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_rels/drawing1.xml.rels" ContentType="application/vnd.openxmlformats-package.relationships+xml"/>
  <Override PartName="/xl/comments14.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rt here" sheetId="1" state="visible" r:id="rId2"/>
    <sheet name="Validation" sheetId="2" state="hidden" r:id="rId3"/>
    <sheet name="Instructions" sheetId="3" state="visible" r:id="rId4"/>
    <sheet name="A_Program_Info" sheetId="4" state="visible" r:id="rId5"/>
    <sheet name="B_State" sheetId="5" state="visible" r:id="rId6"/>
    <sheet name="C1 _Program_Set" sheetId="6" state="visible" r:id="rId7"/>
    <sheet name="C2_Program_State" sheetId="7" state="visible" r:id="rId8"/>
    <sheet name="D1_Plan_Set" sheetId="8" state="visible" r:id="rId9"/>
    <sheet name="D2_Plan_Measures" sheetId="9" state="visible" r:id="rId10"/>
    <sheet name="D3_Plan_Sanctions " sheetId="10" state="visible" r:id="rId11"/>
    <sheet name="E_BSS_Entities" sheetId="11" state="visible" r:id="rId12"/>
    <sheet name="Glossary" sheetId="12" state="visible" r:id="rId13"/>
    <sheet name="Crosswalk" sheetId="13" state="visible" r:id="rId14"/>
    <sheet name="Set values" sheetId="14" state="hidden" r:id="rId15"/>
  </sheets>
  <definedNames>
    <definedName function="false" hidden="true" localSheetId="12" name="_xlnm._FilterDatabase" vbProcedure="false">Crosswalk!$A$7:$L$151</definedName>
  </definedNames>
  <calcPr iterateCount="100" refMode="A1" iterate="false" iterateDelta="0.0001"/>
  <extLst>
    <ext xmlns:loext="http://schemas.libreoffice.org/" uri="{7626C862-2A13-11E5-B345-FEFF819CDC9F}">
      <loext:extCalcPr stringRefSyntax="ExcelA1"/>
    </ext>
  </extLst>
</workbook>
</file>

<file path=xl/comments14.xml><?xml version="1.0" encoding="utf-8"?>
<comments xmlns="http://schemas.openxmlformats.org/spreadsheetml/2006/main" xmlns:xdr="http://schemas.openxmlformats.org/drawingml/2006/spreadsheetDrawing">
  <authors>
    <author> </author>
  </authors>
  <commentList>
    <comment ref="AM3" authorId="0">
      <text>
        <r>
          <rPr>
            <sz val="11"/>
            <color rgb="FF000000"/>
            <rFont val="Calibri"/>
            <family val="0"/>
            <charset val="1"/>
          </rPr>
          <t xml:space="preserve">======
ID#AAAAWhaUN7Q
tc={31E437DE-0511-4F3A-8C6B-9306494CF3E4}    (2022-03-07 20:47:16)
[Threaded comment]
Your version of Excel allows you to read this threaded comment; however, any edits to it will get removed if the file is opened in a newer version of Excel. Learn more: https://go.microsoft.com/fwlink/?linkid=870924
Comment:
    Belongs to D1.VI.1</t>
        </r>
      </text>
    </comment>
  </commentList>
</comments>
</file>

<file path=xl/sharedStrings.xml><?xml version="1.0" encoding="utf-8"?>
<sst xmlns="http://schemas.openxmlformats.org/spreadsheetml/2006/main" count="18300" uniqueCount="1009">
  <si>
    <t xml:space="preserve">Managed Care Program Annual Report (MCPAR) Workbook: A requirement of 42 CFR 438.66(e)</t>
  </si>
  <si>
    <t xml:space="preserve">Version 2022.1</t>
  </si>
  <si>
    <t xml:space="preserve">Overview</t>
  </si>
  <si>
    <t xml:space="preserve">What is a MCPAR?</t>
  </si>
  <si>
    <r>
      <rPr>
        <sz val="12"/>
        <color rgb="FF404040"/>
        <rFont val="Arial"/>
        <family val="2"/>
        <charset val="1"/>
      </rPr>
      <t xml:space="preserve">Beginning on June 28, 2021, the Centers for Medicare and Medicaid Services (CMS) is requiring that, as part of its monitoring system for all Medicaid managed care programs, </t>
    </r>
    <r>
      <rPr>
        <b val="true"/>
        <sz val="12"/>
        <color rgb="FF404040"/>
        <rFont val="Arial"/>
        <family val="2"/>
        <charset val="1"/>
      </rPr>
      <t xml:space="preserve">each state must submit to CMS no later than 180 days after each contract year, a report on each managed care program administered by the State, regardless of the authority under which the program operates. </t>
    </r>
    <r>
      <rPr>
        <sz val="12"/>
        <color rgb="FF404040"/>
        <rFont val="Arial"/>
        <family val="2"/>
        <charset val="1"/>
      </rPr>
      <t xml:space="preserve">(For purposes of the MCPAR, a program is defined by a specified set of benefits and eligibility criteria that is articulated in a contract between the state and managed care plans, and that has associated rate cells.) The initial report will be due for the contract year beginning on or after June 28, 2021; reports are required annually thereafter and aligned with state contract cycles (42 CFR 438.68(e)(1)). (See the Glossary tab for a definition of "reporting year;" see Instructions tab for example reporting timeframes.)
This document provides instructions for data collection and a workbook for states to use to submit the required information, hereafter referred to as the </t>
    </r>
    <r>
      <rPr>
        <b val="true"/>
        <sz val="12"/>
        <color rgb="FF404040"/>
        <rFont val="Arial"/>
        <family val="2"/>
        <charset val="1"/>
      </rPr>
      <t xml:space="preserve">Managed Care Program Annual Report (MCPAR)</t>
    </r>
    <r>
      <rPr>
        <sz val="12"/>
        <color rgb="FF404040"/>
        <rFont val="Arial"/>
        <family val="2"/>
        <charset val="1"/>
      </rPr>
      <t xml:space="preserve">. </t>
    </r>
  </si>
  <si>
    <t xml:space="preserve">How to start a MCPAR</t>
  </si>
  <si>
    <r>
      <rPr>
        <sz val="12"/>
        <color rgb="FF404040"/>
        <rFont val="Arial"/>
        <family val="2"/>
        <charset val="1"/>
      </rPr>
      <t xml:space="preserve">States must complete one MCPAR workbook (i.e., complete lettered sheets A-E in this Excel file) for each managed care program operating in the state during the year. Data should cover the 12-month period of the contract term during which your state is reporting information to CMS; this is referred to as the "reporting year."
</t>
    </r>
    <r>
      <rPr>
        <b val="true"/>
        <sz val="14"/>
        <color rgb="FF404040"/>
        <rFont val="Arial"/>
        <family val="2"/>
        <charset val="1"/>
      </rPr>
      <t xml:space="preserve">Create one workbook per program. Eventually, you will submit the MCPAR data to CMS through an online form available early November 2022.</t>
    </r>
    <r>
      <rPr>
        <sz val="14"/>
        <color rgb="FF404040"/>
        <rFont val="Arial"/>
        <family val="2"/>
        <charset val="1"/>
      </rPr>
      <t xml:space="preserve"> </t>
    </r>
    <r>
      <rPr>
        <b val="true"/>
        <sz val="14"/>
        <color rgb="FF404040"/>
        <rFont val="Arial"/>
        <family val="2"/>
        <charset val="1"/>
      </rPr>
      <t xml:space="preserve">Use this MCPAR Excel workbook to help you plan and manage your data collection. 
Y</t>
    </r>
    <r>
      <rPr>
        <b val="true"/>
        <i val="true"/>
        <sz val="14"/>
        <color rgb="FF404040"/>
        <rFont val="Arial"/>
        <family val="2"/>
        <charset val="1"/>
      </rPr>
      <t xml:space="preserve">ou will not submit data to CMS through this Excel workbook. 
</t>
    </r>
    <r>
      <rPr>
        <sz val="12"/>
        <color rgb="FF404040"/>
        <rFont val="Arial"/>
        <family val="2"/>
        <charset val="1"/>
      </rPr>
      <t xml:space="preserve">Upon completion, this MCPAR report must also be posted on your state's website as required at 438.66(e)(3)(i), and provided to the Medical Care Advisory Committee as required at 438.66(e)(i) and, if applicable, the MLTSS consultation group as required at 438.66(e)(iii). Post either the completed MCPAR Excel workbook or a 508 compliant PDF printout.</t>
    </r>
  </si>
  <si>
    <t xml:space="preserve">When and how can I submit the official MCPAR?</t>
  </si>
  <si>
    <r>
      <rPr>
        <sz val="12"/>
        <color rgb="FF404040"/>
        <rFont val="Arial"/>
        <family val="2"/>
        <charset val="1"/>
      </rPr>
      <t xml:space="preserve">Submit the MCPAR through an online form at </t>
    </r>
    <r>
      <rPr>
        <u val="single"/>
        <sz val="12"/>
        <color rgb="FF0070C0"/>
        <rFont val="Arial"/>
        <family val="2"/>
        <charset val="1"/>
      </rPr>
      <t xml:space="preserve">https://mdctmcr.cms.gov/</t>
    </r>
    <r>
      <rPr>
        <sz val="12"/>
        <color rgb="FF404040"/>
        <rFont val="Arial"/>
        <family val="2"/>
        <charset val="1"/>
      </rPr>
      <t xml:space="preserve"> available early November 2022. Refer to </t>
    </r>
    <r>
      <rPr>
        <u val="single"/>
        <sz val="12"/>
        <color rgb="FF0070C0"/>
        <rFont val="Arial"/>
        <family val="2"/>
        <charset val="1"/>
      </rPr>
      <t xml:space="preserve">https://mdctmcr.cms.gov/</t>
    </r>
    <r>
      <rPr>
        <sz val="12"/>
        <color rgb="FF404040"/>
        <rFont val="Arial"/>
        <family val="2"/>
        <charset val="1"/>
      </rPr>
      <t xml:space="preserve"> for more guidance on due dates.</t>
    </r>
  </si>
  <si>
    <t xml:space="preserve">How does CMS define a program?</t>
  </si>
  <si>
    <t xml:space="preserve">For purposes of the MCPAR, a program is defined by a distinct set of benefits and eligibilty criteria that is articulated in a contract between the state and managed care plans. "Programs" may also be differentiated from one another based on their associated rate cells.</t>
  </si>
  <si>
    <t xml:space="preserve">Where can I find more information about filling out this MCPAR?</t>
  </si>
  <si>
    <t xml:space="preserve">Refer to the Instructions and Glossary tabs.</t>
  </si>
  <si>
    <t xml:space="preserve">Who can I contact if I have questions?</t>
  </si>
  <si>
    <t xml:space="preserve">Email questions about MCPAR to ManagedCareTA@mathematica-mpr.com</t>
  </si>
  <si>
    <t xml:space="preserve">Table of Contents</t>
  </si>
  <si>
    <t xml:space="preserve">Data on each topic is organized by reporting level: state, program, plan, and other entity (i.e. beneficiary support system). Within this report, states will find data elements with specific drop downs that CMS has pre-selected to standardize data across states, as well as places with instructions for states to report state-specific indicators or free text. Tabs are organized as follows:</t>
  </si>
  <si>
    <t xml:space="preserve">Tab Name</t>
  </si>
  <si>
    <t xml:space="preserve">Topic</t>
  </si>
  <si>
    <t xml:space="preserve">Instructions</t>
  </si>
  <si>
    <t xml:space="preserve">A_Program_Info</t>
  </si>
  <si>
    <t xml:space="preserve">Program information </t>
  </si>
  <si>
    <t xml:space="preserve">B_State</t>
  </si>
  <si>
    <t xml:space="preserve">State-Level Set Indicators</t>
  </si>
  <si>
    <t xml:space="preserve">C1_Program_Set</t>
  </si>
  <si>
    <t xml:space="preserve">Program-Level Set Indicators</t>
  </si>
  <si>
    <t xml:space="preserve">C2_Program_State</t>
  </si>
  <si>
    <t xml:space="preserve">Program-Level State-Specific Indicators</t>
  </si>
  <si>
    <t xml:space="preserve">D1_Plan_Set</t>
  </si>
  <si>
    <t xml:space="preserve">Plan-Level Set Indicators</t>
  </si>
  <si>
    <t xml:space="preserve">D2_Plan_Measures</t>
  </si>
  <si>
    <t xml:space="preserve">Plan-Level State-Specific Indicators: Quality and Performance Measures</t>
  </si>
  <si>
    <t xml:space="preserve">D3_Plan_Sanctions</t>
  </si>
  <si>
    <t xml:space="preserve">Plan-Level State-Specific Indicators: Sanctions</t>
  </si>
  <si>
    <t xml:space="preserve">E_BSS_Entities</t>
  </si>
  <si>
    <t xml:space="preserve">Beneficiary Support System (BSS) Entities, Set Indicators</t>
  </si>
  <si>
    <t xml:space="preserve">Glossary</t>
  </si>
  <si>
    <t xml:space="preserve">Crosswalk</t>
  </si>
  <si>
    <t xml:space="preserve">List of all indicators in the MCPAR, crosswalked to the tab on which they appear</t>
  </si>
  <si>
    <t xml:space="preserve">PRA Disclosure and Accessibility Statements</t>
  </si>
  <si>
    <r>
      <rPr>
        <b val="true"/>
        <sz val="12"/>
        <color rgb="FF000000"/>
        <rFont val="Arial"/>
        <family val="2"/>
        <charset val="1"/>
      </rPr>
      <t xml:space="preserve">PRA Disclosure Statement</t>
    </r>
    <r>
      <rPr>
        <sz val="12"/>
        <color rgb="FF000000"/>
        <rFont val="Arial"/>
        <family val="2"/>
        <charset val="1"/>
      </rPr>
      <t xml:space="preserve"> </t>
    </r>
  </si>
  <si>
    <t xml:space="preserve">According to the Paperwork Reduction Act of 1995, no persons are required to respond to a collection of information unless it displays a valid OMB control number. The valid OMB control number for this information collection is 0938-0920 (Expires: June 30,2024). The time required to complete this information collection is estimated to average 6 hours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</si>
  <si>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 xml:space="preserve">Accessibility Statement</t>
  </si>
  <si>
    <t xml:space="preserve">Review CMS's commitment to Section 508 compliance: https://www.cms.gov/Research-Statistics-Data-and-Systems/CMS-Information-Technology/Section508</t>
  </si>
  <si>
    <t xml:space="preserve">B.X.2</t>
  </si>
  <si>
    <t xml:space="preserve">Allow plans to retain overpayments</t>
  </si>
  <si>
    <t xml:space="preserve">State requires the return of overpayments</t>
  </si>
  <si>
    <t xml:space="preserve">State has established a hybrid system</t>
  </si>
  <si>
    <t xml:space="preserve">&lt;-- Yes/No</t>
  </si>
  <si>
    <t xml:space="preserve">C1.I.3</t>
  </si>
  <si>
    <t xml:space="preserve">Managed Care Organization (MCO)</t>
  </si>
  <si>
    <t xml:space="preserve">Prepaid Inpatient Health Plan (PIHP)</t>
  </si>
  <si>
    <t xml:space="preserve">Prepaid Ambulatory Health Plan (PAHP)</t>
  </si>
  <si>
    <t xml:space="preserve">Primary Care Case Management (PCCM) Entity</t>
  </si>
  <si>
    <t xml:space="preserve">Other</t>
  </si>
  <si>
    <t xml:space="preserve">C1.I.4a</t>
  </si>
  <si>
    <t xml:space="preserve">Behavioral Health</t>
  </si>
  <si>
    <t xml:space="preserve">Long-Term Services and Supports (LTSS)</t>
  </si>
  <si>
    <t xml:space="preserve">Dental</t>
  </si>
  <si>
    <t xml:space="preserve">Transportation</t>
  </si>
  <si>
    <t xml:space="preserve">None of the above</t>
  </si>
  <si>
    <t xml:space="preserve">D1.X.6</t>
  </si>
  <si>
    <t xml:space="preserve">The plan makes referrals to the MFCU only. </t>
  </si>
  <si>
    <t xml:space="preserve">The plan makes referrals to the SMA and MFCU concurrently.</t>
  </si>
  <si>
    <t xml:space="preserve">The plan makes some referrals to the SMA and others directly to the MFCU.</t>
  </si>
  <si>
    <t xml:space="preserve">D1.X.10</t>
  </si>
  <si>
    <t xml:space="preserve">Daily</t>
  </si>
  <si>
    <t xml:space="preserve">Weekly</t>
  </si>
  <si>
    <t xml:space="preserve">Bi-weekly</t>
  </si>
  <si>
    <t xml:space="preserve">Monthly</t>
  </si>
  <si>
    <t xml:space="preserve">Bi-monthly</t>
  </si>
  <si>
    <t xml:space="preserve">Quarterly</t>
  </si>
  <si>
    <t xml:space="preserve">E.IX.1</t>
  </si>
  <si>
    <t xml:space="preserve">State Government Entity</t>
  </si>
  <si>
    <t xml:space="preserve">Local Government Entity</t>
  </si>
  <si>
    <t xml:space="preserve">Ombudsman Program</t>
  </si>
  <si>
    <t xml:space="preserve">State Health Insurance Assistance Program (SHIP)</t>
  </si>
  <si>
    <t xml:space="preserve">Aging and Disability Resource Network (ADRN)</t>
  </si>
  <si>
    <t xml:space="preserve">Center for Independent Living (CIL)</t>
  </si>
  <si>
    <t xml:space="preserve">Legal Assistance Organization</t>
  </si>
  <si>
    <t xml:space="preserve">Other Community-Based Organization</t>
  </si>
  <si>
    <t xml:space="preserve">Subcontractor</t>
  </si>
  <si>
    <t xml:space="preserve">Enrollment Broker</t>
  </si>
  <si>
    <t xml:space="preserve">Consultant</t>
  </si>
  <si>
    <t xml:space="preserve">Academic/Research Organization</t>
  </si>
  <si>
    <t xml:space="preserve">Other (free text, specify)</t>
  </si>
  <si>
    <t xml:space="preserve">E.IX.2</t>
  </si>
  <si>
    <t xml:space="preserve">Enrollment Broker/Choice Counseling</t>
  </si>
  <si>
    <t xml:space="preserve">Beneficiary Outreach</t>
  </si>
  <si>
    <t xml:space="preserve">LTSS Complaint Access Point</t>
  </si>
  <si>
    <t xml:space="preserve">LTSS Grievance/Appeals Education</t>
  </si>
  <si>
    <t xml:space="preserve">LTSS Grievance/Appeals Assistance</t>
  </si>
  <si>
    <t xml:space="preserve">Review/Oversight of LTSS Data</t>
  </si>
  <si>
    <t xml:space="preserve">Reporting Instructions</t>
  </si>
  <si>
    <t xml:space="preserve">MCPAR Workbook Organization</t>
  </si>
  <si>
    <t xml:space="preserve">Consistent with 438.66(e), this template provides space for states to report indicators related to the following nine topics:  
(I) Program Characteristics and Enrollment; 
(II) Financial Performance; 
(III) Encounter Data Reporting; 
(IV) Grievance, Appeals, and State Fair Hearings; 
(V) Availability, Accessibility, and Network adequacy; 
(VI) Topic reserved;
(VII) Quality and Performance Measures; 
(VIII) Sanctions and Corrective Action Plans; 
(IX) Beneficiary Support System; and 
(X) Program Integrity. 
Data on each topic is organized by reporting level: state, program, plan, and other entity (i.e. beneficiary support system). Within this report, states will find data elements with specific drop downs that CMS has pre-selected to standardize data across states, as well as places with instructions for states to report state-specific indicators or free text. </t>
  </si>
  <si>
    <t xml:space="preserve">Inputting data</t>
  </si>
  <si>
    <t xml:space="preserve">Enter information into tabs A-E, and only input values in white cells. Key terms are defined in the glossary. </t>
  </si>
  <si>
    <t xml:space="preserve">Reporting timeframe</t>
  </si>
  <si>
    <r>
      <rPr>
        <sz val="12"/>
        <color rgb="FF000000"/>
        <rFont val="Arial"/>
        <family val="2"/>
        <charset val="1"/>
      </rPr>
      <t xml:space="preserve">The State must submit MPCAR reports to CMS no later than 180 days after each contract year. The initial MCPAR report will be due after the contract year following the release of CMS guidance on the content and form of the report (i.e. after release of this form) (42 CFR 438.68(e)(1). </t>
    </r>
    <r>
      <rPr>
        <b val="true"/>
        <sz val="12"/>
        <color rgb="FF000000"/>
        <rFont val="Arial"/>
        <family val="2"/>
        <charset val="1"/>
      </rPr>
      <t xml:space="preserve"> </t>
    </r>
    <r>
      <rPr>
        <sz val="12"/>
        <color rgb="FF000000"/>
        <rFont val="Arial"/>
        <family val="2"/>
        <charset val="1"/>
      </rPr>
      <t xml:space="preserve">Example timeframe: If CMS releases guidance on the MCPAR in the beginning 2021, states that have contracts on a calendar cycle (for example, states with contracts running from July, 2021 to June, 2022), would have their first required report due December 31, 2022. For states with calendar year contracts, the calendar year following release of the guidance would be 2022, and their first reports would be due June 2023.  </t>
    </r>
  </si>
  <si>
    <t xml:space="preserve">Exclusion of CHIP from MCPAR</t>
  </si>
  <si>
    <r>
      <rPr>
        <sz val="12"/>
        <color rgb="FF000000"/>
        <rFont val="Arial"/>
        <family val="2"/>
        <charset val="1"/>
      </rPr>
      <t xml:space="preserve">Separate CHIP enrollees and programs should not be reported in the MCPAR. </t>
    </r>
    <r>
      <rPr>
        <b val="true"/>
        <sz val="12"/>
        <color rgb="FF000000"/>
        <rFont val="Arial"/>
        <family val="2"/>
        <charset val="1"/>
      </rPr>
      <t xml:space="preserve">Please use free text to flag any items for which the state is unable to remove information about Separate CHIP from required reporting for Medicaid-only or Medicaid Expansion CHIP programs.</t>
    </r>
  </si>
  <si>
    <t xml:space="preserve">Preparing the first MCPAR</t>
  </si>
  <si>
    <t xml:space="preserve">CMS acknowledges that states may need to update their contracts with plans to collect some information requested in the MCPAR and that states will need time to create the first MCPAR report. CMS will be available to provide technical assistance to states to help prepare the MCPAR.  Requests for technical assistance can be submitted to ManagedCareTA@mathematica-mpr.com.</t>
  </si>
  <si>
    <t xml:space="preserve">Overlap with other state reporting requirements</t>
  </si>
  <si>
    <t xml:space="preserve">CMS acknowledges that some of the indicators requested in the MCPAR are also reported to CMS through other means. For example, state EQRO reports include measure validation results and measure rates for some or all measures collected by states, although measure rates may not be program specific and may not be reported for all managed care programs operating in the state in a given year. States should consider leveraging existing reports and/or contractors (such as EQROs) to populate the MCPAR. CMS will explore opportunities to align the MCPAR with other data collection efforts in future years.</t>
  </si>
  <si>
    <t xml:space="preserve">1115 reports overlap</t>
  </si>
  <si>
    <r>
      <rPr>
        <sz val="12"/>
        <color rgb="FF000000"/>
        <rFont val="Arial"/>
        <family val="2"/>
        <charset val="1"/>
      </rPr>
      <t xml:space="preserve">Per 42 CFR 438.66(e)(1)(ii), states that operate managed care programs under 1115(a) authority </t>
    </r>
    <r>
      <rPr>
        <b val="true"/>
        <sz val="12"/>
        <color rgb="FF000000"/>
        <rFont val="Arial"/>
        <family val="2"/>
        <charset val="1"/>
      </rPr>
      <t xml:space="preserve">may reference 1115 reports required by its Special Terms and Conditions (STCs) in lieu of entering an indicator into the MCPAR if the report includes the information required by the indicator including the same level of detail (e.g. plan-level data).</t>
    </r>
    <r>
      <rPr>
        <sz val="12"/>
        <color rgb="FF000000"/>
        <rFont val="Arial"/>
        <family val="2"/>
        <charset val="1"/>
      </rPr>
      <t xml:space="preserve"> However, CMS has worked to ensure that most of the managed care reporting requirements in the MCPAR are not duplicated in STCs; therefore, CMS anticipates few instances where the information required in 1115 quarterly and annual reports will directly overlap with what is required in the MCPAR. If a state would like assistance in determining whether an existing 1115 reporting requirement can be deemed to satisfy requirements of the MCPAR, please request technical assistance via ManagedCareTA@mathematica-mpr.com. </t>
    </r>
  </si>
  <si>
    <t xml:space="preserve">Data lags</t>
  </si>
  <si>
    <t xml:space="preserve">If the state does not have data available over the time period with which it is requested in the MCPAR, use the most recent data available and note the reporting period that the data covers.</t>
  </si>
  <si>
    <t xml:space="preserve">[A] Program Information</t>
  </si>
  <si>
    <t xml:space="preserve">#</t>
  </si>
  <si>
    <t xml:space="preserve">Question or Indicator</t>
  </si>
  <si>
    <t xml:space="preserve">Instruction</t>
  </si>
  <si>
    <t xml:space="preserve">Your response</t>
  </si>
  <si>
    <t xml:space="preserve">A.1</t>
  </si>
  <si>
    <t xml:space="preserve">State name</t>
  </si>
  <si>
    <t xml:space="preserve">Select the state for which you are submitting this report.</t>
  </si>
  <si>
    <t xml:space="preserve">A.2a</t>
  </si>
  <si>
    <t xml:space="preserve">Contact name</t>
  </si>
  <si>
    <t xml:space="preserve">Enter person's name or a position title for CMS to contact with questions about this report.
States that do not wish to list a specific individual on the report are encouraged to use a department or program-wide email address that will allow anyone with questions to quickly reach someone who can provide answers.</t>
  </si>
  <si>
    <t xml:space="preserve">A.2b</t>
  </si>
  <si>
    <t xml:space="preserve">Contact email address</t>
  </si>
  <si>
    <t xml:space="preserve">Enter email address. Department or program-wide email addresses ok.</t>
  </si>
  <si>
    <t xml:space="preserve">A.3a</t>
  </si>
  <si>
    <t xml:space="preserve">Submitter name</t>
  </si>
  <si>
    <t xml:space="preserve">Enter your name as the person submitting the report. </t>
  </si>
  <si>
    <t xml:space="preserve">A.3b</t>
  </si>
  <si>
    <t xml:space="preserve">Submitter email address</t>
  </si>
  <si>
    <t xml:space="preserve">Enter your email address as the person submitting the report. </t>
  </si>
  <si>
    <t xml:space="preserve">A.4</t>
  </si>
  <si>
    <t xml:space="preserve">Date of report submission</t>
  </si>
  <si>
    <t xml:space="preserve">Enter the date the report is being submitted to CMS.</t>
  </si>
  <si>
    <t xml:space="preserve">A.5a</t>
  </si>
  <si>
    <t xml:space="preserve">Reporting period start date</t>
  </si>
  <si>
    <t xml:space="preserve">Enter the start date of the reporting period represented in the report.</t>
  </si>
  <si>
    <t xml:space="preserve">A.5b</t>
  </si>
  <si>
    <t xml:space="preserve">Reporting period end date</t>
  </si>
  <si>
    <t xml:space="preserve">Enter the end date of the reporting period represented in the report.</t>
  </si>
  <si>
    <t xml:space="preserve">A.6</t>
  </si>
  <si>
    <t xml:space="preserve">Program name</t>
  </si>
  <si>
    <t xml:space="preserve">Enter name of the program for which the state is reporting data.
For this report, a program is defined by a contract between the state and a managed care plan (or group of plans), which articulates a standard set of benefits, eligibility criteria, reporting requirements, and has a set of rate cells specific to that program.</t>
  </si>
  <si>
    <t xml:space="preserve">A.7</t>
  </si>
  <si>
    <t xml:space="preserve">Plan 1</t>
  </si>
  <si>
    <t xml:space="preserve">Enter the name of each plan that participates in the program for which the state is reporting data. If the program contracts with fewer than 35 plans, leave unused fields blank.</t>
  </si>
  <si>
    <t xml:space="preserve">Plan 2</t>
  </si>
  <si>
    <t xml:space="preserve">Plan 3</t>
  </si>
  <si>
    <t xml:space="preserve">Plan 4</t>
  </si>
  <si>
    <t xml:space="preserve">Plan 5</t>
  </si>
  <si>
    <t xml:space="preserve">Plan 6</t>
  </si>
  <si>
    <t xml:space="preserve">Plan 7</t>
  </si>
  <si>
    <t xml:space="preserve">Plan 8</t>
  </si>
  <si>
    <t xml:space="preserve">Plan 9</t>
  </si>
  <si>
    <t xml:space="preserve">Plan 10</t>
  </si>
  <si>
    <t xml:space="preserve">Plan 11</t>
  </si>
  <si>
    <t xml:space="preserve">Plan 12</t>
  </si>
  <si>
    <t xml:space="preserve">Plan 13</t>
  </si>
  <si>
    <t xml:space="preserve">Plan 14</t>
  </si>
  <si>
    <t xml:space="preserve">Plan 15</t>
  </si>
  <si>
    <t xml:space="preserve">Plan 16</t>
  </si>
  <si>
    <t xml:space="preserve">Plan 17</t>
  </si>
  <si>
    <t xml:space="preserve">Plan 18</t>
  </si>
  <si>
    <t xml:space="preserve">Plan 19</t>
  </si>
  <si>
    <t xml:space="preserve">Plan 20</t>
  </si>
  <si>
    <t xml:space="preserve">Plan 21</t>
  </si>
  <si>
    <t xml:space="preserve">Plan 22</t>
  </si>
  <si>
    <t xml:space="preserve">Plan 23</t>
  </si>
  <si>
    <t xml:space="preserve">Plan 24</t>
  </si>
  <si>
    <t xml:space="preserve">Plan 25</t>
  </si>
  <si>
    <t xml:space="preserve">Plan 26</t>
  </si>
  <si>
    <t xml:space="preserve">Plan 27</t>
  </si>
  <si>
    <t xml:space="preserve">Plan 28</t>
  </si>
  <si>
    <t xml:space="preserve">Plan 29</t>
  </si>
  <si>
    <t xml:space="preserve">Plan 30</t>
  </si>
  <si>
    <t xml:space="preserve">Plan 31</t>
  </si>
  <si>
    <t xml:space="preserve">Plan 32</t>
  </si>
  <si>
    <t xml:space="preserve">Plan 33</t>
  </si>
  <si>
    <t xml:space="preserve">Plan 34</t>
  </si>
  <si>
    <t xml:space="preserve">Plan 35</t>
  </si>
  <si>
    <t xml:space="preserve">A.8</t>
  </si>
  <si>
    <t xml:space="preserve">BSS entity 1</t>
  </si>
  <si>
    <t xml:space="preserve">Enter the names of the beneficiary support system (BSS) entities that  support enrollees in the program for which the state is reporting data. 
If the program contracts with fewer than 10 BSS entities, leave unused fields blank. If the program includes more than 10 BSS entities, contact CMS for guidance.</t>
  </si>
  <si>
    <t xml:space="preserve">BSS entity 2</t>
  </si>
  <si>
    <t xml:space="preserve">BSS entity 3</t>
  </si>
  <si>
    <t xml:space="preserve">BSS entity 4</t>
  </si>
  <si>
    <t xml:space="preserve">BSS entity 5</t>
  </si>
  <si>
    <t xml:space="preserve">BSS entity 6</t>
  </si>
  <si>
    <t xml:space="preserve">BSS entity 7</t>
  </si>
  <si>
    <t xml:space="preserve">BSS entity 8</t>
  </si>
  <si>
    <t xml:space="preserve">BSS entity 9</t>
  </si>
  <si>
    <t xml:space="preserve">BSS entity 10</t>
  </si>
  <si>
    <t xml:space="preserve">[B] State-Level Indicators</t>
  </si>
  <si>
    <t xml:space="preserve">Indicator</t>
  </si>
  <si>
    <t xml:space="preserve">Your Response</t>
  </si>
  <si>
    <t xml:space="preserve">I. Program Characteristics and Enrollment</t>
  </si>
  <si>
    <t xml:space="preserve">B.I.1</t>
  </si>
  <si>
    <t xml:space="preserve">Statewide Medicaid enrollment</t>
  </si>
  <si>
    <t xml:space="preserve">Enter the total number of individuals enrolled in Medicaid as of the first day of the last month of the reporting year. Include all FFS and managed care enrollees, and count each person only once, regardless of the delivery system(s) in which they are enrolled.</t>
  </si>
  <si>
    <t xml:space="preserve">B.I.2</t>
  </si>
  <si>
    <t xml:space="preserve">Statewide Medicaid managed care enrollment</t>
  </si>
  <si>
    <t xml:space="preserve">Enter the total, unduplicated number of individuals enrolled in any type of Medicaid managed care as of the first day of the last month of the reporting year. Include enrollees in all programs, and count each person only once, even if they are enrolled in more than one managed care program or more than one managed care plan.</t>
  </si>
  <si>
    <t xml:space="preserve">III. Encounter Data Reporting</t>
  </si>
  <si>
    <t xml:space="preserve">B.III.1</t>
  </si>
  <si>
    <t xml:space="preserve">Data validation entity
</t>
  </si>
  <si>
    <t xml:space="preserve">Select the state agency/division or contractor tasked with evaluating the validity of encounter data submitted by MCPs. 
Encounter data validation includes verifying the accuracy, completeness, timeliness, and/or consistency of encounter data records submitted to the state by Medicaid managed care plans. Validation steps may include pre-acceptance edits and post-acceptance analyses. (See Glossary definition for more information.)</t>
  </si>
  <si>
    <t xml:space="preserve">B.III.2</t>
  </si>
  <si>
    <t xml:space="preserve">HIPAA compliance of proprietary system(s) for encounter data validation</t>
  </si>
  <si>
    <t xml:space="preserve">If the state selected “proprietary system(s)” in previous question, were the system(s) utilized fully HIPAA compliant? Select one. </t>
  </si>
  <si>
    <t xml:space="preserve">X. Program Integrity</t>
  </si>
  <si>
    <t xml:space="preserve">B.X.1</t>
  </si>
  <si>
    <t xml:space="preserve">Payment risks between the state and plans</t>
  </si>
  <si>
    <t xml:space="preserve">Describe service-specific or other focused PI activities that the state conducted during the past year in this managed care program. Examples include analyses focused on use of long-term services and supports [LTSS] or prescription drugs or activities that focused on specific payment issues to identify, address, and prevent fraud, waste or abuse. Consider data analytics, reviews of under/overutilization, and other activities.</t>
  </si>
  <si>
    <t xml:space="preserve">Contract standard for overpayments</t>
  </si>
  <si>
    <t xml:space="preserve">Does the state allow plans to retain overpayments, require the return of overpayments, or has established a hybrid system? Select one.  </t>
  </si>
  <si>
    <t xml:space="preserve">B.X.3</t>
  </si>
  <si>
    <t xml:space="preserve">Location of contract provision stating overpayment standard</t>
  </si>
  <si>
    <t xml:space="preserve">Describe where the overpayment standard in the previous indicator is located in plan contracts, as required by 42 CFR 438.608(d)(1)(i). </t>
  </si>
  <si>
    <t xml:space="preserve">B.X.4</t>
  </si>
  <si>
    <t xml:space="preserve">Description of overpayment contract standard</t>
  </si>
  <si>
    <t xml:space="preserve">Briefly describe the overpayment standard (for example, details on whether the state allows plans to retain overpayments, requires the plans to return overpayments, or administers a hybrid system) selected in indicator B.X.2. </t>
  </si>
  <si>
    <t xml:space="preserve">B.X.5</t>
  </si>
  <si>
    <t xml:space="preserve">State overpayment reporting monitoring</t>
  </si>
  <si>
    <t xml:space="preserve">Describe how the state monitors plan performance in reporting overpayments to the state, e.g. does the state track reporting from plans with requirements and/or timeliness of reporting? The regulations at 438.604(a)(7), 608(a)(2) and 608(a)(3) require plan reporting to the state on various overpayment pieces (whether annually or promptly). This indicator is asking the state how it monitors that reporting.</t>
  </si>
  <si>
    <t xml:space="preserve">B.X.6</t>
  </si>
  <si>
    <t xml:space="preserve">Changes in beneficiary circumstances</t>
  </si>
  <si>
    <t xml:space="preserve">Describe how the state ensures timely and accurate reconciliation of enrollment files between the state and plans to ensure appropriate payments for enrollees experiencing a change in status (e.g., incarcerated, deceased, switching plans). </t>
  </si>
  <si>
    <t xml:space="preserve">B.X.7a</t>
  </si>
  <si>
    <t xml:space="preserve">Changes in provider circumstances: Monitoring plans</t>
  </si>
  <si>
    <t xml:space="preserve">Does the state monitors whether plans report provider “for cause” terminations in a timely manner under 42 CFR 438.608(a)(4)? Select one.  </t>
  </si>
  <si>
    <t xml:space="preserve">B.X.7b</t>
  </si>
  <si>
    <t xml:space="preserve">Changes in provider circumstances: Metrics</t>
  </si>
  <si>
    <t xml:space="preserve">If the state monitors whether plans report provider “for cause” terminations in a timely manner in the previous indicator, does the state use a metric or indicator to assess plan reporting performance? Select one.  </t>
  </si>
  <si>
    <t xml:space="preserve">B.X.7c</t>
  </si>
  <si>
    <t xml:space="preserve">Changes in provider circumstances: Describe metric</t>
  </si>
  <si>
    <t xml:space="preserve">If the state uses a metric or indicator to assess plan reporting performance in item B.9a, describe the metric or indicator that the state uses. </t>
  </si>
  <si>
    <t xml:space="preserve">B.X.8a</t>
  </si>
  <si>
    <t xml:space="preserve">Federal database checks: Excluded person or entities</t>
  </si>
  <si>
    <t xml:space="preserve">During the state's federal database checks, did the state find any person or entity excluded? Select one. 
Consistent with the requirements at 42 CFR 455.436 and 438.602, the State must confirm the identity and determine the exclusion status of the MCO, PIHP, PAHP, PCCM or PCCM entity, any subcontractor, as well as any person with an ownership or control interest, or who is an agent or managing employee of the MCO, PIHP, PAHP, PCCM or PCCM entity through routine checks of Federal databases.</t>
  </si>
  <si>
    <t xml:space="preserve">B.X.8b</t>
  </si>
  <si>
    <t xml:space="preserve">Federal database checks: Summarize instances of exclusion</t>
  </si>
  <si>
    <t xml:space="preserve">If the state responded "yes" to the previous indicator, summarize the instances and whether the entity was notified as required in 438.602(d). Enter N/A if not applicable. Report actions taken, such as plan-level sanctions and corrective actions. </t>
  </si>
  <si>
    <t xml:space="preserve">B.X.9a</t>
  </si>
  <si>
    <t xml:space="preserve">Website posting of 5 percent or more ownership control</t>
  </si>
  <si>
    <t xml:space="preserve">Does the state posts on its website the names of individuals and entities with 5% or more ownership or control interest in MCOs, PIHPs, PAHPs, PCCMs and PCCM entities and subcontractors? Refer to §455.104 and required by 42 CFR 438.602(g)(3)</t>
  </si>
  <si>
    <t xml:space="preserve">B.X.9b</t>
  </si>
  <si>
    <t xml:space="preserve">If the state responded "yes" in the previous indicator, what is the link to the website? Enter N/A if not applicable. Refer to 42 CFR 602(g)(3)</t>
  </si>
  <si>
    <t xml:space="preserve">B.X.10</t>
  </si>
  <si>
    <t xml:space="preserve">Periodic audits </t>
  </si>
  <si>
    <t xml:space="preserve">If the state conducted any audits during the contract year to determine the accuracy, truthfulness, and completeness of the encounter and financial data submitted by the plans, provide the link(s) to the audit results? Refer to 42 CFR 438.602(e)</t>
  </si>
  <si>
    <t xml:space="preserve">[C1] Program-Level, Set Indicators</t>
  </si>
  <si>
    <t xml:space="preserve">C1.I.1</t>
  </si>
  <si>
    <t xml:space="preserve">Program contract</t>
  </si>
  <si>
    <t xml:space="preserve">Enter the title and date of the contract between the state and plans participating in the managed care program. </t>
  </si>
  <si>
    <t xml:space="preserve">C1.I.2</t>
  </si>
  <si>
    <t xml:space="preserve">Contract URL</t>
  </si>
  <si>
    <t xml:space="preserve">Provide the hyperlink to the model contract or landing page for executed contracts for the program reported in this program. </t>
  </si>
  <si>
    <t xml:space="preserve">Program type</t>
  </si>
  <si>
    <t xml:space="preserve">What is the type of MCPs that contract with the state to provide the services covered under the program? Select one. </t>
  </si>
  <si>
    <t xml:space="preserve">Special program benefits</t>
  </si>
  <si>
    <t xml:space="preserve">Are any of the four special benefit types covered by the managed care program: (1) behavioral health, (2) long-term services and supports, (3) dental, and (4) transportation, or (5) none of the above? Select one or more.  Only list the benefit type if it is a covered service as specified in a contract between the state and managed care plans participating in the program. Benefits available to eligible program enrollees via fee-for-service should not be listed here.</t>
  </si>
  <si>
    <t xml:space="preserve">C1.I.4b</t>
  </si>
  <si>
    <t xml:space="preserve">Variation in special benefits</t>
  </si>
  <si>
    <t xml:space="preserve">Are there any variations in the availability of special benefits within the program (e.g. by service area or population)? Enter "N/A" if not applicable. </t>
  </si>
  <si>
    <t xml:space="preserve">C1.I.5</t>
  </si>
  <si>
    <t xml:space="preserve">Program enrollment</t>
  </si>
  <si>
    <t xml:space="preserve">Enter the total number of individuals enrolled in the managed care program as of the first day of the last month of the reporting year. </t>
  </si>
  <si>
    <t xml:space="preserve">C1.I.6</t>
  </si>
  <si>
    <t xml:space="preserve">Changes to enrollment or benefits</t>
  </si>
  <si>
    <t xml:space="preserve">Briefly explain any major changes to the population enrolled in or benefits provided by the managed care program during the reporting year. </t>
  </si>
  <si>
    <t xml:space="preserve">C1.III.1</t>
  </si>
  <si>
    <t xml:space="preserve">Uses of encounter data</t>
  </si>
  <si>
    <t xml:space="preserve">For what purposes does the state use encounter data collected from managed care plans (MCPs)? Select one or more and/or use free text for "other". Federal regulations require that states, through their contracts with MCPs, collect and maintain sufficient enrollee encounter data to identify the provider who delivers any item(s) or service(s) to enrollees (42 CFR 438.242(c)(1)). </t>
  </si>
  <si>
    <t xml:space="preserve">C1.III.2</t>
  </si>
  <si>
    <t xml:space="preserve">Criteria/ measures used to evaluate MCP performance</t>
  </si>
  <si>
    <t xml:space="preserve">What types of measures are used by the state to evaluate managed care plan performance in encounter data submission and correction? Select one or more and/or use free text for "other".
Federal regulations also require that states validate that submitted enrollee encounter data they receive is a complete and accurate representation of the services provided to enrollees under the contract between the state and the MCO, PIHP, or PAHP. 42 CFR 438.242(d). </t>
  </si>
  <si>
    <t xml:space="preserve">C1.III.3</t>
  </si>
  <si>
    <t xml:space="preserve">Encounter data performance criteria contract language</t>
  </si>
  <si>
    <t xml:space="preserve">Provide reference(s) to the contract section(s) that describe the criteria by which managed care plan performance on encounter data submission and correction will be measured. Use contract section references, not page numbers.</t>
  </si>
  <si>
    <t xml:space="preserve">C1.III.4</t>
  </si>
  <si>
    <t xml:space="preserve">Financial penalties contract language</t>
  </si>
  <si>
    <t xml:space="preserve">Provide reference(s) to the contract section(s) that describes any financial penalties the state may impose on plans for the types of failures to meet encounter data submission and quality standards. Use contract section references, not page numbers.</t>
  </si>
  <si>
    <t xml:space="preserve">C1.III.5</t>
  </si>
  <si>
    <t xml:space="preserve">Incentives for encounter data quality</t>
  </si>
  <si>
    <t xml:space="preserve">Describe the types of incentives that may be awarded to managed care plans for encounter data quality. Reply with N/A if the plan does not use incentives to award encounter data quality. </t>
  </si>
  <si>
    <t xml:space="preserve">C1.III.6</t>
  </si>
  <si>
    <t xml:space="preserve">Barriers to collecting/validating encounter data</t>
  </si>
  <si>
    <t xml:space="preserve">Describe any barriers to collecting and/or validating managed care plan encounter data that the state has experienced during the reporting period? </t>
  </si>
  <si>
    <t xml:space="preserve">IV. Appeals, State Fair Hearings &amp; Grievances</t>
  </si>
  <si>
    <t xml:space="preserve">C1.IV.1</t>
  </si>
  <si>
    <t xml:space="preserve">State's definition of "critical incident," as used for reporting purposes in its MLTSS program</t>
  </si>
  <si>
    <t xml:space="preserve">If this report is being completed for a managed care program that covers LTSS, what is the definition that the state uses for "critical incidents" within the managed care program? Respond with "N/A" if the managed care program does not cover LTSS. </t>
  </si>
  <si>
    <t xml:space="preserve">C1.IV.2</t>
  </si>
  <si>
    <t xml:space="preserve">State definition of "timely" resolution for standard appeals</t>
  </si>
  <si>
    <t xml:space="preserve">Provide the state's definition of timely resolution for standard appeals in the managed care program. Per 42 CFR §438.408(b)(2), states must establish a timeframe for timely resolution of standard appeals that is no longer than 30 calendar days from the day the MCO, PIHP or PAHP receives the appeal.</t>
  </si>
  <si>
    <t xml:space="preserve">C1.IV.3</t>
  </si>
  <si>
    <t xml:space="preserve">State definition of "timely" resolution for expedited appeals</t>
  </si>
  <si>
    <t xml:space="preserve">Provide the state's definition of timely resolution for expedited appeals in the managed care program. Per 42 CFR §438.408(b)(3), states must establish a timeframe for timely resolution of expedited appeals that is no longer than 72 hours after the MCO, PIHP or PAHP receives the appeal. </t>
  </si>
  <si>
    <t xml:space="preserve">C1.IV.4</t>
  </si>
  <si>
    <t xml:space="preserve">State definition of "timely" resolution for grievances</t>
  </si>
  <si>
    <t xml:space="preserve">Provide the state's definition of timely resolution for grievances in the managed care program. Per 42 CFR §438.408(b)(1), states must establish a timeframe for timely resolution of grievances that is no longer than 90 calendar days from the day the MCO, PIHP or PAHP receives the grievance. </t>
  </si>
  <si>
    <t xml:space="preserve">V. Availability, Accessibility, and Network Adequacy</t>
  </si>
  <si>
    <t xml:space="preserve">C1.V.1</t>
  </si>
  <si>
    <t xml:space="preserve">Gaps/challenges in network adequacy</t>
  </si>
  <si>
    <t xml:space="preserve">What are the state’s biggest challenges? Describe any challenges MCPS have maintaining adequate networks and meeting standards. </t>
  </si>
  <si>
    <t xml:space="preserve">C1.V.2</t>
  </si>
  <si>
    <t xml:space="preserve">State response to gaps in network adequacy</t>
  </si>
  <si>
    <t xml:space="preserve">How does the state work with MCPs to address gaps in network adequacy? </t>
  </si>
  <si>
    <t xml:space="preserve">IX. Beneficiary Support System (BSS)</t>
  </si>
  <si>
    <t xml:space="preserve">C1.IX.1</t>
  </si>
  <si>
    <t xml:space="preserve">BSS website</t>
  </si>
  <si>
    <t xml:space="preserve">List the website(s) and/or email address that beneficiaries use to seek assistance from the BSS through electronic means? </t>
  </si>
  <si>
    <t xml:space="preserve">C1.IX.2</t>
  </si>
  <si>
    <t xml:space="preserve">BSS auxiliary aids and services</t>
  </si>
  <si>
    <t xml:space="preserve">How do BSS entities offer services in a manner that is accessible to all beneficiaries who need their services, including beneficiaries with disabilities, as required by 42 CFR 438.71(b)(2))? 42 CFR 438.71 requires that the beneficiary support system be accessible in multiple ways including phone, Internet, in-person, and via auxiliary aids and services when requested. </t>
  </si>
  <si>
    <t xml:space="preserve">C1.IX.3</t>
  </si>
  <si>
    <t xml:space="preserve">BSS LTSS program data</t>
  </si>
  <si>
    <t xml:space="preserve">How do BSS entities assist the state with identifying, remediating, and resolving systemic issues based on a review of LTSS program data such as grievances and appeals or critical incident data? Refer to 42 CFR 438.71(d)(4).</t>
  </si>
  <si>
    <t xml:space="preserve">C1.IX.4</t>
  </si>
  <si>
    <t xml:space="preserve">State evaluation of BSS entity performance</t>
  </si>
  <si>
    <t xml:space="preserve">How does the state evaluate the quality, effectiveness, and efficiency of the BSS entities' performance? </t>
  </si>
  <si>
    <t xml:space="preserve">C1.X.3</t>
  </si>
  <si>
    <t xml:space="preserve">Prohibited affiliation disclosure</t>
  </si>
  <si>
    <t xml:space="preserve">Did any plans disclose prohibited affiliations? If the state took action, enter those actions on Tab D3 Sanctions. Select one.  Refer to 42 CFR 438.610(d).</t>
  </si>
  <si>
    <t xml:space="preserve">[C2] Program-Level, State-Specific Indicators: Availability, Accessibility, and Network Adequacy</t>
  </si>
  <si>
    <t xml:space="preserve">Measure #1</t>
  </si>
  <si>
    <t xml:space="preserve">Measure #2</t>
  </si>
  <si>
    <t xml:space="preserve">Measure #3</t>
  </si>
  <si>
    <t xml:space="preserve">Measure #4</t>
  </si>
  <si>
    <t xml:space="preserve">Measure #5</t>
  </si>
  <si>
    <t xml:space="preserve">Measure #X</t>
  </si>
  <si>
    <t xml:space="preserve">V. Availability, Accessibility &amp; Network Adequacy</t>
  </si>
  <si>
    <t xml:space="preserve">C2.V.1</t>
  </si>
  <si>
    <t xml:space="preserve">General category</t>
  </si>
  <si>
    <t xml:space="preserve">Select one</t>
  </si>
  <si>
    <t xml:space="preserve">C2.V.2</t>
  </si>
  <si>
    <t xml:space="preserve">Measure standard</t>
  </si>
  <si>
    <t xml:space="preserve">What is the standard for your program-level indicators? Add a description</t>
  </si>
  <si>
    <t xml:space="preserve">C2.V.3</t>
  </si>
  <si>
    <t xml:space="preserve">Standard type</t>
  </si>
  <si>
    <t xml:space="preserve">What is the standard type? Select one or add free text if you select "Other" </t>
  </si>
  <si>
    <t xml:space="preserve">C2.V.4</t>
  </si>
  <si>
    <t xml:space="preserve">Provider type</t>
  </si>
  <si>
    <t xml:space="preserve">What is the provider type? Select one or add free text if you select "Other" </t>
  </si>
  <si>
    <t xml:space="preserve">C2.V.5</t>
  </si>
  <si>
    <t xml:space="preserve">Applicable region(s)</t>
  </si>
  <si>
    <t xml:space="preserve">What is the applicable region? Select one or add free text if you select "Other" </t>
  </si>
  <si>
    <t xml:space="preserve">C2.V.6</t>
  </si>
  <si>
    <t xml:space="preserve">Population</t>
  </si>
  <si>
    <t xml:space="preserve">What is the population? Select one or add free text if you select "Other" </t>
  </si>
  <si>
    <t xml:space="preserve">C2.V.7</t>
  </si>
  <si>
    <t xml:space="preserve">Monitoring methods</t>
  </si>
  <si>
    <t xml:space="preserve">What are the monitoring methods? Select one or add free text if you select "Other" </t>
  </si>
  <si>
    <t xml:space="preserve">C2.V.8</t>
  </si>
  <si>
    <t xml:space="preserve">Frequency of oversight methods</t>
  </si>
  <si>
    <t xml:space="preserve">What is the frequency of oversight methods? Select one or add free text if you select "Other" </t>
  </si>
  <si>
    <t xml:space="preserve">Describe the measures the state uses to monitor availability, accessibility, and network adequacy. 
Report at the program level.</t>
  </si>
  <si>
    <t xml:space="preserve">Background</t>
  </si>
  <si>
    <t xml:space="preserve">Revisions to the Medicaid managed care regulations in 2016 and 2020 built on existing requirements that managed care plans maintain provider networks sufficient to ensure adequate access to covered services by: (1) requiring states to develop quantitative network adequacy standards for at least eight specified provider types if covered under the contract, and to make these standards available online; (2) strengthening network adequacy monitoring requirements; and (3) addressing the needs of people with long-term care service needs (42 CFR 438.66; 42 CFR 438.68). 42 CFR 438.66(e) specifies that the MCPAR must provide information on and an assessment of the availability and accessibility of covered services within the MCO, PHIP, or PAHP contracts, including network adequacy standards for each managed care program.</t>
  </si>
  <si>
    <t xml:space="preserve">[D1] Plan-Level, Set Indicators</t>
  </si>
  <si>
    <t xml:space="preserve">D1.I.1</t>
  </si>
  <si>
    <t xml:space="preserve">Plan enrollment</t>
  </si>
  <si>
    <t xml:space="preserve">Enter total number of individuals enrolled in each plan as of the first day of the last month of the reporting year. </t>
  </si>
  <si>
    <t xml:space="preserve">D1.I.2</t>
  </si>
  <si>
    <t xml:space="preserve">Plan share of Medicaid</t>
  </si>
  <si>
    <t xml:space="preserve">Automatically calculated. Sum of plan enrollment (within the specific program) as a percentage of the state's total Medicaid enrollment.
• Numerator: Plan enrollment (D1.I.1)
• Denominator: Statewide Medicaid enrollment (B.I.1)</t>
  </si>
  <si>
    <t xml:space="preserve">D1.I.3</t>
  </si>
  <si>
    <t xml:space="preserve">Plan share of any Medicaid managed care</t>
  </si>
  <si>
    <t xml:space="preserve">Automatically calculated. Sum of plan enrollment (regardless of program) as a percentage of total Medicaid enrollment in any type of managed care. 
• Numerator: Plan enrollment (D1.I.1)
• Denominator: Statewide Medicaid managed care enrollment (B.I.2)</t>
  </si>
  <si>
    <t xml:space="preserve">II. Financial Performance</t>
  </si>
  <si>
    <t xml:space="preserve">D1.II.1a</t>
  </si>
  <si>
    <t xml:space="preserve">Medical Loss Ratio (MLR)</t>
  </si>
  <si>
    <t xml:space="preserve">What is the MLR percentage? Per 42 CFR 438.66(e)(2)(i), the Managed Care Program Annual Report must provide information on the Financial performance of each MCO, PIHP, and PAHP, including MLR experience. If MLR data are not available for this reporting period due to data lags, enter the MLR calculated for the most recently available reporting period and indicate the reporting period in item D1.II.4 below. See glossary for the regulatory definition of MLR.</t>
  </si>
  <si>
    <t xml:space="preserve">D1.II.1b</t>
  </si>
  <si>
    <t xml:space="preserve">Level of aggregation</t>
  </si>
  <si>
    <t xml:space="preserve">What is the aggregation level that best describes the MLR being reported in the previous indicator? Select one. As permitted under 42 CFR 438.8(i), states are allowed to aggregate data for reporting purposes across programs and populations. </t>
  </si>
  <si>
    <t xml:space="preserve">D1.II.2</t>
  </si>
  <si>
    <t xml:space="preserve">Population specific MLR description</t>
  </si>
  <si>
    <t xml:space="preserve">Does the state require plans to submit separate MLR calculations for specific populations served within this program, for example, MLTSS or Group VIII expansion enrollees? If so, describe the populations here. Enter "N/A" if not applicable.  See glossary for the regulatory definition of MLR.</t>
  </si>
  <si>
    <t xml:space="preserve">D1.II.3</t>
  </si>
  <si>
    <t xml:space="preserve">MLR reporting period discrepancies</t>
  </si>
  <si>
    <t xml:space="preserve">If the data reported in item D1.II.1a covers a different time period than the MCPAR report, enter the start and end date for that data. </t>
  </si>
  <si>
    <t xml:space="preserve">III. Encounter Data</t>
  </si>
  <si>
    <t xml:space="preserve">D1.III.1</t>
  </si>
  <si>
    <t xml:space="preserve">Definition of timely encounter data submissions</t>
  </si>
  <si>
    <t xml:space="preserve">Describe the state's standard for timely encounter data submissions used in this program. If reporting frequencies and standards differ by type of encounter within this program, please explain.</t>
  </si>
  <si>
    <t xml:space="preserve">D1.III.2</t>
  </si>
  <si>
    <t xml:space="preserve">Share of encounter data submissions that met state’s timely submission requirements</t>
  </si>
  <si>
    <t xml:space="preserve">What percent of the plan’s encounter data file submissions (submitted during the reporting period) met state requirements for timely submission? If the state has not yet received any encounter data file submissions for the entire contract period when it submits this report, the state should enter here the percentage of encounter data submissions that were compliant out of the file submissions it has received from the managed care plan for the reporting period.</t>
  </si>
  <si>
    <t xml:space="preserve">D1.III.3</t>
  </si>
  <si>
    <t xml:space="preserve">Share of encounter data submissions that were HIPAA compliant</t>
  </si>
  <si>
    <t xml:space="preserve">What percent of the plan’s encounter data submissions (submitted during the reporting period) met state requirements for HIPAA compliance? If the state has not yet received encounter data submissions for the entire contract period when it submits this report, enter here percentage of encounter data submissions that were compliant out of the proportion received from the managed care plan for the reporting period.</t>
  </si>
  <si>
    <t xml:space="preserve">IV. Appeals, State Fair Hearings and Grievances</t>
  </si>
  <si>
    <t xml:space="preserve">Subtopic: Appeals</t>
  </si>
  <si>
    <t xml:space="preserve">D1.IV.1</t>
  </si>
  <si>
    <t xml:space="preserve">Appeals resolved (at the plan level)</t>
  </si>
  <si>
    <t xml:space="preserve">Enter the total number of appeals resolved as of the first day of the last month of the reporting year. An appeal is "resolved" at the plan level when the plan has issued a decision, regardless of whether the decision was wholly or partially favorable or adverse to the beneficiary, and regardless of whether the beneficiary (or the beneficiary's representative) chooses to file a request for a State Fair Hearing or External Medical Review.</t>
  </si>
  <si>
    <t xml:space="preserve">D1.IV.2</t>
  </si>
  <si>
    <t xml:space="preserve">Active appeals</t>
  </si>
  <si>
    <t xml:space="preserve">Enter the total number of appeals still pending or in process (not yet resolved) as of the first day of the last month of the reporting year.</t>
  </si>
  <si>
    <t xml:space="preserve">D1.IV.3</t>
  </si>
  <si>
    <t xml:space="preserve">Appeals filed on behalf of LTSS users</t>
  </si>
  <si>
    <t xml:space="preserve">Enter the total number of appeals filed during the reporting year by or on behalf of LTSS users. If not applicable, write "N/A." An LTSS user is an enrollee who received at least one LTSS service at any point during the reporting year (regardless of whether the enrollee was actively receiving LTSS at the time that the appeal was filed).</t>
  </si>
  <si>
    <t xml:space="preserve">D1.IV.4</t>
  </si>
  <si>
    <t xml:space="preserve">Number of critical incidents filed during the reporting period by (or on behalf of) an LTSS user who previously filed an appeal</t>
  </si>
  <si>
    <t xml:space="preserve">For managed care plans that cover LTSS, enter the number of critical incidents filed within the reporting period by (or on behalf of) LTSS users who previously filed appeals in the reporting year. If the managed care plan does not cover LTSS, write "N/A" in this field. Also, if the state already submitted this data for the reporting year via the CMS readiness review appeal and grievance report (because the managed care program or plan were new or serving new populations during the reporting year), and the readiness review tool was submitted for at least 6 months of the reporting year, the state can write "N/A" in this field. The appeal and critical incident do not have to have been "related" to the same issue - they only need to have been filed by (or on behalf of) the same enrollee. Neither the critical incident nor the appeal need to have been filed in relation to delivery of LTSS - they may have been filed for any reason, related to any service received (or desired) by an LTSS user. To calculate this number, states or managed care plans should first identify the LTSS users for whom critical incidents were filed during the reporting year, then determine whether those enrollees had filed an appeal during the reporting year, and whether the filing of the appeal preceded the filing of the critical incident.</t>
  </si>
  <si>
    <t xml:space="preserve">D1.IV.5a</t>
  </si>
  <si>
    <t xml:space="preserve">Standard appeals for which timely resolution was provided</t>
  </si>
  <si>
    <t xml:space="preserve">Enter the total number of standard appeals for which timely resolution was provided by plan during the reporting period. See 42 CFR §438.408(b)(2) for requirements related to timely resolution of standard appeals.</t>
  </si>
  <si>
    <t xml:space="preserve">D1.IV.5b</t>
  </si>
  <si>
    <t xml:space="preserve">Expedited appeals for which timely resolution was provided</t>
  </si>
  <si>
    <t xml:space="preserve">Enter the total number of expedited appeals for which timely resolution was provided by plan during the reporting period. See 42 CFR §438.408(b)(3) for requirements related to timely resolution of standard appeals.</t>
  </si>
  <si>
    <t xml:space="preserve">D1.IV.6a</t>
  </si>
  <si>
    <t xml:space="preserve">Resolved appeals related to denial of authorization or limited authorization of a service</t>
  </si>
  <si>
    <t xml:space="preserve">Enter the total number of appeals resolved by the plan during the reporting year that were related to the plan's denial of authorization for a service not yet rendered or limited authorization of a service. Appeals related to denial of payment for a service already rendered should be counted in indicator D1.20).</t>
  </si>
  <si>
    <t xml:space="preserve">D1.IV.6b</t>
  </si>
  <si>
    <t xml:space="preserve">Resolved appeals related to reduction, suspension, or termination of a previously authorized service</t>
  </si>
  <si>
    <t xml:space="preserve">Enter the total number of appeals resolved by the plan during the reporting year that were related to the plan's reduction, suspension, or termination of a previously authorized service. </t>
  </si>
  <si>
    <t xml:space="preserve">D1.IV.6c</t>
  </si>
  <si>
    <t xml:space="preserve">Resolved appeals related to payment denial</t>
  </si>
  <si>
    <t xml:space="preserve">Enter the total number of appeals resolved by the plan during the reporting year that were related to the plan's denial, in whole or in part, of payment for a service that was already rendered. </t>
  </si>
  <si>
    <t xml:space="preserve">D1.IV.6d</t>
  </si>
  <si>
    <t xml:space="preserve">Resolved appeals related to service timeliness</t>
  </si>
  <si>
    <t xml:space="preserve">Enter the total number of appeals resolved by the plan during the reporting year that were related to the plan's failure to provide services in a timely manner (as defined by the state). </t>
  </si>
  <si>
    <t xml:space="preserve">D1.IV.6e</t>
  </si>
  <si>
    <t xml:space="preserve">Resolved appeals related to lack of timely plan response to an appeal or grievance</t>
  </si>
  <si>
    <t xml:space="preserve">Enter the total number of appeals resolved by the plan during the reporting year that were related to the plan's failure to act within the timeframes provided at 42 CFR §438.408(b)(1) and (2) regarding the standard resolution of grievances and appeals. </t>
  </si>
  <si>
    <t xml:space="preserve">D1.IV.6f</t>
  </si>
  <si>
    <t xml:space="preserve">Resolved appeals related to plan denial of an enrollee's right to request out-of-network care</t>
  </si>
  <si>
    <t xml:space="preserve">Enter the total number of appeals resolved by the plan during the reporting year that were related to the plan's denial of an enrollee's request to exercise their right, under 42 CFR §438.52(b)(2)(ii), to obtain services outside the network (only applicable to residents of rural areas with only one MCO). </t>
  </si>
  <si>
    <t xml:space="preserve">D1.IV.6g</t>
  </si>
  <si>
    <t xml:space="preserve">Resolved appeals related to denial of an enrollee's request to dispute financial liability</t>
  </si>
  <si>
    <t xml:space="preserve">Enter the total number of appeals resolved by the plan during the reporting year that were related to the plan's denial of an enrollee's request to dispute a financial liability. </t>
  </si>
  <si>
    <t xml:space="preserve">Number of appeals resolved during the reporting period related to the following services: 
(A single appeal may be related to multiple service types and may therefore be counted in multiple categories below.)</t>
  </si>
  <si>
    <t xml:space="preserve">D1.IV.7a</t>
  </si>
  <si>
    <t xml:space="preserve">Resolved appeals related to general inpatient services</t>
  </si>
  <si>
    <t xml:space="preserve">Enter the total number of appeals resolved by the plan during the reporting year that were related to general inpatient care, including diagnostic and laboratory services.  Do not include appeals related to inpatient behavioral health services – those should be included in indicator D1.IV.16. If the managed care plan does not cover general inpatient services, enter "N/A".</t>
  </si>
  <si>
    <t xml:space="preserve">D1.IV.7b</t>
  </si>
  <si>
    <t xml:space="preserve">Resolved appeals related to general outpatient services</t>
  </si>
  <si>
    <t xml:space="preserve">Enter the total number of appeals resolved by the plan during the reporting year that were related to general outpatient care, including diagnostic and laboratory services. Please do not include appeals related to outpatient behavioral health services – those should be included in indicator D1.IV.17. If the managed care plan does not cover general outpatient services, enter "N/A". </t>
  </si>
  <si>
    <t xml:space="preserve">D1.IV.7c</t>
  </si>
  <si>
    <t xml:space="preserve">Resolved appeals related to inpatient behavioral health services</t>
  </si>
  <si>
    <t xml:space="preserve">Enter the total number of appeals resolved by the plan during the reporting year that were related to inpatient mental health and/or substance use services. If the managed care plan does not cover inpatient behavioral health services, enter "N/A". </t>
  </si>
  <si>
    <t xml:space="preserve">D1.IV.7d</t>
  </si>
  <si>
    <t xml:space="preserve">Resolved appeals related to outpatient behavioral health services</t>
  </si>
  <si>
    <t xml:space="preserve">Enter the total number of appeals resolved by the plan during the reporting year that were related to outpatient mental health and/or substance use services. If the managed care plan does not cover outpatient behavioral health services, enter "N/A". </t>
  </si>
  <si>
    <t xml:space="preserve">D1.IV.7e</t>
  </si>
  <si>
    <t xml:space="preserve">Resolved appeals related to covered outpatient prescription drugs</t>
  </si>
  <si>
    <t xml:space="preserve">Enter the total number of appeals resolved by the plan during the reporting year that were related to outpatient prescription drugs covered by the managed care plan. If the managed care plan does not cover outpatient prescription drugs, enter "N/A". </t>
  </si>
  <si>
    <t xml:space="preserve">D1.IV.7f</t>
  </si>
  <si>
    <t xml:space="preserve">Resolved appeals related to skilled nursing facility (SNF) services</t>
  </si>
  <si>
    <t xml:space="preserve">Enter the total number of appeals resolved by the plan during the reporting year that were related to SNF services. If the managed care plan does not cover skilled nursing services, enter "N/A". </t>
  </si>
  <si>
    <t xml:space="preserve">D1.IV.7g</t>
  </si>
  <si>
    <t xml:space="preserve">Resolved appeals related to long-term services and supports (LTSS)</t>
  </si>
  <si>
    <t xml:space="preserve">Enter the total number of appeals resolved by the plan during the reporting year that were related to institutional LTSS or LTSS provided through home and community-based (HCBS) services, including personal care and self-directed services. If the managed care plan does not cover LTSS services, enter "N/A". </t>
  </si>
  <si>
    <t xml:space="preserve">D1.IV.7h</t>
  </si>
  <si>
    <t xml:space="preserve">Resolved appeals related to dental services</t>
  </si>
  <si>
    <t xml:space="preserve">Enter the total number of appeals resolved by the plan during the reporting year that were related to dental services. If the managed care plan does not cover dental services, enter "N/A". </t>
  </si>
  <si>
    <t xml:space="preserve">D1.IV.7i</t>
  </si>
  <si>
    <t xml:space="preserve">Resolved appeals related to non-emergency medical transportation (NEMT)</t>
  </si>
  <si>
    <t xml:space="preserve">Enter the total number of appeals resolved by the plan during the reporting year that were related to NEMT. If the managed care plan does not cover NEMT, enter "N/A". </t>
  </si>
  <si>
    <t xml:space="preserve">D1.IV.7j</t>
  </si>
  <si>
    <t xml:space="preserve">Resolved appeals related to other service types</t>
  </si>
  <si>
    <t xml:space="preserve">Enter the total number of appeals resolved by the plan during the reporting year that were related to services that do not fit into one of the categories listed above. If the managed care plan does not cover services other than those in items D1.IV.7a-i, enter "N/A". </t>
  </si>
  <si>
    <t xml:space="preserve">Subtopic: State Fair Hearings and External Medical Reviews By Originating Plan</t>
  </si>
  <si>
    <t xml:space="preserve">D1.IV.8a</t>
  </si>
  <si>
    <t xml:space="preserve">State Fair Hearing requests</t>
  </si>
  <si>
    <t xml:space="preserve">Enter the total number of requests for a State Fair Hearing filed during the reporting year by plan that issued the adverse benefit determination. </t>
  </si>
  <si>
    <t xml:space="preserve">D1.IV.8b</t>
  </si>
  <si>
    <t xml:space="preserve">State Fair Hearings resulting in a favorable decision for the enrollee</t>
  </si>
  <si>
    <t xml:space="preserve">Enter the total number of State Fair Hearing decisions rendered during the reporting year that were partially or fully favorable to the enrollee. </t>
  </si>
  <si>
    <t xml:space="preserve">D1.IV.8c</t>
  </si>
  <si>
    <t xml:space="preserve">State Fair Hearings resulting in an adverse decision for the enrollee</t>
  </si>
  <si>
    <t xml:space="preserve">Enter the total number of State Fair Hearing decisions rendered during the reporting year that were adverse for the enrollee. </t>
  </si>
  <si>
    <t xml:space="preserve">D1.IV.8d</t>
  </si>
  <si>
    <t xml:space="preserve">State Fair Hearings retracted prior to reaching a decision</t>
  </si>
  <si>
    <t xml:space="preserve">Enter the total number of State Fair Hearing decisions retracted (by the enrollee or the representative who filed a State Fair Hearing request on behalf of the enrollee) prior to reaching a decision. </t>
  </si>
  <si>
    <t xml:space="preserve">D1.IV.9a</t>
  </si>
  <si>
    <t xml:space="preserve">External Medical Reviews resulting in a favorable decision for the enrollee</t>
  </si>
  <si>
    <t xml:space="preserve">If your state does offers an external medical review process, enter the total number of external medical review decisions rendered during the reporting year that were partially or fully favorable to the enrollee. If your state does not offer an external medical review process, please enter "N/A".  External medical review is defined and described at 42 CFR §438.402(c)(i)(B). </t>
  </si>
  <si>
    <t xml:space="preserve">D1.IV.9b</t>
  </si>
  <si>
    <t xml:space="preserve">External Medical Reviews resulting in an adverse decision for the enrollee</t>
  </si>
  <si>
    <t xml:space="preserve">If your state does offer an external medical review process, enter the total number of external medical review decisions rendered during the reporting year that were adverse to the enrollee. If your state does not offer an external medical review process, please enter "N/A".  External medical review is defined and described at 42 CFR §438.402(c)(i)(B). </t>
  </si>
  <si>
    <t xml:space="preserve">Subtopic: Grievances</t>
  </si>
  <si>
    <t xml:space="preserve">D1.IV.10</t>
  </si>
  <si>
    <t xml:space="preserve">Grievances resolved</t>
  </si>
  <si>
    <t xml:space="preserve">Enter the total number of grievances resolved by the plan during the reporting year. A grievance is "resolved" when it has reached completion and been closed by the plan.</t>
  </si>
  <si>
    <t xml:space="preserve">D1.IV.11</t>
  </si>
  <si>
    <t xml:space="preserve">Active grievances</t>
  </si>
  <si>
    <t xml:space="preserve">Enter the total number of grievances still pending or in process (not yet resolved) as of the first day of the last month of the reporting year. </t>
  </si>
  <si>
    <t xml:space="preserve">D1.IV.12</t>
  </si>
  <si>
    <t xml:space="preserve">Grievances filed on behalf of LTSS users</t>
  </si>
  <si>
    <t xml:space="preserve">Enter the total number of grievances filed during the reporting year by or on behalf of LTSS users. An LTSS user is an enrollee who received at least one LTSS service at any point during the reporting year (regardless of whether the enrollee was actively receiving LTSS at the time that the grievance was filed).</t>
  </si>
  <si>
    <t xml:space="preserve">D1.IV.13</t>
  </si>
  <si>
    <t xml:space="preserve">Number of critical incidents filed during the reporting period by (or on behalf of) an LTSS user who previously filed a grievance</t>
  </si>
  <si>
    <t xml:space="preserve">For managed care plans that cover LTSS, enter the number of critical incidents filed within the reporting period by (or on behalf of) LTSS users who previously filed grievances in the reporting year.  If the managed care plan does not cover LTSS, the state should enter "N/A" in this field. Additionally, if the state already submitted this data for the reporting year via the CMS readiness review appeal and grievance report (because the managed care program or plan were new or serving new populations during the reporting year), and the readiness review tool was submitted for at least 6 months of the reporting year, the state can enter "N/A" in this field.  The grievance and critical incident do not have to have been "related" to the same issue - they only need to have been filed by (or on behalf of) the same enrollee. Neither the critical incident nor the grievance need to have been filed in relation to delivery of LTSS - they may have been filed for any reason, related to any service received (or desired) by an LTSS user. To calculate this number, states or managed care plans should first identify the LTSS users for whom critical incidents were filed during the reporting year, then determine whether those enrollees had filed an appeal during the reporting year, and whether the filing of the appeal preceded the filing of the critical incident.</t>
  </si>
  <si>
    <t xml:space="preserve">D1.IV.14</t>
  </si>
  <si>
    <t xml:space="preserve">Number of grievances for which timely resolution was provided</t>
  </si>
  <si>
    <t xml:space="preserve">Enter the number of grievances for which timely resolution was provided by plan during the reporting period. See 42 CFR §438.408(b)(1) for requirements related to the timely resolution of grievances.</t>
  </si>
  <si>
    <t xml:space="preserve">Number of grievances resolved by plan during the reporting period related to the following services: 
(A single grievance may be related to multiple service types and may therefore be counted in multiple categories below.)</t>
  </si>
  <si>
    <t xml:space="preserve">D1.IV.15a</t>
  </si>
  <si>
    <t xml:space="preserve">Resolved grievances related to general inpatient services</t>
  </si>
  <si>
    <t xml:space="preserve">Enter the total number of grievances resolved by the plan during the reporting year that were related to general inpatient care, including diagnostic and laboratory services. Do not include grievances related to inpatient behavioral health services – those should be included in indicator D1.IV.37. If the managed care plan does not cover this type of service, enter "N/A". Do not include grievances related to inpatient behavioral health services – those should be included in indicator D1.IV.15c. If the managed care plan does not cover this type of service, enter "N/A".</t>
  </si>
  <si>
    <t xml:space="preserve">D1.IV.15b</t>
  </si>
  <si>
    <t xml:space="preserve">Resolved grievances related to general outpatient services</t>
  </si>
  <si>
    <t xml:space="preserve">Enter the total number of grievances resolved by the plan during the reporting year that were related to general outpatient care, including diagnostic and laboratory services. Do not include grievances related to outpatient behavioral health services – those should be included in indicator D1.IV.38. If the managed care plan does not cover this type of service, enter "N/A". </t>
  </si>
  <si>
    <t xml:space="preserve">D1.IV.15c</t>
  </si>
  <si>
    <t xml:space="preserve">Resolved grievances related to inpatient behavioral health services</t>
  </si>
  <si>
    <t xml:space="preserve">Enter the total number of grievances resolved by the plan during the reporting year that were related to inpatient mental health and/or substance use services. If the managed care plan does not cover this type of service, enter "N/A". </t>
  </si>
  <si>
    <t xml:space="preserve">D1.IV.15d</t>
  </si>
  <si>
    <t xml:space="preserve">Resolved grievances related to outpatient behavioral health services</t>
  </si>
  <si>
    <t xml:space="preserve">Enter the total number of grievances resolved by the plan during the reporting year that were related to outpatient mental health and/or substance use services. If the managed care plan does not cover this type of service, enter "N/A". </t>
  </si>
  <si>
    <t xml:space="preserve">D1.IV.15e</t>
  </si>
  <si>
    <t xml:space="preserve">Resolved grievances related to coverage of outpatient prescription drugs</t>
  </si>
  <si>
    <t xml:space="preserve">Enter the total number of grievances resolved by the plan during the reporting year that were related to outpatient prescription drugs covered by the managed care plan. If the managed care plan does not cover this type of service, enter "N/A". </t>
  </si>
  <si>
    <t xml:space="preserve">D1.IV.15f</t>
  </si>
  <si>
    <t xml:space="preserve">Resolved grievances related to skilled nursing facility (SNF) services</t>
  </si>
  <si>
    <t xml:space="preserve">Enter the total number of grievances resolved by the plan during the reporting year that were related to SNF services. If the managed care plan does not cover this type of service, enter "N/A". </t>
  </si>
  <si>
    <t xml:space="preserve">D1.IV.15g</t>
  </si>
  <si>
    <t xml:space="preserve">Resolved grievances related to long-term services and supports (LTSS)</t>
  </si>
  <si>
    <t xml:space="preserve">Enter the total number of grievances resolved by the plan during the reporting year that were related to institutional LTSS or LTSS provided through home and community-based (HCBS) services, including personal care and self-directed services. If the managed care plan does not cover this type of service, enter "N/A". </t>
  </si>
  <si>
    <t xml:space="preserve">D1.IV.15h</t>
  </si>
  <si>
    <t xml:space="preserve">Resolved grievances related to dental services</t>
  </si>
  <si>
    <t xml:space="preserve">Enter the total number of grievances resolved by the plan during the reporting year that were related to dental services. If the managed care plan does not cover this type of service, enter "N/A". </t>
  </si>
  <si>
    <t xml:space="preserve">D1.IV.15i</t>
  </si>
  <si>
    <t xml:space="preserve">Resolved grievances related to non-emergency medical transportation (NEMT)</t>
  </si>
  <si>
    <t xml:space="preserve">Enter the total number of grievances resolved by the plan during the reporting year that were related to NEMT. If the managed care plan does not cover this type of service, enter "N/A". </t>
  </si>
  <si>
    <t xml:space="preserve">D1.IV.15j</t>
  </si>
  <si>
    <t xml:space="preserve">Resolved grievances related to other service types</t>
  </si>
  <si>
    <t xml:space="preserve">Enter the total number of grievances resolved by the plan during the reporting year that were related to services that do not fit into one of the categories listed above. If the managed care plan does not cover services other than those in the previous 10 items, enter "N/A". </t>
  </si>
  <si>
    <t xml:space="preserve">Number of grievances resolved by plan during the reporting period related to the following reasons: 
(A single grievance may be related to multiple reasons and may therefore be counted in multiple categories below.)</t>
  </si>
  <si>
    <t xml:space="preserve">D1.IV.16a</t>
  </si>
  <si>
    <t xml:space="preserve">Resolved grievances related to plan or provider customer service</t>
  </si>
  <si>
    <t xml:space="preserve">Enter the total number of grievances resolved by the plan during the reporting year that were related to plan or provider customer service.  Customer service grievances include complaints about interactions with the plan's Member Services department, provider offices or facilities, plan marketing agents, or any other plan or provider representatives.</t>
  </si>
  <si>
    <t xml:space="preserve">D1.IV.16b</t>
  </si>
  <si>
    <t xml:space="preserve">Resolved grievances related to plan or provider care management/case management</t>
  </si>
  <si>
    <t xml:space="preserve">Enter the total number of grievances resolved by the plan during the reporting year that were related to plan or provider care management/case management. Care management/case management grievances include complaints about the timeliness of an assessment or complaints about the plan or provider care or case management process.</t>
  </si>
  <si>
    <t xml:space="preserve">D1.IV.16c</t>
  </si>
  <si>
    <t xml:space="preserve">Resolved grievances related to access to care/services from plan or provider</t>
  </si>
  <si>
    <t xml:space="preserve">Enter the total number of grievances resolved by the plan during the reporting year that were related to access to care. Access to care grievances include complaints about difficulties finding qualified in-network providers, excessive travel or wait times, or other access issues.</t>
  </si>
  <si>
    <t xml:space="preserve">D1.IV.16d</t>
  </si>
  <si>
    <t xml:space="preserve">Resolved grievances related to quality of care</t>
  </si>
  <si>
    <t xml:space="preserve">Enter the total number of grievances resolved by the plan during the reporting year that were related to quality of care. Quality of care grievances include complaints about the effectiveness, efficiency, equity, patient-centeredness, safety, and/or acceptability of care provided by a provider or the plan.</t>
  </si>
  <si>
    <t xml:space="preserve">D1.IV.16e</t>
  </si>
  <si>
    <t xml:space="preserve">Resolved grievances related to plan communications</t>
  </si>
  <si>
    <t xml:space="preserve">Enter the total number of grievances resolved by the plan during the reporting year that were related to plan communications. Plan communication grievances include grievances related to the clarity or accuracy of enrollee materials or other plan communications or to an enrollee's access to or the accessibility of enrollee materials or plan communications.</t>
  </si>
  <si>
    <t xml:space="preserve">D1.IV.16f</t>
  </si>
  <si>
    <t xml:space="preserve">Resolved grievances related to payment or billing issues</t>
  </si>
  <si>
    <t xml:space="preserve">Enter the total number of grievances resolved during the reporting period that were filed for a reason related to payment or billing issues. </t>
  </si>
  <si>
    <t xml:space="preserve">D1.IV.16g</t>
  </si>
  <si>
    <t xml:space="preserve">Resolved grievances related to suspected fraud</t>
  </si>
  <si>
    <t xml:space="preserve">Enter the total number of grievances resolved during the reporting year that were related to suspected fraud. Suspected fraud grievances include suspected cases of financial/payment fraud perpetuated by a provider, payer, or other entity. Note: grievances reported in this row should only include grievances submitted to the managed care plan, not grievances submitted to another entity, such as a state Ombudsman or Office of the Inspector General.</t>
  </si>
  <si>
    <t xml:space="preserve">D1.IV.16h</t>
  </si>
  <si>
    <t xml:space="preserve">Resolved grievances related to abuse, neglect or exploitation</t>
  </si>
  <si>
    <t xml:space="preserve">Enter the total number of grievances resolved during the reporting year that were related to abuse, neglect or exploitation. Abuse/neglect/exploitation grievances include cases involving potential or actual patient harm.</t>
  </si>
  <si>
    <t xml:space="preserve">D1.IV.16i</t>
  </si>
  <si>
    <t xml:space="preserve">Resolved grievances related to lack of timely plan response to a service authorization or appeal (including requests to expedite or extend appeals)</t>
  </si>
  <si>
    <t xml:space="preserve">Enter the total number of grievances resolved during the reporting year that were filed due to a lack of timely plan response to a service authorization or appeal request (including requests to expedite or extend appeals). </t>
  </si>
  <si>
    <t xml:space="preserve">D1.IV.16j</t>
  </si>
  <si>
    <t xml:space="preserve">Resolved grievances related to plan denial of expedited appeal</t>
  </si>
  <si>
    <t xml:space="preserve">Enter the total number of grievances resolved during the reporting year that were related to the plan's denial of an enrollee's request for an expedited appeal. Per 42 CFR §438.408(b)(3), states must establish a timeframe for timely resolution of expedited appeals that is no longer than 72 hours after the MCO, PIHP or PAHP receives the appeal. If a plan denies a request for an expedited appeal, the enrollee or their representative have the right to file a grievance.</t>
  </si>
  <si>
    <t xml:space="preserve">D1.IV.16k</t>
  </si>
  <si>
    <t xml:space="preserve">Resolved grievances filed for other reasons</t>
  </si>
  <si>
    <t xml:space="preserve">Enter the total number of grievances resolved during the reporting period that were filed for a reason other than the reasons listed above. </t>
  </si>
  <si>
    <t xml:space="preserve">D1.X.1</t>
  </si>
  <si>
    <t xml:space="preserve">Dedicated program integrity staff</t>
  </si>
  <si>
    <t xml:space="preserve">Report or enter the number of dedicated program integrity staff for routine internal monitoring and compliance risks. Refer to 42 CFR 438.608(a)(1)(vii).</t>
  </si>
  <si>
    <t xml:space="preserve">D1.X.2</t>
  </si>
  <si>
    <t xml:space="preserve">Count of opened program integrity investigations</t>
  </si>
  <si>
    <t xml:space="preserve">How many program integrity investigations have been opened by the plan in the past year? </t>
  </si>
  <si>
    <t xml:space="preserve">D1.X.3</t>
  </si>
  <si>
    <t xml:space="preserve">Ratio of opened program integrity investigations to enrollees</t>
  </si>
  <si>
    <t xml:space="preserve">What is the ratio of program integrity investigations opened by the plan in the past year per 1,000 beneficiaries enrolled in the plan on the first day of the last month of the reporting year? </t>
  </si>
  <si>
    <t xml:space="preserve">D1.X.4</t>
  </si>
  <si>
    <t xml:space="preserve">Count of resolved program integrity investigations</t>
  </si>
  <si>
    <t xml:space="preserve">How many program integrity investigations have been resolved by the plan in the past year? </t>
  </si>
  <si>
    <t xml:space="preserve">D1.X.5</t>
  </si>
  <si>
    <t xml:space="preserve">Ratio of resolved program integrity investigations to enrollees</t>
  </si>
  <si>
    <t xml:space="preserve">What is the ratio of program integrity investigations resolved by the plan in the past year per 1,000 beneficiaries enrolled in the plan at the beginning of the reporting year? </t>
  </si>
  <si>
    <t xml:space="preserve">Referral path for program integrity referrals to the state</t>
  </si>
  <si>
    <t xml:space="preserve">What is the referral path that the plan uses to make program integrity referrals to the state? Select one. </t>
  </si>
  <si>
    <t xml:space="preserve">D1.X.7</t>
  </si>
  <si>
    <t xml:space="preserve">Count of program integrity referrals to the state</t>
  </si>
  <si>
    <t xml:space="preserve">Enter the count of program integrity referrals that the plan made to the state in the past year using the referral path selected in the previous indicator.
 · If the plan makes referrals to the MFCU only, enter the count of referrals made. 
 · If the plan makes referrals to the SMA and MFCU concurrently, enter the count of unduplicated referrals.
 · If the plan makes some referrals to the SMA and others directly to the MFCU, enter the count of referrals made to the SMA and the MFCU in aggregate. </t>
  </si>
  <si>
    <t xml:space="preserve">D1.X.8</t>
  </si>
  <si>
    <t xml:space="preserve">Ratio of program integrity referrals to the state</t>
  </si>
  <si>
    <t xml:space="preserve">What is the ratio of program integrity referrals listed in the previous indicator made to the state in the past year per 1,000 beneficiaries, using the plan's total enrollment as of the first day of the last month of the reporting year (reported in indicator D1.I.2) as the denominator. </t>
  </si>
  <si>
    <t xml:space="preserve">D1.X.9</t>
  </si>
  <si>
    <t xml:space="preserve">Plan overpayment reporting to the state</t>
  </si>
  <si>
    <t xml:space="preserve">Describe the plan’s latest annual overpayment recovery report submitted to the state as required under 42 CFR 438.608(d)(3). Include, for example, the following information:
 · The date of the report (rating period or calendar year).
 · The dollar amount of overpayments recovered.
 · The ratio of the dollar amount of overpayments recovered as a percent of premium revenue as defined in MLR reporting under 438.8(f)(2).</t>
  </si>
  <si>
    <t xml:space="preserve">Select the frequency the plan reports changes in beneficiary circumstances to the state. </t>
  </si>
  <si>
    <t xml:space="preserve">[D2] Plan-Level, State-Specific Indicators: Quality and Performance Measures</t>
  </si>
  <si>
    <t xml:space="preserve">Measure #6</t>
  </si>
  <si>
    <t xml:space="preserve">Measure #7</t>
  </si>
  <si>
    <t xml:space="preserve">Measure #8</t>
  </si>
  <si>
    <t xml:space="preserve">VII. Quality and Performance Measures</t>
  </si>
  <si>
    <t xml:space="preserve">D2.VII.1</t>
  </si>
  <si>
    <t xml:space="preserve">Measure domain</t>
  </si>
  <si>
    <r>
      <rPr>
        <sz val="12"/>
        <color rgb="FF000000"/>
        <rFont val="Arial"/>
        <family val="2"/>
        <charset val="1"/>
      </rPr>
      <t xml:space="preserve">Report on individual measures in each of the following eight domains: (1) Primary care access and preventive care, (2) Maternal and perinatal health, (3) Care of acute and chronic conditions, (4) Behavioral health care, (5) Dental and oral health services, (6) Health plan enrollee experience of care, (7) Long-term services and supports, and (8) Other. </t>
    </r>
    <r>
      <rPr>
        <b val="true"/>
        <sz val="12"/>
        <color rgb="FF000000"/>
        <rFont val="Arial"/>
        <family val="2"/>
        <charset val="1"/>
      </rPr>
      <t xml:space="preserve">Select domains from the dropdown or add your own as needed.</t>
    </r>
  </si>
  <si>
    <t xml:space="preserve">D2.VII.2</t>
  </si>
  <si>
    <t xml:space="preserve">Measure name</t>
  </si>
  <si>
    <t xml:space="preserve">What is the measure name? </t>
  </si>
  <si>
    <t xml:space="preserve">D2.VII.3</t>
  </si>
  <si>
    <t xml:space="preserve">NFQ</t>
  </si>
  <si>
    <t xml:space="preserve">What is the NFQ number? </t>
  </si>
  <si>
    <t xml:space="preserve">D2.VII.4</t>
  </si>
  <si>
    <t xml:space="preserve">Measure reporting</t>
  </si>
  <si>
    <t xml:space="preserve">Is measure reporting program-specific or cross-program? Select one. </t>
  </si>
  <si>
    <t xml:space="preserve">D2.VII.5</t>
  </si>
  <si>
    <t xml:space="preserve">Measure reporting: List programs</t>
  </si>
  <si>
    <t xml:space="preserve">If measure reporting is cross-program, what are the programs? Select one. </t>
  </si>
  <si>
    <t xml:space="preserve">D2.VII.6</t>
  </si>
  <si>
    <t xml:space="preserve">Measure set</t>
  </si>
  <si>
    <t xml:space="preserve">What is the measure set? Select one or use free text for "other". </t>
  </si>
  <si>
    <t xml:space="preserve">D2.VII.7a</t>
  </si>
  <si>
    <t xml:space="preserve">Reporting period</t>
  </si>
  <si>
    <t xml:space="preserve">Is the reporting period the same as what is requested in this report? Select yes or no. </t>
  </si>
  <si>
    <t xml:space="preserve">D2.VII.7b</t>
  </si>
  <si>
    <t xml:space="preserve">Reporting period: Date range</t>
  </si>
  <si>
    <t xml:space="preserve">If not, what is the reporting period covered by the measure? Add a date range. </t>
  </si>
  <si>
    <t xml:space="preserve">D2.VII.8</t>
  </si>
  <si>
    <t xml:space="preserve">Measure description</t>
  </si>
  <si>
    <t xml:space="preserve">For measures that are not part of standardized national measure sets (i.e. state-specific measures), states should provide a description of the measure (for example, numerator and denominator). </t>
  </si>
  <si>
    <t xml:space="preserve">Add plan-level details for each measure. Plan names autopopulate from the Program Information tab.</t>
  </si>
  <si>
    <t xml:space="preserve">N/A</t>
  </si>
  <si>
    <t xml:space="preserve">What are the measure results for this plan? Add free text or N/A if not applicable.</t>
  </si>
  <si>
    <r>
      <rPr>
        <sz val="12"/>
        <color rgb="FF404040"/>
        <rFont val="Arial"/>
        <family val="2"/>
        <charset val="1"/>
      </rPr>
      <t xml:space="preserve">Describe the measures the state uses to monitor quality and performance by selecting drop downs. Consider measures in each of the following eight domains: (1) Primary care access and preventive care, (2) Maternal and perinatal health, (3) Care of acute and chronic conditions, (4) Behavioral health care, (5) Dental and oral health services, (6) Health plan enrollee experience of care, (7) Long-term services and supports, and (8) Other. Report one column per measure. Note: if no measures are reported in a particular domain, list  "N/A" under that domain. If the state does not have data available over the time period with which it is requested in the MCPAR, use the most recent data available and note the reporting period that the data cover.</t>
    </r>
    <r>
      <rPr>
        <b val="true"/>
        <sz val="12"/>
        <color rgb="FF404040"/>
        <rFont val="Arial"/>
        <family val="2"/>
        <charset val="1"/>
      </rPr>
      <t xml:space="preserve">    </t>
    </r>
  </si>
  <si>
    <t xml:space="preserve">Per 42 CFR 438.66(e)(2)(vii), the Managed Care Program Annual Report must provide information on and an assessment of the operation of the managed care program including evaluation of MCO, PIHP, or PAHP performance on quality measures, including as applicable, consumer report card, surveys, or other reasonable measures of performance.
42 CFR 438.66(e)(2)(viii) specifies that the MCPAR include the results of any sanctions or corrective action plans imposed by the State or other formal or informal intervention with a contracted MCO, PIHP, PAHP, or PCCM entity to improve performance.                                                                </t>
  </si>
  <si>
    <t xml:space="preserve">[D3] Plan-Level, State-Specific Indicators: Sanctions </t>
  </si>
  <si>
    <t xml:space="preserve">Sanction #1</t>
  </si>
  <si>
    <t xml:space="preserve">Sanction #2</t>
  </si>
  <si>
    <t xml:space="preserve">Sanction #3</t>
  </si>
  <si>
    <t xml:space="preserve">Sanction #4</t>
  </si>
  <si>
    <t xml:space="preserve">Sanction #5</t>
  </si>
  <si>
    <t xml:space="preserve">Sanction #X</t>
  </si>
  <si>
    <t xml:space="preserve">VII. Sanctions</t>
  </si>
  <si>
    <t xml:space="preserve">D3.VIII.1</t>
  </si>
  <si>
    <t xml:space="preserve">Intervention type</t>
  </si>
  <si>
    <t xml:space="preserve">What type of intervention? Select one. </t>
  </si>
  <si>
    <t xml:space="preserve">D3.VIII.2</t>
  </si>
  <si>
    <t xml:space="preserve">Intervention topic</t>
  </si>
  <si>
    <t xml:space="preserve">What was the topic of intervention? Select one. </t>
  </si>
  <si>
    <t xml:space="preserve">D3.VIII.3</t>
  </si>
  <si>
    <t xml:space="preserve">Plan name</t>
  </si>
  <si>
    <t xml:space="preserve">What is the name of the plan attached to the sanction or corrective action plan? Select plan name. </t>
  </si>
  <si>
    <t xml:space="preserve">What is the name of the plan attached to the sanction or corrective action plan?</t>
  </si>
  <si>
    <t xml:space="preserve">D3.VIII.4</t>
  </si>
  <si>
    <t xml:space="preserve">Reason for intervention</t>
  </si>
  <si>
    <t xml:space="preserve">What was the reason for intervention? Add a description. </t>
  </si>
  <si>
    <t xml:space="preserve">D3.VIII.5</t>
  </si>
  <si>
    <t xml:space="preserve">Instances of non-compliance</t>
  </si>
  <si>
    <t xml:space="preserve">How many instances were there of non-compliance in the reporting year? Add a number. </t>
  </si>
  <si>
    <t xml:space="preserve">D3.VIII.6</t>
  </si>
  <si>
    <t xml:space="preserve">Sanction amount</t>
  </si>
  <si>
    <t xml:space="preserve">Add a dollar amount. Choose N/A for sanctions that do not carry financial penalties. </t>
  </si>
  <si>
    <t xml:space="preserve">D3.VIII.7</t>
  </si>
  <si>
    <t xml:space="preserve">Date assessed</t>
  </si>
  <si>
    <t xml:space="preserve">When was the plan sanctioned? Select a date. </t>
  </si>
  <si>
    <t xml:space="preserve">D3.VIII.8</t>
  </si>
  <si>
    <t xml:space="preserve">Remediation date non-compliance was corrected</t>
  </si>
  <si>
    <t xml:space="preserve">What day was it remediated, i.e. When was the non-compliance corrected? Select a date. </t>
  </si>
  <si>
    <t xml:space="preserve">D3.VIII.9</t>
  </si>
  <si>
    <t xml:space="preserve">Corrective action plan</t>
  </si>
  <si>
    <t xml:space="preserve">Has the state sanctioned the plan within the previous two years, (e.g. corrective action plans or other informal interventions such as special outreach, focused technical assistance)? </t>
  </si>
  <si>
    <t xml:space="preserve">Describe sanctions that the state has issued for each plan. Report all known actions across the following domains: sanctions, administrative penalties, corrective action plans, other. </t>
  </si>
  <si>
    <t xml:space="preserve">42 CFR 438.66(e)(2)(viii) specifies that the MCPAR include the results of any sanctions or corrective action plans imposed by the State or other formal or informal intervention with a contracted MCO, PIHP, PAHP, or PCCM entity to improve performance.                                                   </t>
  </si>
  <si>
    <t xml:space="preserve">[E] Beneficiary Support System (BSS) Entities, Set Indicators</t>
  </si>
  <si>
    <t xml:space="preserve">BSS entity type</t>
  </si>
  <si>
    <t xml:space="preserve">What type of entity was contracted to perform each BSS activity? Select multiple and/or use free text for "other". Refer to 42 CFR 438.71(b).</t>
  </si>
  <si>
    <t xml:space="preserve">BSS entity role</t>
  </si>
  <si>
    <t xml:space="preserve">What are the roles performed by the BSS entity? Select multiple and/or use free text for "other". Refer to 42 CFR 438.71(b).</t>
  </si>
  <si>
    <t xml:space="preserve">Per 42 CFR 438.66(e)(2)(ix), the Managed Care Program Annual Report must provide information on and an assessment of the operation of the managed care program including activities and performance of the beneficiary support system. Information on how BSS entities support program-level functions is reported in tab C1, Topic IX.                                                            </t>
  </si>
  <si>
    <t xml:space="preserve">This tab defines key terms used in the workbook. DO NOT INPUT INFORMATION INTO THIS TAB.</t>
  </si>
  <si>
    <t xml:space="preserve">Term</t>
  </si>
  <si>
    <t xml:space="preserve">Acronym</t>
  </si>
  <si>
    <t xml:space="preserve">Definition/ specification</t>
  </si>
  <si>
    <t xml:space="preserve">Beneficiary Support System</t>
  </si>
  <si>
    <t xml:space="preserve">BSS</t>
  </si>
  <si>
    <t xml:space="preserve">As defined at 42 CFR 438.71, a BSS provides support to beneficiaries both prior to and after enrollment in a MCO, PIHP, PAHP, PCCM or PCCM entity. The BSS must provide at a minimum: (i) Choice counseling for all beneficiaries, (ii) Assistance for enrollees in understanding managed care. (iii) Assistance as specified for enrollees who use, or express a desire to receive, LTSS in paragraph (d) of this section. (2) The beneficiary support system must perform outreach to beneficiaries and/or authorized representatives and be accessible in multiple ways including phone, Internet, in-person, and via auxiliary aids and services when requested....(d) Functions specific to LTSS activities: (1) An access point for complaints and concerns about plan enrollment, access to covered services, and other related matters. (2) Education on enrollees' grievance and appeal rights; the State fair hearing process; enrollee rights and responsibilities; and additional resources outside of the MCO, PIHP or PAHP. (3) Assistance, upon request, in navigating the plan grievance and appeal process, as well as appealing adverse benefit determinations by a plan to a State fair hearing. (4) Review and oversight of LTSS program data to provide guidance to the State Medicaid Agency on identification, remediation and resolution of systemic issues.</t>
  </si>
  <si>
    <t xml:space="preserve">CAP</t>
  </si>
  <si>
    <t xml:space="preserve">A corrective action plan is a step by step plan of action that is developed to achieve targeted outcomes for resolution of identified errors in an effort to: (1) identify the most cost-effective actions that can be implemented to correct error causes; (2) develop and implement a plan of action to improve  processes or methods so that outcomes are more effective and efficient; (3) achieve measureable improvement in the highest priority areas; and (4) eliminate repeated deficient practices.</t>
  </si>
  <si>
    <t xml:space="preserve">Critical incident</t>
  </si>
  <si>
    <t xml:space="preserve">--</t>
  </si>
  <si>
    <t xml:space="preserve">CMS uses the term "critical incident" to refer to events that adversely impact enrollee health and welfare and the achievement of quality outcomes identified in the person‐centered plan. However, the exact definition of "critical incident" and the categories that managed care plans are required to report is defined by each state. </t>
  </si>
  <si>
    <t xml:space="preserve">Encounter data validation </t>
  </si>
  <si>
    <t xml:space="preserve">The act of verifying the accuracy, completeness, timeliness, and/or consistency of encounter data records submitted to the state by Medicaid managed care plans. Validation steps may include pre-acceptance edits and post-acceptance analyses. See the 2019 State Toolkit for Validating Medicaid Encounter Data for examples of intrafield, interfield, interfile and intersource validation tests that states can use to evaluate encounter data quality. The toolkit is available at: https://www.medicaid.gov/medicaid/downloads/ed-validation-toolkit.pdf.</t>
  </si>
  <si>
    <t xml:space="preserve">LTSS user</t>
  </si>
  <si>
    <t xml:space="preserve">An LTSS user is an enrollee who received at least one LTSS service at any point during the reporting year (regardless of whether the enrollee was actively receiving LTSS at the time that the grievance was filed).</t>
  </si>
  <si>
    <t xml:space="preserve">Managed care organization</t>
  </si>
  <si>
    <t xml:space="preserve">MCO</t>
  </si>
  <si>
    <t xml:space="preserve">Consistent with 42 CFR 438.2, Managed care organization (MCO) means an entity that has, or is seeking to qualify for, a comprehensive risk contract under this part, and that is (1) A Federally qualified HMO that meets the advance directives requirements of subpart I of part 489 of this chapter; or (2) Any public or private entity that meets the advance directives requirements and is determined by the Secretary to also meet the following conditions: (i) Makes the services it provides to its Medicaid enrollees as accessible (in terms of timeliness, amount, duration, and scope) as those services are to other Medicaid beneficiaries within the area served by the entity, (ii) Meets the solvency standards of § 438.116.</t>
  </si>
  <si>
    <t xml:space="preserve">Managed care plan</t>
  </si>
  <si>
    <t xml:space="preserve">MCP</t>
  </si>
  <si>
    <t xml:space="preserve">Consistent with 42 CFR 438.66, this document uses the term “managed care plan” to refer to MCO, PIHP, PAHP, and PCCM entities</t>
  </si>
  <si>
    <t xml:space="preserve">Managed care program</t>
  </si>
  <si>
    <t xml:space="preserve">Consistent with 42 CFR 438.2, Managed care program means a managed care delivery system operated by a State as authorized under sections 1915(a), 1915(b), 1932(a), or 1115(a) of the Act. For purposes of the MCPAR, a program is defined by a specified set of benefits and eligibilty criteria that is articulated in a contract between the state and managed care plans, and that has associated rate cells.</t>
  </si>
  <si>
    <t xml:space="preserve">Managed long-term services and supports</t>
  </si>
  <si>
    <t xml:space="preserve">MLTSS</t>
  </si>
  <si>
    <t xml:space="preserve">Managed Long Term Services and Supports (MLTSS) refers to the delivery of long term services and supports through capitated Medicaid managed care programs. </t>
  </si>
  <si>
    <t xml:space="preserve">Medical Loss Ratio</t>
  </si>
  <si>
    <t xml:space="preserve">MLR</t>
  </si>
  <si>
    <t xml:space="preserve">As specified under 42 CFR 438.8(d)-(h), MLR is the sum of an MCP’s incurred claims, quality expenditures, and fraud prevention expenditures divided by its adjusted premium revenue. The MCP’s adjusted premium revenue is its aggregated premium revenue minus taxes, licensing, and regulatory fees. For states that mandate minimum MLR values for MCPs, minimum values must be at least 85 percent under 42 CFR 438.8(c).</t>
  </si>
  <si>
    <t xml:space="preserve">Non-emergency medical transportation</t>
  </si>
  <si>
    <t xml:space="preserve">NEMT</t>
  </si>
  <si>
    <t xml:space="preserve">Medicaid agencies are reqired to ensure necessary transportation for beneficiaries to and from providers. For situations that do not involve an immediate threat to the life or health of an individual, this requirement is usually called “non-emergency medical transportation,” or NEMT.</t>
  </si>
  <si>
    <t xml:space="preserve">Premium deficiency reserve</t>
  </si>
  <si>
    <t xml:space="preserve">PDR</t>
  </si>
  <si>
    <t xml:space="preserve">Premium deficiency reserve (PDR) indicates whether future premiums plus current reserves are enough to cover future claim payments and expenses for the remainder of a contract period.</t>
  </si>
  <si>
    <t xml:space="preserve">Prepaid ambulatory health plan</t>
  </si>
  <si>
    <t xml:space="preserve">PAHP</t>
  </si>
  <si>
    <t xml:space="preserve">Consistent with 42 CFR 438.2, Prepaid ambulatory health plan (PAHP) means an entity that (1) Provides services to enrollees under contract with the State, and on the basis of capitation payments, or other payment arrangements that do not use State plan payment rates; (2) Does not provide or arrange for, and is not otherwise responsible for the provision of any inpatient hospital or institutional services for its enrollees; and (3) Does not have a comprehensive risk contract.</t>
  </si>
  <si>
    <t xml:space="preserve">Prepaid inpatient health plan</t>
  </si>
  <si>
    <t xml:space="preserve">PIHP</t>
  </si>
  <si>
    <t xml:space="preserve">Consistent with 42 CFR 438.2, Prepaid inpatient health plan (PIHP) means an entity that (1) Provides services to enrollees under contract with the State, and on the basis of capitation payments, or other payment arrangements that do not use State plan payment rates; (2) Provides, arranges for, or otherwise has responsibility for the provision of any inpatient hospital or institutional services for its enrollees; and (3) Does not have a comprehensive risk contract.</t>
  </si>
  <si>
    <t xml:space="preserve">Primary care case management</t>
  </si>
  <si>
    <t xml:space="preserve">PCCM </t>
  </si>
  <si>
    <t xml:space="preserve">Consistent with 42 CFR 438.2, Primary care case management means a system under which: (1) A primary care case manager (PCCM) contracts with the State to furnish case management services (which include the location, coordination and monitoring of primary health care services) to Medicaid beneficiaries; or (2) A PCCM entity contracts with the State to provide a defined set of functions.</t>
  </si>
  <si>
    <t xml:space="preserve">Primary care case management entity</t>
  </si>
  <si>
    <t xml:space="preserve">PCCM entity</t>
  </si>
  <si>
    <t xml:space="preserve">Consistent with 42 CFR 438.2, Primary care case management entity (PCCM entity) means an organization that provides any of the following functions, in addition to primary care case management services, for the State: (1) Provision of intensive telephonic or face-to-face case management, including operation of a nurse triage advice line; (2) Development of enrollee care plans; (3) Execution of contracts with and/or oversight responsibilities for the activities of FFS providers in the FFS program; (4) Provision of payments to FFS providers on behalf of the State; (5) Provision of enrollee outreach and education activities; (6) Operation of a customer service call center; (7) Review of provider claims, utilization and practice patterns to conduct provider profiling and/or practice improvement; (8) Implementation of quality improvement activities including administering enrollee satisfaction surveys or collecting data necessary for performance measurement of providers; (9) Coordination with behavioral health systems/providers; (10) Coordination with long-term services and supports systems/providers.</t>
  </si>
  <si>
    <t xml:space="preserve">Reporting period /Reporting year</t>
  </si>
  <si>
    <t xml:space="preserve">The 12-month period of the contract term (i.e. the contract year) for which the state is reporting information to CMS. Reporting year may also correspond to “rating period.” </t>
  </si>
  <si>
    <t xml:space="preserve">Risk-based capital</t>
  </si>
  <si>
    <t xml:space="preserve">RBC</t>
  </si>
  <si>
    <t xml:space="preserve">Risk-based capital (RBC) measures the percentage of the required minimum capital that the MCP is holding. The MCP’s minimum capital is calculated using a standard formula that measures the risk of insolvency. </t>
  </si>
  <si>
    <t xml:space="preserve">Sanction</t>
  </si>
  <si>
    <r>
      <rPr>
        <sz val="12"/>
        <color rgb="FF000000"/>
        <rFont val="Arial"/>
        <family val="2"/>
        <charset val="1"/>
      </rPr>
      <t xml:space="preserve">Sanctions are enforcement actions taken against a managed care plan</t>
    </r>
    <r>
      <rPr>
        <strike val="true"/>
        <sz val="12"/>
        <color rgb="FF000000"/>
        <rFont val="Arial"/>
        <family val="2"/>
        <charset val="1"/>
      </rPr>
      <t xml:space="preserve">s</t>
    </r>
    <r>
      <rPr>
        <sz val="12"/>
        <color rgb="FF000000"/>
        <rFont val="Arial"/>
        <family val="2"/>
        <charset val="1"/>
      </rPr>
      <t xml:space="preserve">. Such actions include monetary and other forms of remedies, such as suspending all or part of new member enrollments, and suspending or terminating all or part of the contract.</t>
    </r>
  </si>
  <si>
    <t xml:space="preserve">Crosswalk of MCPAR indicators by tab</t>
  </si>
  <si>
    <r>
      <rPr>
        <b val="true"/>
        <sz val="9"/>
        <color rgb="FF000000"/>
        <rFont val="Arial"/>
        <family val="2"/>
        <charset val="1"/>
      </rPr>
      <t xml:space="preserve">Tab identifier </t>
    </r>
    <r>
      <rPr>
        <b val="true"/>
        <sz val="9"/>
        <color rgb="FF000000"/>
        <rFont val="Wingdings"/>
        <family val="0"/>
        <charset val="2"/>
      </rPr>
      <t xml:space="preserve">Ø</t>
    </r>
    <r>
      <rPr>
        <b val="true"/>
        <sz val="9"/>
        <color rgb="FF000000"/>
        <rFont val="Arial"/>
        <family val="2"/>
        <charset val="1"/>
      </rPr>
      <t xml:space="preserve"> </t>
    </r>
  </si>
  <si>
    <t xml:space="preserve">A</t>
  </si>
  <si>
    <t xml:space="preserve">B</t>
  </si>
  <si>
    <t xml:space="preserve">C1</t>
  </si>
  <si>
    <t xml:space="preserve">C2</t>
  </si>
  <si>
    <t xml:space="preserve">D1</t>
  </si>
  <si>
    <t xml:space="preserve">D2</t>
  </si>
  <si>
    <t xml:space="preserve">D3</t>
  </si>
  <si>
    <t xml:space="preserve">E</t>
  </si>
  <si>
    <r>
      <rPr>
        <b val="true"/>
        <sz val="9"/>
        <color rgb="FF000000"/>
        <rFont val="Arial"/>
        <family val="2"/>
        <charset val="1"/>
      </rPr>
      <t xml:space="preserve">Reporting level </t>
    </r>
    <r>
      <rPr>
        <b val="true"/>
        <sz val="9"/>
        <color rgb="FF000000"/>
        <rFont val="Wingdings"/>
        <family val="0"/>
        <charset val="2"/>
      </rPr>
      <t xml:space="preserve">Ø</t>
    </r>
    <r>
      <rPr>
        <b val="true"/>
        <sz val="9"/>
        <color rgb="FF000000"/>
        <rFont val="Arial"/>
        <family val="2"/>
        <charset val="1"/>
      </rPr>
      <t xml:space="preserve">  </t>
    </r>
  </si>
  <si>
    <t xml:space="preserve">Cover sheet</t>
  </si>
  <si>
    <t xml:space="preserve">State-level</t>
  </si>
  <si>
    <t xml:space="preserve">Program-level</t>
  </si>
  <si>
    <t xml:space="preserve">Plan-level</t>
  </si>
  <si>
    <t xml:space="preserve">BSS-level</t>
  </si>
  <si>
    <r>
      <rPr>
        <b val="true"/>
        <sz val="9"/>
        <color rgb="FF000000"/>
        <rFont val="Arial"/>
        <family val="2"/>
        <charset val="1"/>
      </rPr>
      <t xml:space="preserve">Indicator type* </t>
    </r>
    <r>
      <rPr>
        <b val="true"/>
        <sz val="9"/>
        <color rgb="FF000000"/>
        <rFont val="Wingdings"/>
        <family val="0"/>
        <charset val="2"/>
      </rPr>
      <t xml:space="preserve">Ø</t>
    </r>
  </si>
  <si>
    <t xml:space="preserve">Set</t>
  </si>
  <si>
    <t xml:space="preserve">Free</t>
  </si>
  <si>
    <t xml:space="preserve">Instructions and definition</t>
  </si>
  <si>
    <t xml:space="preserve">Data format</t>
  </si>
  <si>
    <t xml:space="preserve">n/a</t>
  </si>
  <si>
    <t xml:space="preserve">Identifying information on the state, program, plan, and BSS being reported</t>
  </si>
  <si>
    <t xml:space="preserve">X</t>
  </si>
  <si>
    <t xml:space="preserve">Point of contact and email address</t>
  </si>
  <si>
    <t xml:space="preserve">(see Tab A)</t>
  </si>
  <si>
    <t xml:space="preserve">Free text + Email address</t>
  </si>
  <si>
    <t xml:space="preserve">Date field</t>
  </si>
  <si>
    <t xml:space="preserve">Reporting period start and end date</t>
  </si>
  <si>
    <t xml:space="preserve">Date fields</t>
  </si>
  <si>
    <t xml:space="preserve">Name of the state, program, plans, and BSS entities being reported on</t>
  </si>
  <si>
    <t xml:space="preserve">Free text</t>
  </si>
  <si>
    <t xml:space="preserve">I</t>
  </si>
  <si>
    <t xml:space="preserve">Program Characteristics and Enrollment**</t>
  </si>
  <si>
    <t xml:space="preserve">Count</t>
  </si>
  <si>
    <t xml:space="preserve">Free Text</t>
  </si>
  <si>
    <t xml:space="preserve">Free Text (hyperlink)</t>
  </si>
  <si>
    <t xml:space="preserve">Set values (select one)</t>
  </si>
  <si>
    <t xml:space="preserve">C1.I.4.a</t>
  </si>
  <si>
    <t xml:space="preserve">Set values (select multiple)</t>
  </si>
  <si>
    <t xml:space="preserve">C1.I.4.b</t>
  </si>
  <si>
    <t xml:space="preserve">What is the total number of individuals enrolled in each plan as of the first day of the last month of the reporting year? </t>
  </si>
  <si>
    <t xml:space="preserve">Automatically calculated. Sum of plan enrollment (within the specific program) as a percentage of the state's total Medicaid enrollment.
 • Numerator: Plan enrollment (D1.I.1)
 • Denominator: Statewide Medicaid enrollment (B.I.1) </t>
  </si>
  <si>
    <r>
      <rPr>
        <sz val="10"/>
        <color rgb="FF000000"/>
        <rFont val="Arial"/>
        <family val="2"/>
        <charset val="1"/>
      </rPr>
      <t xml:space="preserve">Percentage (calculated) 
</t>
    </r>
    <r>
      <rPr>
        <i val="true"/>
        <sz val="10"/>
        <color rgb="FF000000"/>
        <rFont val="Arial"/>
        <family val="2"/>
        <charset val="1"/>
      </rPr>
      <t xml:space="preserve">Note: No data entry required; this cell is autopopulated</t>
    </r>
  </si>
  <si>
    <t xml:space="preserve">Automatically calculated. Sum of plan enrollment (regardless of program) as a percentage of total Medicaid enrollment in any type of managed care. 
 • Numerator: Plan enrollment (D1.I.1)
 • Denominator: Statewide Medicaid managed care enrollment (B.I.2) </t>
  </si>
  <si>
    <t xml:space="preserve">II</t>
  </si>
  <si>
    <t xml:space="preserve">Financial Performance</t>
  </si>
  <si>
    <t xml:space="preserve">Percentage </t>
  </si>
  <si>
    <t xml:space="preserve">Set values (select one) or use free text for "other" response</t>
  </si>
  <si>
    <t xml:space="preserve">III</t>
  </si>
  <si>
    <t xml:space="preserve">Encounter Data Reporting</t>
  </si>
  <si>
    <t xml:space="preserve">Data validation entity</t>
  </si>
  <si>
    <t xml:space="preserve">Select the state agency/division or contractor tasked with evaluating the validity of encounter data submitted by MCPs. Encounter data validation includes verifying the accuracy, completeness, timeliness, and/or consistency of encounter data records submitted to the state by Medicaid managed care plans. Validation steps may include pre-acceptance edits and post-acceptance analyses. (See Glossary definition for more information.)</t>
  </si>
  <si>
    <t xml:space="preserve">Set values (select multiple) or use free text for "other" response</t>
  </si>
  <si>
    <t xml:space="preserve">What types of measures are used by the state to evaluate managed care plan performance in encounter data submission and correction? Select one or more and/or use free text for "other". Federal regulations also require that states validate that submitted enrollee encounter data they receive is a complete and accurate representation of the services provided to enrollees under the contract between the state and the MCO, PIHP, or PAHP. 42 CFR 438.242(d). </t>
  </si>
  <si>
    <t xml:space="preserve">D.1.III.1</t>
  </si>
  <si>
    <t xml:space="preserve">Percentage</t>
  </si>
  <si>
    <t xml:space="preserve">IV</t>
  </si>
  <si>
    <t xml:space="preserve">Grievance, Appeals, and State Fair Hearings</t>
  </si>
  <si>
    <t xml:space="preserve">Free text or N/A</t>
  </si>
  <si>
    <t xml:space="preserve">Subtopic: Appeals </t>
  </si>
  <si>
    <t xml:space="preserve">Enter the total number of appeals still pending or in process (not yet resolved) as of the first day of the last month of the reporting year. </t>
  </si>
  <si>
    <t xml:space="preserve">Count or N/A</t>
  </si>
  <si>
    <r>
      <rPr>
        <b val="true"/>
        <sz val="10"/>
        <color rgb="FF000000"/>
        <rFont val="Arial"/>
        <family val="2"/>
        <charset val="1"/>
      </rPr>
      <t xml:space="preserve">Number of appeals resolved during the reporting period related to the following services:</t>
    </r>
    <r>
      <rPr>
        <i val="true"/>
        <sz val="10"/>
        <color rgb="FF000000"/>
        <rFont val="Arial"/>
        <family val="2"/>
        <charset val="1"/>
      </rPr>
      <t xml:space="preserve"> 
(A single appeal may be related to multiple service types and may therefore be counted in multiple categories below.)</t>
    </r>
  </si>
  <si>
    <t xml:space="preserve">Count </t>
  </si>
  <si>
    <r>
      <rPr>
        <b val="true"/>
        <sz val="10"/>
        <color rgb="FF000000"/>
        <rFont val="Arial"/>
        <family val="2"/>
        <charset val="1"/>
      </rPr>
      <t xml:space="preserve">Number of grievances resolved by plan during the reporting period related to the following services:</t>
    </r>
    <r>
      <rPr>
        <i val="true"/>
        <sz val="10"/>
        <color rgb="FF000000"/>
        <rFont val="Arial"/>
        <family val="2"/>
        <charset val="1"/>
      </rPr>
      <t xml:space="preserve"> 
(A single grievance may be related to multiple service types and may therefore be counted in multiple categories below.)</t>
    </r>
  </si>
  <si>
    <t xml:space="preserve">(none)</t>
  </si>
  <si>
    <r>
      <rPr>
        <b val="true"/>
        <sz val="10"/>
        <color rgb="FF000000"/>
        <rFont val="Arial"/>
        <family val="2"/>
        <charset val="1"/>
      </rPr>
      <t xml:space="preserve">Number of grievances resolved by plan during the reporting period related to the following reasons:</t>
    </r>
    <r>
      <rPr>
        <i val="true"/>
        <sz val="10"/>
        <color rgb="FF000000"/>
        <rFont val="Arial"/>
        <family val="2"/>
        <charset val="1"/>
      </rPr>
      <t xml:space="preserve"> 
(A single grievance may be related to multiple reasons and may therefore be counted in multiple categories below.)</t>
    </r>
  </si>
  <si>
    <t xml:space="preserve">V</t>
  </si>
  <si>
    <t xml:space="preserve">Availability, Accessibility, and Network adequacy</t>
  </si>
  <si>
    <t xml:space="preserve">State-specific measures used to monitor availability, accessibility, and network adequacy. </t>
  </si>
  <si>
    <t xml:space="preserve">(see Tab C2) Domain or standard type        Standard        Standard type         Provider type        Applicable region(s)         Population        Monitoring methods        Frequency of oversight methods</t>
  </si>
  <si>
    <t xml:space="preserve">VII</t>
  </si>
  <si>
    <t xml:space="preserve">Quality and Performance Measures</t>
  </si>
  <si>
    <t xml:space="preserve">State-specific measures used to monitor quality and performance across eight domains: 
(1) Primary care access and preventive care, 
(2) Maternal and perinatal health, 
(3) Care of acute and chronic conditions, 
(4) Behavioral health care, 
(5) Dental and oral health services, 
(6) Health plan enrollee experience of care, 
(7) Long-term services and supports, and 
(8) Other. </t>
  </si>
  <si>
    <t xml:space="preserve">(see Tab D2) Domain	NQF #	Measure name	Measure reporting (program-specific or cross-program)	If measure reporting is cross-program, list which programs	Measure set	Measure description</t>
  </si>
  <si>
    <t xml:space="preserve">VIII</t>
  </si>
  <si>
    <t xml:space="preserve">Sanctions and Corrective Action Plans**</t>
  </si>
  <si>
    <t xml:space="preserve">D4</t>
  </si>
  <si>
    <t xml:space="preserve">List of sanctions, administrative penalties, and corrective action plans that the state has issued to plans.</t>
  </si>
  <si>
    <t xml:space="preserve">(see Tab D4)</t>
  </si>
  <si>
    <t xml:space="preserve">IX</t>
  </si>
  <si>
    <t xml:space="preserve">Beneficiary Support System (BSS)</t>
  </si>
  <si>
    <t xml:space="preserve">Name of the BSS entities being reported on</t>
  </si>
  <si>
    <t xml:space="preserve">Indentify the website and/or email address that beneficiaries use to seek assistance from the BSS through electronic means. </t>
  </si>
  <si>
    <t xml:space="preserve">Program Integrity</t>
  </si>
  <si>
    <t xml:space="preserve">B.X.7.a</t>
  </si>
  <si>
    <t xml:space="preserve">B.X.7.b</t>
  </si>
  <si>
    <t xml:space="preserve">B.X.7.c</t>
  </si>
  <si>
    <t xml:space="preserve">During the state's federal database checks, did the state find any person or entity excluded? Select one.  Consistent with the requirements at 42 CFR 455.436 and 438.602, the State must confirm the identity and determine the exclusion status of the MCO, PIHP, PAHP, PCCM or PCCM entity, any subcontractor, as well as any person with an ownership or control interest, or who is an agent or managing employee of the MCO, PIHP, PAHP, PCCM or PCCM entity through routine checks of Federal databases.</t>
  </si>
  <si>
    <t xml:space="preserve">Ratio</t>
  </si>
  <si>
    <t xml:space="preserve">Set value (select one)</t>
  </si>
  <si>
    <t xml:space="preserve">* Standardized or pre-set indicators cover specific information that CMS would like reported consistently across all programs and plans (for example, enrollment count). State-specific or free indicators cover information that will vary based on what a state collects from its plans (for example, access measures). </t>
  </si>
  <si>
    <t xml:space="preserve">** Denotes sections that are required for PCCM entities, per 438.66(e)(2).</t>
  </si>
  <si>
    <t xml:space="preserve">This sheet will be used to prepoplate fields with set values. It will be hidden from users.</t>
  </si>
  <si>
    <t xml:space="preserve">B.X.8.a</t>
  </si>
  <si>
    <t xml:space="preserve">C1.X.1 </t>
  </si>
  <si>
    <t xml:space="preserve">D1.VI.1</t>
  </si>
  <si>
    <t xml:space="preserve">D1.VI.3</t>
  </si>
  <si>
    <t xml:space="preserve">D1.X.12</t>
  </si>
  <si>
    <t xml:space="preserve">E.IX.3</t>
  </si>
  <si>
    <t xml:space="preserve">Changes in provider circumstances: Part 1</t>
  </si>
  <si>
    <t xml:space="preserve">Changes in provider circumstances: Part 2</t>
  </si>
  <si>
    <t xml:space="preserve">Managed Care Oversight: Part 1a</t>
  </si>
  <si>
    <t xml:space="preserve">Excluded entities or persons</t>
  </si>
  <si>
    <t xml:space="preserve">Domain or standard type</t>
  </si>
  <si>
    <t xml:space="preserve">Applicable region(s) </t>
  </si>
  <si>
    <t xml:space="preserve">Aggregate MLR value: Level of aggregation</t>
  </si>
  <si>
    <t xml:space="preserve">Delegated services</t>
  </si>
  <si>
    <t xml:space="preserve">Access standards for delegated entities</t>
  </si>
  <si>
    <t xml:space="preserve">Voluntary provider withdrawals</t>
  </si>
  <si>
    <t xml:space="preserve">Domain</t>
  </si>
  <si>
    <t xml:space="preserve">Measure reporting (program-specific or cross-program)</t>
  </si>
  <si>
    <t xml:space="preserve">Has plan had CAP or had an intervention for similar reasons within the previous two years</t>
  </si>
  <si>
    <t xml:space="preserve">Not sure where this one goes - do not delete until known</t>
  </si>
  <si>
    <t xml:space="preserve">Level</t>
  </si>
  <si>
    <t xml:space="preserve">State</t>
  </si>
  <si>
    <t xml:space="preserve">Program</t>
  </si>
  <si>
    <t xml:space="preserve">Program </t>
  </si>
  <si>
    <t xml:space="preserve">Plan</t>
  </si>
  <si>
    <t xml:space="preserve">Plan </t>
  </si>
  <si>
    <t xml:space="preserve">Plan-measure</t>
  </si>
  <si>
    <t xml:space="preserve">Type</t>
  </si>
  <si>
    <t xml:space="preserve">Allow one</t>
  </si>
  <si>
    <t xml:space="preserve">Allow multiple</t>
  </si>
  <si>
    <t xml:space="preserve">Alabama</t>
  </si>
  <si>
    <t xml:space="preserve">State Medicaid agency staff</t>
  </si>
  <si>
    <t xml:space="preserve">Yes</t>
  </si>
  <si>
    <t xml:space="preserve">Rate setting</t>
  </si>
  <si>
    <t xml:space="preserve">Timeliness of initial data submissions</t>
  </si>
  <si>
    <t xml:space="preserve">General quantitative availability and accessibility standard</t>
  </si>
  <si>
    <t xml:space="preserve">Maximum time to travel</t>
  </si>
  <si>
    <t xml:space="preserve">Primary care</t>
  </si>
  <si>
    <t xml:space="preserve">Urban</t>
  </si>
  <si>
    <t xml:space="preserve">Adult </t>
  </si>
  <si>
    <t xml:space="preserve">Geomapping</t>
  </si>
  <si>
    <t xml:space="preserve">At procurement</t>
  </si>
  <si>
    <t xml:space="preserve">Program-specific statewide   </t>
  </si>
  <si>
    <t xml:space="preserve">Pharmaceuticals</t>
  </si>
  <si>
    <t xml:space="preserve">The plan makes referrals to the MFCU only.</t>
  </si>
  <si>
    <t xml:space="preserve">Primary care access and preventive care</t>
  </si>
  <si>
    <t xml:space="preserve">Program-specific rate</t>
  </si>
  <si>
    <t xml:space="preserve">Medicaid Child Core Set</t>
  </si>
  <si>
    <t xml:space="preserve">Civil monetary penalty</t>
  </si>
  <si>
    <t xml:space="preserve">Discrimination</t>
  </si>
  <si>
    <t xml:space="preserve">	Pharmaceuticals
</t>
  </si>
  <si>
    <t xml:space="preserve">Alaska</t>
  </si>
  <si>
    <t xml:space="preserve">Other state agency staff</t>
  </si>
  <si>
    <t xml:space="preserve">No</t>
  </si>
  <si>
    <t xml:space="preserve">Quality/performance measurement</t>
  </si>
  <si>
    <t xml:space="preserve">Timeliness of data corrections</t>
  </si>
  <si>
    <t xml:space="preserve">LTSS-related standard: provider travels to the enrollee</t>
  </si>
  <si>
    <t xml:space="preserve">Maximum distance to travel</t>
  </si>
  <si>
    <t xml:space="preserve">Behavioral health </t>
  </si>
  <si>
    <t xml:space="preserve">Rural</t>
  </si>
  <si>
    <t xml:space="preserve">Pediatric</t>
  </si>
  <si>
    <t xml:space="preserve">Plan provider roster review</t>
  </si>
  <si>
    <t xml:space="preserve">Program-specific regional</t>
  </si>
  <si>
    <t xml:space="preserve">Behavioral health</t>
  </si>
  <si>
    <t xml:space="preserve">Maternal and perinatal health</t>
  </si>
  <si>
    <t xml:space="preserve">Cross-program rate</t>
  </si>
  <si>
    <t xml:space="preserve">Medicaid Adult Core Set</t>
  </si>
  <si>
    <t xml:space="preserve">Administrative penalty</t>
  </si>
  <si>
    <t xml:space="preserve">Suspension of new enrollment</t>
  </si>
  <si>
    <t xml:space="preserve">False information</t>
  </si>
  <si>
    <t xml:space="preserve">Behavioral Health </t>
  </si>
  <si>
    <t xml:space="preserve">Arizona</t>
  </si>
  <si>
    <t xml:space="preserve">State actuaries</t>
  </si>
  <si>
    <t xml:space="preserve">If yes, list website (free text)</t>
  </si>
  <si>
    <t xml:space="preserve">Monitoring and reporting</t>
  </si>
  <si>
    <t xml:space="preserve">Timeliness of data certifications</t>
  </si>
  <si>
    <t xml:space="preserve">If yes, describe (free text)</t>
  </si>
  <si>
    <t xml:space="preserve">LTSS-related standard: enrollee travels to the provider</t>
  </si>
  <si>
    <t xml:space="preserve">Maximum time or distance</t>
  </si>
  <si>
    <t xml:space="preserve">Hospital</t>
  </si>
  <si>
    <t xml:space="preserve">Large counties</t>
  </si>
  <si>
    <t xml:space="preserve">Adult and pediatric</t>
  </si>
  <si>
    <t xml:space="preserve">Secret shopper calls</t>
  </si>
  <si>
    <t xml:space="preserve">Statewide all programs &amp; populations</t>
  </si>
  <si>
    <t xml:space="preserve">Case management</t>
  </si>
  <si>
    <t xml:space="preserve">Care of acute and chronic conditions</t>
  </si>
  <si>
    <t xml:space="preserve">State-specific</t>
  </si>
  <si>
    <t xml:space="preserve">Fine</t>
  </si>
  <si>
    <t xml:space="preserve">Excess charges</t>
  </si>
  <si>
    <t xml:space="preserve">	Case Management (Behavioral Health, other)
</t>
  </si>
  <si>
    <t xml:space="preserve">Arkansas</t>
  </si>
  <si>
    <t xml:space="preserve">EQRO</t>
  </si>
  <si>
    <t xml:space="preserve">Contract oversight</t>
  </si>
  <si>
    <t xml:space="preserve">Use of correct file formats</t>
  </si>
  <si>
    <t xml:space="preserve">Exceptions to time and distance standards</t>
  </si>
  <si>
    <t xml:space="preserve">Ease of getting an appointment timely</t>
  </si>
  <si>
    <t xml:space="preserve">LTSS-personal care assistant</t>
  </si>
  <si>
    <t xml:space="preserve">Small counties</t>
  </si>
  <si>
    <t xml:space="preserve">EVV data analysis</t>
  </si>
  <si>
    <t xml:space="preserve">Annually</t>
  </si>
  <si>
    <t xml:space="preserve">Regional all programs &amp; populations</t>
  </si>
  <si>
    <t xml:space="preserve">Behavioral health care</t>
  </si>
  <si>
    <t xml:space="preserve">HEDIS</t>
  </si>
  <si>
    <t xml:space="preserve">Reporting</t>
  </si>
  <si>
    <t xml:space="preserve">California</t>
  </si>
  <si>
    <t xml:space="preserve">Other third-party vendor</t>
  </si>
  <si>
    <t xml:space="preserve">Other </t>
  </si>
  <si>
    <t xml:space="preserve">Program integrity</t>
  </si>
  <si>
    <t xml:space="preserve">Provider ID field complete</t>
  </si>
  <si>
    <t xml:space="preserve">Appointment wait time</t>
  </si>
  <si>
    <t xml:space="preserve">LTSS-assistive technology</t>
  </si>
  <si>
    <t xml:space="preserve">Review of grievances related to access</t>
  </si>
  <si>
    <t xml:space="preserve">Less than annually</t>
  </si>
  <si>
    <t xml:space="preserve">Dental </t>
  </si>
  <si>
    <t xml:space="preserve">Bi-monthly </t>
  </si>
  <si>
    <t xml:space="preserve">Dental and oral health services</t>
  </si>
  <si>
    <t xml:space="preserve">Compliance letter</t>
  </si>
  <si>
    <t xml:space="preserve">Performance Improvement</t>
  </si>
  <si>
    <t xml:space="preserve">Colorado</t>
  </si>
  <si>
    <t xml:space="preserve">Proprietary system(s)</t>
  </si>
  <si>
    <t xml:space="preserve">Policy making and decision support</t>
  </si>
  <si>
    <t xml:space="preserve">Overall data accuracy (as determined through data validation)</t>
  </si>
  <si>
    <t xml:space="preserve">Hours of operation</t>
  </si>
  <si>
    <t xml:space="preserve">LTSS-adult day care</t>
  </si>
  <si>
    <t xml:space="preserve">Health plan enrollee experience of care</t>
  </si>
  <si>
    <t xml:space="preserve">Liquidated damages</t>
  </si>
  <si>
    <t xml:space="preserve">Timely access</t>
  </si>
  <si>
    <t xml:space="preserve">	Dental
</t>
  </si>
  <si>
    <t xml:space="preserve">Connecticut</t>
  </si>
  <si>
    <t xml:space="preserve">Provider to enrollee ratios</t>
  </si>
  <si>
    <t xml:space="preserve">LTSS-SNF</t>
  </si>
  <si>
    <t xml:space="preserve">Physician network primary care-only</t>
  </si>
  <si>
    <t xml:space="preserve">Long-term services and supports</t>
  </si>
  <si>
    <t xml:space="preserve">	Physician Network Primary Care Only
</t>
  </si>
  <si>
    <t xml:space="preserve">Dist. of Col.</t>
  </si>
  <si>
    <t xml:space="preserve">Encounter data not used for any purpose</t>
  </si>
  <si>
    <t xml:space="preserve">Miniumum # of network providers</t>
  </si>
  <si>
    <t xml:space="preserve">Physician network specialty care-only</t>
  </si>
  <si>
    <t xml:space="preserve">Physician Network Specialty Care Only</t>
  </si>
  <si>
    <t xml:space="preserve">Florida</t>
  </si>
  <si>
    <t xml:space="preserve">Service fulfillment</t>
  </si>
  <si>
    <t xml:space="preserve">Physician network primary and specialty care</t>
  </si>
  <si>
    <t xml:space="preserve">Inpatient Care (General Acute)</t>
  </si>
  <si>
    <t xml:space="preserve">Georgia</t>
  </si>
  <si>
    <t xml:space="preserve">Inpatient care (general acute)</t>
  </si>
  <si>
    <t xml:space="preserve">	Physician Network Primary and Specialty Care
</t>
  </si>
  <si>
    <t xml:space="preserve">Hawaii</t>
  </si>
  <si>
    <t xml:space="preserve">	Other
</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</si>
  <si>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</si>
  <si>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</si>
  <si>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</si>
  <si>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</si>
  <si>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</si>
  <si>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</si>
  <si>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</si>
  <si>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</si>
  <si>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</si>
  <si>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</si>
  <si>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</si>
  <si>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</si>
  <si>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</si>
  <si>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</si>
  <si>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</si>
  <si>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</si>
  <si>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</si>
  <si>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</si>
  <si>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</si>
  <si>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</si>
  <si>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</si>
  <si>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</si>
  <si>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</si>
  <si>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</si>
  <si>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</si>
  <si>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</si>
  <si>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</si>
  <si>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Puerto Rico</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</si>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</sst>
</file>

<file path=xl/styles.xml><?xml version="1.0" encoding="utf-8"?>
<styleSheet xmlns="http://schemas.openxmlformats.org/spreadsheetml/2006/main">
  <numFmts count="10">
    <numFmt numFmtId="164" formatCode="General"/>
    <numFmt numFmtId="165" formatCode="_(* #,##0_);_(* \(#,##0\);_(* \-??_);_(@_)"/>
    <numFmt numFmtId="166" formatCode="m/d/yy;@"/>
    <numFmt numFmtId="167" formatCode="yyyy\-mm\-dd"/>
    <numFmt numFmtId="168" formatCode="\$#,##0.00"/>
    <numFmt numFmtId="169" formatCode="0.00"/>
    <numFmt numFmtId="170" formatCode="@"/>
    <numFmt numFmtId="171" formatCode="0%"/>
    <numFmt numFmtId="172" formatCode="General"/>
    <numFmt numFmtId="173" formatCode="0.0%"/>
  </numFmts>
  <fonts count="61">
    <font>
      <sz val="11"/>
      <color rgb="FF000000"/>
      <name val="Calibri"/>
      <family val="0"/>
      <charset val="1"/>
    </font>
    <font>
      <sz val="10"/>
      <name val="Arial"/>
      <family val="0"/>
    </font>
    <font>
      <sz val="10"/>
      <name val="Arial"/>
      <family val="0"/>
    </font>
    <font>
      <sz val="10"/>
      <name val="Arial"/>
      <family val="0"/>
    </font>
    <font>
      <sz val="11"/>
      <color rgb="FF000000"/>
      <name val="Arial"/>
      <family val="2"/>
      <charset val="1"/>
    </font>
    <font>
      <b val="true"/>
      <sz val="16"/>
      <color rgb="FFFFFFFF"/>
      <name val="Arial"/>
      <family val="2"/>
      <charset val="1"/>
    </font>
    <font>
      <sz val="14"/>
      <color rgb="FFFFFFFF"/>
      <name val="Arial"/>
      <family val="2"/>
      <charset val="1"/>
    </font>
    <font>
      <sz val="12"/>
      <color rgb="FFFFFFFF"/>
      <name val="Arial"/>
      <family val="2"/>
      <charset val="1"/>
    </font>
    <font>
      <sz val="12"/>
      <color rgb="FF000000"/>
      <name val="Arial"/>
      <family val="2"/>
      <charset val="1"/>
    </font>
    <font>
      <b val="true"/>
      <sz val="14"/>
      <color rgb="FF000000"/>
      <name val="Arial"/>
      <family val="2"/>
      <charset val="1"/>
    </font>
    <font>
      <sz val="14"/>
      <color rgb="FF000000"/>
      <name val="Arial"/>
      <family val="2"/>
      <charset val="1"/>
    </font>
    <font>
      <b val="true"/>
      <sz val="12"/>
      <color rgb="FF404040"/>
      <name val="Arial"/>
      <family val="2"/>
      <charset val="1"/>
    </font>
    <font>
      <sz val="12"/>
      <color rgb="FF404040"/>
      <name val="Arial"/>
      <family val="2"/>
      <charset val="1"/>
    </font>
    <font>
      <b val="true"/>
      <sz val="14"/>
      <color rgb="FF404040"/>
      <name val="Arial"/>
      <family val="2"/>
      <charset val="1"/>
    </font>
    <font>
      <sz val="14"/>
      <color rgb="FF404040"/>
      <name val="Arial"/>
      <family val="2"/>
      <charset val="1"/>
    </font>
    <font>
      <b val="true"/>
      <i val="true"/>
      <sz val="14"/>
      <color rgb="FF404040"/>
      <name val="Arial"/>
      <family val="2"/>
      <charset val="1"/>
    </font>
    <font>
      <u val="single"/>
      <sz val="12"/>
      <color rgb="FF0070C0"/>
      <name val="Arial"/>
      <family val="2"/>
      <charset val="1"/>
    </font>
    <font>
      <u val="single"/>
      <sz val="12"/>
      <color rgb="FF0563C1"/>
      <name val="Arial"/>
      <family val="2"/>
      <charset val="1"/>
    </font>
    <font>
      <u val="single"/>
      <sz val="11"/>
      <color rgb="FF0563C1"/>
      <name val="Calibri"/>
      <family val="2"/>
      <charset val="1"/>
    </font>
    <font>
      <b val="true"/>
      <sz val="12"/>
      <color rgb="FF000000"/>
      <name val="Arial"/>
      <family val="2"/>
      <charset val="1"/>
    </font>
    <font>
      <u val="single"/>
      <sz val="12"/>
      <color rgb="FF404040"/>
      <name val="Arial"/>
      <family val="2"/>
      <charset val="1"/>
    </font>
    <font>
      <sz val="11"/>
      <color rgb="FF000000"/>
      <name val="Calibri"/>
      <family val="2"/>
      <charset val="1"/>
    </font>
    <font>
      <sz val="16"/>
      <color rgb="FF046B5C"/>
      <name val="Arial"/>
      <family val="2"/>
      <charset val="1"/>
    </font>
    <font>
      <sz val="16"/>
      <color rgb="FF000000"/>
      <name val="Arial"/>
      <family val="2"/>
      <charset val="1"/>
    </font>
    <font>
      <b val="true"/>
      <sz val="14"/>
      <color rgb="FFFFFFFF"/>
      <name val="Arial"/>
      <family val="2"/>
      <charset val="1"/>
    </font>
    <font>
      <sz val="12"/>
      <color rgb="FF434343"/>
      <name val="Arial"/>
      <family val="2"/>
      <charset val="1"/>
    </font>
    <font>
      <b val="true"/>
      <sz val="12"/>
      <color rgb="FF434343"/>
      <name val="Arial"/>
      <family val="2"/>
      <charset val="1"/>
    </font>
    <font>
      <sz val="12"/>
      <color rgb="FFC00000"/>
      <name val="Arial"/>
      <family val="2"/>
      <charset val="1"/>
    </font>
    <font>
      <sz val="12"/>
      <color rgb="FF666666"/>
      <name val="Arial"/>
      <family val="2"/>
      <charset val="1"/>
    </font>
    <font>
      <sz val="18"/>
      <color rgb="FF046B5C"/>
      <name val="Arial"/>
      <family val="2"/>
      <charset val="1"/>
    </font>
    <font>
      <b val="true"/>
      <sz val="13"/>
      <color rgb="FF000000"/>
      <name val="Arial"/>
      <family val="2"/>
      <charset val="1"/>
    </font>
    <font>
      <sz val="13"/>
      <color rgb="FF000000"/>
      <name val="Arial"/>
      <family val="2"/>
      <charset val="1"/>
    </font>
    <font>
      <b val="true"/>
      <sz val="13"/>
      <color rgb="FF046B99"/>
      <name val="Arial"/>
      <family val="2"/>
      <charset val="1"/>
    </font>
    <font>
      <b val="true"/>
      <sz val="11"/>
      <color rgb="FF000000"/>
      <name val="Arial"/>
      <family val="2"/>
      <charset val="1"/>
    </font>
    <font>
      <b val="true"/>
      <sz val="16"/>
      <color rgb="FF404040"/>
      <name val="Arial"/>
      <family val="2"/>
      <charset val="1"/>
    </font>
    <font>
      <sz val="11"/>
      <color rgb="FF404040"/>
      <name val="Arial"/>
      <family val="2"/>
      <charset val="1"/>
    </font>
    <font>
      <b val="true"/>
      <sz val="11"/>
      <color rgb="FF404040"/>
      <name val="Arial"/>
      <family val="2"/>
      <charset val="1"/>
    </font>
    <font>
      <sz val="11"/>
      <color rgb="FFFFFFFF"/>
      <name val="Arial"/>
      <family val="2"/>
      <charset val="1"/>
    </font>
    <font>
      <b val="true"/>
      <i val="true"/>
      <sz val="12"/>
      <color rgb="FF404040"/>
      <name val="Arial"/>
      <family val="2"/>
      <charset val="1"/>
    </font>
    <font>
      <b val="true"/>
      <i val="true"/>
      <sz val="12"/>
      <color rgb="FF434343"/>
      <name val="Arial"/>
      <family val="2"/>
      <charset val="1"/>
    </font>
    <font>
      <i val="true"/>
      <sz val="11"/>
      <color rgb="FF000000"/>
      <name val="Arial"/>
      <family val="2"/>
      <charset val="1"/>
    </font>
    <font>
      <sz val="10"/>
      <color rgb="FF000000"/>
      <name val="Arial"/>
      <family val="2"/>
      <charset val="1"/>
    </font>
    <font>
      <sz val="13"/>
      <color rgb="FF046B99"/>
      <name val="Arial"/>
      <family val="2"/>
      <charset val="1"/>
    </font>
    <font>
      <i val="true"/>
      <sz val="12"/>
      <color rgb="FF404040"/>
      <name val="Arial"/>
      <family val="2"/>
      <charset val="1"/>
    </font>
    <font>
      <i val="true"/>
      <sz val="12"/>
      <color rgb="FF000000"/>
      <name val="Arial"/>
      <family val="2"/>
      <charset val="1"/>
    </font>
    <font>
      <sz val="16"/>
      <color rgb="FF404040"/>
      <name val="Arial"/>
      <family val="2"/>
      <charset val="1"/>
    </font>
    <font>
      <sz val="11"/>
      <color rgb="FFC00000"/>
      <name val="Arial"/>
      <family val="2"/>
      <charset val="1"/>
    </font>
    <font>
      <b val="true"/>
      <sz val="11"/>
      <color rgb="FFFFFFFF"/>
      <name val="Arial"/>
      <family val="2"/>
      <charset val="1"/>
    </font>
    <font>
      <strike val="true"/>
      <sz val="12"/>
      <color rgb="FF000000"/>
      <name val="Arial"/>
      <family val="2"/>
      <charset val="1"/>
    </font>
    <font>
      <b val="true"/>
      <sz val="14"/>
      <color rgb="FF203864"/>
      <name val="Arial"/>
      <family val="2"/>
      <charset val="1"/>
    </font>
    <font>
      <b val="true"/>
      <sz val="9"/>
      <color rgb="FF000000"/>
      <name val="Arial"/>
      <family val="2"/>
      <charset val="1"/>
    </font>
    <font>
      <b val="true"/>
      <sz val="9"/>
      <color rgb="FF000000"/>
      <name val="Wingdings"/>
      <family val="0"/>
      <charset val="2"/>
    </font>
    <font>
      <b val="true"/>
      <u val="single"/>
      <sz val="11"/>
      <color rgb="FFFFFFFF"/>
      <name val="Calibri"/>
      <family val="2"/>
      <charset val="1"/>
    </font>
    <font>
      <b val="true"/>
      <sz val="14"/>
      <color rgb="FF046B5C"/>
      <name val="Arial"/>
      <family val="2"/>
      <charset val="1"/>
    </font>
    <font>
      <b val="true"/>
      <u val="single"/>
      <sz val="9"/>
      <color rgb="FFFFFFFF"/>
      <name val="Arial"/>
      <family val="2"/>
      <charset val="1"/>
    </font>
    <font>
      <b val="true"/>
      <sz val="11"/>
      <color rgb="FF000000"/>
      <name val="Times New Roman"/>
      <family val="1"/>
      <charset val="1"/>
    </font>
    <font>
      <b val="true"/>
      <sz val="10"/>
      <color rgb="FF000000"/>
      <name val="Arial"/>
      <family val="2"/>
      <charset val="1"/>
    </font>
    <font>
      <i val="true"/>
      <sz val="10"/>
      <color rgb="FF000000"/>
      <name val="Arial"/>
      <family val="2"/>
      <charset val="1"/>
    </font>
    <font>
      <b val="true"/>
      <i val="true"/>
      <sz val="10"/>
      <color rgb="FF000000"/>
      <name val="Arial"/>
      <family val="2"/>
      <charset val="1"/>
    </font>
    <font>
      <i val="true"/>
      <sz val="11"/>
      <color rgb="FFC00000"/>
      <name val="Arial"/>
      <family val="2"/>
      <charset val="1"/>
    </font>
    <font>
      <i val="true"/>
      <strike val="true"/>
      <sz val="11"/>
      <color rgb="FFC00000"/>
      <name val="Arial"/>
      <family val="2"/>
      <charset val="1"/>
    </font>
  </fonts>
  <fills count="15">
    <fill>
      <patternFill patternType="none"/>
    </fill>
    <fill>
      <patternFill patternType="gray125"/>
    </fill>
    <fill>
      <patternFill patternType="solid">
        <fgColor rgb="FF2D486D"/>
        <bgColor rgb="FF2D476D"/>
      </patternFill>
    </fill>
    <fill>
      <patternFill patternType="solid">
        <fgColor rgb="FFD9D9D9"/>
        <bgColor rgb="FFD8D8D8"/>
      </patternFill>
    </fill>
    <fill>
      <patternFill patternType="solid">
        <fgColor rgb="FFFFFFFF"/>
        <bgColor rgb="FFF3F3F3"/>
      </patternFill>
    </fill>
    <fill>
      <patternFill patternType="solid">
        <fgColor rgb="FFF2F2F2"/>
        <bgColor rgb="FFF3F3F3"/>
      </patternFill>
    </fill>
    <fill>
      <patternFill patternType="solid">
        <fgColor rgb="FFFFFF00"/>
        <bgColor rgb="FFFFFF00"/>
      </patternFill>
    </fill>
    <fill>
      <patternFill patternType="solid">
        <fgColor rgb="FFF1F1F1"/>
        <bgColor rgb="FFF2F2F2"/>
      </patternFill>
    </fill>
    <fill>
      <patternFill patternType="solid">
        <fgColor rgb="FFD0CECE"/>
        <bgColor rgb="FFD8D8D8"/>
      </patternFill>
    </fill>
    <fill>
      <patternFill patternType="solid">
        <fgColor rgb="FFF3F3F3"/>
        <bgColor rgb="FFF2F2F2"/>
      </patternFill>
    </fill>
    <fill>
      <patternFill patternType="solid">
        <fgColor rgb="FF2D476D"/>
        <bgColor rgb="FF2D486D"/>
      </patternFill>
    </fill>
    <fill>
      <patternFill patternType="solid">
        <fgColor rgb="FF203864"/>
        <bgColor rgb="FF2D476D"/>
      </patternFill>
    </fill>
    <fill>
      <patternFill patternType="solid">
        <fgColor rgb="FFBFBFBF"/>
        <bgColor rgb="FFD0CECE"/>
      </patternFill>
    </fill>
    <fill>
      <patternFill patternType="solid">
        <fgColor rgb="FFD8D8D8"/>
        <bgColor rgb="FFD9D9D9"/>
      </patternFill>
    </fill>
    <fill>
      <patternFill patternType="solid">
        <fgColor rgb="FFFFC000"/>
        <bgColor rgb="FFFF9900"/>
      </patternFill>
    </fill>
  </fills>
  <borders count="21">
    <border diagonalUp="false" diagonalDown="false">
      <left/>
      <right/>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right style="thin">
        <color rgb="FFD9D9D9"/>
      </right>
      <top style="thin">
        <color rgb="FFD9D9D9"/>
      </top>
      <bottom style="thin">
        <color rgb="FFD9D9D9"/>
      </bottom>
      <diagonal/>
    </border>
    <border diagonalUp="false" diagonalDown="false">
      <left/>
      <right/>
      <top/>
      <bottom style="medium">
        <color rgb="FFD9D9D9"/>
      </bottom>
      <diagonal/>
    </border>
    <border diagonalUp="false" diagonalDown="false">
      <left/>
      <right style="thin">
        <color rgb="FFD9D9D9"/>
      </right>
      <top/>
      <bottom style="thin">
        <color rgb="FFD9D9D9"/>
      </bottom>
      <diagonal/>
    </border>
    <border diagonalUp="false" diagonalDown="false">
      <left style="thin">
        <color rgb="FFD9D9D9"/>
      </left>
      <right style="thin">
        <color rgb="FFD9D9D9"/>
      </right>
      <top style="thin">
        <color rgb="FFD9D9D9"/>
      </top>
      <bottom/>
      <diagonal/>
    </border>
    <border diagonalUp="false" diagonalDown="false">
      <left style="thin">
        <color rgb="FFD9D9D9"/>
      </left>
      <right/>
      <top style="thin">
        <color rgb="FFD9D9D9"/>
      </top>
      <bottom style="thin">
        <color rgb="FFD9D9D9"/>
      </bottom>
      <diagonal/>
    </border>
    <border diagonalUp="false" diagonalDown="false">
      <left style="thin">
        <color rgb="FFD9D9D9"/>
      </left>
      <right style="thin">
        <color rgb="FFD9D9D9"/>
      </right>
      <top/>
      <bottom/>
      <diagonal/>
    </border>
    <border diagonalUp="false" diagonalDown="false">
      <left style="thin">
        <color rgb="FFD9D9D9"/>
      </left>
      <right style="thin">
        <color rgb="FFD9D9D9"/>
      </right>
      <top style="thin">
        <color rgb="FFD9D9D9"/>
      </top>
      <bottom style="medium">
        <color rgb="FFFFFFFF"/>
      </bottom>
      <diagonal/>
    </border>
    <border diagonalUp="false" diagonalDown="false">
      <left/>
      <right/>
      <top style="thin">
        <color rgb="FFD9D9D9"/>
      </top>
      <bottom style="thin">
        <color rgb="FFD9D9D9"/>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top/>
      <bottom style="medium">
        <color rgb="FFA6A6A6"/>
      </bottom>
      <diagonal/>
    </border>
    <border diagonalUp="false" diagonalDown="false">
      <left style="thin">
        <color rgb="FFA6A6A6"/>
      </left>
      <right style="thin">
        <color rgb="FFA6A6A6"/>
      </right>
      <top style="thin">
        <color rgb="FFA6A6A6"/>
      </top>
      <bottom style="medium">
        <color rgb="FFA6A6A6"/>
      </bottom>
      <diagonal/>
    </border>
    <border diagonalUp="false" diagonalDown="false">
      <left style="medium"/>
      <right style="thin"/>
      <top/>
      <bottom/>
      <diagonal/>
    </border>
    <border diagonalUp="false" diagonalDown="false">
      <left style="thin"/>
      <right/>
      <top/>
      <bottom/>
      <diagonal/>
    </border>
    <border diagonalUp="false" diagonalDown="false">
      <left style="medium"/>
      <right style="medium"/>
      <top/>
      <bottom/>
      <diagonal/>
    </border>
    <border diagonalUp="false" diagonalDown="false">
      <left style="thin"/>
      <right style="thin"/>
      <top/>
      <bottom/>
      <diagonal/>
    </border>
    <border diagonalUp="false" diagonalDown="false">
      <left style="thin"/>
      <right style="medium"/>
      <top/>
      <bottom/>
      <diagonal/>
    </border>
    <border diagonalUp="false" diagonalDown="false">
      <left/>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cellStyleXfs>
  <cellXfs count="3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2" borderId="0" xfId="0" applyFont="true" applyBorder="true" applyAlignment="true" applyProtection="true">
      <alignment horizontal="general" vertical="center" textRotation="0" wrapText="false" indent="0" shrinkToFit="false"/>
      <protection locked="true" hidden="false"/>
    </xf>
    <xf numFmtId="164" fontId="7" fillId="2" borderId="0" xfId="0" applyFont="true" applyBorder="true" applyAlignment="true" applyProtection="true">
      <alignment horizontal="general" vertical="top" textRotation="0" wrapText="false" indent="0" shrinkToFit="false"/>
      <protection locked="true" hidden="false"/>
    </xf>
    <xf numFmtId="164" fontId="8" fillId="2" borderId="0" xfId="0" applyFont="true" applyBorder="true" applyAlignment="true" applyProtection="true">
      <alignment horizontal="general" vertical="top" textRotation="0" wrapText="false" indent="0" shrinkToFit="false"/>
      <protection locked="true" hidden="false"/>
    </xf>
    <xf numFmtId="164" fontId="8" fillId="0" borderId="0" xfId="0" applyFont="true" applyBorder="true" applyAlignment="true" applyProtection="true">
      <alignment horizontal="general" vertical="top" textRotation="0" wrapText="false" indent="0" shrinkToFit="false"/>
      <protection locked="true" hidden="false"/>
    </xf>
    <xf numFmtId="164" fontId="9" fillId="3" borderId="2" xfId="0" applyFont="true" applyBorder="true" applyAlignment="true" applyProtection="true">
      <alignment horizontal="left" vertical="center" textRotation="0" wrapText="false" indent="0" shrinkToFit="false"/>
      <protection locked="true" hidden="false"/>
    </xf>
    <xf numFmtId="164" fontId="9" fillId="3" borderId="2" xfId="0" applyFont="true" applyBorder="true" applyAlignment="true" applyProtection="true">
      <alignment horizontal="center" vertical="center" textRotation="0" wrapText="true" indent="0" shrinkToFit="false"/>
      <protection locked="true" hidden="false"/>
    </xf>
    <xf numFmtId="164" fontId="10" fillId="3" borderId="2" xfId="0" applyFont="true" applyBorder="true" applyAlignment="true" applyProtection="true">
      <alignment horizontal="general" vertical="center" textRotation="0" wrapText="false" indent="0" shrinkToFit="false"/>
      <protection locked="true" hidden="false"/>
    </xf>
    <xf numFmtId="164" fontId="10" fillId="3" borderId="2" xfId="0" applyFont="true" applyBorder="true" applyAlignment="true" applyProtection="true">
      <alignment horizontal="left" vertical="center"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11" fillId="4" borderId="1" xfId="0" applyFont="true" applyBorder="true" applyAlignment="true" applyProtection="true">
      <alignment horizontal="left" vertical="top" textRotation="0" wrapText="true" indent="0" shrinkToFit="false"/>
      <protection locked="true" hidden="false"/>
    </xf>
    <xf numFmtId="164" fontId="12" fillId="4" borderId="1" xfId="0" applyFont="true" applyBorder="true" applyAlignment="true" applyProtection="true">
      <alignment horizontal="left" vertical="top" textRotation="0" wrapText="true" indent="0" shrinkToFit="false"/>
      <protection locked="true" hidden="false"/>
    </xf>
    <xf numFmtId="164" fontId="11" fillId="4" borderId="1" xfId="0" applyFont="true" applyBorder="true" applyAlignment="true" applyProtection="true">
      <alignment horizontal="general" vertical="top" textRotation="0" wrapText="true" indent="0" shrinkToFit="false"/>
      <protection locked="true" hidden="false"/>
    </xf>
    <xf numFmtId="164" fontId="12" fillId="4" borderId="1" xfId="0" applyFont="true" applyBorder="true" applyAlignment="true" applyProtection="true">
      <alignment horizontal="general" vertical="top" textRotation="0" wrapText="true" indent="0" shrinkToFit="false"/>
      <protection locked="true" hidden="false"/>
    </xf>
    <xf numFmtId="164" fontId="11" fillId="0" borderId="1" xfId="0" applyFont="true" applyBorder="true" applyAlignment="true" applyProtection="true">
      <alignment horizontal="left" vertical="top" textRotation="0" wrapText="true" indent="0" shrinkToFit="false"/>
      <protection locked="true" hidden="false"/>
    </xf>
    <xf numFmtId="164" fontId="17" fillId="0" borderId="0" xfId="20" applyFont="true" applyBorder="true" applyAlignment="true" applyProtection="true">
      <alignment horizontal="general" vertical="top" textRotation="0" wrapText="false" indent="0" shrinkToFit="false"/>
      <protection locked="true" hidden="false"/>
    </xf>
    <xf numFmtId="164" fontId="19" fillId="0" borderId="1" xfId="0" applyFont="true" applyBorder="true" applyAlignment="true" applyProtection="true">
      <alignment horizontal="center" vertical="top" textRotation="0" wrapText="true" indent="0" shrinkToFit="false"/>
      <protection locked="true" hidden="false"/>
    </xf>
    <xf numFmtId="164" fontId="8" fillId="0" borderId="1" xfId="0" applyFont="true" applyBorder="true" applyAlignment="true" applyProtection="true">
      <alignment horizontal="general" vertical="top" textRotation="0" wrapText="false" indent="0" shrinkToFit="false"/>
      <protection locked="true" hidden="false"/>
    </xf>
    <xf numFmtId="164" fontId="8" fillId="0" borderId="1" xfId="0" applyFont="true" applyBorder="tru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20" fillId="4" borderId="1" xfId="0" applyFont="tru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true">
      <alignment horizontal="left" vertical="center" textRotation="0" wrapText="false" indent="0" shrinkToFit="false"/>
      <protection locked="true" hidden="false"/>
    </xf>
    <xf numFmtId="164" fontId="19" fillId="0" borderId="1" xfId="0"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left" vertical="center" textRotation="0" wrapText="false" indent="0" shrinkToFit="false"/>
      <protection locked="true" hidden="false"/>
    </xf>
    <xf numFmtId="164" fontId="9" fillId="3" borderId="1" xfId="0" applyFont="true" applyBorder="true" applyAlignment="true" applyProtection="true">
      <alignment horizontal="left" vertical="center" textRotation="0" wrapText="true" indent="0" shrinkToFit="false"/>
      <protection locked="true" hidden="false"/>
    </xf>
    <xf numFmtId="164" fontId="9" fillId="3" borderId="1" xfId="0" applyFont="true" applyBorder="true" applyAlignment="true" applyProtection="true">
      <alignment horizontal="center" vertical="center" textRotation="0" wrapText="true" indent="0" shrinkToFit="false"/>
      <protection locked="true" hidden="false"/>
    </xf>
    <xf numFmtId="164" fontId="10" fillId="3" borderId="1" xfId="0" applyFont="true" applyBorder="true" applyAlignment="true" applyProtection="true">
      <alignment horizontal="general" vertical="bottom" textRotation="0" wrapText="false" indent="0" shrinkToFit="false"/>
      <protection locked="true" hidden="false"/>
    </xf>
    <xf numFmtId="164" fontId="10" fillId="3" borderId="1" xfId="0" applyFont="true" applyBorder="true" applyAlignment="true" applyProtection="true">
      <alignment horizontal="left" vertical="top" textRotation="0" wrapText="true" indent="0" shrinkToFit="false"/>
      <protection locked="true" hidden="false"/>
    </xf>
    <xf numFmtId="164" fontId="8" fillId="0" borderId="1" xfId="0" applyFont="tru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19" fillId="3" borderId="1" xfId="0" applyFont="true" applyBorder="true" applyAlignment="true" applyProtection="true">
      <alignment horizontal="left" vertical="center" textRotation="0" wrapText="false" indent="0" shrinkToFit="false"/>
      <protection locked="true" hidden="false"/>
    </xf>
    <xf numFmtId="164" fontId="19" fillId="3" borderId="1" xfId="0" applyFont="true" applyBorder="true" applyAlignment="true" applyProtection="true">
      <alignment horizontal="left" vertical="center" textRotation="0" wrapText="true" indent="0" shrinkToFit="false"/>
      <protection locked="true" hidden="false"/>
    </xf>
    <xf numFmtId="164" fontId="19" fillId="3" borderId="1" xfId="0" applyFont="true" applyBorder="true" applyAlignment="true" applyProtection="true">
      <alignment horizontal="center" vertical="center" textRotation="0" wrapText="true" indent="0" shrinkToFit="false"/>
      <protection locked="true" hidden="false"/>
    </xf>
    <xf numFmtId="164" fontId="8" fillId="3" borderId="1" xfId="0" applyFont="true" applyBorder="true" applyAlignment="true" applyProtection="true">
      <alignment horizontal="general" vertical="bottom" textRotation="0" wrapText="false" indent="0" shrinkToFit="false"/>
      <protection locked="true" hidden="false"/>
    </xf>
    <xf numFmtId="164" fontId="8" fillId="3" borderId="1" xfId="0" applyFont="true" applyBorder="true" applyAlignment="true" applyProtection="true">
      <alignment horizontal="left" vertical="top" textRotation="0" wrapText="tru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17" fillId="4" borderId="1" xfId="20" applyFont="true" applyBorder="true" applyAlignment="true" applyProtection="true">
      <alignment horizontal="general" vertical="top" textRotation="0" wrapText="true" indent="0" shrinkToFit="false"/>
      <protection locked="true" hidden="false"/>
    </xf>
    <xf numFmtId="164" fontId="8" fillId="0"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left" vertical="top" textRotation="0" wrapText="true" indent="0" shrinkToFit="false"/>
      <protection locked="true" hidden="false"/>
    </xf>
    <xf numFmtId="164" fontId="19" fillId="4" borderId="1" xfId="0" applyFont="true" applyBorder="true" applyAlignment="true" applyProtection="true">
      <alignment horizontal="left" vertical="top" textRotation="0" wrapText="true" indent="0" shrinkToFit="false"/>
      <protection locked="true" hidden="false"/>
    </xf>
    <xf numFmtId="164" fontId="4" fillId="4" borderId="1" xfId="0" applyFont="tru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true">
      <alignment horizontal="left" vertical="top" textRotation="0" wrapText="true" indent="0" shrinkToFit="false"/>
      <protection locked="true" hidden="false"/>
    </xf>
    <xf numFmtId="164" fontId="19" fillId="5" borderId="1" xfId="0" applyFont="true" applyBorder="true" applyAlignment="true" applyProtection="true">
      <alignment horizontal="general" vertical="top"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4" fontId="19" fillId="5" borderId="0" xfId="0" applyFont="true" applyBorder="true" applyAlignment="true" applyProtection="true">
      <alignment horizontal="general" vertical="top" textRotation="0" wrapText="true" indent="0" shrinkToFit="false"/>
      <protection locked="true" hidden="false"/>
    </xf>
    <xf numFmtId="164" fontId="21" fillId="0"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19" fillId="0" borderId="2" xfId="0" applyFont="true" applyBorder="true" applyAlignment="true" applyProtection="true">
      <alignment horizontal="left" vertical="top" textRotation="0" wrapText="true" indent="0" shrinkToFit="false"/>
      <protection locked="true" hidden="false"/>
    </xf>
    <xf numFmtId="164" fontId="8" fillId="4" borderId="2" xfId="0" applyFont="true" applyBorder="true" applyAlignment="true" applyProtection="true">
      <alignment horizontal="left" vertical="top" textRotation="0" wrapText="true" indent="0" shrinkToFit="false"/>
      <protection locked="true" hidden="false"/>
    </xf>
    <xf numFmtId="164" fontId="4" fillId="0" borderId="2" xfId="0" applyFont="true" applyBorder="true" applyAlignment="true" applyProtection="true">
      <alignment horizontal="general" vertical="top" textRotation="0" wrapText="false" indent="0" shrinkToFit="false"/>
      <protection locked="true" hidden="false"/>
    </xf>
    <xf numFmtId="164" fontId="4" fillId="0" borderId="3"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general" vertical="top" textRotation="0" wrapText="false" indent="0" shrinkToFit="false"/>
      <protection locked="true" hidden="false"/>
    </xf>
    <xf numFmtId="164" fontId="22" fillId="2" borderId="0" xfId="0" applyFont="true" applyBorder="true" applyAlignment="true" applyProtection="true">
      <alignment horizontal="general" vertical="top" textRotation="0" wrapText="true" indent="0" shrinkToFit="false"/>
      <protection locked="true" hidden="false"/>
    </xf>
    <xf numFmtId="164" fontId="22" fillId="2" borderId="0" xfId="0" applyFont="true" applyBorder="true" applyAlignment="true" applyProtection="true">
      <alignment horizontal="left" vertical="top" textRotation="0" wrapText="true" indent="0" shrinkToFit="false"/>
      <protection locked="true" hidden="false"/>
    </xf>
    <xf numFmtId="164" fontId="23" fillId="2" borderId="0" xfId="0" applyFont="true" applyBorder="true" applyAlignment="true" applyProtection="true">
      <alignment horizontal="general" vertical="bottom" textRotation="0" wrapText="false" indent="0" shrinkToFit="false"/>
      <protection locked="true" hidden="false"/>
    </xf>
    <xf numFmtId="164" fontId="24" fillId="2" borderId="0" xfId="0" applyFont="true" applyBorder="true" applyAlignment="true" applyProtection="true">
      <alignment horizontal="center" vertical="bottom" textRotation="0" wrapText="false" indent="0" shrinkToFit="false"/>
      <protection locked="true" hidden="false"/>
    </xf>
    <xf numFmtId="164" fontId="24" fillId="2" borderId="0" xfId="0" applyFont="true" applyBorder="true" applyAlignment="true" applyProtection="true">
      <alignment horizontal="left" vertical="bottom" textRotation="0" wrapText="false" indent="0" shrinkToFit="false"/>
      <protection locked="true" hidden="false"/>
    </xf>
    <xf numFmtId="164" fontId="24" fillId="2" borderId="0" xfId="0" applyFont="true" applyBorder="true" applyAlignment="true" applyProtection="true">
      <alignment horizontal="general" vertical="bottom" textRotation="0" wrapText="false" indent="0" shrinkToFit="false"/>
      <protection locked="true" hidden="false"/>
    </xf>
    <xf numFmtId="164" fontId="24" fillId="2" borderId="4" xfId="0" applyFont="true" applyBorder="true" applyAlignment="true" applyProtection="true">
      <alignment horizontal="left" vertical="bottom" textRotation="0" wrapText="false" indent="0" shrinkToFit="false"/>
      <protection locked="true" hidden="false"/>
    </xf>
    <xf numFmtId="164" fontId="10"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8" fillId="5" borderId="1" xfId="0" applyFont="true" applyBorder="true" applyAlignment="true" applyProtection="true">
      <alignment horizontal="general" vertical="top" textRotation="0" wrapText="true" indent="0" shrinkToFit="false"/>
      <protection locked="true" hidden="false"/>
    </xf>
    <xf numFmtId="164" fontId="25" fillId="0" borderId="5" xfId="0" applyFont="true" applyBorder="true" applyAlignment="true" applyProtection="true">
      <alignment horizontal="left" vertical="top" textRotation="0" wrapText="true" indent="0" shrinkToFit="false"/>
      <protection locked="true" hidden="false"/>
    </xf>
    <xf numFmtId="164" fontId="8" fillId="7" borderId="2"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8" fillId="7" borderId="1"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25" fillId="0" borderId="3" xfId="0" applyFont="true" applyBorder="true" applyAlignment="true" applyProtection="true">
      <alignment horizontal="left" vertical="top" textRotation="0" wrapText="true" indent="0" shrinkToFit="false"/>
      <protection locked="true" hidden="false"/>
    </xf>
    <xf numFmtId="166" fontId="25" fillId="0" borderId="3" xfId="0" applyFont="true" applyBorder="true" applyAlignment="true" applyProtection="true">
      <alignment horizontal="left" vertical="top" textRotation="0" wrapText="true" indent="0" shrinkToFit="false"/>
      <protection locked="true" hidden="false"/>
    </xf>
    <xf numFmtId="167" fontId="25" fillId="0" borderId="3" xfId="0" applyFont="true" applyBorder="true" applyAlignment="true" applyProtection="true">
      <alignment horizontal="left" vertical="top" textRotation="0" wrapText="true" indent="0" shrinkToFit="false"/>
      <protection locked="true" hidden="false"/>
    </xf>
    <xf numFmtId="164" fontId="8" fillId="5" borderId="6" xfId="0" applyFont="true" applyBorder="true" applyAlignment="true" applyProtection="true">
      <alignment horizontal="general" vertical="top" textRotation="0" wrapText="true" indent="0" shrinkToFit="false"/>
      <protection locked="true" hidden="false"/>
    </xf>
    <xf numFmtId="164" fontId="19" fillId="5" borderId="7" xfId="0" applyFont="true" applyBorder="true" applyAlignment="true" applyProtection="true">
      <alignment horizontal="general" vertical="top" textRotation="0" wrapText="true" indent="0" shrinkToFit="false"/>
      <protection locked="true" hidden="false"/>
    </xf>
    <xf numFmtId="164" fontId="8" fillId="5" borderId="8" xfId="0" applyFont="true" applyBorder="true" applyAlignment="true" applyProtection="true">
      <alignment horizontal="general" vertical="top" textRotation="0" wrapText="true" indent="0" shrinkToFit="false"/>
      <protection locked="true" hidden="false"/>
    </xf>
    <xf numFmtId="164" fontId="26" fillId="7" borderId="1" xfId="0" applyFont="true" applyBorder="true" applyAlignment="true" applyProtection="true">
      <alignment horizontal="general" vertical="top" textRotation="0" wrapText="true" indent="0" shrinkToFit="false"/>
      <protection locked="true" hidden="false"/>
    </xf>
    <xf numFmtId="164" fontId="8" fillId="5" borderId="2" xfId="0" applyFont="true" applyBorder="true" applyAlignment="true" applyProtection="true">
      <alignment horizontal="general" vertical="top" textRotation="0" wrapText="true" indent="0" shrinkToFit="false"/>
      <protection locked="true" hidden="false"/>
    </xf>
    <xf numFmtId="164" fontId="26" fillId="7" borderId="2" xfId="0" applyFont="true" applyBorder="true" applyAlignment="true" applyProtection="true">
      <alignment horizontal="general" vertical="top" textRotation="0" wrapText="true" indent="0" shrinkToFit="false"/>
      <protection locked="true" hidden="false"/>
    </xf>
    <xf numFmtId="168" fontId="27" fillId="7" borderId="2" xfId="0" applyFont="true" applyBorder="true" applyAlignment="true" applyProtection="true">
      <alignment horizontal="left" vertical="top" textRotation="0" wrapText="true" indent="0" shrinkToFit="false"/>
      <protection locked="true" hidden="false"/>
    </xf>
    <xf numFmtId="164" fontId="25" fillId="7" borderId="1" xfId="0" applyFont="true" applyBorder="true" applyAlignment="true" applyProtection="true">
      <alignment horizontal="left" vertical="top" textRotation="0" wrapText="true" indent="0" shrinkToFit="false"/>
      <protection locked="true" hidden="false"/>
    </xf>
    <xf numFmtId="168" fontId="27" fillId="7" borderId="1" xfId="0" applyFont="true" applyBorder="true" applyAlignment="true" applyProtection="true">
      <alignment horizontal="left" vertical="top" textRotation="0" wrapText="true" indent="0" shrinkToFit="false"/>
      <protection locked="true" hidden="false"/>
    </xf>
    <xf numFmtId="164" fontId="8" fillId="7" borderId="1" xfId="0" applyFont="true" applyBorder="true" applyAlignment="true" applyProtection="true">
      <alignment horizontal="general" vertical="bottom" textRotation="0" wrapText="false" indent="0" shrinkToFit="false"/>
      <protection locked="true" hidden="false"/>
    </xf>
    <xf numFmtId="164" fontId="19" fillId="7" borderId="1" xfId="0" applyFont="true" applyBorder="true" applyAlignment="true" applyProtection="true">
      <alignment horizontal="general" vertical="bottom" textRotation="0" wrapText="false" indent="0" shrinkToFit="false"/>
      <protection locked="true" hidden="false"/>
    </xf>
    <xf numFmtId="164" fontId="28" fillId="7" borderId="1" xfId="0" applyFont="true" applyBorder="true" applyAlignment="true" applyProtection="true">
      <alignment horizontal="left" vertical="bottom" textRotation="0" wrapText="false" indent="0" shrinkToFit="false"/>
      <protection locked="true" hidden="false"/>
    </xf>
    <xf numFmtId="164" fontId="9" fillId="7" borderId="1" xfId="0" applyFont="true" applyBorder="true" applyAlignment="true" applyProtection="true">
      <alignment horizontal="general" vertical="bottom" textRotation="0" wrapText="false" indent="0" shrinkToFit="false"/>
      <protection locked="true" hidden="false"/>
    </xf>
    <xf numFmtId="164" fontId="8" fillId="7" borderId="1" xfId="0" applyFont="true" applyBorder="true" applyAlignment="true" applyProtection="true">
      <alignment horizontal="left" vertical="bottom" textRotation="0" wrapText="false" indent="0" shrinkToFit="false"/>
      <protection locked="true" hidden="false"/>
    </xf>
    <xf numFmtId="164" fontId="29" fillId="2" borderId="0" xfId="0" applyFont="true" applyBorder="true" applyAlignment="true" applyProtection="true">
      <alignment horizontal="general" vertical="center" textRotation="0" wrapText="true" indent="0" shrinkToFit="false"/>
      <protection locked="true" hidden="false"/>
    </xf>
    <xf numFmtId="164" fontId="24" fillId="2" borderId="4" xfId="0" applyFont="true" applyBorder="true" applyAlignment="true" applyProtection="true">
      <alignment horizontal="center" vertical="bottom" textRotation="0" wrapText="false" indent="0" shrinkToFit="false"/>
      <protection locked="true" hidden="false"/>
    </xf>
    <xf numFmtId="164" fontId="24" fillId="2" borderId="4" xfId="0" applyFont="true" applyBorder="true" applyAlignment="true" applyProtection="true">
      <alignment horizontal="left" vertical="center" textRotation="0" wrapText="fals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30" fillId="8" borderId="2" xfId="0" applyFont="true" applyBorder="true" applyAlignment="true" applyProtection="true">
      <alignment horizontal="left" vertical="center" textRotation="0" wrapText="false" indent="0" shrinkToFit="false"/>
      <protection locked="true" hidden="false"/>
    </xf>
    <xf numFmtId="164" fontId="30" fillId="8" borderId="2" xfId="0" applyFont="true" applyBorder="true" applyAlignment="true" applyProtection="true">
      <alignment horizontal="center" vertical="center" textRotation="0" wrapText="true" indent="0" shrinkToFit="false"/>
      <protection locked="true" hidden="false"/>
    </xf>
    <xf numFmtId="164" fontId="31" fillId="8" borderId="2" xfId="0" applyFont="true" applyBorder="true" applyAlignment="true" applyProtection="true">
      <alignment horizontal="general" vertical="bottom" textRotation="0" wrapText="false" indent="0" shrinkToFit="false"/>
      <protection locked="true" hidden="false"/>
    </xf>
    <xf numFmtId="164" fontId="31" fillId="0" borderId="2" xfId="0" applyFont="true" applyBorder="true" applyAlignment="true" applyProtection="true">
      <alignment horizontal="general" vertical="bottom" textRotation="0" wrapText="false" indent="0" shrinkToFit="false"/>
      <protection locked="true" hidden="false"/>
    </xf>
    <xf numFmtId="164" fontId="11" fillId="7" borderId="1" xfId="0" applyFont="true" applyBorder="true" applyAlignment="true" applyProtection="true">
      <alignment horizontal="general" vertical="top" textRotation="0" wrapText="true" indent="0" shrinkToFit="false"/>
      <protection locked="true" hidden="false"/>
    </xf>
    <xf numFmtId="164" fontId="12" fillId="7"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4" fontId="4" fillId="7" borderId="1" xfId="0" applyFont="true" applyBorder="true" applyAlignment="true" applyProtection="true">
      <alignment horizontal="general" vertical="top"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30" fillId="8" borderId="1" xfId="0" applyFont="true" applyBorder="true" applyAlignment="true" applyProtection="true">
      <alignment horizontal="left" vertical="center" textRotation="0" wrapText="false" indent="0" shrinkToFit="false"/>
      <protection locked="true" hidden="false"/>
    </xf>
    <xf numFmtId="164" fontId="30" fillId="8" borderId="1" xfId="0" applyFont="true" applyBorder="true" applyAlignment="true" applyProtection="true">
      <alignment horizontal="center" vertical="center" textRotation="0" wrapText="true" indent="0" shrinkToFit="false"/>
      <protection locked="true" hidden="false"/>
    </xf>
    <xf numFmtId="164" fontId="32" fillId="8" borderId="1" xfId="0" applyFont="true" applyBorder="true" applyAlignment="true" applyProtection="true">
      <alignment horizontal="center" vertical="center" textRotation="0" wrapText="true" indent="0" shrinkToFit="false"/>
      <protection locked="true" hidden="false"/>
    </xf>
    <xf numFmtId="164" fontId="31" fillId="8" borderId="1" xfId="0" applyFont="true" applyBorder="true" applyAlignment="true" applyProtection="true">
      <alignment horizontal="general" vertical="bottom" textRotation="0" wrapText="false" indent="0" shrinkToFit="false"/>
      <protection locked="true" hidden="false"/>
    </xf>
    <xf numFmtId="164" fontId="31" fillId="0" borderId="1" xfId="0" applyFont="true" applyBorder="true" applyAlignment="true" applyProtection="true">
      <alignment horizontal="general" vertical="bottom" textRotation="0" wrapText="false" indent="0" shrinkToFit="false"/>
      <protection locked="true" hidden="false"/>
    </xf>
    <xf numFmtId="169" fontId="8" fillId="0" borderId="1" xfId="0" applyFont="true" applyBorder="true" applyAlignment="true" applyProtection="true">
      <alignment horizontal="general" vertical="top" textRotation="0" wrapText="false" indent="0" shrinkToFit="false"/>
      <protection locked="true" hidden="false"/>
    </xf>
    <xf numFmtId="164" fontId="30" fillId="8" borderId="6" xfId="0" applyFont="true" applyBorder="true" applyAlignment="true" applyProtection="true">
      <alignment horizontal="left" vertical="center" textRotation="0" wrapText="false" indent="0" shrinkToFit="false"/>
      <protection locked="true" hidden="false"/>
    </xf>
    <xf numFmtId="164" fontId="30" fillId="8" borderId="6" xfId="0" applyFont="true" applyBorder="true" applyAlignment="true" applyProtection="true">
      <alignment horizontal="center" vertical="center" textRotation="0" wrapText="true" indent="0" shrinkToFit="false"/>
      <protection locked="true" hidden="false"/>
    </xf>
    <xf numFmtId="165" fontId="8" fillId="0" borderId="3" xfId="0" applyFont="true" applyBorder="true" applyAlignment="true" applyProtection="true">
      <alignment horizontal="general" vertical="top" textRotation="0" wrapText="true" indent="0" shrinkToFit="false"/>
      <protection locked="true" hidden="false"/>
    </xf>
    <xf numFmtId="165" fontId="8" fillId="0" borderId="3" xfId="0" applyFont="true" applyBorder="true" applyAlignment="true" applyProtection="true">
      <alignment horizontal="general" vertical="top" textRotation="0" wrapText="true" indent="0" shrinkToFit="false"/>
      <protection locked="true" hidden="false"/>
    </xf>
    <xf numFmtId="164" fontId="33" fillId="0" borderId="1" xfId="0" applyFont="true" applyBorder="true" applyAlignment="true" applyProtection="true">
      <alignment horizontal="general" vertical="bottom" textRotation="0" wrapText="false" indent="0" shrinkToFit="false"/>
      <protection locked="true" hidden="false"/>
    </xf>
    <xf numFmtId="164" fontId="29" fillId="2" borderId="0" xfId="0" applyFont="true" applyBorder="true" applyAlignment="true" applyProtection="true">
      <alignment horizontal="left" vertical="top" textRotation="0" wrapText="true" indent="0" shrinkToFit="false"/>
      <protection locked="true" hidden="false"/>
    </xf>
    <xf numFmtId="164" fontId="24" fillId="2" borderId="4" xfId="0" applyFont="true" applyBorder="true" applyAlignment="true" applyProtection="true">
      <alignment horizontal="center"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8" fillId="7" borderId="1" xfId="0" applyFont="true" applyBorder="true" applyAlignment="true" applyProtection="true">
      <alignment horizontal="general" vertical="top" textRotation="0" wrapText="false" indent="0" shrinkToFit="false"/>
      <protection locked="tru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8" fillId="0" borderId="1" xfId="0" applyFont="true" applyBorder="true" applyAlignment="true" applyProtection="true">
      <alignment horizontal="general" vertical="top" textRotation="0" wrapText="true" indent="0" shrinkToFit="false"/>
      <protection locked="true" hidden="false"/>
    </xf>
    <xf numFmtId="164" fontId="31" fillId="8" borderId="1" xfId="0" applyFont="true" applyBorder="true" applyAlignment="true" applyProtection="true">
      <alignment horizontal="general"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tru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true" hidden="false"/>
    </xf>
    <xf numFmtId="170" fontId="8" fillId="0" borderId="1" xfId="0" applyFont="true" applyBorder="true" applyAlignment="true" applyProtection="true">
      <alignment horizontal="left" vertical="center" textRotation="0" wrapText="true" indent="0" shrinkToFit="false"/>
      <protection locked="true" hidden="false"/>
    </xf>
    <xf numFmtId="170" fontId="8" fillId="0" borderId="1" xfId="0" applyFont="true" applyBorder="true" applyAlignment="true" applyProtection="true">
      <alignment horizontal="general" vertical="bottom" textRotation="0" wrapText="true" indent="0" shrinkToFit="false"/>
      <protection locked="true" hidden="false"/>
    </xf>
    <xf numFmtId="171" fontId="30" fillId="8" borderId="1" xfId="0" applyFont="true" applyBorder="true" applyAlignment="true" applyProtection="true">
      <alignment horizontal="center" vertical="center" textRotation="0" wrapText="true" indent="0" shrinkToFit="false"/>
      <protection locked="true" hidden="false"/>
    </xf>
    <xf numFmtId="164" fontId="31" fillId="8" borderId="1" xfId="0" applyFont="true" applyBorder="true" applyAlignment="true" applyProtection="true">
      <alignment horizontal="general" vertical="top" textRotation="0" wrapText="false" indent="0" shrinkToFit="false"/>
      <protection locked="true" hidden="false"/>
    </xf>
    <xf numFmtId="171" fontId="30" fillId="8" borderId="1" xfId="0" applyFont="true" applyBorder="true" applyAlignment="true" applyProtection="true">
      <alignment horizontal="left" vertical="center" textRotation="0" wrapText="false" indent="0" shrinkToFit="false"/>
      <protection locked="true" hidden="false"/>
    </xf>
    <xf numFmtId="164" fontId="33" fillId="7" borderId="1"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left" vertical="center" textRotation="0" wrapText="tru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24" fillId="2" borderId="0" xfId="0" applyFont="true" applyBorder="true" applyAlignment="true" applyProtection="true">
      <alignment horizontal="general" vertical="bottom" textRotation="0" wrapText="true" indent="0" shrinkToFit="false"/>
      <protection locked="true" hidden="false"/>
    </xf>
    <xf numFmtId="164" fontId="24" fillId="2" borderId="4" xfId="0" applyFont="true" applyBorder="true" applyAlignment="true" applyProtection="true">
      <alignment horizontal="general" vertical="bottom"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8" fillId="4" borderId="1" xfId="0" applyFont="true" applyBorder="true" applyAlignment="true" applyProtection="true">
      <alignment horizontal="left" vertical="bottom"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left" vertical="bottom" textRotation="0" wrapText="false" indent="0" shrinkToFit="false"/>
      <protection locked="true" hidden="false"/>
    </xf>
    <xf numFmtId="164" fontId="8" fillId="4" borderId="1" xfId="0" applyFont="true" applyBorder="true" applyAlignment="true" applyProtection="true">
      <alignment horizontal="general" vertical="top" textRotation="0" wrapText="false" indent="0" shrinkToFit="false"/>
      <protection locked="true" hidden="false"/>
    </xf>
    <xf numFmtId="164" fontId="27" fillId="9" borderId="1" xfId="0" applyFont="true" applyBorder="true" applyAlignment="true" applyProtection="true">
      <alignment horizontal="center" vertical="bottom" textRotation="0" wrapText="false" indent="0" shrinkToFit="false"/>
      <protection locked="true" hidden="false"/>
    </xf>
    <xf numFmtId="164" fontId="8" fillId="9" borderId="1" xfId="0" applyFont="true" applyBorder="true" applyAlignment="true" applyProtection="true">
      <alignment horizontal="general" vertical="bottom" textRotation="0" wrapText="true" indent="0" shrinkToFit="false"/>
      <protection locked="true" hidden="false"/>
    </xf>
    <xf numFmtId="164" fontId="8" fillId="9" borderId="1" xfId="0" applyFont="true" applyBorder="true" applyAlignment="true" applyProtection="true">
      <alignment horizontal="general" vertical="bottom" textRotation="0" wrapText="false" indent="0" shrinkToFit="false"/>
      <protection locked="true" hidden="false"/>
    </xf>
    <xf numFmtId="164" fontId="34" fillId="9" borderId="1" xfId="0" applyFont="true" applyBorder="true" applyAlignment="true" applyProtection="true">
      <alignment horizontal="general" vertical="bottom" textRotation="0" wrapText="false" indent="0" shrinkToFit="false"/>
      <protection locked="true" hidden="false"/>
    </xf>
    <xf numFmtId="164" fontId="35" fillId="9" borderId="1" xfId="0" applyFont="true" applyBorder="true" applyAlignment="true" applyProtection="true">
      <alignment horizontal="general" vertical="bottom" textRotation="0" wrapText="false" indent="0" shrinkToFit="false"/>
      <protection locked="true" hidden="false"/>
    </xf>
    <xf numFmtId="164" fontId="4" fillId="9" borderId="1" xfId="0" applyFont="true" applyBorder="true" applyAlignment="true" applyProtection="true">
      <alignment horizontal="general" vertical="bottom" textRotation="0" wrapText="false" indent="0" shrinkToFit="false"/>
      <protection locked="true" hidden="false"/>
    </xf>
    <xf numFmtId="164" fontId="12" fillId="5" borderId="1" xfId="0" applyFont="true" applyBorder="true" applyAlignment="true" applyProtection="true">
      <alignment horizontal="left" vertical="top" textRotation="0" wrapText="true" indent="0" shrinkToFit="false"/>
      <protection locked="true" hidden="false"/>
    </xf>
    <xf numFmtId="164" fontId="12" fillId="9" borderId="1" xfId="0" applyFont="true" applyBorder="true" applyAlignment="true" applyProtection="true">
      <alignment horizontal="center" vertical="bottom" textRotation="0" wrapText="false" indent="0" shrinkToFit="false"/>
      <protection locked="true" hidden="false"/>
    </xf>
    <xf numFmtId="164" fontId="12" fillId="9" borderId="1" xfId="0" applyFont="true" applyBorder="true" applyAlignment="true" applyProtection="true">
      <alignment horizontal="general" vertical="bottom" textRotation="0" wrapText="true" indent="0" shrinkToFit="false"/>
      <protection locked="true" hidden="false"/>
    </xf>
    <xf numFmtId="164" fontId="12" fillId="9" borderId="1" xfId="0" applyFont="true" applyBorder="true" applyAlignment="true" applyProtection="true">
      <alignment horizontal="general" vertical="bottom" textRotation="0" wrapText="false" indent="0" shrinkToFit="false"/>
      <protection locked="true" hidden="false"/>
    </xf>
    <xf numFmtId="164" fontId="34" fillId="9" borderId="1" xfId="0" applyFont="true" applyBorder="true" applyAlignment="true" applyProtection="true">
      <alignment horizontal="left" vertical="bottom" textRotation="0" wrapText="false" indent="0" shrinkToFit="false"/>
      <protection locked="true" hidden="false"/>
    </xf>
    <xf numFmtId="164" fontId="12" fillId="9" borderId="1" xfId="0" applyFont="true" applyBorder="true" applyAlignment="true" applyProtection="true">
      <alignment horizontal="left" vertical="bottom" textRotation="0" wrapText="true" indent="0" shrinkToFit="false"/>
      <protection locked="true" hidden="false"/>
    </xf>
    <xf numFmtId="164" fontId="12" fillId="9" borderId="1" xfId="0" applyFont="true" applyBorder="true" applyAlignment="true" applyProtection="true">
      <alignment horizontal="left" vertical="bottom" textRotation="0" wrapText="false" indent="0" shrinkToFit="false"/>
      <protection locked="true" hidden="false"/>
    </xf>
    <xf numFmtId="164" fontId="8" fillId="9" borderId="1" xfId="0" applyFont="true" applyBorder="true" applyAlignment="true" applyProtection="true">
      <alignment horizontal="left" vertical="bottom" textRotation="0" wrapText="false" indent="0" shrinkToFit="false"/>
      <protection locked="true" hidden="false"/>
    </xf>
    <xf numFmtId="164" fontId="12" fillId="9" borderId="1" xfId="0" applyFont="true" applyBorder="true" applyAlignment="true" applyProtection="true">
      <alignment horizontal="left" vertical="top" textRotation="0" wrapText="true" indent="0" shrinkToFit="false"/>
      <protection locked="true" hidden="false"/>
    </xf>
    <xf numFmtId="164" fontId="4" fillId="9" borderId="1" xfId="0" applyFont="true" applyBorder="true" applyAlignment="true" applyProtection="true">
      <alignment horizontal="left" vertical="bottom" textRotation="0" wrapText="false" indent="0" shrinkToFit="false"/>
      <protection locked="true" hidden="false"/>
    </xf>
    <xf numFmtId="164" fontId="4" fillId="9" borderId="1" xfId="0" applyFont="true" applyBorder="true" applyAlignment="true" applyProtection="true">
      <alignment horizontal="left" vertical="bottom" textRotation="0" wrapText="true" indent="0" shrinkToFit="false"/>
      <protection locked="true" hidden="false"/>
    </xf>
    <xf numFmtId="164" fontId="8" fillId="9" borderId="1" xfId="0" applyFont="true" applyBorder="true" applyAlignment="true" applyProtection="true">
      <alignment horizontal="left" vertical="bottom" textRotation="0" wrapText="true" indent="0" shrinkToFit="false"/>
      <protection locked="true" hidden="false"/>
    </xf>
    <xf numFmtId="164" fontId="8" fillId="0" borderId="1" xfId="0" applyFont="true" applyBorder="true" applyAlignment="true" applyProtection="true">
      <alignment horizontal="left" vertical="bottom" textRotation="0" wrapText="true" indent="0" shrinkToFit="false"/>
      <protection locked="true" hidden="false"/>
    </xf>
    <xf numFmtId="164" fontId="4" fillId="9" borderId="1" xfId="0" applyFont="true" applyBorder="true" applyAlignment="true" applyProtection="true">
      <alignment horizontal="left" vertical="top" textRotation="0" wrapText="true" indent="0" shrinkToFit="false"/>
      <protection locked="true" hidden="false"/>
    </xf>
    <xf numFmtId="164" fontId="8" fillId="9" borderId="1" xfId="0" applyFont="true" applyBorder="true" applyAlignment="true" applyProtection="true">
      <alignment horizontal="center" vertical="bottom" textRotation="0" wrapText="fals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4" fontId="36" fillId="0" borderId="1" xfId="0" applyFont="true" applyBorder="true" applyAlignment="true" applyProtection="true">
      <alignment horizontal="general" vertical="top" textRotation="0" wrapText="false" indent="0" shrinkToFit="false"/>
      <protection locked="true" hidden="false"/>
    </xf>
    <xf numFmtId="164" fontId="35" fillId="0" borderId="1" xfId="0" applyFont="true" applyBorder="true" applyAlignment="true" applyProtection="true">
      <alignment horizontal="general" vertical="top" textRotation="0" wrapText="false" indent="0" shrinkToFit="false"/>
      <protection locked="true" hidden="false"/>
    </xf>
    <xf numFmtId="164" fontId="5" fillId="2" borderId="0" xfId="0" applyFont="true" applyBorder="true" applyAlignment="true" applyProtection="true">
      <alignment horizontal="general" vertical="top" textRotation="0" wrapText="true" indent="0" shrinkToFit="false"/>
      <protection locked="true" hidden="false"/>
    </xf>
    <xf numFmtId="164" fontId="5" fillId="10" borderId="0" xfId="0" applyFont="true" applyBorder="true" applyAlignment="true" applyProtection="true">
      <alignment horizontal="general" vertical="top" textRotation="0" wrapText="true" indent="0" shrinkToFit="false"/>
      <protection locked="true" hidden="false"/>
    </xf>
    <xf numFmtId="164" fontId="7" fillId="2" borderId="0" xfId="0" applyFont="true" applyBorder="true" applyAlignment="true" applyProtection="true">
      <alignment horizontal="general" vertical="top" textRotation="0" wrapText="true" indent="0" shrinkToFit="false"/>
      <protection locked="true" hidden="false"/>
    </xf>
    <xf numFmtId="164" fontId="37" fillId="0" borderId="0" xfId="0" applyFont="true" applyBorder="true" applyAlignment="true" applyProtection="true">
      <alignment horizontal="general" vertical="top" textRotation="0" wrapText="false" indent="0" shrinkToFit="false"/>
      <protection locked="true" hidden="false"/>
    </xf>
    <xf numFmtId="164" fontId="24" fillId="2" borderId="4" xfId="0" applyFont="true" applyBorder="true" applyAlignment="true" applyProtection="true">
      <alignment horizontal="general" vertical="bottom" textRotation="0" wrapText="true" indent="0" shrinkToFit="false"/>
      <protection locked="true" hidden="false"/>
    </xf>
    <xf numFmtId="172" fontId="24" fillId="10" borderId="4"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center" vertical="bottom" textRotation="0" wrapText="false" indent="0" shrinkToFit="false"/>
      <protection locked="true" hidden="false"/>
    </xf>
    <xf numFmtId="164" fontId="37" fillId="0" borderId="4" xfId="0" applyFont="true" applyBorder="true" applyAlignment="true" applyProtection="true">
      <alignment horizontal="general" vertical="bottom" textRotation="0" wrapText="false" indent="0" shrinkToFit="false"/>
      <protection locked="true" hidden="false"/>
    </xf>
    <xf numFmtId="164" fontId="30" fillId="3" borderId="1" xfId="0" applyFont="true" applyBorder="true" applyAlignment="true" applyProtection="true">
      <alignment horizontal="general" vertical="center" textRotation="0" wrapText="false" indent="0" shrinkToFit="false"/>
      <protection locked="true" hidden="false"/>
    </xf>
    <xf numFmtId="164" fontId="30" fillId="3" borderId="1" xfId="0" applyFont="true" applyBorder="true" applyAlignment="true" applyProtection="true">
      <alignment horizontal="general" vertical="center" textRotation="0" wrapText="true" indent="0" shrinkToFit="false"/>
      <protection locked="true" hidden="false"/>
    </xf>
    <xf numFmtId="171" fontId="30" fillId="3" borderId="1" xfId="0" applyFont="true" applyBorder="true" applyAlignment="true" applyProtection="true">
      <alignment horizontal="general" vertical="center" textRotation="0" wrapText="true" indent="0" shrinkToFit="false"/>
      <protection locked="true" hidden="false"/>
    </xf>
    <xf numFmtId="164" fontId="31" fillId="0" borderId="1" xfId="0" applyFont="true" applyBorder="true" applyAlignment="true" applyProtection="true">
      <alignment horizontal="general" vertical="center" textRotation="0" wrapText="false" indent="0" shrinkToFit="false"/>
      <protection locked="true" hidden="false"/>
    </xf>
    <xf numFmtId="164" fontId="11" fillId="9" borderId="2" xfId="0" applyFont="true" applyBorder="true" applyAlignment="true" applyProtection="true">
      <alignment horizontal="general" vertical="top" textRotation="0" wrapText="true" indent="0" shrinkToFit="false"/>
      <protection locked="true" hidden="false"/>
    </xf>
    <xf numFmtId="164" fontId="11" fillId="9" borderId="1" xfId="0" applyFont="true" applyBorder="true" applyAlignment="true" applyProtection="true">
      <alignment horizontal="general" vertical="top" textRotation="0" wrapText="true" indent="0" shrinkToFit="false"/>
      <protection locked="true" hidden="false"/>
    </xf>
    <xf numFmtId="164" fontId="12" fillId="9" borderId="1" xfId="0" applyFont="true" applyBorder="true" applyAlignment="true" applyProtection="true">
      <alignment horizontal="general" vertical="top" textRotation="0" wrapText="true" indent="0" shrinkToFit="false"/>
      <protection locked="true" hidden="false"/>
    </xf>
    <xf numFmtId="165" fontId="8" fillId="4" borderId="1" xfId="0" applyFont="true" applyBorder="true" applyAlignment="true" applyProtection="true">
      <alignment horizontal="left" vertical="top" textRotation="0" wrapText="false" indent="0" shrinkToFit="false"/>
      <protection locked="true" hidden="false"/>
    </xf>
    <xf numFmtId="165" fontId="8" fillId="4" borderId="1" xfId="0" applyFont="true" applyBorder="true" applyAlignment="true" applyProtection="true">
      <alignment horizontal="general" vertical="top" textRotation="0" wrapText="false" indent="0" shrinkToFit="false"/>
      <protection locked="true" hidden="false"/>
    </xf>
    <xf numFmtId="165" fontId="8" fillId="0" borderId="1" xfId="0" applyFont="true" applyBorder="true" applyAlignment="true" applyProtection="true">
      <alignment horizontal="general" vertical="top" textRotation="0" wrapText="false" indent="0" shrinkToFit="false"/>
      <protection locked="true" hidden="false"/>
    </xf>
    <xf numFmtId="165" fontId="8" fillId="9" borderId="1" xfId="0" applyFont="true" applyBorder="true" applyAlignment="true" applyProtection="true">
      <alignment horizontal="general" vertical="top" textRotation="0" wrapText="false" indent="0" shrinkToFit="false"/>
      <protection locked="true" hidden="false"/>
    </xf>
    <xf numFmtId="164" fontId="19" fillId="5" borderId="1" xfId="0" applyFont="true" applyBorder="true" applyAlignment="true" applyProtection="true">
      <alignment horizontal="general" vertical="top" textRotation="0" wrapText="false" indent="0" shrinkToFit="false"/>
      <protection locked="true" hidden="false"/>
    </xf>
    <xf numFmtId="173" fontId="8" fillId="4" borderId="1" xfId="0" applyFont="true" applyBorder="true" applyAlignment="true" applyProtection="true">
      <alignment horizontal="left" vertical="top" textRotation="0" wrapText="true" indent="0" shrinkToFit="false"/>
      <protection locked="true" hidden="false"/>
    </xf>
    <xf numFmtId="171" fontId="8" fillId="4" borderId="1" xfId="0" applyFont="true" applyBorder="true" applyAlignment="true" applyProtection="true">
      <alignment horizontal="general" vertical="top" textRotation="0" wrapText="true" indent="0" shrinkToFit="false"/>
      <protection locked="true" hidden="false"/>
    </xf>
    <xf numFmtId="171" fontId="8" fillId="9" borderId="1" xfId="0" applyFont="true" applyBorder="true" applyAlignment="true" applyProtection="true">
      <alignment horizontal="general" vertical="top" textRotation="0" wrapText="true" indent="0" shrinkToFit="false"/>
      <protection locked="true" hidden="false"/>
    </xf>
    <xf numFmtId="164" fontId="8" fillId="9" borderId="1" xfId="0" applyFont="true" applyBorder="true" applyAlignment="true" applyProtection="true">
      <alignment horizontal="general" vertical="top" textRotation="0" wrapText="true" indent="0" shrinkToFit="false"/>
      <protection locked="true" hidden="false"/>
    </xf>
    <xf numFmtId="164" fontId="30" fillId="3" borderId="9" xfId="0" applyFont="true" applyBorder="true" applyAlignment="true" applyProtection="true">
      <alignment horizontal="general" vertical="center" textRotation="0" wrapText="false" indent="0" shrinkToFit="false"/>
      <protection locked="true" hidden="false"/>
    </xf>
    <xf numFmtId="164" fontId="30" fillId="3" borderId="9" xfId="0" applyFont="true" applyBorder="true" applyAlignment="true" applyProtection="true">
      <alignment horizontal="general" vertical="center" textRotation="0" wrapText="true" indent="0" shrinkToFit="false"/>
      <protection locked="true" hidden="false"/>
    </xf>
    <xf numFmtId="164" fontId="31" fillId="0" borderId="9" xfId="0" applyFont="true" applyBorder="true" applyAlignment="true" applyProtection="true">
      <alignment horizontal="general" vertical="center" textRotation="0" wrapText="false" indent="0" shrinkToFit="false"/>
      <protection locked="true" hidden="false"/>
    </xf>
    <xf numFmtId="164" fontId="38" fillId="3" borderId="2" xfId="0" applyFont="true" applyBorder="true" applyAlignment="true" applyProtection="true">
      <alignment horizontal="general" vertical="center" textRotation="0" wrapText="false" indent="0" shrinkToFit="false"/>
      <protection locked="true" hidden="false"/>
    </xf>
    <xf numFmtId="164" fontId="38" fillId="3" borderId="2" xfId="0" applyFont="true" applyBorder="true" applyAlignment="true" applyProtection="true">
      <alignment horizontal="general" vertical="center" textRotation="0" wrapText="true" indent="0" shrinkToFit="false"/>
      <protection locked="true" hidden="false"/>
    </xf>
    <xf numFmtId="164" fontId="39" fillId="3" borderId="2" xfId="0" applyFont="true" applyBorder="true" applyAlignment="true" applyProtection="true">
      <alignment horizontal="general" vertical="center" textRotation="0" wrapText="true" indent="0" shrinkToFit="false"/>
      <protection locked="true" hidden="false"/>
    </xf>
    <xf numFmtId="164" fontId="39" fillId="3" borderId="2" xfId="0" applyFont="true" applyBorder="true" applyAlignment="true" applyProtection="true">
      <alignment horizontal="general" vertical="center" textRotation="0" wrapText="false" indent="0" shrinkToFit="false"/>
      <protection locked="true" hidden="false"/>
    </xf>
    <xf numFmtId="164" fontId="40" fillId="0" borderId="2"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41" fillId="0" borderId="0" xfId="0" applyFont="true" applyBorder="false" applyAlignment="true" applyProtection="true">
      <alignment horizontal="general" vertical="bottom" textRotation="0" wrapText="false" indent="0" shrinkToFit="false"/>
      <protection locked="true" hidden="false"/>
    </xf>
    <xf numFmtId="164" fontId="8" fillId="9" borderId="1" xfId="0" applyFont="true" applyBorder="true" applyAlignment="true" applyProtection="true">
      <alignment horizontal="general" vertical="top" textRotation="0" wrapText="false" indent="0" shrinkToFit="false"/>
      <protection locked="true" hidden="false"/>
    </xf>
    <xf numFmtId="164" fontId="38" fillId="3" borderId="7" xfId="0" applyFont="true" applyBorder="true" applyAlignment="true" applyProtection="true">
      <alignment horizontal="general" vertical="center" textRotation="0" wrapText="true" indent="0" shrinkToFit="false"/>
      <protection locked="true" hidden="false"/>
    </xf>
    <xf numFmtId="164" fontId="38" fillId="3" borderId="10" xfId="0" applyFont="true" applyBorder="true" applyAlignment="true" applyProtection="true">
      <alignment horizontal="general" vertical="center" textRotation="0" wrapText="false" indent="0" shrinkToFit="false"/>
      <protection locked="true" hidden="false"/>
    </xf>
    <xf numFmtId="164" fontId="38" fillId="3" borderId="3" xfId="0" applyFont="true" applyBorder="true" applyAlignment="true" applyProtection="true">
      <alignment horizontal="general" vertical="center" textRotation="0" wrapText="false" indent="0" shrinkToFit="false"/>
      <protection locked="true" hidden="false"/>
    </xf>
    <xf numFmtId="164" fontId="39" fillId="3" borderId="1" xfId="0" applyFont="true" applyBorder="true" applyAlignment="true" applyProtection="true">
      <alignment horizontal="general" vertical="center" textRotation="0" wrapText="true" indent="0" shrinkToFit="false"/>
      <protection locked="true" hidden="false"/>
    </xf>
    <xf numFmtId="164" fontId="39" fillId="3" borderId="1" xfId="0" applyFont="true" applyBorder="true" applyAlignment="true" applyProtection="true">
      <alignment horizontal="general" vertical="center" textRotation="0" wrapText="false" indent="0" shrinkToFit="false"/>
      <protection locked="true" hidden="false"/>
    </xf>
    <xf numFmtId="164" fontId="40" fillId="0" borderId="1"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left" vertical="top" textRotation="0" wrapText="false" indent="0" shrinkToFit="false"/>
      <protection locked="true" hidden="false"/>
    </xf>
    <xf numFmtId="164" fontId="8" fillId="4" borderId="1" xfId="0" applyFont="true" applyBorder="true" applyAlignment="true" applyProtection="true">
      <alignment horizontal="left" vertical="top" textRotation="0" wrapText="false" indent="0" shrinkToFit="false"/>
      <protection locked="true" hidden="false"/>
    </xf>
    <xf numFmtId="164" fontId="41" fillId="0" borderId="0" xfId="0" applyFont="true" applyBorder="false" applyAlignment="true" applyProtection="true">
      <alignment horizontal="left" vertical="top" textRotation="0" wrapText="false" indent="0" shrinkToFit="false"/>
      <protection locked="true" hidden="false"/>
    </xf>
    <xf numFmtId="164" fontId="8" fillId="0" borderId="1" xfId="0" applyFont="true" applyBorder="true" applyAlignment="true" applyProtection="true">
      <alignment horizontal="left" vertical="top" textRotation="0" wrapText="false" indent="0" shrinkToFit="false"/>
      <protection locked="true" hidden="false"/>
    </xf>
    <xf numFmtId="164" fontId="41" fillId="0" borderId="0" xfId="0" applyFont="true" applyBorder="false" applyAlignment="true" applyProtection="true">
      <alignment horizontal="left" vertical="top" textRotation="0" wrapText="false" indent="0" shrinkToFit="false"/>
      <protection locked="true" hidden="false"/>
    </xf>
    <xf numFmtId="164" fontId="41"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1" xfId="0" applyFont="true" applyBorder="true" applyAlignment="true" applyProtection="true">
      <alignment horizontal="left" vertical="top" textRotation="0" wrapText="false" indent="0" shrinkToFit="false"/>
      <protection locked="true" hidden="false"/>
    </xf>
    <xf numFmtId="164" fontId="8" fillId="0" borderId="1" xfId="0" applyFont="true" applyBorder="true" applyAlignment="true" applyProtection="true">
      <alignment horizontal="general" vertical="top" textRotation="0" wrapText="false" indent="0" shrinkToFit="false"/>
      <protection locked="true" hidden="false"/>
    </xf>
    <xf numFmtId="164" fontId="8" fillId="0" borderId="0" xfId="0" applyFont="true" applyBorder="false" applyAlignment="true" applyProtection="true">
      <alignment horizontal="left" vertical="top" textRotation="0" wrapText="false" indent="0" shrinkToFit="false"/>
      <protection locked="true" hidden="false"/>
    </xf>
    <xf numFmtId="164" fontId="21" fillId="0" borderId="0" xfId="0" applyFont="true" applyBorder="false" applyAlignment="true" applyProtection="true">
      <alignment horizontal="left" vertical="top"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11" fillId="9" borderId="1" xfId="0" applyFont="true" applyBorder="true" applyAlignment="true" applyProtection="true">
      <alignment horizontal="general" vertical="top" textRotation="0" wrapText="false" indent="0" shrinkToFit="false"/>
      <protection locked="true" hidden="false"/>
    </xf>
    <xf numFmtId="164" fontId="12" fillId="9" borderId="1" xfId="0" applyFont="true" applyBorder="true" applyAlignment="true" applyProtection="true">
      <alignment horizontal="general" vertical="top" textRotation="0" wrapText="false" indent="0" shrinkToFit="false"/>
      <protection locked="true" hidden="false"/>
    </xf>
    <xf numFmtId="164" fontId="11" fillId="0" borderId="1" xfId="0" applyFont="true" applyBorder="true" applyAlignment="true" applyProtection="true">
      <alignment horizontal="general" vertical="top" textRotation="0" wrapText="false" indent="0" shrinkToFit="false"/>
      <protection locked="true" hidden="false"/>
    </xf>
    <xf numFmtId="164" fontId="12" fillId="0" borderId="1" xfId="0" applyFont="true" applyBorder="true" applyAlignment="true" applyProtection="true">
      <alignment horizontal="general" vertical="top" textRotation="0" wrapText="false" indent="0" shrinkToFit="false"/>
      <protection locked="true" hidden="false"/>
    </xf>
    <xf numFmtId="164" fontId="30" fillId="3" borderId="6" xfId="0" applyFont="true" applyBorder="true" applyAlignment="true" applyProtection="true">
      <alignment horizontal="general" vertical="center" textRotation="0" wrapText="false" indent="0" shrinkToFit="false"/>
      <protection locked="true" hidden="false"/>
    </xf>
    <xf numFmtId="164" fontId="30" fillId="3" borderId="6" xfId="0" applyFont="true" applyBorder="true" applyAlignment="true" applyProtection="true">
      <alignment horizontal="general" vertical="center" textRotation="0" wrapText="true" indent="0" shrinkToFit="false"/>
      <protection locked="true" hidden="false"/>
    </xf>
    <xf numFmtId="164" fontId="42" fillId="3" borderId="6" xfId="0" applyFont="true" applyBorder="true" applyAlignment="true" applyProtection="true">
      <alignment horizontal="left" vertical="center" textRotation="0" wrapText="true" indent="0" shrinkToFit="false"/>
      <protection locked="true" hidden="false"/>
    </xf>
    <xf numFmtId="164" fontId="31" fillId="3" borderId="1" xfId="0" applyFont="true" applyBorder="true" applyAlignment="true" applyProtection="true">
      <alignment horizontal="general" vertical="center" textRotation="0" wrapText="false" indent="0" shrinkToFit="false"/>
      <protection locked="true" hidden="false"/>
    </xf>
    <xf numFmtId="164" fontId="43" fillId="3" borderId="2" xfId="0" applyFont="true" applyBorder="true" applyAlignment="true" applyProtection="true">
      <alignment horizontal="left" vertical="center" textRotation="0" wrapText="true" indent="0" shrinkToFit="false"/>
      <protection locked="true" hidden="false"/>
    </xf>
    <xf numFmtId="164" fontId="44" fillId="3" borderId="1" xfId="0" applyFont="true" applyBorder="true" applyAlignment="true" applyProtection="true">
      <alignment horizontal="general" vertical="center" textRotation="0" wrapText="false" indent="0" shrinkToFit="false"/>
      <protection locked="true" hidden="false"/>
    </xf>
    <xf numFmtId="164" fontId="19" fillId="5" borderId="1" xfId="0" applyFont="true" applyBorder="true" applyAlignment="true" applyProtection="true">
      <alignment horizontal="center" vertical="top" textRotation="0" wrapText="false" indent="0" shrinkToFit="false"/>
      <protection locked="true" hidden="false"/>
    </xf>
    <xf numFmtId="172" fontId="11" fillId="5" borderId="1" xfId="0" applyFont="true" applyBorder="true" applyAlignment="true" applyProtection="true">
      <alignment horizontal="general" vertical="top" textRotation="0" wrapText="true" indent="0" shrinkToFit="false"/>
      <protection locked="true" hidden="false"/>
    </xf>
    <xf numFmtId="164" fontId="13" fillId="9" borderId="1" xfId="0" applyFont="true" applyBorder="true" applyAlignment="true" applyProtection="true">
      <alignment horizontal="left" vertical="bottom" textRotation="0" wrapText="false" indent="0" shrinkToFit="false"/>
      <protection locked="true" hidden="false"/>
    </xf>
    <xf numFmtId="164" fontId="4" fillId="9" borderId="1" xfId="0" applyFont="true" applyBorder="true" applyAlignment="true" applyProtection="true">
      <alignment horizontal="left" vertical="top" textRotation="0" wrapText="false" indent="0" shrinkToFit="false"/>
      <protection locked="true" hidden="false"/>
    </xf>
    <xf numFmtId="164" fontId="4" fillId="0" borderId="3"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8" fillId="0" borderId="3" xfId="0" applyFont="true" applyBorder="true" applyAlignment="true" applyProtection="true">
      <alignment horizontal="general" vertical="bottom" textRotation="0" wrapText="false" indent="0" shrinkToFit="false"/>
      <protection locked="true" hidden="false"/>
    </xf>
    <xf numFmtId="164" fontId="12" fillId="5" borderId="1" xfId="0" applyFont="true" applyBorder="true" applyAlignment="true" applyProtection="true">
      <alignment horizontal="general" vertical="top" textRotation="0" wrapText="true" indent="0" shrinkToFit="false"/>
      <protection locked="true" hidden="false"/>
    </xf>
    <xf numFmtId="164" fontId="45" fillId="9" borderId="1" xfId="0" applyFont="true" applyBorder="true" applyAlignment="true" applyProtection="true">
      <alignment horizontal="left" vertical="bottom" textRotation="0" wrapText="true" indent="0" shrinkToFit="false"/>
      <protection locked="true" hidden="false"/>
    </xf>
    <xf numFmtId="164" fontId="45" fillId="9" borderId="1" xfId="0" applyFont="true" applyBorder="true" applyAlignment="true" applyProtection="true">
      <alignment horizontal="left" vertical="bottom" textRotation="0" wrapText="false" indent="0" shrinkToFit="false"/>
      <protection locked="true" hidden="false"/>
    </xf>
    <xf numFmtId="164" fontId="23" fillId="9" borderId="1" xfId="0" applyFont="true" applyBorder="true" applyAlignment="true" applyProtection="true">
      <alignment horizontal="left" vertical="bottom" textRotation="0" wrapText="false" indent="0" shrinkToFit="false"/>
      <protection locked="true" hidden="false"/>
    </xf>
    <xf numFmtId="164" fontId="23" fillId="9" borderId="1" xfId="0" applyFont="true" applyBorder="true" applyAlignment="true" applyProtection="true">
      <alignment horizontal="general" vertical="bottom" textRotation="0" wrapText="false" indent="0" shrinkToFit="false"/>
      <protection locked="true" hidden="false"/>
    </xf>
    <xf numFmtId="164" fontId="23" fillId="0" borderId="1"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left" vertical="top" textRotation="0" wrapText="true" indent="0" shrinkToFit="false"/>
      <protection locked="true" hidden="false"/>
    </xf>
    <xf numFmtId="172" fontId="24" fillId="10" borderId="0" xfId="0" applyFont="true" applyBorder="true" applyAlignment="true" applyProtection="true">
      <alignment horizontal="general" vertical="bottom" textRotation="0" wrapText="false" indent="0" shrinkToFit="false"/>
      <protection locked="true" hidden="false"/>
    </xf>
    <xf numFmtId="164" fontId="8" fillId="5" borderId="2" xfId="0" applyFont="true" applyBorder="true" applyAlignment="true" applyProtection="true">
      <alignment horizontal="general" vertical="top" textRotation="0" wrapText="false" indent="0" shrinkToFit="false"/>
      <protection locked="true" hidden="false"/>
    </xf>
    <xf numFmtId="164" fontId="8" fillId="0" borderId="2" xfId="0" applyFont="true" applyBorder="true" applyAlignment="true" applyProtection="true">
      <alignment horizontal="general" vertical="top" textRotation="0" wrapText="false" indent="0" shrinkToFit="false"/>
      <protection locked="true" hidden="false"/>
    </xf>
    <xf numFmtId="164" fontId="8" fillId="5" borderId="1" xfId="0" applyFont="true" applyBorder="true" applyAlignment="true" applyProtection="true">
      <alignment horizontal="general" vertical="top" textRotation="0" wrapText="false" indent="0" shrinkToFit="false"/>
      <protection locked="true" hidden="false"/>
    </xf>
    <xf numFmtId="164" fontId="8" fillId="5" borderId="1"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center" textRotation="0" wrapText="true" indent="0" shrinkToFit="false"/>
      <protection locked="true" hidden="false"/>
    </xf>
    <xf numFmtId="164" fontId="5" fillId="2"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6" fillId="0" borderId="0" xfId="0" applyFont="true" applyBorder="true" applyAlignment="true" applyProtection="true">
      <alignment horizontal="left" vertical="bottom" textRotation="0" wrapText="false" indent="0" shrinkToFit="false"/>
      <protection locked="true" hidden="false"/>
    </xf>
    <xf numFmtId="164" fontId="29" fillId="0" borderId="0"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7" fillId="2" borderId="0" xfId="0" applyFont="true" applyBorder="true" applyAlignment="true" applyProtection="true">
      <alignment horizontal="general" vertical="center" textRotation="0" wrapText="true" indent="0" shrinkToFit="false"/>
      <protection locked="true" hidden="false"/>
    </xf>
    <xf numFmtId="164" fontId="47" fillId="2" borderId="0" xfId="0" applyFont="true" applyBorder="true" applyAlignment="true" applyProtection="true">
      <alignment horizontal="left"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17" fillId="0" borderId="0" xfId="0" applyFont="true" applyBorder="true" applyAlignment="true" applyProtection="true">
      <alignment horizontal="left" vertical="top" textRotation="0" wrapText="true" indent="0" shrinkToFit="false"/>
      <protection locked="true" hidden="false"/>
    </xf>
    <xf numFmtId="164" fontId="49" fillId="0" borderId="0" xfId="0" applyFont="true" applyBorder="false" applyAlignment="true" applyProtection="true">
      <alignment horizontal="left" vertical="center" textRotation="0" wrapText="false" indent="0" shrinkToFit="false"/>
      <protection locked="true" hidden="false"/>
    </xf>
    <xf numFmtId="164" fontId="50" fillId="0" borderId="11" xfId="0" applyFont="true" applyBorder="true" applyAlignment="true" applyProtection="true">
      <alignment horizontal="right" vertical="center" textRotation="0" wrapText="false" indent="0" shrinkToFit="false"/>
      <protection locked="true" hidden="false"/>
    </xf>
    <xf numFmtId="164" fontId="52" fillId="11" borderId="11" xfId="20" applyFont="true" applyBorder="true" applyAlignment="true" applyProtection="true">
      <alignment horizontal="center" vertical="center" textRotation="0" wrapText="false" indent="0" shrinkToFit="false"/>
      <protection locked="true" hidden="false"/>
    </xf>
    <xf numFmtId="164" fontId="53" fillId="0" borderId="0" xfId="0" applyFont="true" applyBorder="false" applyAlignment="true" applyProtection="true">
      <alignment horizontal="left" vertical="center" textRotation="0" wrapText="false" indent="0" shrinkToFit="false"/>
      <protection locked="true" hidden="false"/>
    </xf>
    <xf numFmtId="164" fontId="54" fillId="11" borderId="11" xfId="0" applyFont="true" applyBorder="true" applyAlignment="true" applyProtection="true">
      <alignment horizontal="center" vertical="center" textRotation="0" wrapText="false" indent="0" shrinkToFit="false"/>
      <protection locked="true" hidden="false"/>
    </xf>
    <xf numFmtId="164" fontId="55" fillId="0" borderId="0" xfId="0" applyFont="true" applyBorder="false" applyAlignment="true" applyProtection="true">
      <alignment horizontal="general" vertical="bottom" textRotation="0" wrapText="false" indent="0" shrinkToFit="false"/>
      <protection locked="true" hidden="false"/>
    </xf>
    <xf numFmtId="164" fontId="50" fillId="0" borderId="11" xfId="0" applyFont="true" applyBorder="true" applyAlignment="true" applyProtection="true">
      <alignment horizontal="center" vertical="center" textRotation="0" wrapText="true" indent="0" shrinkToFit="false"/>
      <protection locked="true" hidden="false"/>
    </xf>
    <xf numFmtId="164" fontId="55" fillId="0" borderId="12" xfId="0" applyFont="true" applyBorder="true" applyAlignment="tru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general" vertical="bottom" textRotation="0" wrapText="false" indent="0" shrinkToFit="false"/>
      <protection locked="true" hidden="false"/>
    </xf>
    <xf numFmtId="164" fontId="50" fillId="0" borderId="13" xfId="0" applyFont="true" applyBorder="true" applyAlignment="true" applyProtection="true">
      <alignment horizontal="right" vertical="center" textRotation="0" wrapText="false" indent="0" shrinkToFit="false"/>
      <protection locked="true" hidden="false"/>
    </xf>
    <xf numFmtId="164" fontId="50" fillId="0" borderId="13" xfId="0" applyFont="true" applyBorder="true" applyAlignment="true" applyProtection="true">
      <alignment horizontal="center" vertical="center" textRotation="0" wrapText="false" indent="0" shrinkToFit="false"/>
      <protection locked="true" hidden="false"/>
    </xf>
    <xf numFmtId="164" fontId="47" fillId="11" borderId="14" xfId="0" applyFont="true" applyBorder="true" applyAlignment="true" applyProtection="true">
      <alignment horizontal="left" vertical="center" textRotation="0" wrapText="true" indent="0" shrinkToFit="false"/>
      <protection locked="true" hidden="false"/>
    </xf>
    <xf numFmtId="164" fontId="47" fillId="11" borderId="15" xfId="0" applyFont="true" applyBorder="true" applyAlignment="true" applyProtection="true">
      <alignment horizontal="general" vertical="center" textRotation="0" wrapText="true" indent="0" shrinkToFit="false"/>
      <protection locked="true" hidden="false"/>
    </xf>
    <xf numFmtId="164" fontId="47" fillId="11" borderId="0" xfId="0" applyFont="true" applyBorder="true" applyAlignment="true" applyProtection="true">
      <alignment horizontal="general" vertical="center" textRotation="0" wrapText="true" indent="0" shrinkToFit="false"/>
      <protection locked="true" hidden="false"/>
    </xf>
    <xf numFmtId="164" fontId="4" fillId="11" borderId="16" xfId="0" applyFont="true" applyBorder="true" applyAlignment="true" applyProtection="true">
      <alignment horizontal="center" vertical="center" textRotation="0" wrapText="false" indent="0" shrinkToFit="false"/>
      <protection locked="true" hidden="false"/>
    </xf>
    <xf numFmtId="164" fontId="4" fillId="11" borderId="14" xfId="0" applyFont="true" applyBorder="true" applyAlignment="true" applyProtection="true">
      <alignment horizontal="center" vertical="center" textRotation="0" wrapText="false" indent="0" shrinkToFit="false"/>
      <protection locked="true" hidden="false"/>
    </xf>
    <xf numFmtId="164" fontId="4" fillId="11" borderId="15" xfId="0" applyFont="true" applyBorder="true" applyAlignment="true" applyProtection="true">
      <alignment horizontal="center" vertical="center" textRotation="0" wrapText="false" indent="0" shrinkToFit="false"/>
      <protection locked="true" hidden="false"/>
    </xf>
    <xf numFmtId="164" fontId="4" fillId="11" borderId="17" xfId="0" applyFont="true" applyBorder="true" applyAlignment="true" applyProtection="true">
      <alignment horizontal="center" vertical="center" textRotation="0" wrapText="false" indent="0" shrinkToFit="false"/>
      <protection locked="true" hidden="false"/>
    </xf>
    <xf numFmtId="164" fontId="4" fillId="11" borderId="18" xfId="0" applyFont="true" applyBorder="true" applyAlignment="true" applyProtection="true">
      <alignment horizontal="center" vertical="center" textRotation="0" wrapText="false" indent="0" shrinkToFit="false"/>
      <protection locked="true" hidden="false"/>
    </xf>
    <xf numFmtId="164" fontId="21" fillId="11" borderId="0" xfId="0" applyFont="true" applyBorder="true" applyAlignment="true" applyProtection="true">
      <alignment horizontal="general" vertical="bottom" textRotation="0" wrapText="false" indent="0" shrinkToFit="false"/>
      <protection locked="true" hidden="false"/>
    </xf>
    <xf numFmtId="164" fontId="56" fillId="12" borderId="11" xfId="0" applyFont="true" applyBorder="true" applyAlignment="true" applyProtection="true">
      <alignment horizontal="left" vertical="center" textRotation="0" wrapText="true" indent="0" shrinkToFit="false"/>
      <protection locked="true" hidden="false"/>
    </xf>
    <xf numFmtId="164" fontId="56" fillId="12" borderId="11" xfId="0" applyFont="true" applyBorder="true" applyAlignment="true" applyProtection="true">
      <alignment horizontal="general" vertical="center" textRotation="0" wrapText="true" indent="0" shrinkToFit="false"/>
      <protection locked="true" hidden="false"/>
    </xf>
    <xf numFmtId="164" fontId="56" fillId="12" borderId="11" xfId="0" applyFont="true" applyBorder="true" applyAlignment="true" applyProtection="true">
      <alignment horizontal="center" vertical="center" textRotation="0" wrapText="true" indent="0" shrinkToFit="false"/>
      <protection locked="true" hidden="false"/>
    </xf>
    <xf numFmtId="164" fontId="0" fillId="12" borderId="0" xfId="0" applyFont="true" applyBorder="false" applyAlignment="true" applyProtection="true">
      <alignment horizontal="general" vertical="bottom" textRotation="0" wrapText="false" indent="0" shrinkToFit="false"/>
      <protection locked="true" hidden="false"/>
    </xf>
    <xf numFmtId="164" fontId="41" fillId="5" borderId="11" xfId="0" applyFont="true" applyBorder="true" applyAlignment="true" applyProtection="true">
      <alignment horizontal="left" vertical="center" textRotation="0" wrapText="true" indent="0" shrinkToFit="false"/>
      <protection locked="true" hidden="false"/>
    </xf>
    <xf numFmtId="164" fontId="41" fillId="5" borderId="11" xfId="0" applyFont="true" applyBorder="true" applyAlignment="true" applyProtection="true">
      <alignment horizontal="general" vertical="center" textRotation="0" wrapText="true" indent="0" shrinkToFit="false"/>
      <protection locked="true" hidden="false"/>
    </xf>
    <xf numFmtId="164" fontId="41" fillId="0" borderId="11" xfId="0" applyFont="true" applyBorder="true" applyAlignment="true" applyProtection="true">
      <alignment horizontal="center" vertical="center" textRotation="0" wrapText="false" indent="0" shrinkToFit="false"/>
      <protection locked="true" hidden="false"/>
    </xf>
    <xf numFmtId="164" fontId="41" fillId="5" borderId="11" xfId="0" applyFont="true" applyBorder="true" applyAlignment="true" applyProtection="true">
      <alignment horizontal="left" vertical="top" textRotation="0" wrapText="true" indent="0" shrinkToFit="false"/>
      <protection locked="true" hidden="false"/>
    </xf>
    <xf numFmtId="164" fontId="41" fillId="5" borderId="11" xfId="0" applyFont="true" applyBorder="true" applyAlignment="true" applyProtection="true">
      <alignment horizontal="general" vertical="top" textRotation="0" wrapText="true" indent="0" shrinkToFit="false"/>
      <protection locked="true" hidden="false"/>
    </xf>
    <xf numFmtId="164" fontId="56" fillId="0" borderId="11" xfId="0" applyFont="true" applyBorder="true" applyAlignment="true" applyProtection="true">
      <alignment horizontal="center" vertical="center" textRotation="0" wrapText="true" indent="0" shrinkToFit="false"/>
      <protection locked="true" hidden="false"/>
    </xf>
    <xf numFmtId="164" fontId="41" fillId="0" borderId="11" xfId="0" applyFont="true" applyBorder="true" applyAlignment="true" applyProtection="true">
      <alignment horizontal="center" vertical="center" textRotation="0" wrapText="true" indent="0" shrinkToFit="false"/>
      <protection locked="true" hidden="false"/>
    </xf>
    <xf numFmtId="164" fontId="41" fillId="5" borderId="11" xfId="0" applyFont="true" applyBorder="true" applyAlignment="true" applyProtection="true">
      <alignment horizontal="general" vertical="center" textRotation="0" wrapText="false" indent="0" shrinkToFit="false"/>
      <protection locked="true" hidden="false"/>
    </xf>
    <xf numFmtId="164" fontId="41" fillId="5" borderId="11" xfId="0" applyFont="true" applyBorder="true" applyAlignment="true" applyProtection="true">
      <alignment horizontal="general" vertical="top" textRotation="0" wrapText="false" indent="0" shrinkToFit="false"/>
      <protection locked="true" hidden="false"/>
    </xf>
    <xf numFmtId="164" fontId="56" fillId="12" borderId="11" xfId="0" applyFont="true" applyBorder="true" applyAlignment="true" applyProtection="true">
      <alignment horizontal="left" vertical="center" textRotation="0" wrapText="false" indent="0" shrinkToFit="false"/>
      <protection locked="true" hidden="false"/>
    </xf>
    <xf numFmtId="164" fontId="41" fillId="5" borderId="11" xfId="0" applyFont="true" applyBorder="true" applyAlignment="true" applyProtection="true">
      <alignment horizontal="general" vertical="bottom" textRotation="0" wrapText="false" indent="0" shrinkToFit="false"/>
      <protection locked="true" hidden="false"/>
    </xf>
    <xf numFmtId="164" fontId="58" fillId="12" borderId="11" xfId="0" applyFont="true" applyBorder="true" applyAlignment="true" applyProtection="true">
      <alignment horizontal="left" vertical="center" textRotation="0" wrapText="true" indent="0" shrinkToFit="false"/>
      <protection locked="true" hidden="false"/>
    </xf>
    <xf numFmtId="164" fontId="56" fillId="12" borderId="11" xfId="0" applyFont="true" applyBorder="true" applyAlignment="true" applyProtection="true">
      <alignment horizontal="general" vertical="bottom" textRotation="0" wrapText="true" indent="0" shrinkToFit="false"/>
      <protection locked="true" hidden="false"/>
    </xf>
    <xf numFmtId="164" fontId="41" fillId="12" borderId="11" xfId="0" applyFont="true" applyBorder="true" applyAlignment="true" applyProtection="true">
      <alignment horizontal="general" vertical="center" textRotation="0" wrapText="true" indent="0" shrinkToFit="false"/>
      <protection locked="true" hidden="false"/>
    </xf>
    <xf numFmtId="164" fontId="41" fillId="12" borderId="11" xfId="0" applyFont="true" applyBorder="true" applyAlignment="true" applyProtection="true">
      <alignment horizontal="center" vertical="center" textRotation="0" wrapText="true" indent="0" shrinkToFit="false"/>
      <protection locked="true" hidden="false"/>
    </xf>
    <xf numFmtId="164" fontId="41" fillId="12" borderId="11" xfId="0" applyFont="true" applyBorder="true" applyAlignment="true" applyProtection="true">
      <alignment horizontal="left" vertical="center" textRotation="0" wrapText="true" indent="0" shrinkToFit="false"/>
      <protection locked="true" hidden="false"/>
    </xf>
    <xf numFmtId="164" fontId="58" fillId="12" borderId="11" xfId="0" applyFont="true" applyBorder="true" applyAlignment="true" applyProtection="true">
      <alignment horizontal="left" vertical="center" textRotation="0" wrapText="false" indent="0" shrinkToFit="false"/>
      <protection locked="true" hidden="false"/>
    </xf>
    <xf numFmtId="164" fontId="41" fillId="5" borderId="11" xfId="0" applyFont="true" applyBorder="true" applyAlignment="true" applyProtection="true">
      <alignment horizontal="left" vertical="top" textRotation="0" wrapText="false" indent="0" shrinkToFit="false"/>
      <protection locked="true" hidden="false"/>
    </xf>
    <xf numFmtId="164" fontId="41" fillId="0" borderId="11" xfId="0" applyFont="true" applyBorder="true" applyAlignment="true" applyProtection="true">
      <alignment horizontal="left" vertical="top" textRotation="0" wrapText="false" indent="0" shrinkToFit="false"/>
      <protection locked="true" hidden="false"/>
    </xf>
    <xf numFmtId="164" fontId="41" fillId="12" borderId="11" xfId="0" applyFont="true" applyBorder="true" applyAlignment="true" applyProtection="true">
      <alignment horizontal="center" vertical="center" textRotation="0" wrapText="false" indent="0" shrinkToFit="false"/>
      <protection locked="true" hidden="false"/>
    </xf>
    <xf numFmtId="164" fontId="56" fillId="12" borderId="11" xfId="0" applyFont="true" applyBorder="true" applyAlignment="true" applyProtection="true">
      <alignment horizontal="general" vertical="center" textRotation="0" wrapText="false" indent="0" shrinkToFit="false"/>
      <protection locked="true" hidden="false"/>
    </xf>
    <xf numFmtId="164" fontId="41" fillId="5" borderId="11" xfId="0" applyFont="true" applyBorder="true" applyAlignment="true" applyProtection="true">
      <alignment horizontal="general" vertical="bottom" textRotation="0" wrapText="true" indent="0" shrinkToFit="false"/>
      <protection locked="true" hidden="false"/>
    </xf>
    <xf numFmtId="164" fontId="41" fillId="0" borderId="0" xfId="0" applyFont="true" applyBorder="true" applyAlignment="true" applyProtection="true">
      <alignment horizontal="left" vertical="center" textRotation="0" wrapText="true" indent="0" shrinkToFit="false"/>
      <protection locked="true" hidden="false"/>
    </xf>
    <xf numFmtId="164" fontId="41" fillId="0" borderId="0" xfId="0" applyFont="true" applyBorder="false" applyAlignment="true" applyProtection="true">
      <alignment horizontal="general" vertical="center" textRotation="0" wrapText="false" indent="0" shrinkToFit="false"/>
      <protection locked="true" hidden="false"/>
    </xf>
    <xf numFmtId="164" fontId="41" fillId="0" borderId="0" xfId="0" applyFont="true" applyBorder="false" applyAlignment="true" applyProtection="true">
      <alignment horizontal="center" vertical="bottom" textRotation="0" wrapText="false" indent="0" shrinkToFit="false"/>
      <protection locked="true" hidden="false"/>
    </xf>
    <xf numFmtId="164" fontId="59" fillId="0" borderId="0" xfId="0" applyFont="true" applyBorder="false" applyAlignment="true" applyProtection="true">
      <alignment horizontal="general" vertical="bottom" textRotation="0" wrapText="false" indent="0" shrinkToFit="false"/>
      <protection locked="true" hidden="false"/>
    </xf>
    <xf numFmtId="164" fontId="59" fillId="0" borderId="0" xfId="0" applyFont="true" applyBorder="false" applyAlignment="true" applyProtection="true">
      <alignment horizontal="general" vertical="bottom" textRotation="0" wrapText="true" indent="0" shrinkToFit="false"/>
      <protection locked="true" hidden="false"/>
    </xf>
    <xf numFmtId="164" fontId="40" fillId="13" borderId="19" xfId="0" applyFont="true" applyBorder="true" applyAlignment="true" applyProtection="true">
      <alignment horizontal="general" vertical="bottom" textRotation="0" wrapText="false" indent="0" shrinkToFit="false"/>
      <protection locked="true" hidden="false"/>
    </xf>
    <xf numFmtId="164" fontId="4" fillId="13" borderId="19" xfId="0" applyFont="true" applyBorder="true" applyAlignment="true" applyProtection="true">
      <alignment horizontal="general" vertical="bottom" textRotation="0" wrapText="false" indent="0" shrinkToFit="false"/>
      <protection locked="true" hidden="false"/>
    </xf>
    <xf numFmtId="164" fontId="4" fillId="13" borderId="19" xfId="0" applyFont="true" applyBorder="true" applyAlignment="true" applyProtection="true">
      <alignment horizontal="general" vertical="bottom" textRotation="0" wrapText="true" indent="0" shrinkToFit="false"/>
      <protection locked="true" hidden="false"/>
    </xf>
    <xf numFmtId="164" fontId="4" fillId="13" borderId="19" xfId="0" applyFont="true" applyBorder="true" applyAlignment="true" applyProtection="true">
      <alignment horizontal="general" vertical="center" textRotation="0" wrapText="false" indent="0" shrinkToFit="false"/>
      <protection locked="true" hidden="false"/>
    </xf>
    <xf numFmtId="164" fontId="4" fillId="0" borderId="19" xfId="0" applyFont="true" applyBorder="true" applyAlignment="true" applyProtection="true">
      <alignment horizontal="general" vertical="bottom" textRotation="0" wrapText="true" indent="0" shrinkToFit="false"/>
      <protection locked="true" hidden="false"/>
    </xf>
    <xf numFmtId="164" fontId="59" fillId="13" borderId="19" xfId="0" applyFont="true" applyBorder="true" applyAlignment="true" applyProtection="true">
      <alignment horizontal="general" vertical="bottom" textRotation="0" wrapText="true" indent="0" shrinkToFit="false"/>
      <protection locked="true" hidden="false"/>
    </xf>
    <xf numFmtId="164" fontId="4" fillId="13" borderId="0" xfId="0" applyFont="true" applyBorder="true" applyAlignment="true" applyProtection="true">
      <alignment horizontal="left" vertical="top" textRotation="0" wrapText="false" indent="0" shrinkToFit="false"/>
      <protection locked="true" hidden="false"/>
    </xf>
    <xf numFmtId="164" fontId="4" fillId="13" borderId="0" xfId="0" applyFont="true" applyBorder="true" applyAlignment="true" applyProtection="true">
      <alignment horizontal="left" vertical="top" textRotation="0" wrapText="true" indent="0" shrinkToFit="false"/>
      <protection locked="true" hidden="false"/>
    </xf>
    <xf numFmtId="164" fontId="37" fillId="0" borderId="0" xfId="0" applyFont="true" applyBorder="false" applyAlignment="true" applyProtection="true">
      <alignment horizontal="left" vertical="top" textRotation="0" wrapText="true" indent="0" shrinkToFit="false"/>
      <protection locked="true" hidden="false"/>
    </xf>
    <xf numFmtId="164" fontId="60" fillId="13" borderId="0" xfId="0" applyFont="true" applyBorder="true" applyAlignment="true" applyProtection="true">
      <alignment horizontal="left" vertical="top" textRotation="0" wrapText="true" indent="0" shrinkToFit="false"/>
      <protection locked="true" hidden="false"/>
    </xf>
    <xf numFmtId="164" fontId="4" fillId="13" borderId="0" xfId="0" applyFont="true" applyBorder="true" applyAlignment="true" applyProtection="true">
      <alignment horizontal="general" vertical="bottom" textRotation="0" wrapText="false" indent="0" shrinkToFit="false"/>
      <protection locked="true" hidden="false"/>
    </xf>
    <xf numFmtId="164" fontId="4" fillId="13" borderId="0" xfId="0" applyFont="true" applyBorder="true" applyAlignment="true" applyProtection="true">
      <alignment horizontal="general" vertical="center" textRotation="0" wrapText="true" indent="0" shrinkToFit="false"/>
      <protection locked="true" hidden="false"/>
    </xf>
    <xf numFmtId="164" fontId="4" fillId="13" borderId="0" xfId="0" applyFont="true" applyBorder="true" applyAlignment="true" applyProtection="true">
      <alignment horizontal="general" vertical="bottom" textRotation="0" wrapText="true" indent="0" shrinkToFit="false"/>
      <protection locked="true" hidden="false"/>
    </xf>
    <xf numFmtId="164" fontId="60" fillId="13" borderId="0" xfId="0" applyFont="true" applyBorder="true" applyAlignment="true" applyProtection="true">
      <alignment horizontal="general" vertical="bottom" textRotation="0" wrapText="true" indent="0" shrinkToFit="false"/>
      <protection locked="true" hidden="false"/>
    </xf>
    <xf numFmtId="164" fontId="4" fillId="13" borderId="20" xfId="0" applyFont="true" applyBorder="true" applyAlignment="true" applyProtection="true">
      <alignment horizontal="general" vertical="bottom" textRotation="0" wrapText="false" indent="0" shrinkToFit="false"/>
      <protection locked="true" hidden="false"/>
    </xf>
    <xf numFmtId="164" fontId="4" fillId="13" borderId="20" xfId="0" applyFont="true" applyBorder="true" applyAlignment="true" applyProtection="true">
      <alignment horizontal="general" vertical="bottom" textRotation="0" wrapText="true" indent="0" shrinkToFit="false"/>
      <protection locked="true" hidden="false"/>
    </xf>
    <xf numFmtId="164" fontId="46" fillId="13" borderId="0" xfId="0" applyFont="true" applyBorder="true" applyAlignment="true" applyProtection="true">
      <alignment horizontal="general" vertical="bottom" textRotation="0" wrapText="true" indent="0" shrinkToFit="false"/>
      <protection locked="true" hidden="false"/>
    </xf>
    <xf numFmtId="164" fontId="4" fillId="0" borderId="20" xfId="0" applyFont="true" applyBorder="true" applyAlignment="true" applyProtection="true">
      <alignment horizontal="general" vertical="bottom" textRotation="0" wrapText="true" indent="0" shrinkToFit="false"/>
      <protection locked="true" hidden="false"/>
    </xf>
    <xf numFmtId="164" fontId="33" fillId="13" borderId="19" xfId="0" applyFont="true" applyBorder="true" applyAlignment="true" applyProtection="true">
      <alignment horizontal="general" vertical="bottom" textRotation="0" wrapText="false" indent="0" shrinkToFit="false"/>
      <protection locked="true" hidden="false"/>
    </xf>
    <xf numFmtId="164" fontId="4" fillId="13" borderId="19" xfId="0" applyFont="true" applyBorder="true" applyAlignment="true" applyProtection="true">
      <alignment horizontal="general" vertical="center" textRotation="0" wrapText="true" indent="0" shrinkToFit="false"/>
      <protection locked="true" hidden="false"/>
    </xf>
    <xf numFmtId="164" fontId="60" fillId="13" borderId="19" xfId="0" applyFont="true" applyBorder="true" applyAlignment="true" applyProtection="true">
      <alignment horizontal="general" vertical="bottom" textRotation="0" wrapText="true" indent="0" shrinkToFit="false"/>
      <protection locked="true" hidden="false"/>
    </xf>
    <xf numFmtId="164" fontId="33" fillId="13" borderId="0" xfId="0" applyFont="true" applyBorder="true" applyAlignment="true" applyProtection="true">
      <alignment horizontal="general" vertical="bottom" textRotation="0" wrapText="false" indent="0" shrinkToFit="false"/>
      <protection locked="true" hidden="false"/>
    </xf>
    <xf numFmtId="164" fontId="4" fillId="14" borderId="0" xfId="0" applyFont="true" applyBorder="true" applyAlignment="true" applyProtection="true">
      <alignment horizontal="general" vertical="bottom" textRotation="0" wrapText="true" indent="0" shrinkToFit="false"/>
      <protection locked="true" hidden="false"/>
    </xf>
    <xf numFmtId="164" fontId="59" fillId="13" borderId="0" xfId="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4">
    <dxf>
      <fill>
        <patternFill patternType="solid">
          <fgColor rgb="FFBFBFBF"/>
        </patternFill>
      </fill>
    </dxf>
    <dxf>
      <fill>
        <patternFill patternType="solid">
          <fgColor rgb="FFF2F2F2"/>
        </patternFill>
      </fill>
    </dxf>
    <dxf>
      <fill>
        <patternFill patternType="solid">
          <fgColor rgb="00FFFFFF"/>
        </patternFill>
      </fill>
    </dxf>
    <dxf>
      <fill>
        <patternFill patternType="solid">
          <fgColor rgb="FF000000"/>
          <bgColor rgb="FFFFFFFF"/>
        </patternFill>
      </fill>
    </dxf>
  </dxf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46B99"/>
      <rgbColor rgb="FFBFBFBF"/>
      <rgbColor rgb="FF808080"/>
      <rgbColor rgb="FF9999FF"/>
      <rgbColor rgb="FF993366"/>
      <rgbColor rgb="FFF3F3F3"/>
      <rgbColor rgb="FFF1F1F1"/>
      <rgbColor rgb="FF660066"/>
      <rgbColor rgb="FFFF8080"/>
      <rgbColor rgb="FF0563C1"/>
      <rgbColor rgb="FFD0CECE"/>
      <rgbColor rgb="FF000080"/>
      <rgbColor rgb="FFFF00FF"/>
      <rgbColor rgb="FFFFFF00"/>
      <rgbColor rgb="FF00FFFF"/>
      <rgbColor rgb="FF800080"/>
      <rgbColor rgb="FF800000"/>
      <rgbColor rgb="FF046B5C"/>
      <rgbColor rgb="FF0000FF"/>
      <rgbColor rgb="FF00CCFF"/>
      <rgbColor rgb="FFF2F2F2"/>
      <rgbColor rgb="FFD9D9D9"/>
      <rgbColor rgb="FFFFFF99"/>
      <rgbColor rgb="FF99CCFF"/>
      <rgbColor rgb="FFFF99CC"/>
      <rgbColor rgb="FFCC99FF"/>
      <rgbColor rgb="FFD8D8D8"/>
      <rgbColor rgb="FF0070C0"/>
      <rgbColor rgb="FF33CCCC"/>
      <rgbColor rgb="FF99CC00"/>
      <rgbColor rgb="FFFFC000"/>
      <rgbColor rgb="FFFF9900"/>
      <rgbColor rgb="FFFF6600"/>
      <rgbColor rgb="FF666666"/>
      <rgbColor rgb="FFA6A6A6"/>
      <rgbColor rgb="FF203864"/>
      <rgbColor rgb="FF2F5597"/>
      <rgbColor rgb="FF2D486D"/>
      <rgbColor rgb="FF434343"/>
      <rgbColor rgb="FF993300"/>
      <rgbColor rgb="FF993366"/>
      <rgbColor rgb="FF2D476D"/>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137160</xdr:colOff>
      <xdr:row>3</xdr:row>
      <xdr:rowOff>757080</xdr:rowOff>
    </xdr:from>
    <xdr:to>
      <xdr:col>7</xdr:col>
      <xdr:colOff>556920</xdr:colOff>
      <xdr:row>4</xdr:row>
      <xdr:rowOff>252000</xdr:rowOff>
    </xdr:to>
    <xdr:pic>
      <xdr:nvPicPr>
        <xdr:cNvPr id="0" name="Image 1" descr=""/>
        <xdr:cNvPicPr/>
      </xdr:nvPicPr>
      <xdr:blipFill>
        <a:blip r:embed="rId1"/>
        <a:stretch/>
      </xdr:blipFill>
      <xdr:spPr>
        <a:xfrm>
          <a:off x="11182320" y="1671480"/>
          <a:ext cx="4486320" cy="20095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ManagedCareTA@mathematica-mpr.com" TargetMode="External"/><Relationship Id="rId2" Type="http://schemas.openxmlformats.org/officeDocument/2006/relationships/drawing" Target="../drawings/drawing1.xml"/>
</Relationships>
</file>

<file path=xl/worksheets/_rels/sheet12.xml.rels><?xml version="1.0" encoding="UTF-8"?>
<Relationships xmlns="http://schemas.openxmlformats.org/package/2006/relationships"><Relationship Id="rId1" Type="http://schemas.openxmlformats.org/officeDocument/2006/relationships/hyperlink" Target="https://www.medicaid.gov/medicaid/downloads/ed-validation-toolkit.pdf" TargetMode="External"/>
</Relationships>
</file>

<file path=xl/worksheets/_rels/sheet13.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F5597"/>
    <pageSetUpPr fitToPage="false"/>
  </sheetPr>
  <dimension ref="A1:Z9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D5" activeCellId="0" sqref="D5"/>
    </sheetView>
  </sheetViews>
  <sheetFormatPr defaultColWidth="14.42578125" defaultRowHeight="15" zeroHeight="false" outlineLevelRow="0" outlineLevelCol="0"/>
  <cols>
    <col collapsed="false" customWidth="true" hidden="false" outlineLevel="0" max="1" min="1" style="1" width="41.42"/>
    <col collapsed="false" customWidth="true" hidden="false" outlineLevel="0" max="2" min="2" style="1" width="100.86"/>
    <col collapsed="false" customWidth="false" hidden="false" outlineLevel="0" max="16384" min="3" style="1" width="14.42"/>
  </cols>
  <sheetData>
    <row r="1" s="4" customFormat="true" ht="27" hidden="false" customHeight="true" outlineLevel="0" collapsed="false">
      <c r="A1" s="2" t="s">
        <v>0</v>
      </c>
      <c r="B1" s="2"/>
      <c r="C1" s="3"/>
      <c r="D1" s="3"/>
      <c r="E1" s="3"/>
      <c r="F1" s="3"/>
      <c r="G1" s="3"/>
      <c r="H1" s="3"/>
      <c r="I1" s="3"/>
      <c r="J1" s="3"/>
      <c r="K1" s="3"/>
      <c r="L1" s="3"/>
      <c r="M1" s="3"/>
      <c r="N1" s="3"/>
      <c r="O1" s="3"/>
      <c r="P1" s="3"/>
      <c r="Q1" s="3"/>
      <c r="R1" s="3"/>
      <c r="S1" s="3"/>
      <c r="T1" s="3"/>
      <c r="U1" s="3"/>
      <c r="V1" s="3"/>
      <c r="W1" s="3"/>
      <c r="X1" s="3"/>
      <c r="Y1" s="3"/>
      <c r="Z1" s="3"/>
    </row>
    <row r="2" s="8" customFormat="true" ht="24" hidden="false" customHeight="true" outlineLevel="0" collapsed="false">
      <c r="A2" s="5" t="s">
        <v>1</v>
      </c>
      <c r="B2" s="6"/>
      <c r="C2" s="7"/>
      <c r="D2" s="7"/>
      <c r="E2" s="7"/>
      <c r="F2" s="7"/>
      <c r="G2" s="7"/>
      <c r="H2" s="7"/>
      <c r="I2" s="7"/>
      <c r="J2" s="7"/>
      <c r="K2" s="7"/>
      <c r="L2" s="7"/>
      <c r="M2" s="7"/>
      <c r="N2" s="7"/>
      <c r="O2" s="7"/>
      <c r="P2" s="7"/>
      <c r="Q2" s="7"/>
      <c r="R2" s="7"/>
      <c r="S2" s="7"/>
      <c r="T2" s="7"/>
      <c r="U2" s="7"/>
      <c r="V2" s="7"/>
      <c r="W2" s="7"/>
      <c r="X2" s="7"/>
      <c r="Y2" s="7"/>
      <c r="Z2" s="7"/>
    </row>
    <row r="3" s="13" customFormat="true" ht="21" hidden="false" customHeight="true" outlineLevel="0" collapsed="false">
      <c r="A3" s="9" t="s">
        <v>2</v>
      </c>
      <c r="B3" s="10"/>
      <c r="C3" s="10"/>
      <c r="D3" s="10"/>
      <c r="E3" s="11"/>
      <c r="F3" s="12"/>
      <c r="G3" s="10"/>
      <c r="H3" s="11"/>
      <c r="I3" s="11"/>
      <c r="J3" s="11"/>
      <c r="K3" s="11"/>
      <c r="L3" s="11"/>
      <c r="M3" s="11"/>
      <c r="N3" s="11"/>
      <c r="O3" s="11"/>
      <c r="P3" s="11"/>
      <c r="Q3" s="11"/>
      <c r="R3" s="11"/>
      <c r="S3" s="11"/>
      <c r="T3" s="11"/>
      <c r="U3" s="11"/>
      <c r="V3" s="11"/>
      <c r="W3" s="11"/>
      <c r="X3" s="11"/>
      <c r="Y3" s="11"/>
      <c r="Z3" s="11"/>
    </row>
    <row r="4" customFormat="false" ht="198" hidden="false" customHeight="true" outlineLevel="0" collapsed="false">
      <c r="A4" s="14" t="s">
        <v>3</v>
      </c>
      <c r="B4" s="15" t="s">
        <v>4</v>
      </c>
    </row>
    <row r="5" customFormat="false" ht="237" hidden="false" customHeight="true" outlineLevel="0" collapsed="false">
      <c r="A5" s="16" t="s">
        <v>5</v>
      </c>
      <c r="B5" s="17" t="s">
        <v>6</v>
      </c>
    </row>
    <row r="6" customFormat="false" ht="37.5" hidden="false" customHeight="true" outlineLevel="0" collapsed="false">
      <c r="A6" s="14" t="s">
        <v>7</v>
      </c>
      <c r="B6" s="15" t="s">
        <v>8</v>
      </c>
    </row>
    <row r="7" customFormat="false" ht="49.5" hidden="false" customHeight="true" outlineLevel="0" collapsed="false">
      <c r="A7" s="14" t="s">
        <v>9</v>
      </c>
      <c r="B7" s="15" t="s">
        <v>10</v>
      </c>
    </row>
    <row r="8" s="23" customFormat="true" ht="37.5" hidden="false" customHeight="true" outlineLevel="0" collapsed="false">
      <c r="A8" s="18" t="s">
        <v>11</v>
      </c>
      <c r="B8" s="19" t="s">
        <v>12</v>
      </c>
      <c r="C8" s="20"/>
      <c r="D8" s="20"/>
      <c r="E8" s="21"/>
      <c r="F8" s="22"/>
      <c r="G8" s="20"/>
      <c r="H8" s="21"/>
      <c r="I8" s="21"/>
      <c r="J8" s="21"/>
      <c r="K8" s="21"/>
      <c r="L8" s="21"/>
      <c r="M8" s="21"/>
      <c r="N8" s="21"/>
      <c r="O8" s="21"/>
      <c r="P8" s="21"/>
      <c r="Q8" s="21"/>
      <c r="R8" s="21"/>
      <c r="S8" s="21"/>
      <c r="T8" s="21"/>
      <c r="U8" s="21"/>
      <c r="V8" s="21"/>
      <c r="W8" s="21"/>
      <c r="X8" s="21"/>
      <c r="Y8" s="21"/>
    </row>
    <row r="9" customFormat="false" ht="24.75" hidden="false" customHeight="true" outlineLevel="0" collapsed="false">
      <c r="A9" s="14" t="s">
        <v>13</v>
      </c>
      <c r="B9" s="24" t="s">
        <v>14</v>
      </c>
    </row>
    <row r="10" customFormat="false" ht="25.5" hidden="false" customHeight="true" outlineLevel="0" collapsed="false">
      <c r="A10" s="25"/>
      <c r="B10" s="26"/>
      <c r="C10" s="26"/>
      <c r="D10" s="26"/>
      <c r="E10" s="27"/>
      <c r="F10" s="22"/>
      <c r="G10" s="26"/>
      <c r="H10" s="27"/>
      <c r="I10" s="27"/>
      <c r="J10" s="27"/>
      <c r="K10" s="27"/>
      <c r="L10" s="27"/>
      <c r="M10" s="27"/>
      <c r="N10" s="27"/>
      <c r="O10" s="27"/>
      <c r="P10" s="27"/>
      <c r="Q10" s="27"/>
      <c r="R10" s="27"/>
      <c r="S10" s="27"/>
      <c r="T10" s="27"/>
      <c r="U10" s="27"/>
      <c r="V10" s="27"/>
      <c r="W10" s="27"/>
      <c r="X10" s="27"/>
      <c r="Y10" s="27"/>
    </row>
    <row r="11" customFormat="false" ht="21" hidden="false" customHeight="true" outlineLevel="0" collapsed="false">
      <c r="A11" s="28" t="s">
        <v>15</v>
      </c>
      <c r="B11" s="29"/>
      <c r="C11" s="30"/>
      <c r="D11" s="30"/>
      <c r="E11" s="31"/>
      <c r="F11" s="32"/>
      <c r="G11" s="30"/>
      <c r="H11" s="31"/>
      <c r="I11" s="31"/>
      <c r="J11" s="31"/>
      <c r="K11" s="31"/>
      <c r="L11" s="31"/>
      <c r="M11" s="31"/>
      <c r="N11" s="31"/>
      <c r="O11" s="31"/>
      <c r="P11" s="31"/>
      <c r="Q11" s="31"/>
      <c r="R11" s="31"/>
      <c r="S11" s="31"/>
      <c r="T11" s="31"/>
      <c r="U11" s="31"/>
      <c r="V11" s="31"/>
      <c r="W11" s="31"/>
      <c r="X11" s="31"/>
      <c r="Y11" s="31"/>
      <c r="Z11" s="31"/>
    </row>
    <row r="12" s="36" customFormat="true" ht="51" hidden="false" customHeight="true" outlineLevel="0" collapsed="false">
      <c r="A12" s="33" t="s">
        <v>16</v>
      </c>
      <c r="B12" s="33"/>
      <c r="C12" s="34"/>
      <c r="D12" s="34"/>
      <c r="E12" s="35"/>
      <c r="F12" s="33"/>
      <c r="G12" s="34"/>
      <c r="H12" s="35"/>
      <c r="I12" s="35"/>
      <c r="J12" s="35"/>
      <c r="K12" s="35"/>
      <c r="L12" s="35"/>
      <c r="M12" s="35"/>
      <c r="N12" s="35"/>
      <c r="O12" s="35"/>
      <c r="P12" s="35"/>
      <c r="Q12" s="35"/>
      <c r="R12" s="35"/>
      <c r="S12" s="35"/>
      <c r="T12" s="35"/>
      <c r="U12" s="35"/>
      <c r="V12" s="35"/>
      <c r="W12" s="35"/>
      <c r="X12" s="35"/>
      <c r="Y12" s="35"/>
    </row>
    <row r="13" customFormat="false" ht="24" hidden="false" customHeight="true" outlineLevel="0" collapsed="false">
      <c r="A13" s="37" t="s">
        <v>17</v>
      </c>
      <c r="B13" s="38" t="s">
        <v>18</v>
      </c>
      <c r="C13" s="39"/>
      <c r="D13" s="39"/>
      <c r="E13" s="40"/>
      <c r="F13" s="41"/>
      <c r="G13" s="39"/>
      <c r="H13" s="40"/>
      <c r="I13" s="40"/>
      <c r="J13" s="40"/>
      <c r="K13" s="40"/>
      <c r="L13" s="40"/>
      <c r="M13" s="40"/>
      <c r="N13" s="40"/>
      <c r="O13" s="40"/>
      <c r="P13" s="40"/>
      <c r="Q13" s="40"/>
      <c r="R13" s="40"/>
      <c r="S13" s="40"/>
      <c r="T13" s="40"/>
      <c r="U13" s="40"/>
      <c r="V13" s="40"/>
      <c r="W13" s="40"/>
      <c r="X13" s="40"/>
      <c r="Y13" s="40"/>
      <c r="Z13" s="42"/>
    </row>
    <row r="14" s="23" customFormat="true" ht="24.75" hidden="false" customHeight="true" outlineLevel="0" collapsed="false">
      <c r="A14" s="43" t="s">
        <v>19</v>
      </c>
      <c r="B14" s="44" t="s">
        <v>19</v>
      </c>
    </row>
    <row r="15" s="23" customFormat="true" ht="24.75" hidden="false" customHeight="true" outlineLevel="0" collapsed="false">
      <c r="A15" s="43" t="s">
        <v>20</v>
      </c>
      <c r="B15" s="44" t="s">
        <v>21</v>
      </c>
    </row>
    <row r="16" s="23" customFormat="true" ht="24.75" hidden="false" customHeight="true" outlineLevel="0" collapsed="false">
      <c r="A16" s="19" t="s">
        <v>22</v>
      </c>
      <c r="B16" s="44" t="s">
        <v>23</v>
      </c>
    </row>
    <row r="17" s="23" customFormat="true" ht="24.75" hidden="false" customHeight="true" outlineLevel="0" collapsed="false">
      <c r="A17" s="19" t="s">
        <v>24</v>
      </c>
      <c r="B17" s="44" t="s">
        <v>25</v>
      </c>
    </row>
    <row r="18" s="23" customFormat="true" ht="24.75" hidden="false" customHeight="true" outlineLevel="0" collapsed="false">
      <c r="A18" s="19" t="s">
        <v>26</v>
      </c>
      <c r="B18" s="44" t="s">
        <v>27</v>
      </c>
    </row>
    <row r="19" s="23" customFormat="true" ht="24" hidden="false" customHeight="true" outlineLevel="0" collapsed="false">
      <c r="A19" s="19" t="s">
        <v>28</v>
      </c>
      <c r="B19" s="44" t="s">
        <v>29</v>
      </c>
    </row>
    <row r="20" s="23" customFormat="true" ht="24" hidden="false" customHeight="true" outlineLevel="0" collapsed="false">
      <c r="A20" s="19" t="s">
        <v>30</v>
      </c>
      <c r="B20" s="45" t="s">
        <v>31</v>
      </c>
    </row>
    <row r="21" s="23" customFormat="true" ht="24" hidden="false" customHeight="true" outlineLevel="0" collapsed="false">
      <c r="A21" s="19" t="s">
        <v>32</v>
      </c>
      <c r="B21" s="45" t="s">
        <v>33</v>
      </c>
    </row>
    <row r="22" s="23" customFormat="true" ht="24.75" hidden="false" customHeight="true" outlineLevel="0" collapsed="false">
      <c r="A22" s="19" t="s">
        <v>34</v>
      </c>
      <c r="B22" s="44" t="s">
        <v>35</v>
      </c>
    </row>
    <row r="23" s="23" customFormat="true" ht="24.75" hidden="false" customHeight="true" outlineLevel="0" collapsed="false">
      <c r="A23" s="19" t="s">
        <v>36</v>
      </c>
      <c r="B23" s="44"/>
    </row>
    <row r="24" s="23" customFormat="true" ht="24.75" hidden="false" customHeight="true" outlineLevel="0" collapsed="false">
      <c r="A24" s="19" t="s">
        <v>37</v>
      </c>
      <c r="B24" s="44" t="s">
        <v>38</v>
      </c>
    </row>
    <row r="25" customFormat="false" ht="15.75" hidden="false" customHeight="true" outlineLevel="0" collapsed="false">
      <c r="A25" s="46"/>
      <c r="B25" s="47"/>
    </row>
    <row r="26" customFormat="false" ht="21" hidden="false" customHeight="true" outlineLevel="0" collapsed="false">
      <c r="A26" s="28" t="s">
        <v>39</v>
      </c>
      <c r="B26" s="29"/>
      <c r="C26" s="30"/>
      <c r="D26" s="30"/>
      <c r="E26" s="31"/>
      <c r="F26" s="32"/>
      <c r="G26" s="30"/>
      <c r="H26" s="31"/>
      <c r="I26" s="31"/>
      <c r="J26" s="31"/>
      <c r="K26" s="31"/>
      <c r="L26" s="31"/>
      <c r="M26" s="31"/>
      <c r="N26" s="31"/>
      <c r="O26" s="31"/>
      <c r="P26" s="31"/>
      <c r="Q26" s="31"/>
      <c r="R26" s="31"/>
      <c r="S26" s="31"/>
      <c r="T26" s="31"/>
      <c r="U26" s="31"/>
      <c r="V26" s="31"/>
      <c r="W26" s="31"/>
      <c r="X26" s="31"/>
      <c r="Y26" s="31"/>
      <c r="Z26" s="31"/>
    </row>
    <row r="27" customFormat="false" ht="135" hidden="false" customHeight="false" outlineLevel="0" collapsed="false">
      <c r="A27" s="48" t="s">
        <v>40</v>
      </c>
      <c r="B27" s="45" t="s">
        <v>41</v>
      </c>
    </row>
    <row r="28" customFormat="false" ht="30" hidden="false" customHeight="false" outlineLevel="0" collapsed="false">
      <c r="A28" s="46" t="s">
        <v>42</v>
      </c>
      <c r="B28" s="45" t="s">
        <v>43</v>
      </c>
    </row>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sheetData>
  <mergeCells count="1">
    <mergeCell ref="A12:B12"/>
  </mergeCells>
  <hyperlinks>
    <hyperlink ref="B8" location="Instructions!A1" display="Refer to the Instructions and Glossary tabs."/>
    <hyperlink ref="B9" r:id="rId1" display="Email questions about MCPAR to ManagedCareTA@mathematica-mpr.com"/>
    <hyperlink ref="A14" location="Instructions!A1" display="Instructions"/>
    <hyperlink ref="A15" location="A_Program_Info!A1" display="A_Program_Info"/>
    <hyperlink ref="A16" location="B_State!A1" display="B_State"/>
    <hyperlink ref="A17" location="'C1 _Program_Set'!A1" display="C1_Program_Set"/>
    <hyperlink ref="A18" location="'C2_Program_State'!A1" display="C2_Program_State"/>
    <hyperlink ref="A19" location="D1_Plan_Set!A1" display="D1_Plan_Set"/>
    <hyperlink ref="A20" location="D2_Plan_Measures!A1" display="D2_Plan_Measures"/>
    <hyperlink ref="A21" location="'D3_Plan_Sanctions '!A1" display="D3_Plan_Sanctions"/>
    <hyperlink ref="A22" location="E_BSS_Entities!A1" display="E_BSS_Entities"/>
    <hyperlink ref="A23" location="Glossary!A1" display="Glossary"/>
    <hyperlink ref="A24" location="Crosswalk!A1" display="Crosswal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4"/>
  <sheetViews>
    <sheetView showFormulas="false" showGridLines="true" showRowColHeaders="true" showZeros="true" rightToLeft="false" tabSelected="false" showOutlineSymbols="true" defaultGridColor="true" view="normal" topLeftCell="A16" colorId="64" zoomScale="120" zoomScaleNormal="120" zoomScalePageLayoutView="100" workbookViewId="0">
      <selection pane="topLeft" activeCell="H62" activeCellId="0" sqref="H62"/>
    </sheetView>
  </sheetViews>
  <sheetFormatPr defaultColWidth="11.42578125" defaultRowHeight="15" zeroHeight="false" outlineLevelRow="0" outlineLevelCol="0"/>
  <cols>
    <col collapsed="false" customWidth="true" hidden="false" outlineLevel="0" max="2" min="2" style="0" width="28.14"/>
  </cols>
  <sheetData>
    <row r="1" customFormat="false" ht="15.75" hidden="false" customHeight="false" outlineLevel="0" collapsed="false">
      <c r="A1" s="49" t="s">
        <v>44</v>
      </c>
      <c r="B1" s="50" t="s">
        <v>45</v>
      </c>
    </row>
    <row r="2" customFormat="false" ht="15.75" hidden="false" customHeight="false" outlineLevel="0" collapsed="false">
      <c r="A2" s="49"/>
      <c r="B2" s="50" t="s">
        <v>46</v>
      </c>
    </row>
    <row r="3" customFormat="false" ht="15" hidden="false" customHeight="false" outlineLevel="0" collapsed="false">
      <c r="B3" s="50" t="s">
        <v>47</v>
      </c>
    </row>
    <row r="5" customFormat="false" ht="15" hidden="false" customHeight="false" outlineLevel="0" collapsed="false">
      <c r="A5" s="51"/>
      <c r="B5" s="50" t="s">
        <v>48</v>
      </c>
    </row>
    <row r="7" customFormat="false" ht="15.75" hidden="false" customHeight="false" outlineLevel="0" collapsed="false">
      <c r="A7" s="49" t="s">
        <v>49</v>
      </c>
      <c r="B7" s="50" t="s">
        <v>50</v>
      </c>
    </row>
    <row r="8" customFormat="false" ht="15.75" hidden="false" customHeight="false" outlineLevel="0" collapsed="false">
      <c r="A8" s="49"/>
      <c r="B8" s="50" t="s">
        <v>51</v>
      </c>
    </row>
    <row r="9" customFormat="false" ht="15.75" hidden="false" customHeight="false" outlineLevel="0" collapsed="false">
      <c r="A9" s="49"/>
      <c r="B9" s="50" t="s">
        <v>52</v>
      </c>
    </row>
    <row r="10" customFormat="false" ht="15.75" hidden="false" customHeight="false" outlineLevel="0" collapsed="false">
      <c r="A10" s="49"/>
      <c r="B10" s="50" t="s">
        <v>53</v>
      </c>
    </row>
    <row r="11" customFormat="false" ht="15.75" hidden="false" customHeight="false" outlineLevel="0" collapsed="false">
      <c r="A11" s="49"/>
      <c r="B11" s="50" t="s">
        <v>54</v>
      </c>
    </row>
    <row r="12" customFormat="false" ht="15.75" hidden="false" customHeight="false" outlineLevel="0" collapsed="false">
      <c r="A12" s="49"/>
      <c r="B12" s="50"/>
    </row>
    <row r="13" customFormat="false" ht="15.75" hidden="false" customHeight="false" outlineLevel="0" collapsed="false">
      <c r="A13" s="49" t="s">
        <v>55</v>
      </c>
      <c r="B13" s="50" t="s">
        <v>56</v>
      </c>
    </row>
    <row r="14" customFormat="false" ht="15.75" hidden="false" customHeight="false" outlineLevel="0" collapsed="false">
      <c r="A14" s="52"/>
      <c r="B14" s="50" t="s">
        <v>57</v>
      </c>
    </row>
    <row r="15" customFormat="false" ht="15.75" hidden="false" customHeight="false" outlineLevel="0" collapsed="false">
      <c r="A15" s="52"/>
      <c r="B15" s="53" t="s">
        <v>58</v>
      </c>
    </row>
    <row r="16" customFormat="false" ht="15.75" hidden="false" customHeight="false" outlineLevel="0" collapsed="false">
      <c r="A16" s="52"/>
      <c r="B16" s="53" t="s">
        <v>59</v>
      </c>
    </row>
    <row r="17" customFormat="false" ht="15.75" hidden="false" customHeight="false" outlineLevel="0" collapsed="false">
      <c r="A17" s="52"/>
      <c r="B17" s="53" t="s">
        <v>60</v>
      </c>
    </row>
    <row r="19" customFormat="false" ht="15.75" hidden="false" customHeight="false" outlineLevel="0" collapsed="false">
      <c r="A19" s="49" t="s">
        <v>61</v>
      </c>
      <c r="B19" s="50" t="s">
        <v>62</v>
      </c>
    </row>
    <row r="20" customFormat="false" ht="15.75" hidden="false" customHeight="false" outlineLevel="0" collapsed="false">
      <c r="A20" s="52"/>
      <c r="B20" s="53" t="s">
        <v>63</v>
      </c>
    </row>
    <row r="21" customFormat="false" ht="15.75" hidden="false" customHeight="false" outlineLevel="0" collapsed="false">
      <c r="A21" s="52"/>
      <c r="B21" s="53" t="s">
        <v>64</v>
      </c>
    </row>
    <row r="22" customFormat="false" ht="15.75" hidden="false" customHeight="false" outlineLevel="0" collapsed="false">
      <c r="A22" s="52"/>
      <c r="B22" s="50"/>
    </row>
    <row r="23" customFormat="false" ht="15" hidden="false" customHeight="false" outlineLevel="0" collapsed="false">
      <c r="A23" s="50"/>
      <c r="B23" s="50"/>
    </row>
    <row r="24" customFormat="false" ht="15.75" hidden="false" customHeight="false" outlineLevel="0" collapsed="false">
      <c r="A24" s="49" t="s">
        <v>65</v>
      </c>
      <c r="B24" s="53" t="s">
        <v>66</v>
      </c>
    </row>
    <row r="25" customFormat="false" ht="15" hidden="false" customHeight="false" outlineLevel="0" collapsed="false">
      <c r="B25" s="53" t="s">
        <v>67</v>
      </c>
    </row>
    <row r="26" customFormat="false" ht="15" hidden="false" customHeight="false" outlineLevel="0" collapsed="false">
      <c r="B26" s="53" t="s">
        <v>68</v>
      </c>
    </row>
    <row r="27" customFormat="false" ht="15.75" hidden="false" customHeight="false" outlineLevel="0" collapsed="false">
      <c r="A27" s="49"/>
      <c r="B27" s="53" t="s">
        <v>69</v>
      </c>
    </row>
    <row r="28" customFormat="false" ht="15.75" hidden="false" customHeight="false" outlineLevel="0" collapsed="false">
      <c r="A28" s="49"/>
      <c r="B28" s="53" t="s">
        <v>70</v>
      </c>
    </row>
    <row r="29" customFormat="false" ht="15" hidden="false" customHeight="false" outlineLevel="0" collapsed="false">
      <c r="B29" s="53" t="s">
        <v>71</v>
      </c>
    </row>
    <row r="31" customFormat="false" ht="15.75" hidden="false" customHeight="false" outlineLevel="0" collapsed="false">
      <c r="A31" s="49" t="s">
        <v>72</v>
      </c>
      <c r="B31" s="50" t="s">
        <v>73</v>
      </c>
    </row>
    <row r="32" customFormat="false" ht="15.75" hidden="false" customHeight="false" outlineLevel="0" collapsed="false">
      <c r="A32" s="49"/>
      <c r="B32" s="53" t="s">
        <v>74</v>
      </c>
    </row>
    <row r="33" customFormat="false" ht="15" hidden="false" customHeight="false" outlineLevel="0" collapsed="false">
      <c r="B33" s="53" t="s">
        <v>75</v>
      </c>
    </row>
    <row r="34" customFormat="false" ht="15" hidden="false" customHeight="false" outlineLevel="0" collapsed="false">
      <c r="B34" s="53" t="s">
        <v>76</v>
      </c>
    </row>
    <row r="35" customFormat="false" ht="15" hidden="false" customHeight="false" outlineLevel="0" collapsed="false">
      <c r="B35" s="53" t="s">
        <v>77</v>
      </c>
    </row>
    <row r="36" customFormat="false" ht="15" hidden="false" customHeight="false" outlineLevel="0" collapsed="false">
      <c r="B36" s="53" t="s">
        <v>78</v>
      </c>
    </row>
    <row r="37" customFormat="false" ht="15.75" hidden="false" customHeight="false" outlineLevel="0" collapsed="false">
      <c r="A37" s="49"/>
      <c r="B37" s="53" t="s">
        <v>79</v>
      </c>
    </row>
    <row r="38" customFormat="false" ht="15" hidden="false" customHeight="false" outlineLevel="0" collapsed="false">
      <c r="B38" s="53" t="s">
        <v>80</v>
      </c>
    </row>
    <row r="39" customFormat="false" ht="15" hidden="false" customHeight="false" outlineLevel="0" collapsed="false">
      <c r="B39" s="53" t="s">
        <v>81</v>
      </c>
    </row>
    <row r="40" customFormat="false" ht="15" hidden="false" customHeight="false" outlineLevel="0" collapsed="false">
      <c r="B40" s="53" t="s">
        <v>82</v>
      </c>
    </row>
    <row r="41" customFormat="false" ht="15" hidden="false" customHeight="false" outlineLevel="0" collapsed="false">
      <c r="B41" s="53" t="s">
        <v>83</v>
      </c>
    </row>
    <row r="42" customFormat="false" ht="15" hidden="false" customHeight="false" outlineLevel="0" collapsed="false">
      <c r="B42" s="53" t="s">
        <v>84</v>
      </c>
    </row>
    <row r="43" customFormat="false" ht="15" hidden="false" customHeight="false" outlineLevel="0" collapsed="false">
      <c r="B43" s="50" t="s">
        <v>85</v>
      </c>
    </row>
    <row r="45" customFormat="false" ht="15.75" hidden="false" customHeight="false" outlineLevel="0" collapsed="false">
      <c r="A45" s="49" t="s">
        <v>86</v>
      </c>
      <c r="B45" s="50" t="s">
        <v>87</v>
      </c>
    </row>
    <row r="46" customFormat="false" ht="15" hidden="false" customHeight="false" outlineLevel="0" collapsed="false">
      <c r="B46" s="53" t="s">
        <v>88</v>
      </c>
    </row>
    <row r="47" customFormat="false" ht="15" hidden="false" customHeight="false" outlineLevel="0" collapsed="false">
      <c r="B47" s="53" t="s">
        <v>89</v>
      </c>
    </row>
    <row r="48" customFormat="false" ht="15" hidden="false" customHeight="false" outlineLevel="0" collapsed="false">
      <c r="B48" s="53" t="s">
        <v>90</v>
      </c>
    </row>
    <row r="49" customFormat="false" ht="15" hidden="false" customHeight="false" outlineLevel="0" collapsed="false">
      <c r="B49" s="53" t="s">
        <v>91</v>
      </c>
    </row>
    <row r="50" customFormat="false" ht="15" hidden="false" customHeight="false" outlineLevel="0" collapsed="false">
      <c r="B50" s="53" t="s">
        <v>92</v>
      </c>
    </row>
    <row r="51" customFormat="false" ht="15" hidden="false" customHeight="false" outlineLevel="0" collapsed="false">
      <c r="B51" s="53" t="s">
        <v>85</v>
      </c>
    </row>
    <row r="54" customFormat="false" ht="15" hidden="false" customHeight="false" outlineLevel="0" collapsed="false">
      <c r="A54" s="50"/>
    </row>
  </sheetData>
  <dataValidations count="1">
    <dataValidation allowBlank="true" errorStyle="stop" operator="between" showDropDown="false" showErrorMessage="true" showInputMessage="false" sqref="A5" type="list">
      <formula1>'Set values'!$H$6:$H$7</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F5597"/>
    <pageSetUpPr fitToPage="false"/>
  </sheetPr>
  <dimension ref="A1:Z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4" activeCellId="0" sqref="B4"/>
    </sheetView>
  </sheetViews>
  <sheetFormatPr defaultColWidth="14.42578125" defaultRowHeight="14.25" zeroHeight="false" outlineLevelRow="0" outlineLevelCol="0"/>
  <cols>
    <col collapsed="false" customWidth="true" hidden="false" outlineLevel="0" max="1" min="1" style="23" width="42"/>
    <col collapsed="false" customWidth="true" hidden="false" outlineLevel="0" max="2" min="2" style="23" width="93"/>
    <col collapsed="false" customWidth="false" hidden="false" outlineLevel="0" max="16384" min="3" style="23" width="14.42"/>
  </cols>
  <sheetData>
    <row r="1" s="56" customFormat="true" ht="30.75" hidden="false" customHeight="true" outlineLevel="0" collapsed="false">
      <c r="A1" s="54" t="s">
        <v>93</v>
      </c>
      <c r="B1" s="54"/>
      <c r="C1" s="55"/>
      <c r="D1" s="55"/>
      <c r="E1" s="55"/>
      <c r="F1" s="55"/>
      <c r="G1" s="55"/>
      <c r="H1" s="55"/>
      <c r="I1" s="55"/>
      <c r="J1" s="55"/>
      <c r="K1" s="55"/>
      <c r="L1" s="55"/>
      <c r="M1" s="55"/>
      <c r="N1" s="55"/>
      <c r="O1" s="55"/>
      <c r="P1" s="55"/>
      <c r="Q1" s="55"/>
      <c r="R1" s="55"/>
      <c r="S1" s="55"/>
      <c r="T1" s="55"/>
      <c r="U1" s="55"/>
      <c r="V1" s="55"/>
      <c r="W1" s="55"/>
      <c r="X1" s="55"/>
      <c r="Y1" s="55"/>
      <c r="Z1" s="55"/>
    </row>
    <row r="2" s="59" customFormat="true" ht="274.5" hidden="false" customHeight="true" outlineLevel="0" collapsed="false">
      <c r="A2" s="57" t="s">
        <v>94</v>
      </c>
      <c r="B2" s="58" t="s">
        <v>95</v>
      </c>
    </row>
    <row r="3" customFormat="false" ht="30" hidden="false" customHeight="false" outlineLevel="0" collapsed="false">
      <c r="A3" s="46" t="s">
        <v>96</v>
      </c>
      <c r="B3" s="22" t="s">
        <v>97</v>
      </c>
      <c r="C3" s="60"/>
    </row>
    <row r="4" customFormat="false" ht="120.75" hidden="false" customHeight="false" outlineLevel="0" collapsed="false">
      <c r="A4" s="46" t="s">
        <v>98</v>
      </c>
      <c r="B4" s="45" t="s">
        <v>99</v>
      </c>
      <c r="C4" s="60"/>
    </row>
    <row r="5" customFormat="false" ht="63" hidden="false" customHeight="false" outlineLevel="0" collapsed="false">
      <c r="A5" s="46" t="s">
        <v>100</v>
      </c>
      <c r="B5" s="22" t="s">
        <v>101</v>
      </c>
      <c r="C5" s="60"/>
    </row>
    <row r="6" customFormat="false" ht="75" hidden="false" customHeight="false" outlineLevel="0" collapsed="false">
      <c r="A6" s="46" t="s">
        <v>102</v>
      </c>
      <c r="B6" s="45" t="s">
        <v>103</v>
      </c>
      <c r="C6" s="60"/>
    </row>
    <row r="7" customFormat="false" ht="105" hidden="false" customHeight="false" outlineLevel="0" collapsed="false">
      <c r="A7" s="46" t="s">
        <v>104</v>
      </c>
      <c r="B7" s="45" t="s">
        <v>105</v>
      </c>
      <c r="C7" s="60"/>
    </row>
    <row r="8" customFormat="false" ht="148.5" hidden="false" customHeight="true" outlineLevel="0" collapsed="false">
      <c r="A8" s="46" t="s">
        <v>106</v>
      </c>
      <c r="B8" s="45" t="s">
        <v>107</v>
      </c>
      <c r="C8" s="60"/>
    </row>
    <row r="9" customFormat="false" ht="45" hidden="false" customHeight="false" outlineLevel="0" collapsed="false">
      <c r="A9" s="46" t="s">
        <v>108</v>
      </c>
      <c r="B9" s="22" t="s">
        <v>109</v>
      </c>
      <c r="C9" s="60"/>
    </row>
    <row r="10" customFormat="false" ht="14.25" hidden="false" customHeight="false" outlineLevel="0" collapsed="false">
      <c r="A10" s="59"/>
      <c r="B10" s="59"/>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007"/>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pane xSplit="0" ySplit="2" topLeftCell="A12" activePane="bottomLeft" state="frozen"/>
      <selection pane="topLeft" activeCell="D1" activeCellId="0" sqref="D1"/>
      <selection pane="bottomLeft" activeCell="D60" activeCellId="0" sqref="D60"/>
    </sheetView>
  </sheetViews>
  <sheetFormatPr defaultColWidth="14.42578125" defaultRowHeight="15" zeroHeight="false" outlineLevelRow="0" outlineLevelCol="0"/>
  <cols>
    <col collapsed="false" customWidth="true" hidden="false" outlineLevel="0" max="1" min="1" style="1" width="6.71"/>
    <col collapsed="false" customWidth="true" hidden="false" outlineLevel="0" max="3" min="2" style="1" width="45.85"/>
    <col collapsed="false" customWidth="true" hidden="false" outlineLevel="0" max="4" min="4" style="61" width="45.85"/>
    <col collapsed="false" customWidth="false" hidden="false" outlineLevel="0" max="16384" min="5" style="1" width="14.42"/>
  </cols>
  <sheetData>
    <row r="1" s="4" customFormat="true" ht="24" hidden="false" customHeight="true" outlineLevel="0" collapsed="false">
      <c r="A1" s="62" t="s">
        <v>110</v>
      </c>
      <c r="B1" s="62"/>
      <c r="C1" s="63"/>
      <c r="D1" s="64"/>
      <c r="E1" s="65"/>
      <c r="F1" s="65"/>
      <c r="G1" s="65"/>
      <c r="H1" s="65"/>
      <c r="I1" s="65"/>
      <c r="J1" s="65"/>
      <c r="K1" s="65"/>
      <c r="L1" s="65"/>
      <c r="M1" s="65"/>
      <c r="N1" s="65"/>
      <c r="O1" s="65"/>
      <c r="P1" s="65"/>
      <c r="Q1" s="65"/>
      <c r="R1" s="65"/>
      <c r="S1" s="65"/>
      <c r="T1" s="65"/>
      <c r="U1" s="65"/>
      <c r="V1" s="65"/>
      <c r="W1" s="65"/>
      <c r="X1" s="65"/>
    </row>
    <row r="2" s="71" customFormat="true" ht="24" hidden="false" customHeight="true" outlineLevel="0" collapsed="false">
      <c r="A2" s="66" t="s">
        <v>111</v>
      </c>
      <c r="B2" s="67" t="s">
        <v>112</v>
      </c>
      <c r="C2" s="68" t="s">
        <v>113</v>
      </c>
      <c r="D2" s="69" t="s">
        <v>114</v>
      </c>
      <c r="E2" s="70"/>
      <c r="F2" s="70"/>
      <c r="G2" s="70"/>
      <c r="H2" s="70"/>
      <c r="I2" s="70"/>
      <c r="J2" s="70"/>
      <c r="K2" s="70"/>
      <c r="L2" s="70"/>
      <c r="M2" s="70"/>
      <c r="N2" s="70"/>
      <c r="O2" s="70"/>
      <c r="P2" s="70"/>
      <c r="Q2" s="70"/>
      <c r="R2" s="70"/>
      <c r="S2" s="70"/>
      <c r="T2" s="70"/>
      <c r="U2" s="70"/>
      <c r="V2" s="70"/>
      <c r="W2" s="70"/>
      <c r="X2" s="70"/>
    </row>
    <row r="3" s="75" customFormat="true" ht="30" hidden="false" customHeight="false" outlineLevel="0" collapsed="false">
      <c r="A3" s="49" t="s">
        <v>115</v>
      </c>
      <c r="B3" s="49" t="s">
        <v>116</v>
      </c>
      <c r="C3" s="72" t="s">
        <v>117</v>
      </c>
      <c r="D3" s="73"/>
      <c r="E3" s="74"/>
      <c r="F3" s="74"/>
      <c r="G3" s="74"/>
      <c r="H3" s="74"/>
      <c r="I3" s="74"/>
      <c r="J3" s="74"/>
      <c r="K3" s="74"/>
      <c r="L3" s="74"/>
      <c r="M3" s="74"/>
      <c r="N3" s="74"/>
      <c r="O3" s="74"/>
      <c r="P3" s="74"/>
      <c r="Q3" s="74"/>
      <c r="R3" s="74"/>
      <c r="S3" s="74"/>
      <c r="T3" s="74"/>
      <c r="U3" s="74"/>
      <c r="V3" s="74"/>
      <c r="W3" s="74"/>
      <c r="X3" s="74"/>
    </row>
    <row r="4" s="78" customFormat="true" ht="129" hidden="false" customHeight="true" outlineLevel="0" collapsed="false">
      <c r="A4" s="49" t="s">
        <v>118</v>
      </c>
      <c r="B4" s="49" t="s">
        <v>119</v>
      </c>
      <c r="C4" s="72" t="s">
        <v>120</v>
      </c>
      <c r="D4" s="76"/>
      <c r="E4" s="77"/>
      <c r="F4" s="77"/>
      <c r="G4" s="77"/>
      <c r="H4" s="77"/>
      <c r="I4" s="77"/>
      <c r="J4" s="77"/>
      <c r="K4" s="77"/>
      <c r="L4" s="77"/>
      <c r="M4" s="77"/>
      <c r="N4" s="77"/>
      <c r="O4" s="77"/>
      <c r="P4" s="77"/>
      <c r="Q4" s="77"/>
      <c r="R4" s="77"/>
      <c r="S4" s="77"/>
      <c r="T4" s="77"/>
      <c r="U4" s="77"/>
      <c r="V4" s="77"/>
      <c r="W4" s="77"/>
      <c r="X4" s="77"/>
    </row>
    <row r="5" s="78" customFormat="true" ht="30" hidden="false" customHeight="false" outlineLevel="0" collapsed="false">
      <c r="A5" s="49" t="s">
        <v>121</v>
      </c>
      <c r="B5" s="49" t="s">
        <v>122</v>
      </c>
      <c r="C5" s="72" t="s">
        <v>123</v>
      </c>
      <c r="D5" s="79"/>
      <c r="E5" s="77"/>
      <c r="F5" s="77"/>
      <c r="G5" s="77"/>
      <c r="H5" s="77"/>
      <c r="I5" s="77"/>
      <c r="J5" s="77"/>
      <c r="K5" s="77"/>
      <c r="L5" s="77"/>
      <c r="M5" s="77"/>
      <c r="N5" s="77"/>
      <c r="O5" s="77"/>
      <c r="P5" s="77"/>
      <c r="Q5" s="77"/>
      <c r="R5" s="77"/>
      <c r="S5" s="77"/>
      <c r="T5" s="77"/>
      <c r="U5" s="77"/>
      <c r="V5" s="77"/>
      <c r="W5" s="77"/>
      <c r="X5" s="77"/>
    </row>
    <row r="6" s="78" customFormat="true" ht="30" hidden="false" customHeight="false" outlineLevel="0" collapsed="false">
      <c r="A6" s="49" t="s">
        <v>124</v>
      </c>
      <c r="B6" s="49" t="s">
        <v>125</v>
      </c>
      <c r="C6" s="72" t="s">
        <v>126</v>
      </c>
      <c r="D6" s="79"/>
      <c r="E6" s="77"/>
      <c r="F6" s="77"/>
      <c r="G6" s="77"/>
      <c r="H6" s="77"/>
      <c r="I6" s="77"/>
      <c r="J6" s="77"/>
      <c r="K6" s="77"/>
      <c r="L6" s="77"/>
      <c r="M6" s="77"/>
      <c r="N6" s="77"/>
      <c r="O6" s="77"/>
      <c r="P6" s="77"/>
      <c r="Q6" s="77"/>
      <c r="R6" s="77"/>
      <c r="S6" s="77"/>
      <c r="T6" s="77"/>
      <c r="U6" s="77"/>
      <c r="V6" s="77"/>
      <c r="W6" s="77"/>
      <c r="X6" s="77"/>
    </row>
    <row r="7" s="78" customFormat="true" ht="30" hidden="false" customHeight="false" outlineLevel="0" collapsed="false">
      <c r="A7" s="49" t="s">
        <v>127</v>
      </c>
      <c r="B7" s="49" t="s">
        <v>128</v>
      </c>
      <c r="C7" s="72" t="s">
        <v>129</v>
      </c>
      <c r="D7" s="79"/>
      <c r="E7" s="77"/>
      <c r="F7" s="77"/>
      <c r="G7" s="77"/>
      <c r="H7" s="77"/>
      <c r="I7" s="77"/>
      <c r="J7" s="77"/>
      <c r="K7" s="77"/>
      <c r="L7" s="77"/>
      <c r="M7" s="77"/>
      <c r="N7" s="77"/>
      <c r="O7" s="77"/>
      <c r="P7" s="77"/>
      <c r="Q7" s="77"/>
      <c r="R7" s="77"/>
      <c r="S7" s="77"/>
      <c r="T7" s="77"/>
      <c r="U7" s="77"/>
      <c r="V7" s="77"/>
      <c r="W7" s="77"/>
      <c r="X7" s="77"/>
    </row>
    <row r="8" s="78" customFormat="true" ht="30" hidden="false" customHeight="false" outlineLevel="0" collapsed="false">
      <c r="A8" s="49" t="s">
        <v>130</v>
      </c>
      <c r="B8" s="49" t="s">
        <v>131</v>
      </c>
      <c r="C8" s="72" t="s">
        <v>132</v>
      </c>
      <c r="D8" s="80"/>
      <c r="E8" s="77"/>
      <c r="F8" s="77"/>
      <c r="G8" s="77"/>
      <c r="H8" s="77"/>
      <c r="I8" s="77"/>
      <c r="J8" s="77"/>
      <c r="K8" s="77"/>
      <c r="L8" s="77"/>
      <c r="M8" s="77"/>
      <c r="N8" s="77"/>
      <c r="O8" s="77"/>
      <c r="P8" s="77"/>
      <c r="Q8" s="77"/>
      <c r="R8" s="77"/>
      <c r="S8" s="77"/>
      <c r="T8" s="77"/>
      <c r="U8" s="77"/>
      <c r="V8" s="77"/>
      <c r="W8" s="77"/>
      <c r="X8" s="77"/>
    </row>
    <row r="9" s="78" customFormat="true" ht="30" hidden="false" customHeight="false" outlineLevel="0" collapsed="false">
      <c r="A9" s="49" t="s">
        <v>133</v>
      </c>
      <c r="B9" s="49" t="s">
        <v>134</v>
      </c>
      <c r="C9" s="72" t="s">
        <v>135</v>
      </c>
      <c r="D9" s="81"/>
      <c r="E9" s="77"/>
      <c r="F9" s="77"/>
      <c r="G9" s="77"/>
      <c r="H9" s="77"/>
      <c r="I9" s="77"/>
      <c r="J9" s="77"/>
      <c r="K9" s="77"/>
      <c r="L9" s="77"/>
      <c r="M9" s="77"/>
      <c r="N9" s="77"/>
      <c r="O9" s="77"/>
      <c r="P9" s="77"/>
      <c r="Q9" s="77"/>
      <c r="R9" s="77"/>
      <c r="S9" s="77"/>
      <c r="T9" s="77"/>
      <c r="U9" s="77"/>
      <c r="V9" s="77"/>
      <c r="W9" s="77"/>
      <c r="X9" s="77"/>
    </row>
    <row r="10" s="78" customFormat="true" ht="30" hidden="false" customHeight="false" outlineLevel="0" collapsed="false">
      <c r="A10" s="49" t="s">
        <v>136</v>
      </c>
      <c r="B10" s="49" t="s">
        <v>137</v>
      </c>
      <c r="C10" s="72" t="s">
        <v>138</v>
      </c>
      <c r="D10" s="81"/>
      <c r="E10" s="77"/>
      <c r="F10" s="77"/>
      <c r="G10" s="77"/>
      <c r="H10" s="77"/>
      <c r="I10" s="77"/>
      <c r="J10" s="77"/>
      <c r="K10" s="77"/>
      <c r="L10" s="77"/>
      <c r="M10" s="77"/>
      <c r="N10" s="77"/>
      <c r="O10" s="77"/>
      <c r="P10" s="77"/>
      <c r="Q10" s="77"/>
      <c r="R10" s="77"/>
      <c r="S10" s="77"/>
      <c r="T10" s="77"/>
      <c r="U10" s="77"/>
      <c r="V10" s="77"/>
      <c r="W10" s="77"/>
      <c r="X10" s="77"/>
    </row>
    <row r="11" s="78" customFormat="true" ht="114" hidden="false" customHeight="true" outlineLevel="0" collapsed="false">
      <c r="A11" s="49" t="s">
        <v>139</v>
      </c>
      <c r="B11" s="49" t="s">
        <v>140</v>
      </c>
      <c r="C11" s="82" t="s">
        <v>141</v>
      </c>
      <c r="D11" s="79"/>
      <c r="E11" s="77"/>
      <c r="F11" s="77"/>
      <c r="G11" s="77"/>
      <c r="H11" s="77"/>
      <c r="I11" s="77"/>
      <c r="J11" s="77"/>
      <c r="K11" s="77"/>
      <c r="L11" s="77"/>
      <c r="M11" s="77"/>
      <c r="N11" s="77"/>
      <c r="O11" s="77"/>
      <c r="P11" s="77"/>
      <c r="Q11" s="77"/>
      <c r="R11" s="77"/>
      <c r="S11" s="77"/>
      <c r="T11" s="77"/>
      <c r="U11" s="77"/>
      <c r="V11" s="77"/>
      <c r="W11" s="77"/>
      <c r="X11" s="77"/>
    </row>
    <row r="12" s="78" customFormat="true" ht="75" hidden="false" customHeight="false" outlineLevel="0" collapsed="false">
      <c r="A12" s="49" t="s">
        <v>142</v>
      </c>
      <c r="B12" s="83" t="s">
        <v>143</v>
      </c>
      <c r="C12" s="82" t="s">
        <v>144</v>
      </c>
      <c r="D12" s="79"/>
      <c r="E12" s="77"/>
      <c r="F12" s="77"/>
      <c r="G12" s="77"/>
      <c r="H12" s="77"/>
      <c r="I12" s="77"/>
      <c r="J12" s="77"/>
      <c r="K12" s="77"/>
      <c r="L12" s="77"/>
      <c r="M12" s="77"/>
      <c r="N12" s="77"/>
      <c r="O12" s="77"/>
      <c r="P12" s="77"/>
      <c r="Q12" s="77"/>
      <c r="R12" s="77"/>
      <c r="S12" s="77"/>
      <c r="T12" s="77"/>
      <c r="U12" s="77"/>
      <c r="V12" s="77"/>
      <c r="W12" s="77"/>
      <c r="X12" s="77"/>
    </row>
    <row r="13" s="78" customFormat="true" ht="15.75" hidden="false" customHeight="false" outlineLevel="0" collapsed="false">
      <c r="A13" s="49"/>
      <c r="B13" s="83" t="s">
        <v>145</v>
      </c>
      <c r="C13" s="84"/>
      <c r="D13" s="79"/>
      <c r="E13" s="77"/>
      <c r="F13" s="77"/>
      <c r="G13" s="77"/>
      <c r="H13" s="77"/>
      <c r="I13" s="77"/>
      <c r="J13" s="77"/>
      <c r="K13" s="77"/>
      <c r="L13" s="77"/>
      <c r="M13" s="77"/>
      <c r="N13" s="77"/>
      <c r="O13" s="77"/>
      <c r="P13" s="77"/>
      <c r="Q13" s="77"/>
      <c r="R13" s="77"/>
      <c r="S13" s="77"/>
      <c r="T13" s="77"/>
      <c r="U13" s="77"/>
      <c r="V13" s="77"/>
      <c r="W13" s="77"/>
      <c r="X13" s="77"/>
    </row>
    <row r="14" s="78" customFormat="true" ht="15.75" hidden="false" customHeight="false" outlineLevel="0" collapsed="false">
      <c r="A14" s="49"/>
      <c r="B14" s="83" t="s">
        <v>146</v>
      </c>
      <c r="C14" s="84"/>
      <c r="D14" s="79"/>
      <c r="E14" s="77"/>
      <c r="F14" s="77"/>
      <c r="G14" s="77"/>
      <c r="H14" s="77"/>
      <c r="I14" s="77"/>
      <c r="J14" s="77"/>
      <c r="K14" s="77"/>
      <c r="L14" s="77"/>
      <c r="M14" s="77"/>
      <c r="N14" s="77"/>
      <c r="O14" s="77"/>
      <c r="P14" s="77"/>
      <c r="Q14" s="77"/>
      <c r="R14" s="77"/>
      <c r="S14" s="77"/>
      <c r="T14" s="77"/>
      <c r="U14" s="77"/>
      <c r="V14" s="77"/>
      <c r="W14" s="77"/>
      <c r="X14" s="77"/>
    </row>
    <row r="15" s="78" customFormat="true" ht="15.75" hidden="false" customHeight="false" outlineLevel="0" collapsed="false">
      <c r="A15" s="49"/>
      <c r="B15" s="83" t="s">
        <v>147</v>
      </c>
      <c r="C15" s="84"/>
      <c r="D15" s="79"/>
      <c r="E15" s="77"/>
      <c r="F15" s="77"/>
      <c r="G15" s="77"/>
      <c r="H15" s="77"/>
      <c r="I15" s="77"/>
      <c r="J15" s="77"/>
      <c r="K15" s="77"/>
      <c r="L15" s="77"/>
      <c r="M15" s="77"/>
      <c r="N15" s="77"/>
      <c r="O15" s="77"/>
      <c r="P15" s="77"/>
      <c r="Q15" s="77"/>
      <c r="R15" s="77"/>
      <c r="S15" s="77"/>
      <c r="T15" s="77"/>
      <c r="U15" s="77"/>
      <c r="V15" s="77"/>
      <c r="W15" s="77"/>
      <c r="X15" s="77"/>
    </row>
    <row r="16" s="78" customFormat="true" ht="15.75" hidden="false" customHeight="false" outlineLevel="0" collapsed="false">
      <c r="A16" s="49"/>
      <c r="B16" s="83" t="s">
        <v>148</v>
      </c>
      <c r="C16" s="84"/>
      <c r="D16" s="79"/>
      <c r="E16" s="77"/>
      <c r="F16" s="77"/>
      <c r="G16" s="77"/>
      <c r="H16" s="77"/>
      <c r="I16" s="77"/>
      <c r="J16" s="77"/>
      <c r="K16" s="77"/>
      <c r="L16" s="77"/>
      <c r="M16" s="77"/>
      <c r="N16" s="77"/>
      <c r="O16" s="77"/>
      <c r="P16" s="77"/>
      <c r="Q16" s="77"/>
      <c r="R16" s="77"/>
      <c r="S16" s="77"/>
      <c r="T16" s="77"/>
      <c r="U16" s="77"/>
      <c r="V16" s="77"/>
      <c r="W16" s="77"/>
      <c r="X16" s="77"/>
    </row>
    <row r="17" s="78" customFormat="true" ht="15.75" hidden="false" customHeight="false" outlineLevel="0" collapsed="false">
      <c r="A17" s="49"/>
      <c r="B17" s="83" t="s">
        <v>149</v>
      </c>
      <c r="C17" s="84"/>
      <c r="D17" s="79"/>
      <c r="E17" s="77"/>
      <c r="F17" s="77"/>
      <c r="G17" s="77"/>
      <c r="H17" s="77"/>
      <c r="I17" s="77"/>
      <c r="J17" s="77"/>
      <c r="K17" s="77"/>
      <c r="L17" s="77"/>
      <c r="M17" s="77"/>
      <c r="N17" s="77"/>
      <c r="O17" s="77"/>
      <c r="P17" s="77"/>
      <c r="Q17" s="77"/>
      <c r="R17" s="77"/>
      <c r="S17" s="77"/>
      <c r="T17" s="77"/>
      <c r="U17" s="77"/>
      <c r="V17" s="77"/>
      <c r="W17" s="77"/>
      <c r="X17" s="77"/>
    </row>
    <row r="18" s="78" customFormat="true" ht="15.75" hidden="false" customHeight="false" outlineLevel="0" collapsed="false">
      <c r="A18" s="49"/>
      <c r="B18" s="83" t="s">
        <v>150</v>
      </c>
      <c r="C18" s="84"/>
      <c r="D18" s="79"/>
      <c r="E18" s="77"/>
      <c r="F18" s="77"/>
      <c r="G18" s="77"/>
      <c r="H18" s="77"/>
      <c r="I18" s="77"/>
      <c r="J18" s="77"/>
      <c r="K18" s="77"/>
      <c r="L18" s="77"/>
      <c r="M18" s="77"/>
      <c r="N18" s="77"/>
      <c r="O18" s="77"/>
      <c r="P18" s="77"/>
      <c r="Q18" s="77"/>
      <c r="R18" s="77"/>
      <c r="S18" s="77"/>
      <c r="T18" s="77"/>
      <c r="U18" s="77"/>
      <c r="V18" s="77"/>
      <c r="W18" s="77"/>
      <c r="X18" s="77"/>
    </row>
    <row r="19" s="78" customFormat="true" ht="15.75" hidden="false" customHeight="false" outlineLevel="0" collapsed="false">
      <c r="A19" s="49"/>
      <c r="B19" s="83" t="s">
        <v>151</v>
      </c>
      <c r="C19" s="84"/>
      <c r="D19" s="79"/>
      <c r="E19" s="77"/>
      <c r="F19" s="77"/>
      <c r="G19" s="77"/>
      <c r="H19" s="77"/>
      <c r="I19" s="77"/>
      <c r="J19" s="77"/>
      <c r="K19" s="77"/>
      <c r="L19" s="77"/>
      <c r="M19" s="77"/>
      <c r="N19" s="77"/>
      <c r="O19" s="77"/>
      <c r="P19" s="77"/>
      <c r="Q19" s="77"/>
      <c r="R19" s="77"/>
      <c r="S19" s="77"/>
      <c r="T19" s="77"/>
      <c r="U19" s="77"/>
      <c r="V19" s="77"/>
      <c r="W19" s="77"/>
      <c r="X19" s="77"/>
    </row>
    <row r="20" s="78" customFormat="true" ht="15.75" hidden="false" customHeight="false" outlineLevel="0" collapsed="false">
      <c r="A20" s="49"/>
      <c r="B20" s="83" t="s">
        <v>152</v>
      </c>
      <c r="C20" s="84"/>
      <c r="D20" s="79"/>
      <c r="E20" s="77"/>
      <c r="F20" s="77"/>
      <c r="G20" s="77"/>
      <c r="H20" s="77"/>
      <c r="I20" s="77"/>
      <c r="J20" s="77"/>
      <c r="K20" s="77"/>
      <c r="L20" s="77"/>
      <c r="M20" s="77"/>
      <c r="N20" s="77"/>
      <c r="O20" s="77"/>
      <c r="P20" s="77"/>
      <c r="Q20" s="77"/>
      <c r="R20" s="77"/>
      <c r="S20" s="77"/>
      <c r="T20" s="77"/>
      <c r="U20" s="77"/>
      <c r="V20" s="77"/>
      <c r="W20" s="77"/>
      <c r="X20" s="77"/>
    </row>
    <row r="21" s="78" customFormat="true" ht="15.75" hidden="false" customHeight="false" outlineLevel="0" collapsed="false">
      <c r="A21" s="49"/>
      <c r="B21" s="83" t="s">
        <v>153</v>
      </c>
      <c r="C21" s="84"/>
      <c r="D21" s="79"/>
      <c r="E21" s="77"/>
      <c r="F21" s="77"/>
      <c r="G21" s="77"/>
      <c r="H21" s="77"/>
      <c r="I21" s="77"/>
      <c r="J21" s="77"/>
      <c r="K21" s="77"/>
      <c r="L21" s="77"/>
      <c r="M21" s="77"/>
      <c r="N21" s="77"/>
      <c r="O21" s="77"/>
      <c r="P21" s="77"/>
      <c r="Q21" s="77"/>
      <c r="R21" s="77"/>
      <c r="S21" s="77"/>
      <c r="T21" s="77"/>
      <c r="U21" s="77"/>
      <c r="V21" s="77"/>
      <c r="W21" s="77"/>
      <c r="X21" s="77"/>
    </row>
    <row r="22" s="78" customFormat="true" ht="15.75" hidden="false" customHeight="false" outlineLevel="0" collapsed="false">
      <c r="A22" s="49"/>
      <c r="B22" s="83" t="s">
        <v>154</v>
      </c>
      <c r="C22" s="84"/>
      <c r="D22" s="79"/>
      <c r="E22" s="77"/>
      <c r="F22" s="77"/>
      <c r="G22" s="77"/>
      <c r="H22" s="77"/>
      <c r="I22" s="77"/>
      <c r="J22" s="77"/>
      <c r="K22" s="77"/>
      <c r="L22" s="77"/>
      <c r="M22" s="77"/>
      <c r="N22" s="77"/>
      <c r="O22" s="77"/>
      <c r="P22" s="77"/>
      <c r="Q22" s="77"/>
      <c r="R22" s="77"/>
      <c r="S22" s="77"/>
      <c r="T22" s="77"/>
      <c r="U22" s="77"/>
      <c r="V22" s="77"/>
      <c r="W22" s="77"/>
      <c r="X22" s="77"/>
    </row>
    <row r="23" s="78" customFormat="true" ht="15.75" hidden="false" customHeight="false" outlineLevel="0" collapsed="false">
      <c r="A23" s="49"/>
      <c r="B23" s="83" t="s">
        <v>155</v>
      </c>
      <c r="C23" s="84"/>
      <c r="D23" s="79"/>
      <c r="E23" s="77"/>
      <c r="F23" s="77"/>
      <c r="G23" s="77"/>
      <c r="H23" s="77"/>
      <c r="I23" s="77"/>
      <c r="J23" s="77"/>
      <c r="K23" s="77"/>
      <c r="L23" s="77"/>
      <c r="M23" s="77"/>
      <c r="N23" s="77"/>
      <c r="O23" s="77"/>
      <c r="P23" s="77"/>
      <c r="Q23" s="77"/>
      <c r="R23" s="77"/>
      <c r="S23" s="77"/>
      <c r="T23" s="77"/>
      <c r="U23" s="77"/>
      <c r="V23" s="77"/>
      <c r="W23" s="77"/>
      <c r="X23" s="77"/>
    </row>
    <row r="24" s="78" customFormat="true" ht="15.75" hidden="false" customHeight="false" outlineLevel="0" collapsed="false">
      <c r="A24" s="49"/>
      <c r="B24" s="83" t="s">
        <v>156</v>
      </c>
      <c r="C24" s="84"/>
      <c r="D24" s="79"/>
      <c r="E24" s="77"/>
      <c r="F24" s="77"/>
      <c r="G24" s="77"/>
      <c r="H24" s="77"/>
      <c r="I24" s="77"/>
      <c r="J24" s="77"/>
      <c r="K24" s="77"/>
      <c r="L24" s="77"/>
      <c r="M24" s="77"/>
      <c r="N24" s="77"/>
      <c r="O24" s="77"/>
      <c r="P24" s="77"/>
      <c r="Q24" s="77"/>
      <c r="R24" s="77"/>
      <c r="S24" s="77"/>
      <c r="T24" s="77"/>
      <c r="U24" s="77"/>
      <c r="V24" s="77"/>
      <c r="W24" s="77"/>
      <c r="X24" s="77"/>
    </row>
    <row r="25" s="78" customFormat="true" ht="15.75" hidden="false" customHeight="false" outlineLevel="0" collapsed="false">
      <c r="A25" s="49"/>
      <c r="B25" s="83" t="s">
        <v>157</v>
      </c>
      <c r="C25" s="84"/>
      <c r="D25" s="79"/>
      <c r="E25" s="77"/>
      <c r="F25" s="77"/>
      <c r="G25" s="77"/>
      <c r="H25" s="77"/>
      <c r="I25" s="77"/>
      <c r="J25" s="77"/>
      <c r="K25" s="77"/>
      <c r="L25" s="77"/>
      <c r="M25" s="77"/>
      <c r="N25" s="77"/>
      <c r="O25" s="77"/>
      <c r="P25" s="77"/>
      <c r="Q25" s="77"/>
      <c r="R25" s="77"/>
      <c r="S25" s="77"/>
      <c r="T25" s="77"/>
      <c r="U25" s="77"/>
      <c r="V25" s="77"/>
      <c r="W25" s="77"/>
      <c r="X25" s="77"/>
    </row>
    <row r="26" s="78" customFormat="true" ht="15.75" hidden="false" customHeight="false" outlineLevel="0" collapsed="false">
      <c r="A26" s="49"/>
      <c r="B26" s="83" t="s">
        <v>158</v>
      </c>
      <c r="C26" s="84"/>
      <c r="D26" s="79"/>
      <c r="E26" s="77"/>
      <c r="F26" s="77"/>
      <c r="G26" s="77"/>
      <c r="H26" s="77"/>
      <c r="I26" s="77"/>
      <c r="J26" s="77"/>
      <c r="K26" s="77"/>
      <c r="L26" s="77"/>
      <c r="M26" s="77"/>
      <c r="N26" s="77"/>
      <c r="O26" s="77"/>
      <c r="P26" s="77"/>
      <c r="Q26" s="77"/>
      <c r="R26" s="77"/>
      <c r="S26" s="77"/>
      <c r="T26" s="77"/>
      <c r="U26" s="77"/>
      <c r="V26" s="77"/>
      <c r="W26" s="77"/>
      <c r="X26" s="77"/>
    </row>
    <row r="27" s="78" customFormat="true" ht="15.75" hidden="false" customHeight="false" outlineLevel="0" collapsed="false">
      <c r="A27" s="49"/>
      <c r="B27" s="83" t="s">
        <v>159</v>
      </c>
      <c r="C27" s="84"/>
      <c r="D27" s="79"/>
      <c r="E27" s="77"/>
      <c r="F27" s="77"/>
      <c r="G27" s="77"/>
      <c r="H27" s="77"/>
      <c r="I27" s="77"/>
      <c r="J27" s="77"/>
      <c r="K27" s="77"/>
      <c r="L27" s="77"/>
      <c r="M27" s="77"/>
      <c r="N27" s="77"/>
      <c r="O27" s="77"/>
      <c r="P27" s="77"/>
      <c r="Q27" s="77"/>
      <c r="R27" s="77"/>
      <c r="S27" s="77"/>
      <c r="T27" s="77"/>
      <c r="U27" s="77"/>
      <c r="V27" s="77"/>
      <c r="W27" s="77"/>
      <c r="X27" s="77"/>
    </row>
    <row r="28" s="78" customFormat="true" ht="15.75" hidden="false" customHeight="false" outlineLevel="0" collapsed="false">
      <c r="A28" s="49"/>
      <c r="B28" s="83" t="s">
        <v>160</v>
      </c>
      <c r="C28" s="84"/>
      <c r="D28" s="79"/>
      <c r="E28" s="77"/>
      <c r="F28" s="77"/>
      <c r="G28" s="77"/>
      <c r="H28" s="77"/>
      <c r="I28" s="77"/>
      <c r="J28" s="77"/>
      <c r="K28" s="77"/>
      <c r="L28" s="77"/>
      <c r="M28" s="77"/>
      <c r="N28" s="77"/>
      <c r="O28" s="77"/>
      <c r="P28" s="77"/>
      <c r="Q28" s="77"/>
      <c r="R28" s="77"/>
      <c r="S28" s="77"/>
      <c r="T28" s="77"/>
      <c r="U28" s="77"/>
      <c r="V28" s="77"/>
      <c r="W28" s="77"/>
      <c r="X28" s="77"/>
    </row>
    <row r="29" s="78" customFormat="true" ht="15.75" hidden="false" customHeight="false" outlineLevel="0" collapsed="false">
      <c r="A29" s="49"/>
      <c r="B29" s="83" t="s">
        <v>161</v>
      </c>
      <c r="C29" s="84"/>
      <c r="D29" s="79"/>
      <c r="E29" s="77"/>
      <c r="F29" s="77"/>
      <c r="G29" s="77"/>
      <c r="H29" s="77"/>
      <c r="I29" s="77"/>
      <c r="J29" s="77"/>
      <c r="K29" s="77"/>
      <c r="L29" s="77"/>
      <c r="M29" s="77"/>
      <c r="N29" s="77"/>
      <c r="O29" s="77"/>
      <c r="P29" s="77"/>
      <c r="Q29" s="77"/>
      <c r="R29" s="77"/>
      <c r="S29" s="77"/>
      <c r="T29" s="77"/>
      <c r="U29" s="77"/>
      <c r="V29" s="77"/>
      <c r="W29" s="77"/>
      <c r="X29" s="77"/>
    </row>
    <row r="30" s="78" customFormat="true" ht="15.75" hidden="false" customHeight="false" outlineLevel="0" collapsed="false">
      <c r="A30" s="49"/>
      <c r="B30" s="83" t="s">
        <v>162</v>
      </c>
      <c r="C30" s="84"/>
      <c r="D30" s="79"/>
      <c r="E30" s="77"/>
      <c r="F30" s="77"/>
      <c r="G30" s="77"/>
      <c r="H30" s="77"/>
      <c r="I30" s="77"/>
      <c r="J30" s="77"/>
      <c r="K30" s="77"/>
      <c r="L30" s="77"/>
      <c r="M30" s="77"/>
      <c r="N30" s="77"/>
      <c r="O30" s="77"/>
      <c r="P30" s="77"/>
      <c r="Q30" s="77"/>
      <c r="R30" s="77"/>
      <c r="S30" s="77"/>
      <c r="T30" s="77"/>
      <c r="U30" s="77"/>
      <c r="V30" s="77"/>
      <c r="W30" s="77"/>
      <c r="X30" s="77"/>
    </row>
    <row r="31" s="78" customFormat="true" ht="15.75" hidden="false" customHeight="false" outlineLevel="0" collapsed="false">
      <c r="A31" s="49"/>
      <c r="B31" s="83" t="s">
        <v>163</v>
      </c>
      <c r="C31" s="84"/>
      <c r="D31" s="79"/>
      <c r="E31" s="77"/>
      <c r="F31" s="77"/>
      <c r="G31" s="77"/>
      <c r="H31" s="77"/>
      <c r="I31" s="77"/>
      <c r="J31" s="77"/>
      <c r="K31" s="77"/>
      <c r="L31" s="77"/>
      <c r="M31" s="77"/>
      <c r="N31" s="77"/>
      <c r="O31" s="77"/>
      <c r="P31" s="77"/>
      <c r="Q31" s="77"/>
      <c r="R31" s="77"/>
      <c r="S31" s="77"/>
      <c r="T31" s="77"/>
      <c r="U31" s="77"/>
      <c r="V31" s="77"/>
      <c r="W31" s="77"/>
      <c r="X31" s="77"/>
    </row>
    <row r="32" s="78" customFormat="true" ht="15.75" hidden="false" customHeight="false" outlineLevel="0" collapsed="false">
      <c r="A32" s="49"/>
      <c r="B32" s="83" t="s">
        <v>164</v>
      </c>
      <c r="C32" s="84"/>
      <c r="D32" s="79"/>
      <c r="E32" s="77"/>
      <c r="F32" s="77"/>
      <c r="G32" s="77"/>
      <c r="H32" s="77"/>
      <c r="I32" s="77"/>
      <c r="J32" s="77"/>
      <c r="K32" s="77"/>
      <c r="L32" s="77"/>
      <c r="M32" s="77"/>
      <c r="N32" s="77"/>
      <c r="O32" s="77"/>
      <c r="P32" s="77"/>
      <c r="Q32" s="77"/>
      <c r="R32" s="77"/>
      <c r="S32" s="77"/>
      <c r="T32" s="77"/>
      <c r="U32" s="77"/>
      <c r="V32" s="77"/>
      <c r="W32" s="77"/>
      <c r="X32" s="77"/>
    </row>
    <row r="33" s="78" customFormat="true" ht="15.75" hidden="false" customHeight="false" outlineLevel="0" collapsed="false">
      <c r="A33" s="49"/>
      <c r="B33" s="83" t="s">
        <v>165</v>
      </c>
      <c r="C33" s="84"/>
      <c r="D33" s="79"/>
      <c r="E33" s="77"/>
      <c r="F33" s="77"/>
      <c r="G33" s="77"/>
      <c r="H33" s="77"/>
      <c r="I33" s="77"/>
      <c r="J33" s="77"/>
      <c r="K33" s="77"/>
      <c r="L33" s="77"/>
      <c r="M33" s="77"/>
      <c r="N33" s="77"/>
      <c r="O33" s="77"/>
      <c r="P33" s="77"/>
      <c r="Q33" s="77"/>
      <c r="R33" s="77"/>
      <c r="S33" s="77"/>
      <c r="T33" s="77"/>
      <c r="U33" s="77"/>
      <c r="V33" s="77"/>
      <c r="W33" s="77"/>
      <c r="X33" s="77"/>
    </row>
    <row r="34" s="78" customFormat="true" ht="15.75" hidden="false" customHeight="false" outlineLevel="0" collapsed="false">
      <c r="A34" s="49"/>
      <c r="B34" s="83" t="s">
        <v>166</v>
      </c>
      <c r="C34" s="84"/>
      <c r="D34" s="79"/>
      <c r="E34" s="77"/>
      <c r="F34" s="77"/>
      <c r="G34" s="77"/>
      <c r="H34" s="77"/>
      <c r="I34" s="77"/>
      <c r="J34" s="77"/>
      <c r="K34" s="77"/>
      <c r="L34" s="77"/>
      <c r="M34" s="77"/>
      <c r="N34" s="77"/>
      <c r="O34" s="77"/>
      <c r="P34" s="77"/>
      <c r="Q34" s="77"/>
      <c r="R34" s="77"/>
      <c r="S34" s="77"/>
      <c r="T34" s="77"/>
      <c r="U34" s="77"/>
      <c r="V34" s="77"/>
      <c r="W34" s="77"/>
      <c r="X34" s="77"/>
    </row>
    <row r="35" s="78" customFormat="true" ht="15.75" hidden="false" customHeight="false" outlineLevel="0" collapsed="false">
      <c r="A35" s="49"/>
      <c r="B35" s="83" t="s">
        <v>167</v>
      </c>
      <c r="C35" s="84"/>
      <c r="D35" s="79"/>
      <c r="E35" s="77"/>
      <c r="F35" s="77"/>
      <c r="G35" s="77"/>
      <c r="H35" s="77"/>
      <c r="I35" s="77"/>
      <c r="J35" s="77"/>
      <c r="K35" s="77"/>
      <c r="L35" s="77"/>
      <c r="M35" s="77"/>
      <c r="N35" s="77"/>
      <c r="O35" s="77"/>
      <c r="P35" s="77"/>
      <c r="Q35" s="77"/>
      <c r="R35" s="77"/>
      <c r="S35" s="77"/>
      <c r="T35" s="77"/>
      <c r="U35" s="77"/>
      <c r="V35" s="77"/>
      <c r="W35" s="77"/>
      <c r="X35" s="77"/>
    </row>
    <row r="36" s="78" customFormat="true" ht="15.75" hidden="false" customHeight="false" outlineLevel="0" collapsed="false">
      <c r="A36" s="49"/>
      <c r="B36" s="83" t="s">
        <v>168</v>
      </c>
      <c r="C36" s="84"/>
      <c r="D36" s="79"/>
      <c r="E36" s="77"/>
      <c r="F36" s="77"/>
      <c r="G36" s="77"/>
      <c r="H36" s="77"/>
      <c r="I36" s="77"/>
      <c r="J36" s="77"/>
      <c r="K36" s="77"/>
      <c r="L36" s="77"/>
      <c r="M36" s="77"/>
      <c r="N36" s="77"/>
      <c r="O36" s="77"/>
      <c r="P36" s="77"/>
      <c r="Q36" s="77"/>
      <c r="R36" s="77"/>
      <c r="S36" s="77"/>
      <c r="T36" s="77"/>
      <c r="U36" s="77"/>
      <c r="V36" s="77"/>
      <c r="W36" s="77"/>
      <c r="X36" s="77"/>
    </row>
    <row r="37" s="78" customFormat="true" ht="15.75" hidden="false" customHeight="false" outlineLevel="0" collapsed="false">
      <c r="A37" s="49"/>
      <c r="B37" s="83" t="s">
        <v>169</v>
      </c>
      <c r="C37" s="84"/>
      <c r="D37" s="79"/>
      <c r="E37" s="77"/>
      <c r="F37" s="77"/>
      <c r="G37" s="77"/>
      <c r="H37" s="77"/>
      <c r="I37" s="77"/>
      <c r="J37" s="77"/>
      <c r="K37" s="77"/>
      <c r="L37" s="77"/>
      <c r="M37" s="77"/>
      <c r="N37" s="77"/>
      <c r="O37" s="77"/>
      <c r="P37" s="77"/>
      <c r="Q37" s="77"/>
      <c r="R37" s="77"/>
      <c r="S37" s="77"/>
      <c r="T37" s="77"/>
      <c r="U37" s="77"/>
      <c r="V37" s="77"/>
      <c r="W37" s="77"/>
      <c r="X37" s="77"/>
    </row>
    <row r="38" s="78" customFormat="true" ht="15.75" hidden="false" customHeight="false" outlineLevel="0" collapsed="false">
      <c r="A38" s="49"/>
      <c r="B38" s="83" t="s">
        <v>170</v>
      </c>
      <c r="C38" s="84"/>
      <c r="D38" s="79"/>
      <c r="E38" s="77"/>
      <c r="F38" s="77"/>
      <c r="G38" s="77"/>
      <c r="H38" s="77"/>
      <c r="I38" s="77"/>
      <c r="J38" s="77"/>
      <c r="K38" s="77"/>
      <c r="L38" s="77"/>
      <c r="M38" s="77"/>
      <c r="N38" s="77"/>
      <c r="O38" s="77"/>
      <c r="P38" s="77"/>
      <c r="Q38" s="77"/>
      <c r="R38" s="77"/>
      <c r="S38" s="77"/>
      <c r="T38" s="77"/>
      <c r="U38" s="77"/>
      <c r="V38" s="77"/>
      <c r="W38" s="77"/>
      <c r="X38" s="77"/>
    </row>
    <row r="39" s="78" customFormat="true" ht="15.75" hidden="false" customHeight="false" outlineLevel="0" collapsed="false">
      <c r="A39" s="49"/>
      <c r="B39" s="83" t="s">
        <v>171</v>
      </c>
      <c r="C39" s="84"/>
      <c r="D39" s="79"/>
      <c r="E39" s="77"/>
      <c r="F39" s="77"/>
      <c r="G39" s="77"/>
      <c r="H39" s="77"/>
      <c r="I39" s="77"/>
      <c r="J39" s="77"/>
      <c r="K39" s="77"/>
      <c r="L39" s="77"/>
      <c r="M39" s="77"/>
      <c r="N39" s="77"/>
      <c r="O39" s="77"/>
      <c r="P39" s="77"/>
      <c r="Q39" s="77"/>
      <c r="R39" s="77"/>
      <c r="S39" s="77"/>
      <c r="T39" s="77"/>
      <c r="U39" s="77"/>
      <c r="V39" s="77"/>
      <c r="W39" s="77"/>
      <c r="X39" s="77"/>
    </row>
    <row r="40" s="78" customFormat="true" ht="15.75" hidden="false" customHeight="false" outlineLevel="0" collapsed="false">
      <c r="A40" s="49"/>
      <c r="B40" s="83" t="s">
        <v>172</v>
      </c>
      <c r="C40" s="84"/>
      <c r="D40" s="79"/>
      <c r="E40" s="77"/>
      <c r="F40" s="77"/>
      <c r="G40" s="77"/>
      <c r="H40" s="77"/>
      <c r="I40" s="77"/>
      <c r="J40" s="77"/>
      <c r="K40" s="77"/>
      <c r="L40" s="77"/>
      <c r="M40" s="77"/>
      <c r="N40" s="77"/>
      <c r="O40" s="77"/>
      <c r="P40" s="77"/>
      <c r="Q40" s="77"/>
      <c r="R40" s="77"/>
      <c r="S40" s="77"/>
      <c r="T40" s="77"/>
      <c r="U40" s="77"/>
      <c r="V40" s="77"/>
      <c r="W40" s="77"/>
      <c r="X40" s="77"/>
    </row>
    <row r="41" s="78" customFormat="true" ht="15.75" hidden="false" customHeight="false" outlineLevel="0" collapsed="false">
      <c r="A41" s="49"/>
      <c r="B41" s="83" t="s">
        <v>173</v>
      </c>
      <c r="C41" s="84"/>
      <c r="D41" s="79"/>
      <c r="E41" s="77"/>
      <c r="F41" s="77"/>
      <c r="G41" s="77"/>
      <c r="H41" s="77"/>
      <c r="I41" s="77"/>
      <c r="J41" s="77"/>
      <c r="K41" s="77"/>
      <c r="L41" s="77"/>
      <c r="M41" s="77"/>
      <c r="N41" s="77"/>
      <c r="O41" s="77"/>
      <c r="P41" s="77"/>
      <c r="Q41" s="77"/>
      <c r="R41" s="77"/>
      <c r="S41" s="77"/>
      <c r="T41" s="77"/>
      <c r="U41" s="77"/>
      <c r="V41" s="77"/>
      <c r="W41" s="77"/>
      <c r="X41" s="77"/>
    </row>
    <row r="42" s="78" customFormat="true" ht="15.75" hidden="false" customHeight="false" outlineLevel="0" collapsed="false">
      <c r="A42" s="49"/>
      <c r="B42" s="83" t="s">
        <v>174</v>
      </c>
      <c r="C42" s="84"/>
      <c r="D42" s="79"/>
      <c r="E42" s="77"/>
      <c r="F42" s="77"/>
      <c r="G42" s="77"/>
      <c r="H42" s="77"/>
      <c r="I42" s="77"/>
      <c r="J42" s="77"/>
      <c r="K42" s="77"/>
      <c r="L42" s="77"/>
      <c r="M42" s="77"/>
      <c r="N42" s="77"/>
      <c r="O42" s="77"/>
      <c r="P42" s="77"/>
      <c r="Q42" s="77"/>
      <c r="R42" s="77"/>
      <c r="S42" s="77"/>
      <c r="T42" s="77"/>
      <c r="U42" s="77"/>
      <c r="V42" s="77"/>
      <c r="W42" s="77"/>
      <c r="X42" s="77"/>
    </row>
    <row r="43" s="78" customFormat="true" ht="15.75" hidden="false" customHeight="false" outlineLevel="0" collapsed="false">
      <c r="A43" s="49"/>
      <c r="B43" s="83" t="s">
        <v>175</v>
      </c>
      <c r="C43" s="84"/>
      <c r="D43" s="79"/>
      <c r="E43" s="77"/>
      <c r="F43" s="77"/>
      <c r="G43" s="77"/>
      <c r="H43" s="77"/>
      <c r="I43" s="77"/>
      <c r="J43" s="77"/>
      <c r="K43" s="77"/>
      <c r="L43" s="77"/>
      <c r="M43" s="77"/>
      <c r="N43" s="77"/>
      <c r="O43" s="77"/>
      <c r="P43" s="77"/>
      <c r="Q43" s="77"/>
      <c r="R43" s="77"/>
      <c r="S43" s="77"/>
      <c r="T43" s="77"/>
      <c r="U43" s="77"/>
      <c r="V43" s="77"/>
      <c r="W43" s="77"/>
      <c r="X43" s="77"/>
    </row>
    <row r="44" s="78" customFormat="true" ht="15.75" hidden="false" customHeight="false" outlineLevel="0" collapsed="false">
      <c r="A44" s="49"/>
      <c r="B44" s="83" t="s">
        <v>176</v>
      </c>
      <c r="C44" s="84"/>
      <c r="D44" s="79"/>
      <c r="E44" s="77"/>
      <c r="F44" s="77"/>
      <c r="G44" s="77"/>
      <c r="H44" s="77"/>
      <c r="I44" s="77"/>
      <c r="J44" s="77"/>
      <c r="K44" s="77"/>
      <c r="L44" s="77"/>
      <c r="M44" s="77"/>
      <c r="N44" s="77"/>
      <c r="O44" s="77"/>
      <c r="P44" s="77"/>
      <c r="Q44" s="77"/>
      <c r="R44" s="77"/>
      <c r="S44" s="77"/>
      <c r="T44" s="77"/>
      <c r="U44" s="77"/>
      <c r="V44" s="77"/>
      <c r="W44" s="77"/>
      <c r="X44" s="77"/>
    </row>
    <row r="45" s="78" customFormat="true" ht="15.75" hidden="false" customHeight="false" outlineLevel="0" collapsed="false">
      <c r="A45" s="49"/>
      <c r="B45" s="83" t="s">
        <v>177</v>
      </c>
      <c r="C45" s="84"/>
      <c r="D45" s="79"/>
      <c r="E45" s="77"/>
      <c r="F45" s="77"/>
      <c r="G45" s="77"/>
      <c r="H45" s="77"/>
      <c r="I45" s="77"/>
      <c r="J45" s="77"/>
      <c r="K45" s="77"/>
      <c r="L45" s="77"/>
      <c r="M45" s="77"/>
      <c r="N45" s="77"/>
      <c r="O45" s="77"/>
      <c r="P45" s="77"/>
      <c r="Q45" s="77"/>
      <c r="R45" s="77"/>
      <c r="S45" s="77"/>
      <c r="T45" s="77"/>
      <c r="U45" s="77"/>
      <c r="V45" s="77"/>
      <c r="W45" s="77"/>
      <c r="X45" s="77"/>
    </row>
    <row r="46" s="78" customFormat="true" ht="15.75" hidden="false" customHeight="false" outlineLevel="0" collapsed="false">
      <c r="A46" s="49"/>
      <c r="B46" s="83" t="s">
        <v>178</v>
      </c>
      <c r="C46" s="84"/>
      <c r="D46" s="79"/>
      <c r="E46" s="77"/>
      <c r="F46" s="77"/>
      <c r="G46" s="77"/>
      <c r="H46" s="77"/>
      <c r="I46" s="77"/>
      <c r="J46" s="77"/>
      <c r="K46" s="77"/>
      <c r="L46" s="77"/>
      <c r="M46" s="77"/>
      <c r="N46" s="77"/>
      <c r="O46" s="77"/>
      <c r="P46" s="77"/>
      <c r="Q46" s="77"/>
      <c r="R46" s="77"/>
      <c r="S46" s="77"/>
      <c r="T46" s="77"/>
      <c r="U46" s="77"/>
      <c r="V46" s="77"/>
      <c r="W46" s="77"/>
      <c r="X46" s="77"/>
    </row>
    <row r="47" s="78" customFormat="true" ht="135" hidden="false" customHeight="false" outlineLevel="0" collapsed="false">
      <c r="A47" s="49" t="s">
        <v>179</v>
      </c>
      <c r="B47" s="83" t="s">
        <v>180</v>
      </c>
      <c r="C47" s="82" t="s">
        <v>181</v>
      </c>
      <c r="D47" s="79"/>
      <c r="E47" s="85"/>
      <c r="F47" s="77"/>
      <c r="G47" s="77"/>
      <c r="H47" s="77"/>
      <c r="I47" s="77"/>
      <c r="J47" s="77"/>
      <c r="K47" s="77"/>
      <c r="L47" s="77"/>
      <c r="M47" s="77"/>
      <c r="N47" s="77"/>
      <c r="O47" s="77"/>
      <c r="P47" s="77"/>
      <c r="Q47" s="77"/>
      <c r="R47" s="77"/>
      <c r="S47" s="77"/>
      <c r="T47" s="77"/>
      <c r="U47" s="77"/>
      <c r="V47" s="77"/>
      <c r="W47" s="77"/>
      <c r="X47" s="77"/>
    </row>
    <row r="48" s="78" customFormat="true" ht="15.75" hidden="false" customHeight="false" outlineLevel="0" collapsed="false">
      <c r="A48" s="49"/>
      <c r="B48" s="83" t="s">
        <v>182</v>
      </c>
      <c r="C48" s="84"/>
      <c r="D48" s="79"/>
      <c r="E48" s="85"/>
      <c r="F48" s="77"/>
      <c r="G48" s="77"/>
      <c r="H48" s="77"/>
      <c r="I48" s="77"/>
      <c r="J48" s="77"/>
      <c r="K48" s="77"/>
      <c r="L48" s="77"/>
      <c r="M48" s="77"/>
      <c r="N48" s="77"/>
      <c r="O48" s="77"/>
      <c r="P48" s="77"/>
      <c r="Q48" s="77"/>
      <c r="R48" s="77"/>
      <c r="S48" s="77"/>
      <c r="T48" s="77"/>
      <c r="U48" s="77"/>
      <c r="V48" s="77"/>
      <c r="W48" s="77"/>
      <c r="X48" s="77"/>
    </row>
    <row r="49" s="78" customFormat="true" ht="15.75" hidden="false" customHeight="false" outlineLevel="0" collapsed="false">
      <c r="A49" s="49"/>
      <c r="B49" s="83" t="s">
        <v>183</v>
      </c>
      <c r="C49" s="84"/>
      <c r="D49" s="79"/>
      <c r="E49" s="85"/>
      <c r="F49" s="77"/>
      <c r="G49" s="77"/>
      <c r="H49" s="77"/>
      <c r="I49" s="77"/>
      <c r="J49" s="77"/>
      <c r="K49" s="77"/>
      <c r="L49" s="77"/>
      <c r="M49" s="77"/>
      <c r="N49" s="77"/>
      <c r="O49" s="77"/>
      <c r="P49" s="77"/>
      <c r="Q49" s="77"/>
      <c r="R49" s="77"/>
      <c r="S49" s="77"/>
      <c r="T49" s="77"/>
      <c r="U49" s="77"/>
      <c r="V49" s="77"/>
      <c r="W49" s="77"/>
      <c r="X49" s="77"/>
    </row>
    <row r="50" s="78" customFormat="true" ht="15.75" hidden="false" customHeight="false" outlineLevel="0" collapsed="false">
      <c r="A50" s="49"/>
      <c r="B50" s="83" t="s">
        <v>184</v>
      </c>
      <c r="C50" s="84"/>
      <c r="D50" s="79"/>
      <c r="E50" s="85"/>
      <c r="F50" s="77"/>
      <c r="G50" s="77"/>
      <c r="H50" s="77"/>
      <c r="I50" s="77"/>
      <c r="J50" s="77"/>
      <c r="K50" s="77"/>
      <c r="L50" s="77"/>
      <c r="M50" s="77"/>
      <c r="N50" s="77"/>
      <c r="O50" s="77"/>
      <c r="P50" s="77"/>
      <c r="Q50" s="77"/>
      <c r="R50" s="77"/>
      <c r="S50" s="77"/>
      <c r="T50" s="77"/>
      <c r="U50" s="77"/>
      <c r="V50" s="77"/>
      <c r="W50" s="77"/>
      <c r="X50" s="77"/>
    </row>
    <row r="51" s="78" customFormat="true" ht="15.75" hidden="false" customHeight="false" outlineLevel="0" collapsed="false">
      <c r="A51" s="49"/>
      <c r="B51" s="83" t="s">
        <v>185</v>
      </c>
      <c r="C51" s="84"/>
      <c r="D51" s="79"/>
      <c r="E51" s="85"/>
      <c r="F51" s="77"/>
      <c r="G51" s="77"/>
      <c r="H51" s="77"/>
      <c r="I51" s="77"/>
      <c r="J51" s="77"/>
      <c r="K51" s="77"/>
      <c r="L51" s="77"/>
      <c r="M51" s="77"/>
      <c r="N51" s="77"/>
      <c r="O51" s="77"/>
      <c r="P51" s="77"/>
      <c r="Q51" s="77"/>
      <c r="R51" s="77"/>
      <c r="S51" s="77"/>
      <c r="T51" s="77"/>
      <c r="U51" s="77"/>
      <c r="V51" s="77"/>
      <c r="W51" s="77"/>
      <c r="X51" s="77"/>
    </row>
    <row r="52" s="78" customFormat="true" ht="15.75" hidden="false" customHeight="false" outlineLevel="0" collapsed="false">
      <c r="A52" s="49"/>
      <c r="B52" s="83" t="s">
        <v>186</v>
      </c>
      <c r="C52" s="84"/>
      <c r="D52" s="79"/>
      <c r="E52" s="85"/>
      <c r="F52" s="77"/>
      <c r="G52" s="77"/>
      <c r="H52" s="77"/>
      <c r="I52" s="77"/>
      <c r="J52" s="77"/>
      <c r="K52" s="77"/>
      <c r="L52" s="77"/>
      <c r="M52" s="77"/>
      <c r="N52" s="77"/>
      <c r="O52" s="77"/>
      <c r="P52" s="77"/>
      <c r="Q52" s="77"/>
      <c r="R52" s="77"/>
      <c r="S52" s="77"/>
      <c r="T52" s="77"/>
      <c r="U52" s="77"/>
      <c r="V52" s="77"/>
      <c r="W52" s="77"/>
      <c r="X52" s="77"/>
    </row>
    <row r="53" s="78" customFormat="true" ht="15.75" hidden="false" customHeight="false" outlineLevel="0" collapsed="false">
      <c r="A53" s="49"/>
      <c r="B53" s="83" t="s">
        <v>187</v>
      </c>
      <c r="C53" s="84"/>
      <c r="D53" s="79"/>
      <c r="E53" s="85"/>
      <c r="F53" s="77"/>
      <c r="G53" s="77"/>
      <c r="H53" s="77"/>
      <c r="I53" s="77"/>
      <c r="J53" s="77"/>
      <c r="K53" s="77"/>
      <c r="L53" s="77"/>
      <c r="M53" s="77"/>
      <c r="N53" s="77"/>
      <c r="O53" s="77"/>
      <c r="P53" s="77"/>
      <c r="Q53" s="77"/>
      <c r="R53" s="77"/>
      <c r="S53" s="77"/>
      <c r="T53" s="77"/>
      <c r="U53" s="77"/>
      <c r="V53" s="77"/>
      <c r="W53" s="77"/>
      <c r="X53" s="77"/>
    </row>
    <row r="54" s="78" customFormat="true" ht="15.75" hidden="false" customHeight="false" outlineLevel="0" collapsed="false">
      <c r="A54" s="49"/>
      <c r="B54" s="83" t="s">
        <v>188</v>
      </c>
      <c r="C54" s="84"/>
      <c r="D54" s="79"/>
      <c r="E54" s="85"/>
      <c r="F54" s="77"/>
      <c r="G54" s="77"/>
      <c r="H54" s="77"/>
      <c r="I54" s="77"/>
      <c r="J54" s="77"/>
      <c r="K54" s="77"/>
      <c r="L54" s="77"/>
      <c r="M54" s="77"/>
      <c r="N54" s="77"/>
      <c r="O54" s="77"/>
      <c r="P54" s="77"/>
      <c r="Q54" s="77"/>
      <c r="R54" s="77"/>
      <c r="S54" s="77"/>
      <c r="T54" s="77"/>
      <c r="U54" s="77"/>
      <c r="V54" s="77"/>
      <c r="W54" s="77"/>
      <c r="X54" s="77"/>
    </row>
    <row r="55" s="78" customFormat="true" ht="15.75" hidden="false" customHeight="false" outlineLevel="0" collapsed="false">
      <c r="A55" s="49"/>
      <c r="B55" s="83" t="s">
        <v>189</v>
      </c>
      <c r="C55" s="84"/>
      <c r="D55" s="79"/>
      <c r="E55" s="85"/>
      <c r="F55" s="77"/>
      <c r="G55" s="77"/>
      <c r="H55" s="77"/>
      <c r="I55" s="77"/>
      <c r="J55" s="77"/>
      <c r="K55" s="77"/>
      <c r="L55" s="77"/>
      <c r="M55" s="77"/>
      <c r="N55" s="77"/>
      <c r="O55" s="77"/>
      <c r="P55" s="77"/>
      <c r="Q55" s="77"/>
      <c r="R55" s="77"/>
      <c r="S55" s="77"/>
      <c r="T55" s="77"/>
      <c r="U55" s="77"/>
      <c r="V55" s="77"/>
      <c r="W55" s="77"/>
      <c r="X55" s="77"/>
    </row>
    <row r="56" s="78" customFormat="true" ht="15.75" hidden="false" customHeight="false" outlineLevel="0" collapsed="false">
      <c r="A56" s="49"/>
      <c r="B56" s="83" t="s">
        <v>190</v>
      </c>
      <c r="C56" s="86"/>
      <c r="D56" s="79"/>
      <c r="E56" s="85"/>
      <c r="F56" s="77"/>
      <c r="G56" s="77"/>
      <c r="H56" s="77"/>
      <c r="I56" s="77"/>
      <c r="J56" s="77"/>
      <c r="K56" s="77"/>
      <c r="L56" s="77"/>
      <c r="M56" s="77"/>
      <c r="N56" s="77"/>
      <c r="O56" s="77"/>
      <c r="P56" s="77"/>
      <c r="Q56" s="77"/>
      <c r="R56" s="77"/>
      <c r="S56" s="77"/>
      <c r="T56" s="77"/>
      <c r="U56" s="77"/>
      <c r="V56" s="77"/>
      <c r="W56" s="77"/>
      <c r="X56" s="77"/>
    </row>
    <row r="57" s="78" customFormat="true" ht="15.75" hidden="false" customHeight="false" outlineLevel="0" collapsed="false">
      <c r="A57" s="87"/>
      <c r="B57" s="87"/>
      <c r="C57" s="88"/>
      <c r="D57" s="89"/>
      <c r="E57" s="77"/>
      <c r="F57" s="77"/>
      <c r="G57" s="77"/>
      <c r="H57" s="77"/>
      <c r="I57" s="77"/>
      <c r="J57" s="77"/>
      <c r="K57" s="77"/>
      <c r="L57" s="77"/>
      <c r="M57" s="77"/>
      <c r="N57" s="77"/>
      <c r="O57" s="77"/>
      <c r="P57" s="77"/>
      <c r="Q57" s="77"/>
      <c r="R57" s="77"/>
      <c r="S57" s="77"/>
      <c r="T57" s="77"/>
      <c r="U57" s="77"/>
      <c r="V57" s="77"/>
      <c r="W57" s="77"/>
      <c r="X57" s="77"/>
    </row>
    <row r="58" s="78" customFormat="true" ht="15.75" hidden="false" customHeight="false" outlineLevel="0" collapsed="false">
      <c r="A58" s="85"/>
      <c r="B58" s="85"/>
      <c r="C58" s="90"/>
      <c r="D58" s="89"/>
      <c r="E58" s="77"/>
      <c r="F58" s="77"/>
      <c r="G58" s="77"/>
      <c r="H58" s="77"/>
      <c r="I58" s="77"/>
      <c r="J58" s="77"/>
      <c r="K58" s="77"/>
      <c r="L58" s="77"/>
      <c r="M58" s="77"/>
      <c r="N58" s="77"/>
      <c r="O58" s="77"/>
      <c r="P58" s="77"/>
      <c r="Q58" s="77"/>
      <c r="R58" s="77"/>
      <c r="S58" s="77"/>
      <c r="T58" s="77"/>
      <c r="U58" s="77"/>
      <c r="V58" s="77"/>
      <c r="W58" s="77"/>
      <c r="X58" s="77"/>
    </row>
    <row r="59" customFormat="false" ht="20.25" hidden="false" customHeight="true" outlineLevel="0" collapsed="false">
      <c r="A59" s="85"/>
      <c r="B59" s="85"/>
      <c r="C59" s="90"/>
      <c r="D59" s="89"/>
      <c r="E59" s="91"/>
      <c r="F59" s="91"/>
      <c r="G59" s="91"/>
      <c r="H59" s="91"/>
      <c r="I59" s="91"/>
      <c r="J59" s="91"/>
      <c r="K59" s="91"/>
      <c r="L59" s="91"/>
      <c r="M59" s="91"/>
      <c r="N59" s="91"/>
      <c r="O59" s="91"/>
      <c r="P59" s="91"/>
      <c r="Q59" s="91"/>
      <c r="R59" s="91"/>
      <c r="S59" s="91"/>
      <c r="T59" s="91"/>
      <c r="U59" s="91"/>
      <c r="V59" s="91"/>
      <c r="W59" s="91"/>
      <c r="X59" s="91"/>
    </row>
    <row r="60" customFormat="false" ht="20.25" hidden="false" customHeight="true" outlineLevel="0" collapsed="false">
      <c r="A60" s="85"/>
      <c r="B60" s="85"/>
      <c r="C60" s="90"/>
      <c r="D60" s="89"/>
      <c r="E60" s="91"/>
      <c r="F60" s="91"/>
      <c r="G60" s="91"/>
      <c r="H60" s="91"/>
      <c r="I60" s="91"/>
      <c r="J60" s="91"/>
      <c r="K60" s="91"/>
      <c r="L60" s="91"/>
      <c r="M60" s="91"/>
      <c r="N60" s="91"/>
      <c r="O60" s="91"/>
      <c r="P60" s="91"/>
      <c r="Q60" s="91"/>
      <c r="R60" s="91"/>
      <c r="S60" s="91"/>
      <c r="T60" s="91"/>
      <c r="U60" s="91"/>
      <c r="V60" s="91"/>
      <c r="W60" s="91"/>
      <c r="X60" s="91"/>
    </row>
    <row r="61" customFormat="false" ht="20.25" hidden="false" customHeight="true" outlineLevel="0" collapsed="false">
      <c r="A61" s="85"/>
      <c r="B61" s="85"/>
      <c r="C61" s="90"/>
      <c r="D61" s="89"/>
      <c r="E61" s="91"/>
      <c r="F61" s="91"/>
      <c r="G61" s="91"/>
      <c r="H61" s="91"/>
      <c r="I61" s="91"/>
      <c r="J61" s="91"/>
      <c r="K61" s="91"/>
      <c r="L61" s="91"/>
      <c r="M61" s="91"/>
      <c r="N61" s="91"/>
      <c r="O61" s="91"/>
      <c r="P61" s="91"/>
      <c r="Q61" s="91"/>
      <c r="R61" s="91"/>
      <c r="S61" s="91"/>
      <c r="T61" s="91"/>
      <c r="U61" s="91"/>
      <c r="V61" s="91"/>
      <c r="W61" s="91"/>
      <c r="X61" s="91"/>
    </row>
    <row r="62" customFormat="false" ht="20.25" hidden="false" customHeight="true" outlineLevel="0" collapsed="false">
      <c r="A62" s="85"/>
      <c r="B62" s="85"/>
      <c r="C62" s="90"/>
      <c r="D62" s="89"/>
      <c r="E62" s="91"/>
      <c r="F62" s="91"/>
      <c r="G62" s="91"/>
      <c r="H62" s="91"/>
      <c r="I62" s="91"/>
      <c r="J62" s="91"/>
      <c r="K62" s="91"/>
      <c r="L62" s="91"/>
      <c r="M62" s="91"/>
      <c r="N62" s="91"/>
      <c r="O62" s="91"/>
      <c r="P62" s="91"/>
      <c r="Q62" s="91"/>
      <c r="R62" s="91"/>
      <c r="S62" s="91"/>
      <c r="T62" s="91"/>
      <c r="U62" s="91"/>
      <c r="V62" s="91"/>
      <c r="W62" s="91"/>
      <c r="X62" s="91"/>
    </row>
    <row r="63" customFormat="false" ht="15.75" hidden="false" customHeight="true" outlineLevel="0" collapsed="false">
      <c r="A63" s="92"/>
      <c r="B63" s="92"/>
      <c r="C63" s="89"/>
      <c r="D63" s="93"/>
      <c r="E63" s="91"/>
      <c r="F63" s="91"/>
      <c r="G63" s="91"/>
      <c r="H63" s="91"/>
      <c r="I63" s="91"/>
      <c r="J63" s="91"/>
      <c r="K63" s="91"/>
      <c r="L63" s="91"/>
      <c r="M63" s="91"/>
      <c r="N63" s="91"/>
      <c r="O63" s="91"/>
      <c r="P63" s="91"/>
      <c r="Q63" s="91"/>
      <c r="R63" s="91"/>
      <c r="S63" s="91"/>
      <c r="T63" s="91"/>
      <c r="U63" s="91"/>
      <c r="V63" s="91"/>
      <c r="W63" s="91"/>
      <c r="X63" s="91"/>
    </row>
    <row r="64" customFormat="false" ht="15.75" hidden="false" customHeight="true" outlineLevel="0" collapsed="false">
      <c r="A64" s="92"/>
      <c r="B64" s="92"/>
      <c r="C64" s="89"/>
      <c r="D64" s="93"/>
      <c r="E64" s="91"/>
      <c r="F64" s="91"/>
      <c r="G64" s="91"/>
      <c r="H64" s="91"/>
      <c r="I64" s="91"/>
      <c r="J64" s="91"/>
      <c r="K64" s="91"/>
      <c r="L64" s="91"/>
      <c r="M64" s="91"/>
      <c r="N64" s="91"/>
      <c r="O64" s="91"/>
      <c r="P64" s="91"/>
      <c r="Q64" s="91"/>
      <c r="R64" s="91"/>
      <c r="S64" s="91"/>
      <c r="T64" s="91"/>
      <c r="U64" s="91"/>
      <c r="V64" s="91"/>
      <c r="W64" s="91"/>
      <c r="X64" s="91"/>
    </row>
    <row r="65" customFormat="false" ht="15.75" hidden="false" customHeight="true" outlineLevel="0" collapsed="false">
      <c r="A65" s="92"/>
      <c r="B65" s="92"/>
      <c r="C65" s="89"/>
      <c r="D65" s="93"/>
      <c r="E65" s="91"/>
      <c r="F65" s="91"/>
      <c r="G65" s="91"/>
      <c r="H65" s="91"/>
      <c r="I65" s="91"/>
      <c r="J65" s="91"/>
      <c r="K65" s="91"/>
      <c r="L65" s="91"/>
      <c r="M65" s="91"/>
      <c r="N65" s="91"/>
      <c r="O65" s="91"/>
      <c r="P65" s="91"/>
      <c r="Q65" s="91"/>
      <c r="R65" s="91"/>
      <c r="S65" s="91"/>
      <c r="T65" s="91"/>
      <c r="U65" s="91"/>
      <c r="V65" s="91"/>
      <c r="W65" s="91"/>
      <c r="X65" s="91"/>
    </row>
    <row r="66" customFormat="false" ht="15.75" hidden="false" customHeight="true" outlineLevel="0" collapsed="false">
      <c r="A66" s="92"/>
      <c r="B66" s="92"/>
      <c r="C66" s="89"/>
      <c r="D66" s="93"/>
      <c r="E66" s="91"/>
      <c r="F66" s="91"/>
      <c r="G66" s="91"/>
      <c r="H66" s="91"/>
      <c r="I66" s="91"/>
      <c r="J66" s="91"/>
      <c r="K66" s="91"/>
      <c r="L66" s="91"/>
      <c r="M66" s="91"/>
      <c r="N66" s="91"/>
      <c r="O66" s="91"/>
      <c r="P66" s="91"/>
      <c r="Q66" s="91"/>
      <c r="R66" s="91"/>
      <c r="S66" s="91"/>
      <c r="T66" s="91"/>
      <c r="U66" s="91"/>
      <c r="V66" s="91"/>
      <c r="W66" s="91"/>
      <c r="X66" s="91"/>
    </row>
    <row r="67" customFormat="false" ht="15.75" hidden="false" customHeight="true" outlineLevel="0" collapsed="false">
      <c r="A67" s="94"/>
      <c r="B67" s="94"/>
      <c r="C67" s="89"/>
      <c r="D67" s="93"/>
      <c r="E67" s="91"/>
      <c r="F67" s="91"/>
      <c r="G67" s="91"/>
      <c r="H67" s="91"/>
      <c r="I67" s="91"/>
      <c r="J67" s="91"/>
      <c r="K67" s="91"/>
      <c r="L67" s="91"/>
      <c r="M67" s="91"/>
      <c r="N67" s="91"/>
      <c r="O67" s="91"/>
      <c r="P67" s="91"/>
      <c r="Q67" s="91"/>
      <c r="R67" s="91"/>
      <c r="S67" s="91"/>
      <c r="T67" s="91"/>
      <c r="U67" s="91"/>
      <c r="V67" s="91"/>
      <c r="W67" s="91"/>
      <c r="X67" s="91"/>
    </row>
    <row r="68" customFormat="false" ht="15.75" hidden="false" customHeight="true" outlineLevel="0" collapsed="false">
      <c r="A68" s="94"/>
      <c r="B68" s="94"/>
      <c r="C68" s="89"/>
      <c r="D68" s="93"/>
      <c r="E68" s="91"/>
      <c r="F68" s="91"/>
      <c r="G68" s="91"/>
      <c r="H68" s="91"/>
      <c r="I68" s="91"/>
      <c r="J68" s="91"/>
      <c r="K68" s="91"/>
      <c r="L68" s="91"/>
      <c r="M68" s="91"/>
      <c r="N68" s="91"/>
      <c r="O68" s="91"/>
      <c r="P68" s="91"/>
      <c r="Q68" s="91"/>
      <c r="R68" s="91"/>
      <c r="S68" s="91"/>
      <c r="T68" s="91"/>
      <c r="U68" s="91"/>
      <c r="V68" s="91"/>
      <c r="W68" s="91"/>
      <c r="X68" s="91"/>
    </row>
    <row r="69" customFormat="false" ht="15.75" hidden="false" customHeight="true" outlineLevel="0" collapsed="false">
      <c r="A69" s="94"/>
      <c r="B69" s="94"/>
      <c r="C69" s="89"/>
      <c r="D69" s="93"/>
      <c r="E69" s="91"/>
      <c r="F69" s="91"/>
      <c r="G69" s="91"/>
      <c r="H69" s="91"/>
      <c r="I69" s="91"/>
      <c r="J69" s="91"/>
      <c r="K69" s="91"/>
      <c r="L69" s="91"/>
      <c r="M69" s="91"/>
      <c r="N69" s="91"/>
      <c r="O69" s="91"/>
      <c r="P69" s="91"/>
      <c r="Q69" s="91"/>
      <c r="R69" s="91"/>
      <c r="S69" s="91"/>
      <c r="T69" s="91"/>
      <c r="U69" s="91"/>
      <c r="V69" s="91"/>
      <c r="W69" s="91"/>
      <c r="X69" s="91"/>
    </row>
    <row r="70" customFormat="false" ht="15.75" hidden="false" customHeight="true" outlineLevel="0" collapsed="false">
      <c r="A70" s="94"/>
      <c r="B70" s="94"/>
      <c r="C70" s="89"/>
      <c r="D70" s="93"/>
      <c r="E70" s="91"/>
      <c r="F70" s="91"/>
      <c r="G70" s="91"/>
      <c r="H70" s="91"/>
      <c r="I70" s="91"/>
      <c r="J70" s="91"/>
      <c r="K70" s="91"/>
      <c r="L70" s="91"/>
      <c r="M70" s="91"/>
      <c r="N70" s="91"/>
      <c r="O70" s="91"/>
      <c r="P70" s="91"/>
      <c r="Q70" s="91"/>
      <c r="R70" s="91"/>
      <c r="S70" s="91"/>
      <c r="T70" s="91"/>
      <c r="U70" s="91"/>
      <c r="V70" s="91"/>
      <c r="W70" s="91"/>
      <c r="X70" s="91"/>
    </row>
    <row r="71" customFormat="false" ht="15.75" hidden="false" customHeight="true" outlineLevel="0" collapsed="false">
      <c r="A71" s="94"/>
      <c r="B71" s="94"/>
      <c r="C71" s="89"/>
      <c r="D71" s="93"/>
      <c r="E71" s="91"/>
      <c r="F71" s="91"/>
      <c r="G71" s="91"/>
      <c r="H71" s="91"/>
      <c r="I71" s="91"/>
      <c r="J71" s="91"/>
      <c r="K71" s="91"/>
      <c r="L71" s="91"/>
      <c r="M71" s="91"/>
      <c r="N71" s="91"/>
      <c r="O71" s="91"/>
      <c r="P71" s="91"/>
      <c r="Q71" s="91"/>
      <c r="R71" s="91"/>
      <c r="S71" s="91"/>
      <c r="T71" s="91"/>
      <c r="U71" s="91"/>
      <c r="V71" s="91"/>
      <c r="W71" s="91"/>
      <c r="X71" s="91"/>
    </row>
    <row r="72" customFormat="false" ht="15.75" hidden="false" customHeight="true" outlineLevel="0" collapsed="false">
      <c r="A72" s="94"/>
      <c r="B72" s="94"/>
      <c r="C72" s="89"/>
      <c r="D72" s="93"/>
      <c r="E72" s="91"/>
      <c r="F72" s="91"/>
      <c r="G72" s="91"/>
      <c r="H72" s="91"/>
      <c r="I72" s="91"/>
      <c r="J72" s="91"/>
      <c r="K72" s="91"/>
      <c r="L72" s="91"/>
      <c r="M72" s="91"/>
      <c r="N72" s="91"/>
      <c r="O72" s="91"/>
      <c r="P72" s="91"/>
      <c r="Q72" s="91"/>
      <c r="R72" s="91"/>
      <c r="S72" s="91"/>
      <c r="T72" s="91"/>
      <c r="U72" s="91"/>
      <c r="V72" s="91"/>
      <c r="W72" s="91"/>
      <c r="X72" s="91"/>
    </row>
    <row r="73" customFormat="false" ht="15.75" hidden="false" customHeight="true" outlineLevel="0" collapsed="false">
      <c r="A73" s="94"/>
      <c r="B73" s="94"/>
      <c r="C73" s="91"/>
      <c r="D73" s="93"/>
      <c r="E73" s="91"/>
      <c r="F73" s="91"/>
      <c r="G73" s="91"/>
      <c r="H73" s="91"/>
      <c r="I73" s="91"/>
      <c r="J73" s="91"/>
      <c r="K73" s="91"/>
      <c r="L73" s="91"/>
      <c r="M73" s="91"/>
      <c r="N73" s="91"/>
      <c r="O73" s="91"/>
      <c r="P73" s="91"/>
      <c r="Q73" s="91"/>
      <c r="R73" s="91"/>
      <c r="S73" s="91"/>
      <c r="T73" s="91"/>
      <c r="U73" s="91"/>
      <c r="V73" s="91"/>
      <c r="W73" s="91"/>
      <c r="X73" s="91"/>
    </row>
    <row r="74" customFormat="false" ht="15.75" hidden="false" customHeight="true" outlineLevel="0" collapsed="false">
      <c r="A74" s="94"/>
      <c r="B74" s="94"/>
      <c r="C74" s="91"/>
      <c r="D74" s="93"/>
      <c r="E74" s="91"/>
      <c r="F74" s="91"/>
      <c r="G74" s="91"/>
      <c r="H74" s="91"/>
      <c r="I74" s="91"/>
      <c r="J74" s="91"/>
      <c r="K74" s="91"/>
      <c r="L74" s="91"/>
      <c r="M74" s="91"/>
      <c r="N74" s="91"/>
      <c r="O74" s="91"/>
      <c r="P74" s="91"/>
      <c r="Q74" s="91"/>
      <c r="R74" s="91"/>
      <c r="S74" s="91"/>
      <c r="T74" s="91"/>
      <c r="U74" s="91"/>
      <c r="V74" s="91"/>
      <c r="W74" s="91"/>
      <c r="X74" s="91"/>
    </row>
    <row r="75" customFormat="false" ht="15.75" hidden="false" customHeight="true" outlineLevel="0" collapsed="false">
      <c r="A75" s="94"/>
      <c r="B75" s="94"/>
      <c r="C75" s="91"/>
      <c r="D75" s="95"/>
      <c r="E75" s="91"/>
      <c r="F75" s="91"/>
      <c r="G75" s="91"/>
      <c r="H75" s="91"/>
      <c r="I75" s="91"/>
      <c r="J75" s="91"/>
      <c r="K75" s="91"/>
      <c r="L75" s="91"/>
      <c r="M75" s="91"/>
      <c r="N75" s="91"/>
      <c r="O75" s="91"/>
      <c r="P75" s="91"/>
      <c r="Q75" s="91"/>
      <c r="R75" s="91"/>
      <c r="S75" s="91"/>
      <c r="T75" s="91"/>
      <c r="U75" s="91"/>
      <c r="V75" s="91"/>
      <c r="W75" s="91"/>
      <c r="X75" s="91"/>
    </row>
    <row r="76" customFormat="false" ht="15.75" hidden="false" customHeight="true" outlineLevel="0" collapsed="false">
      <c r="A76" s="94"/>
      <c r="B76" s="94"/>
      <c r="C76" s="91"/>
      <c r="D76" s="95"/>
      <c r="E76" s="91"/>
      <c r="F76" s="91"/>
      <c r="G76" s="91"/>
      <c r="H76" s="91"/>
      <c r="I76" s="91"/>
      <c r="J76" s="91"/>
      <c r="K76" s="91"/>
      <c r="L76" s="91"/>
      <c r="M76" s="91"/>
      <c r="N76" s="91"/>
      <c r="O76" s="91"/>
      <c r="P76" s="91"/>
      <c r="Q76" s="91"/>
      <c r="R76" s="91"/>
      <c r="S76" s="91"/>
      <c r="T76" s="91"/>
      <c r="U76" s="91"/>
      <c r="V76" s="91"/>
      <c r="W76" s="91"/>
      <c r="X76" s="91"/>
    </row>
    <row r="77" customFormat="false" ht="15.75" hidden="false" customHeight="true" outlineLevel="0" collapsed="false">
      <c r="A77" s="94"/>
      <c r="B77" s="94"/>
      <c r="C77" s="91"/>
      <c r="D77" s="95"/>
      <c r="E77" s="91"/>
      <c r="F77" s="91"/>
      <c r="G77" s="91"/>
      <c r="H77" s="91"/>
      <c r="I77" s="91"/>
      <c r="J77" s="91"/>
      <c r="K77" s="91"/>
      <c r="L77" s="91"/>
      <c r="M77" s="91"/>
      <c r="N77" s="91"/>
      <c r="O77" s="91"/>
      <c r="P77" s="91"/>
      <c r="Q77" s="91"/>
      <c r="R77" s="91"/>
      <c r="S77" s="91"/>
      <c r="T77" s="91"/>
      <c r="U77" s="91"/>
      <c r="V77" s="91"/>
      <c r="W77" s="91"/>
      <c r="X77" s="91"/>
    </row>
    <row r="78" customFormat="false" ht="15.75" hidden="false" customHeight="true" outlineLevel="0" collapsed="false">
      <c r="A78" s="94"/>
      <c r="B78" s="94"/>
      <c r="C78" s="91"/>
      <c r="D78" s="95"/>
      <c r="E78" s="91"/>
      <c r="F78" s="91"/>
      <c r="G78" s="91"/>
      <c r="H78" s="91"/>
      <c r="I78" s="91"/>
      <c r="J78" s="91"/>
      <c r="K78" s="91"/>
      <c r="L78" s="91"/>
      <c r="M78" s="91"/>
      <c r="N78" s="91"/>
      <c r="O78" s="91"/>
      <c r="P78" s="91"/>
      <c r="Q78" s="91"/>
      <c r="R78" s="91"/>
      <c r="S78" s="91"/>
      <c r="T78" s="91"/>
      <c r="U78" s="91"/>
      <c r="V78" s="91"/>
      <c r="W78" s="91"/>
      <c r="X78" s="91"/>
    </row>
    <row r="79" customFormat="false" ht="15.75" hidden="false" customHeight="true" outlineLevel="0" collapsed="false">
      <c r="A79" s="94"/>
      <c r="B79" s="94"/>
      <c r="C79" s="91"/>
      <c r="D79" s="95"/>
      <c r="E79" s="91"/>
      <c r="F79" s="91"/>
      <c r="G79" s="91"/>
      <c r="H79" s="91"/>
      <c r="I79" s="91"/>
      <c r="J79" s="91"/>
      <c r="K79" s="91"/>
      <c r="L79" s="91"/>
      <c r="M79" s="91"/>
      <c r="N79" s="91"/>
      <c r="O79" s="91"/>
      <c r="P79" s="91"/>
      <c r="Q79" s="91"/>
      <c r="R79" s="91"/>
      <c r="S79" s="91"/>
      <c r="T79" s="91"/>
      <c r="U79" s="91"/>
      <c r="V79" s="91"/>
      <c r="W79" s="91"/>
      <c r="X79" s="91"/>
    </row>
    <row r="80" customFormat="false" ht="15.75" hidden="false" customHeight="true" outlineLevel="0" collapsed="false">
      <c r="A80" s="94"/>
      <c r="B80" s="94"/>
      <c r="C80" s="91"/>
      <c r="D80" s="95"/>
      <c r="E80" s="91"/>
      <c r="F80" s="91"/>
      <c r="G80" s="91"/>
      <c r="H80" s="91"/>
      <c r="I80" s="91"/>
      <c r="J80" s="91"/>
      <c r="K80" s="91"/>
      <c r="L80" s="91"/>
      <c r="M80" s="91"/>
      <c r="N80" s="91"/>
      <c r="O80" s="91"/>
      <c r="P80" s="91"/>
      <c r="Q80" s="91"/>
      <c r="R80" s="91"/>
      <c r="S80" s="91"/>
      <c r="T80" s="91"/>
      <c r="U80" s="91"/>
      <c r="V80" s="91"/>
      <c r="W80" s="91"/>
      <c r="X80" s="91"/>
    </row>
    <row r="81" customFormat="false" ht="15.75" hidden="false" customHeight="true" outlineLevel="0" collapsed="false">
      <c r="A81" s="94"/>
      <c r="B81" s="94"/>
      <c r="C81" s="91"/>
      <c r="D81" s="95"/>
      <c r="E81" s="91"/>
      <c r="F81" s="91"/>
      <c r="G81" s="91"/>
      <c r="H81" s="91"/>
      <c r="I81" s="91"/>
      <c r="J81" s="91"/>
      <c r="K81" s="91"/>
      <c r="L81" s="91"/>
      <c r="M81" s="91"/>
      <c r="N81" s="91"/>
      <c r="O81" s="91"/>
      <c r="P81" s="91"/>
      <c r="Q81" s="91"/>
      <c r="R81" s="91"/>
      <c r="S81" s="91"/>
      <c r="T81" s="91"/>
      <c r="U81" s="91"/>
      <c r="V81" s="91"/>
      <c r="W81" s="91"/>
      <c r="X81" s="91"/>
    </row>
    <row r="82" customFormat="false" ht="15.75" hidden="false" customHeight="true" outlineLevel="0" collapsed="false">
      <c r="A82" s="94"/>
      <c r="B82" s="94"/>
      <c r="C82" s="91"/>
      <c r="D82" s="95"/>
      <c r="E82" s="91"/>
      <c r="F82" s="91"/>
      <c r="G82" s="91"/>
      <c r="H82" s="91"/>
      <c r="I82" s="91"/>
      <c r="J82" s="91"/>
      <c r="K82" s="91"/>
      <c r="L82" s="91"/>
      <c r="M82" s="91"/>
      <c r="N82" s="91"/>
      <c r="O82" s="91"/>
      <c r="P82" s="91"/>
      <c r="Q82" s="91"/>
      <c r="R82" s="91"/>
      <c r="S82" s="91"/>
      <c r="T82" s="91"/>
      <c r="U82" s="91"/>
      <c r="V82" s="91"/>
      <c r="W82" s="91"/>
      <c r="X82" s="91"/>
    </row>
    <row r="83" customFormat="false" ht="15.75" hidden="false" customHeight="true" outlineLevel="0" collapsed="false">
      <c r="A83" s="94"/>
      <c r="B83" s="94"/>
      <c r="C83" s="91"/>
      <c r="D83" s="95"/>
      <c r="E83" s="91"/>
      <c r="F83" s="91"/>
      <c r="G83" s="91"/>
      <c r="H83" s="91"/>
      <c r="I83" s="91"/>
      <c r="J83" s="91"/>
      <c r="K83" s="91"/>
      <c r="L83" s="91"/>
      <c r="M83" s="91"/>
      <c r="N83" s="91"/>
      <c r="O83" s="91"/>
      <c r="P83" s="91"/>
      <c r="Q83" s="91"/>
      <c r="R83" s="91"/>
      <c r="S83" s="91"/>
      <c r="T83" s="91"/>
      <c r="U83" s="91"/>
      <c r="V83" s="91"/>
      <c r="W83" s="91"/>
      <c r="X83" s="91"/>
    </row>
    <row r="84" customFormat="false" ht="15.75" hidden="false" customHeight="true" outlineLevel="0" collapsed="false">
      <c r="A84" s="94"/>
      <c r="B84" s="94"/>
      <c r="C84" s="91"/>
      <c r="D84" s="95"/>
      <c r="E84" s="91"/>
      <c r="F84" s="91"/>
      <c r="G84" s="91"/>
      <c r="H84" s="91"/>
      <c r="I84" s="91"/>
      <c r="J84" s="91"/>
      <c r="K84" s="91"/>
      <c r="L84" s="91"/>
      <c r="M84" s="91"/>
      <c r="N84" s="91"/>
      <c r="O84" s="91"/>
      <c r="P84" s="91"/>
      <c r="Q84" s="91"/>
      <c r="R84" s="91"/>
      <c r="S84" s="91"/>
      <c r="T84" s="91"/>
      <c r="U84" s="91"/>
      <c r="V84" s="91"/>
      <c r="W84" s="91"/>
      <c r="X84" s="91"/>
    </row>
    <row r="85" customFormat="false" ht="15.75" hidden="false" customHeight="true" outlineLevel="0" collapsed="false">
      <c r="A85" s="94"/>
      <c r="B85" s="94"/>
      <c r="C85" s="91"/>
      <c r="D85" s="95"/>
      <c r="E85" s="91"/>
      <c r="F85" s="91"/>
      <c r="G85" s="91"/>
      <c r="H85" s="91"/>
      <c r="I85" s="91"/>
      <c r="J85" s="91"/>
      <c r="K85" s="91"/>
      <c r="L85" s="91"/>
      <c r="M85" s="91"/>
      <c r="N85" s="91"/>
      <c r="O85" s="91"/>
      <c r="P85" s="91"/>
      <c r="Q85" s="91"/>
      <c r="R85" s="91"/>
      <c r="S85" s="91"/>
      <c r="T85" s="91"/>
      <c r="U85" s="91"/>
      <c r="V85" s="91"/>
      <c r="W85" s="91"/>
      <c r="X85" s="91"/>
    </row>
    <row r="86" customFormat="false" ht="15.75" hidden="false" customHeight="true" outlineLevel="0" collapsed="false">
      <c r="A86" s="94"/>
      <c r="B86" s="94"/>
      <c r="C86" s="91"/>
      <c r="D86" s="95"/>
      <c r="E86" s="91"/>
      <c r="F86" s="91"/>
      <c r="G86" s="91"/>
      <c r="H86" s="91"/>
      <c r="I86" s="91"/>
      <c r="J86" s="91"/>
      <c r="K86" s="91"/>
      <c r="L86" s="91"/>
      <c r="M86" s="91"/>
      <c r="N86" s="91"/>
      <c r="O86" s="91"/>
      <c r="P86" s="91"/>
      <c r="Q86" s="91"/>
      <c r="R86" s="91"/>
      <c r="S86" s="91"/>
      <c r="T86" s="91"/>
      <c r="U86" s="91"/>
      <c r="V86" s="91"/>
      <c r="W86" s="91"/>
      <c r="X86" s="91"/>
    </row>
    <row r="87" customFormat="false" ht="15.75" hidden="false" customHeight="true" outlineLevel="0" collapsed="false">
      <c r="A87" s="94"/>
      <c r="B87" s="94"/>
      <c r="C87" s="91"/>
      <c r="D87" s="95"/>
      <c r="E87" s="91"/>
      <c r="F87" s="91"/>
      <c r="G87" s="91"/>
      <c r="H87" s="91"/>
      <c r="I87" s="91"/>
      <c r="J87" s="91"/>
      <c r="K87" s="91"/>
      <c r="L87" s="91"/>
      <c r="M87" s="91"/>
      <c r="N87" s="91"/>
      <c r="O87" s="91"/>
      <c r="P87" s="91"/>
      <c r="Q87" s="91"/>
      <c r="R87" s="91"/>
      <c r="S87" s="91"/>
      <c r="T87" s="91"/>
      <c r="U87" s="91"/>
      <c r="V87" s="91"/>
      <c r="W87" s="91"/>
      <c r="X87" s="91"/>
    </row>
    <row r="88" customFormat="false" ht="15.75" hidden="false" customHeight="true" outlineLevel="0" collapsed="false">
      <c r="A88" s="94"/>
      <c r="B88" s="94"/>
      <c r="C88" s="91"/>
      <c r="D88" s="95"/>
      <c r="E88" s="91"/>
      <c r="F88" s="91"/>
      <c r="G88" s="91"/>
      <c r="H88" s="91"/>
      <c r="I88" s="91"/>
      <c r="J88" s="91"/>
      <c r="K88" s="91"/>
      <c r="L88" s="91"/>
      <c r="M88" s="91"/>
      <c r="N88" s="91"/>
      <c r="O88" s="91"/>
      <c r="P88" s="91"/>
      <c r="Q88" s="91"/>
      <c r="R88" s="91"/>
      <c r="S88" s="91"/>
      <c r="T88" s="91"/>
      <c r="U88" s="91"/>
      <c r="V88" s="91"/>
      <c r="W88" s="91"/>
      <c r="X88" s="91"/>
    </row>
    <row r="89" customFormat="false" ht="15.75" hidden="false" customHeight="true" outlineLevel="0" collapsed="false">
      <c r="A89" s="94"/>
      <c r="B89" s="94"/>
      <c r="C89" s="91"/>
      <c r="D89" s="95"/>
      <c r="E89" s="91"/>
      <c r="F89" s="91"/>
      <c r="G89" s="91"/>
      <c r="H89" s="91"/>
      <c r="I89" s="91"/>
      <c r="J89" s="91"/>
      <c r="K89" s="91"/>
      <c r="L89" s="91"/>
      <c r="M89" s="91"/>
      <c r="N89" s="91"/>
      <c r="O89" s="91"/>
      <c r="P89" s="91"/>
      <c r="Q89" s="91"/>
      <c r="R89" s="91"/>
      <c r="S89" s="91"/>
      <c r="T89" s="91"/>
      <c r="U89" s="91"/>
      <c r="V89" s="91"/>
      <c r="W89" s="91"/>
      <c r="X89" s="91"/>
    </row>
    <row r="90" customFormat="false" ht="15.75" hidden="false" customHeight="true" outlineLevel="0" collapsed="false">
      <c r="A90" s="94"/>
      <c r="B90" s="94"/>
      <c r="C90" s="91"/>
      <c r="D90" s="95"/>
      <c r="E90" s="91"/>
      <c r="F90" s="91"/>
      <c r="G90" s="91"/>
      <c r="H90" s="91"/>
      <c r="I90" s="91"/>
      <c r="J90" s="91"/>
      <c r="K90" s="91"/>
      <c r="L90" s="91"/>
      <c r="M90" s="91"/>
      <c r="N90" s="91"/>
      <c r="O90" s="91"/>
      <c r="P90" s="91"/>
      <c r="Q90" s="91"/>
      <c r="R90" s="91"/>
      <c r="S90" s="91"/>
      <c r="T90" s="91"/>
      <c r="U90" s="91"/>
      <c r="V90" s="91"/>
      <c r="W90" s="91"/>
      <c r="X90" s="91"/>
    </row>
    <row r="91" customFormat="false" ht="15.75" hidden="false" customHeight="true" outlineLevel="0" collapsed="false">
      <c r="A91" s="94"/>
      <c r="B91" s="94"/>
      <c r="C91" s="91"/>
      <c r="D91" s="95"/>
      <c r="E91" s="91"/>
      <c r="F91" s="91"/>
      <c r="G91" s="91"/>
      <c r="H91" s="91"/>
      <c r="I91" s="91"/>
      <c r="J91" s="91"/>
      <c r="K91" s="91"/>
      <c r="L91" s="91"/>
      <c r="M91" s="91"/>
      <c r="N91" s="91"/>
      <c r="O91" s="91"/>
      <c r="P91" s="91"/>
      <c r="Q91" s="91"/>
      <c r="R91" s="91"/>
      <c r="S91" s="91"/>
      <c r="T91" s="91"/>
      <c r="U91" s="91"/>
      <c r="V91" s="91"/>
      <c r="W91" s="91"/>
      <c r="X91" s="91"/>
    </row>
    <row r="92" customFormat="false" ht="15.75" hidden="false" customHeight="true" outlineLevel="0" collapsed="false">
      <c r="A92" s="94"/>
      <c r="B92" s="94"/>
      <c r="C92" s="91"/>
      <c r="D92" s="95"/>
      <c r="E92" s="91"/>
      <c r="F92" s="91"/>
      <c r="G92" s="91"/>
      <c r="H92" s="91"/>
      <c r="I92" s="91"/>
      <c r="J92" s="91"/>
      <c r="K92" s="91"/>
      <c r="L92" s="91"/>
      <c r="M92" s="91"/>
      <c r="N92" s="91"/>
      <c r="O92" s="91"/>
      <c r="P92" s="91"/>
      <c r="Q92" s="91"/>
      <c r="R92" s="91"/>
      <c r="S92" s="91"/>
      <c r="T92" s="91"/>
      <c r="U92" s="91"/>
      <c r="V92" s="91"/>
      <c r="W92" s="91"/>
      <c r="X92" s="91"/>
    </row>
    <row r="93" customFormat="false" ht="15.75" hidden="false" customHeight="true" outlineLevel="0" collapsed="false">
      <c r="A93" s="94"/>
      <c r="B93" s="94"/>
      <c r="C93" s="91"/>
      <c r="D93" s="95"/>
      <c r="E93" s="91"/>
      <c r="F93" s="91"/>
      <c r="G93" s="91"/>
      <c r="H93" s="91"/>
      <c r="I93" s="91"/>
      <c r="J93" s="91"/>
      <c r="K93" s="91"/>
      <c r="L93" s="91"/>
      <c r="M93" s="91"/>
      <c r="N93" s="91"/>
      <c r="O93" s="91"/>
      <c r="P93" s="91"/>
      <c r="Q93" s="91"/>
      <c r="R93" s="91"/>
      <c r="S93" s="91"/>
      <c r="T93" s="91"/>
      <c r="U93" s="91"/>
      <c r="V93" s="91"/>
      <c r="W93" s="91"/>
      <c r="X93" s="91"/>
    </row>
    <row r="94" customFormat="false" ht="15.75" hidden="false" customHeight="true" outlineLevel="0" collapsed="false">
      <c r="A94" s="94"/>
      <c r="B94" s="94"/>
      <c r="C94" s="91"/>
      <c r="D94" s="95"/>
      <c r="E94" s="91"/>
      <c r="F94" s="91"/>
      <c r="G94" s="91"/>
      <c r="H94" s="91"/>
      <c r="I94" s="91"/>
      <c r="J94" s="91"/>
      <c r="K94" s="91"/>
      <c r="L94" s="91"/>
      <c r="M94" s="91"/>
      <c r="N94" s="91"/>
      <c r="O94" s="91"/>
      <c r="P94" s="91"/>
      <c r="Q94" s="91"/>
      <c r="R94" s="91"/>
      <c r="S94" s="91"/>
      <c r="T94" s="91"/>
      <c r="U94" s="91"/>
      <c r="V94" s="91"/>
      <c r="W94" s="91"/>
      <c r="X94" s="91"/>
    </row>
    <row r="95" customFormat="false" ht="15.75" hidden="false" customHeight="true" outlineLevel="0" collapsed="false">
      <c r="A95" s="94"/>
      <c r="B95" s="94"/>
      <c r="C95" s="91"/>
      <c r="D95" s="95"/>
      <c r="E95" s="91"/>
      <c r="F95" s="91"/>
      <c r="G95" s="91"/>
      <c r="H95" s="91"/>
      <c r="I95" s="91"/>
      <c r="J95" s="91"/>
      <c r="K95" s="91"/>
      <c r="L95" s="91"/>
      <c r="M95" s="91"/>
      <c r="N95" s="91"/>
      <c r="O95" s="91"/>
      <c r="P95" s="91"/>
      <c r="Q95" s="91"/>
      <c r="R95" s="91"/>
      <c r="S95" s="91"/>
      <c r="T95" s="91"/>
      <c r="U95" s="91"/>
      <c r="V95" s="91"/>
      <c r="W95" s="91"/>
      <c r="X95" s="91"/>
    </row>
    <row r="96" customFormat="false" ht="15.75" hidden="false" customHeight="true" outlineLevel="0" collapsed="false">
      <c r="A96" s="94"/>
      <c r="B96" s="94"/>
      <c r="C96" s="91"/>
      <c r="D96" s="95"/>
      <c r="E96" s="91"/>
      <c r="F96" s="91"/>
      <c r="G96" s="91"/>
      <c r="H96" s="91"/>
      <c r="I96" s="91"/>
      <c r="J96" s="91"/>
      <c r="K96" s="91"/>
      <c r="L96" s="91"/>
      <c r="M96" s="91"/>
      <c r="N96" s="91"/>
      <c r="O96" s="91"/>
      <c r="P96" s="91"/>
      <c r="Q96" s="91"/>
      <c r="R96" s="91"/>
      <c r="S96" s="91"/>
      <c r="T96" s="91"/>
      <c r="U96" s="91"/>
      <c r="V96" s="91"/>
      <c r="W96" s="91"/>
      <c r="X96" s="91"/>
    </row>
    <row r="97" customFormat="false" ht="15.75" hidden="false" customHeight="true" outlineLevel="0" collapsed="false">
      <c r="A97" s="94"/>
      <c r="B97" s="94"/>
      <c r="C97" s="91"/>
      <c r="D97" s="95"/>
      <c r="E97" s="91"/>
      <c r="F97" s="91"/>
      <c r="G97" s="91"/>
      <c r="H97" s="91"/>
      <c r="I97" s="91"/>
      <c r="J97" s="91"/>
      <c r="K97" s="91"/>
      <c r="L97" s="91"/>
      <c r="M97" s="91"/>
      <c r="N97" s="91"/>
      <c r="O97" s="91"/>
      <c r="P97" s="91"/>
      <c r="Q97" s="91"/>
      <c r="R97" s="91"/>
      <c r="S97" s="91"/>
      <c r="T97" s="91"/>
      <c r="U97" s="91"/>
      <c r="V97" s="91"/>
      <c r="W97" s="91"/>
      <c r="X97" s="91"/>
    </row>
    <row r="98" customFormat="false" ht="15.75" hidden="false" customHeight="true" outlineLevel="0" collapsed="false">
      <c r="A98" s="94"/>
      <c r="B98" s="94"/>
      <c r="C98" s="91"/>
      <c r="D98" s="95"/>
      <c r="E98" s="91"/>
      <c r="F98" s="91"/>
      <c r="G98" s="91"/>
      <c r="H98" s="91"/>
      <c r="I98" s="91"/>
      <c r="J98" s="91"/>
      <c r="K98" s="91"/>
      <c r="L98" s="91"/>
      <c r="M98" s="91"/>
      <c r="N98" s="91"/>
      <c r="O98" s="91"/>
      <c r="P98" s="91"/>
      <c r="Q98" s="91"/>
      <c r="R98" s="91"/>
      <c r="S98" s="91"/>
      <c r="T98" s="91"/>
      <c r="U98" s="91"/>
      <c r="V98" s="91"/>
      <c r="W98" s="91"/>
      <c r="X98" s="91"/>
    </row>
    <row r="99" customFormat="false" ht="15.75" hidden="false" customHeight="true" outlineLevel="0" collapsed="false">
      <c r="A99" s="94"/>
      <c r="B99" s="94"/>
      <c r="C99" s="91"/>
      <c r="D99" s="95"/>
      <c r="E99" s="91"/>
      <c r="F99" s="91"/>
      <c r="G99" s="91"/>
      <c r="H99" s="91"/>
      <c r="I99" s="91"/>
      <c r="J99" s="91"/>
      <c r="K99" s="91"/>
      <c r="L99" s="91"/>
      <c r="M99" s="91"/>
      <c r="N99" s="91"/>
      <c r="O99" s="91"/>
      <c r="P99" s="91"/>
      <c r="Q99" s="91"/>
      <c r="R99" s="91"/>
      <c r="S99" s="91"/>
      <c r="T99" s="91"/>
      <c r="U99" s="91"/>
      <c r="V99" s="91"/>
      <c r="W99" s="91"/>
      <c r="X99" s="91"/>
    </row>
    <row r="100" customFormat="false" ht="15.75" hidden="false" customHeight="true" outlineLevel="0" collapsed="false">
      <c r="A100" s="94"/>
      <c r="B100" s="94"/>
      <c r="C100" s="91"/>
      <c r="D100" s="95"/>
      <c r="E100" s="91"/>
      <c r="F100" s="91"/>
      <c r="G100" s="91"/>
      <c r="H100" s="91"/>
      <c r="I100" s="91"/>
      <c r="J100" s="91"/>
      <c r="K100" s="91"/>
      <c r="L100" s="91"/>
      <c r="M100" s="91"/>
      <c r="N100" s="91"/>
      <c r="O100" s="91"/>
      <c r="P100" s="91"/>
      <c r="Q100" s="91"/>
      <c r="R100" s="91"/>
      <c r="S100" s="91"/>
      <c r="T100" s="91"/>
      <c r="U100" s="91"/>
      <c r="V100" s="91"/>
      <c r="W100" s="91"/>
      <c r="X100" s="91"/>
    </row>
    <row r="101" customFormat="false" ht="15.75" hidden="false" customHeight="true" outlineLevel="0" collapsed="false">
      <c r="A101" s="94"/>
      <c r="B101" s="94"/>
      <c r="C101" s="91"/>
      <c r="D101" s="95"/>
      <c r="E101" s="91"/>
      <c r="F101" s="91"/>
      <c r="G101" s="91"/>
      <c r="H101" s="91"/>
      <c r="I101" s="91"/>
      <c r="J101" s="91"/>
      <c r="K101" s="91"/>
      <c r="L101" s="91"/>
      <c r="M101" s="91"/>
      <c r="N101" s="91"/>
      <c r="O101" s="91"/>
      <c r="P101" s="91"/>
      <c r="Q101" s="91"/>
      <c r="R101" s="91"/>
      <c r="S101" s="91"/>
      <c r="T101" s="91"/>
      <c r="U101" s="91"/>
      <c r="V101" s="91"/>
      <c r="W101" s="91"/>
      <c r="X101" s="91"/>
    </row>
    <row r="102" customFormat="false" ht="15.75" hidden="false" customHeight="true" outlineLevel="0" collapsed="false">
      <c r="A102" s="94"/>
      <c r="B102" s="94"/>
      <c r="C102" s="91"/>
      <c r="D102" s="95"/>
      <c r="E102" s="91"/>
      <c r="F102" s="91"/>
      <c r="G102" s="91"/>
      <c r="H102" s="91"/>
      <c r="I102" s="91"/>
      <c r="J102" s="91"/>
      <c r="K102" s="91"/>
      <c r="L102" s="91"/>
      <c r="M102" s="91"/>
      <c r="N102" s="91"/>
      <c r="O102" s="91"/>
      <c r="P102" s="91"/>
      <c r="Q102" s="91"/>
      <c r="R102" s="91"/>
      <c r="S102" s="91"/>
      <c r="T102" s="91"/>
      <c r="U102" s="91"/>
      <c r="V102" s="91"/>
      <c r="W102" s="91"/>
      <c r="X102" s="91"/>
    </row>
    <row r="103" customFormat="false" ht="15.75" hidden="false" customHeight="true" outlineLevel="0" collapsed="false">
      <c r="A103" s="94"/>
      <c r="B103" s="94"/>
      <c r="C103" s="91"/>
      <c r="D103" s="95"/>
      <c r="E103" s="91"/>
      <c r="F103" s="91"/>
      <c r="G103" s="91"/>
      <c r="H103" s="91"/>
      <c r="I103" s="91"/>
      <c r="J103" s="91"/>
      <c r="K103" s="91"/>
      <c r="L103" s="91"/>
      <c r="M103" s="91"/>
      <c r="N103" s="91"/>
      <c r="O103" s="91"/>
      <c r="P103" s="91"/>
      <c r="Q103" s="91"/>
      <c r="R103" s="91"/>
      <c r="S103" s="91"/>
      <c r="T103" s="91"/>
      <c r="U103" s="91"/>
      <c r="V103" s="91"/>
      <c r="W103" s="91"/>
      <c r="X103" s="91"/>
    </row>
    <row r="104" customFormat="false" ht="15.75" hidden="false" customHeight="true" outlineLevel="0" collapsed="false">
      <c r="A104" s="94"/>
      <c r="B104" s="94"/>
      <c r="C104" s="91"/>
      <c r="D104" s="95"/>
      <c r="E104" s="91"/>
      <c r="F104" s="91"/>
      <c r="G104" s="91"/>
      <c r="H104" s="91"/>
      <c r="I104" s="91"/>
      <c r="J104" s="91"/>
      <c r="K104" s="91"/>
      <c r="L104" s="91"/>
      <c r="M104" s="91"/>
      <c r="N104" s="91"/>
      <c r="O104" s="91"/>
      <c r="P104" s="91"/>
      <c r="Q104" s="91"/>
      <c r="R104" s="91"/>
      <c r="S104" s="91"/>
      <c r="T104" s="91"/>
      <c r="U104" s="91"/>
      <c r="V104" s="91"/>
      <c r="W104" s="91"/>
      <c r="X104" s="91"/>
    </row>
    <row r="105" customFormat="false" ht="15.75" hidden="false" customHeight="true" outlineLevel="0" collapsed="false">
      <c r="A105" s="94"/>
      <c r="B105" s="94"/>
      <c r="C105" s="91"/>
      <c r="D105" s="95"/>
      <c r="E105" s="91"/>
      <c r="F105" s="91"/>
      <c r="G105" s="91"/>
      <c r="H105" s="91"/>
      <c r="I105" s="91"/>
      <c r="J105" s="91"/>
      <c r="K105" s="91"/>
      <c r="L105" s="91"/>
      <c r="M105" s="91"/>
      <c r="N105" s="91"/>
      <c r="O105" s="91"/>
      <c r="P105" s="91"/>
      <c r="Q105" s="91"/>
      <c r="R105" s="91"/>
      <c r="S105" s="91"/>
      <c r="T105" s="91"/>
      <c r="U105" s="91"/>
      <c r="V105" s="91"/>
      <c r="W105" s="91"/>
      <c r="X105" s="91"/>
    </row>
    <row r="106" customFormat="false" ht="15.75" hidden="false" customHeight="true" outlineLevel="0" collapsed="false">
      <c r="A106" s="94"/>
      <c r="B106" s="94"/>
      <c r="C106" s="91"/>
      <c r="D106" s="95"/>
      <c r="E106" s="91"/>
      <c r="F106" s="91"/>
      <c r="G106" s="91"/>
      <c r="H106" s="91"/>
      <c r="I106" s="91"/>
      <c r="J106" s="91"/>
      <c r="K106" s="91"/>
      <c r="L106" s="91"/>
      <c r="M106" s="91"/>
      <c r="N106" s="91"/>
      <c r="O106" s="91"/>
      <c r="P106" s="91"/>
      <c r="Q106" s="91"/>
      <c r="R106" s="91"/>
      <c r="S106" s="91"/>
      <c r="T106" s="91"/>
      <c r="U106" s="91"/>
      <c r="V106" s="91"/>
      <c r="W106" s="91"/>
      <c r="X106" s="91"/>
    </row>
    <row r="107" customFormat="false" ht="15.75" hidden="false" customHeight="true" outlineLevel="0" collapsed="false">
      <c r="A107" s="94"/>
      <c r="B107" s="94"/>
      <c r="C107" s="91"/>
      <c r="D107" s="95"/>
      <c r="E107" s="91"/>
      <c r="F107" s="91"/>
      <c r="G107" s="91"/>
      <c r="H107" s="91"/>
      <c r="I107" s="91"/>
      <c r="J107" s="91"/>
      <c r="K107" s="91"/>
      <c r="L107" s="91"/>
      <c r="M107" s="91"/>
      <c r="N107" s="91"/>
      <c r="O107" s="91"/>
      <c r="P107" s="91"/>
      <c r="Q107" s="91"/>
      <c r="R107" s="91"/>
      <c r="S107" s="91"/>
      <c r="T107" s="91"/>
      <c r="U107" s="91"/>
      <c r="V107" s="91"/>
      <c r="W107" s="91"/>
      <c r="X107" s="91"/>
    </row>
    <row r="108" customFormat="false" ht="15.75" hidden="false" customHeight="true" outlineLevel="0" collapsed="false">
      <c r="A108" s="94"/>
      <c r="B108" s="94"/>
      <c r="C108" s="91"/>
      <c r="D108" s="95"/>
      <c r="E108" s="91"/>
      <c r="F108" s="91"/>
      <c r="G108" s="91"/>
      <c r="H108" s="91"/>
      <c r="I108" s="91"/>
      <c r="J108" s="91"/>
      <c r="K108" s="91"/>
      <c r="L108" s="91"/>
      <c r="M108" s="91"/>
      <c r="N108" s="91"/>
      <c r="O108" s="91"/>
      <c r="P108" s="91"/>
      <c r="Q108" s="91"/>
      <c r="R108" s="91"/>
      <c r="S108" s="91"/>
      <c r="T108" s="91"/>
      <c r="U108" s="91"/>
      <c r="V108" s="91"/>
      <c r="W108" s="91"/>
      <c r="X108" s="91"/>
    </row>
    <row r="109" customFormat="false" ht="15.75" hidden="false" customHeight="true" outlineLevel="0" collapsed="false">
      <c r="A109" s="94"/>
      <c r="B109" s="94"/>
      <c r="C109" s="91"/>
      <c r="D109" s="95"/>
      <c r="E109" s="91"/>
      <c r="F109" s="91"/>
      <c r="G109" s="91"/>
      <c r="H109" s="91"/>
      <c r="I109" s="91"/>
      <c r="J109" s="91"/>
      <c r="K109" s="91"/>
      <c r="L109" s="91"/>
      <c r="M109" s="91"/>
      <c r="N109" s="91"/>
      <c r="O109" s="91"/>
      <c r="P109" s="91"/>
      <c r="Q109" s="91"/>
      <c r="R109" s="91"/>
      <c r="S109" s="91"/>
      <c r="T109" s="91"/>
      <c r="U109" s="91"/>
      <c r="V109" s="91"/>
      <c r="W109" s="91"/>
      <c r="X109" s="91"/>
    </row>
    <row r="110" customFormat="false" ht="15.75" hidden="false" customHeight="true" outlineLevel="0" collapsed="false">
      <c r="A110" s="94"/>
      <c r="B110" s="94"/>
      <c r="C110" s="91"/>
      <c r="D110" s="95"/>
      <c r="E110" s="91"/>
      <c r="F110" s="91"/>
      <c r="G110" s="91"/>
      <c r="H110" s="91"/>
      <c r="I110" s="91"/>
      <c r="J110" s="91"/>
      <c r="K110" s="91"/>
      <c r="L110" s="91"/>
      <c r="M110" s="91"/>
      <c r="N110" s="91"/>
      <c r="O110" s="91"/>
      <c r="P110" s="91"/>
      <c r="Q110" s="91"/>
      <c r="R110" s="91"/>
      <c r="S110" s="91"/>
      <c r="T110" s="91"/>
      <c r="U110" s="91"/>
      <c r="V110" s="91"/>
      <c r="W110" s="91"/>
      <c r="X110" s="91"/>
    </row>
    <row r="111" customFormat="false" ht="15.75" hidden="false" customHeight="true" outlineLevel="0" collapsed="false">
      <c r="A111" s="94"/>
      <c r="B111" s="94"/>
      <c r="C111" s="91"/>
      <c r="D111" s="95"/>
      <c r="E111" s="91"/>
      <c r="F111" s="91"/>
      <c r="G111" s="91"/>
      <c r="H111" s="91"/>
      <c r="I111" s="91"/>
      <c r="J111" s="91"/>
      <c r="K111" s="91"/>
      <c r="L111" s="91"/>
      <c r="M111" s="91"/>
      <c r="N111" s="91"/>
      <c r="O111" s="91"/>
      <c r="P111" s="91"/>
      <c r="Q111" s="91"/>
      <c r="R111" s="91"/>
      <c r="S111" s="91"/>
      <c r="T111" s="91"/>
      <c r="U111" s="91"/>
      <c r="V111" s="91"/>
      <c r="W111" s="91"/>
      <c r="X111" s="91"/>
    </row>
    <row r="112" customFormat="false" ht="15.75" hidden="false" customHeight="true" outlineLevel="0" collapsed="false">
      <c r="A112" s="94"/>
      <c r="B112" s="94"/>
      <c r="C112" s="91"/>
      <c r="D112" s="95"/>
      <c r="E112" s="91"/>
      <c r="F112" s="91"/>
      <c r="G112" s="91"/>
      <c r="H112" s="91"/>
      <c r="I112" s="91"/>
      <c r="J112" s="91"/>
      <c r="K112" s="91"/>
      <c r="L112" s="91"/>
      <c r="M112" s="91"/>
      <c r="N112" s="91"/>
      <c r="O112" s="91"/>
      <c r="P112" s="91"/>
      <c r="Q112" s="91"/>
      <c r="R112" s="91"/>
      <c r="S112" s="91"/>
      <c r="T112" s="91"/>
      <c r="U112" s="91"/>
      <c r="V112" s="91"/>
      <c r="W112" s="91"/>
      <c r="X112" s="91"/>
    </row>
    <row r="113" customFormat="false" ht="15.75" hidden="false" customHeight="true" outlineLevel="0" collapsed="false">
      <c r="A113" s="94"/>
      <c r="B113" s="94"/>
      <c r="C113" s="91"/>
      <c r="D113" s="95"/>
      <c r="E113" s="91"/>
      <c r="F113" s="91"/>
      <c r="G113" s="91"/>
      <c r="H113" s="91"/>
      <c r="I113" s="91"/>
      <c r="J113" s="91"/>
      <c r="K113" s="91"/>
      <c r="L113" s="91"/>
      <c r="M113" s="91"/>
      <c r="N113" s="91"/>
      <c r="O113" s="91"/>
      <c r="P113" s="91"/>
      <c r="Q113" s="91"/>
      <c r="R113" s="91"/>
      <c r="S113" s="91"/>
      <c r="T113" s="91"/>
      <c r="U113" s="91"/>
      <c r="V113" s="91"/>
      <c r="W113" s="91"/>
      <c r="X113" s="91"/>
    </row>
    <row r="114" customFormat="false" ht="15.75" hidden="false" customHeight="true" outlineLevel="0" collapsed="false">
      <c r="A114" s="94"/>
      <c r="B114" s="94"/>
      <c r="C114" s="91"/>
      <c r="D114" s="95"/>
      <c r="E114" s="91"/>
      <c r="F114" s="91"/>
      <c r="G114" s="91"/>
      <c r="H114" s="91"/>
      <c r="I114" s="91"/>
      <c r="J114" s="91"/>
      <c r="K114" s="91"/>
      <c r="L114" s="91"/>
      <c r="M114" s="91"/>
      <c r="N114" s="91"/>
      <c r="O114" s="91"/>
      <c r="P114" s="91"/>
      <c r="Q114" s="91"/>
      <c r="R114" s="91"/>
      <c r="S114" s="91"/>
      <c r="T114" s="91"/>
      <c r="U114" s="91"/>
      <c r="V114" s="91"/>
      <c r="W114" s="91"/>
      <c r="X114" s="91"/>
    </row>
    <row r="115" customFormat="false" ht="15.75" hidden="false" customHeight="true" outlineLevel="0" collapsed="false">
      <c r="A115" s="94"/>
      <c r="B115" s="94"/>
      <c r="C115" s="91"/>
      <c r="D115" s="95"/>
      <c r="E115" s="91"/>
      <c r="F115" s="91"/>
      <c r="G115" s="91"/>
      <c r="H115" s="91"/>
      <c r="I115" s="91"/>
      <c r="J115" s="91"/>
      <c r="K115" s="91"/>
      <c r="L115" s="91"/>
      <c r="M115" s="91"/>
      <c r="N115" s="91"/>
      <c r="O115" s="91"/>
      <c r="P115" s="91"/>
      <c r="Q115" s="91"/>
      <c r="R115" s="91"/>
      <c r="S115" s="91"/>
      <c r="T115" s="91"/>
      <c r="U115" s="91"/>
      <c r="V115" s="91"/>
      <c r="W115" s="91"/>
      <c r="X115" s="91"/>
    </row>
    <row r="116" customFormat="false" ht="15.75" hidden="false" customHeight="true" outlineLevel="0" collapsed="false">
      <c r="A116" s="94"/>
      <c r="B116" s="94"/>
      <c r="C116" s="91"/>
      <c r="D116" s="95"/>
      <c r="E116" s="91"/>
      <c r="F116" s="91"/>
      <c r="G116" s="91"/>
      <c r="H116" s="91"/>
      <c r="I116" s="91"/>
      <c r="J116" s="91"/>
      <c r="K116" s="91"/>
      <c r="L116" s="91"/>
      <c r="M116" s="91"/>
      <c r="N116" s="91"/>
      <c r="O116" s="91"/>
      <c r="P116" s="91"/>
      <c r="Q116" s="91"/>
      <c r="R116" s="91"/>
      <c r="S116" s="91"/>
      <c r="T116" s="91"/>
      <c r="U116" s="91"/>
      <c r="V116" s="91"/>
      <c r="W116" s="91"/>
      <c r="X116" s="91"/>
    </row>
    <row r="117" customFormat="false" ht="15.75" hidden="false" customHeight="true" outlineLevel="0" collapsed="false">
      <c r="A117" s="94"/>
      <c r="B117" s="94"/>
      <c r="C117" s="91"/>
      <c r="D117" s="95"/>
      <c r="E117" s="91"/>
      <c r="F117" s="91"/>
      <c r="G117" s="91"/>
      <c r="H117" s="91"/>
      <c r="I117" s="91"/>
      <c r="J117" s="91"/>
      <c r="K117" s="91"/>
      <c r="L117" s="91"/>
      <c r="M117" s="91"/>
      <c r="N117" s="91"/>
      <c r="O117" s="91"/>
      <c r="P117" s="91"/>
      <c r="Q117" s="91"/>
      <c r="R117" s="91"/>
      <c r="S117" s="91"/>
      <c r="T117" s="91"/>
      <c r="U117" s="91"/>
      <c r="V117" s="91"/>
      <c r="W117" s="91"/>
      <c r="X117" s="91"/>
    </row>
    <row r="118" customFormat="false" ht="15.75" hidden="false" customHeight="true" outlineLevel="0" collapsed="false">
      <c r="A118" s="94"/>
      <c r="B118" s="94"/>
      <c r="C118" s="91"/>
      <c r="D118" s="95"/>
      <c r="E118" s="91"/>
      <c r="F118" s="91"/>
      <c r="G118" s="91"/>
      <c r="H118" s="91"/>
      <c r="I118" s="91"/>
      <c r="J118" s="91"/>
      <c r="K118" s="91"/>
      <c r="L118" s="91"/>
      <c r="M118" s="91"/>
      <c r="N118" s="91"/>
      <c r="O118" s="91"/>
      <c r="P118" s="91"/>
      <c r="Q118" s="91"/>
      <c r="R118" s="91"/>
      <c r="S118" s="91"/>
      <c r="T118" s="91"/>
      <c r="U118" s="91"/>
      <c r="V118" s="91"/>
      <c r="W118" s="91"/>
      <c r="X118" s="91"/>
    </row>
    <row r="119" customFormat="false" ht="15.75" hidden="false" customHeight="true" outlineLevel="0" collapsed="false">
      <c r="A119" s="94"/>
      <c r="B119" s="94"/>
      <c r="C119" s="91"/>
      <c r="D119" s="95"/>
      <c r="E119" s="91"/>
      <c r="F119" s="91"/>
      <c r="G119" s="91"/>
      <c r="H119" s="91"/>
      <c r="I119" s="91"/>
      <c r="J119" s="91"/>
      <c r="K119" s="91"/>
      <c r="L119" s="91"/>
      <c r="M119" s="91"/>
      <c r="N119" s="91"/>
      <c r="O119" s="91"/>
      <c r="P119" s="91"/>
      <c r="Q119" s="91"/>
      <c r="R119" s="91"/>
      <c r="S119" s="91"/>
      <c r="T119" s="91"/>
      <c r="U119" s="91"/>
      <c r="V119" s="91"/>
      <c r="W119" s="91"/>
      <c r="X119" s="91"/>
    </row>
    <row r="120" customFormat="false" ht="15.75" hidden="false" customHeight="true" outlineLevel="0" collapsed="false">
      <c r="A120" s="94"/>
      <c r="B120" s="94"/>
      <c r="C120" s="91"/>
      <c r="D120" s="95"/>
      <c r="E120" s="91"/>
      <c r="F120" s="91"/>
      <c r="G120" s="91"/>
      <c r="H120" s="91"/>
      <c r="I120" s="91"/>
      <c r="J120" s="91"/>
      <c r="K120" s="91"/>
      <c r="L120" s="91"/>
      <c r="M120" s="91"/>
      <c r="N120" s="91"/>
      <c r="O120" s="91"/>
      <c r="P120" s="91"/>
      <c r="Q120" s="91"/>
      <c r="R120" s="91"/>
      <c r="S120" s="91"/>
      <c r="T120" s="91"/>
      <c r="U120" s="91"/>
      <c r="V120" s="91"/>
      <c r="W120" s="91"/>
      <c r="X120" s="91"/>
    </row>
    <row r="121" customFormat="false" ht="15.75" hidden="false" customHeight="true" outlineLevel="0" collapsed="false">
      <c r="A121" s="94"/>
      <c r="B121" s="94"/>
      <c r="C121" s="91"/>
      <c r="D121" s="95"/>
      <c r="E121" s="91"/>
      <c r="F121" s="91"/>
      <c r="G121" s="91"/>
      <c r="H121" s="91"/>
      <c r="I121" s="91"/>
      <c r="J121" s="91"/>
      <c r="K121" s="91"/>
      <c r="L121" s="91"/>
      <c r="M121" s="91"/>
      <c r="N121" s="91"/>
      <c r="O121" s="91"/>
      <c r="P121" s="91"/>
      <c r="Q121" s="91"/>
      <c r="R121" s="91"/>
      <c r="S121" s="91"/>
      <c r="T121" s="91"/>
      <c r="U121" s="91"/>
      <c r="V121" s="91"/>
      <c r="W121" s="91"/>
      <c r="X121" s="91"/>
    </row>
    <row r="122" customFormat="false" ht="15.75" hidden="false" customHeight="true" outlineLevel="0" collapsed="false">
      <c r="A122" s="94"/>
      <c r="B122" s="94"/>
      <c r="C122" s="91"/>
      <c r="D122" s="95"/>
      <c r="E122" s="91"/>
      <c r="F122" s="91"/>
      <c r="G122" s="91"/>
      <c r="H122" s="91"/>
      <c r="I122" s="91"/>
      <c r="J122" s="91"/>
      <c r="K122" s="91"/>
      <c r="L122" s="91"/>
      <c r="M122" s="91"/>
      <c r="N122" s="91"/>
      <c r="O122" s="91"/>
      <c r="P122" s="91"/>
      <c r="Q122" s="91"/>
      <c r="R122" s="91"/>
      <c r="S122" s="91"/>
      <c r="T122" s="91"/>
      <c r="U122" s="91"/>
      <c r="V122" s="91"/>
      <c r="W122" s="91"/>
      <c r="X122" s="91"/>
    </row>
    <row r="123" customFormat="false" ht="15.75" hidden="false" customHeight="true" outlineLevel="0" collapsed="false">
      <c r="A123" s="94"/>
      <c r="B123" s="94"/>
      <c r="C123" s="91"/>
      <c r="D123" s="95"/>
      <c r="E123" s="91"/>
      <c r="F123" s="91"/>
      <c r="G123" s="91"/>
      <c r="H123" s="91"/>
      <c r="I123" s="91"/>
      <c r="J123" s="91"/>
      <c r="K123" s="91"/>
      <c r="L123" s="91"/>
      <c r="M123" s="91"/>
      <c r="N123" s="91"/>
      <c r="O123" s="91"/>
      <c r="P123" s="91"/>
      <c r="Q123" s="91"/>
      <c r="R123" s="91"/>
      <c r="S123" s="91"/>
      <c r="T123" s="91"/>
      <c r="U123" s="91"/>
      <c r="V123" s="91"/>
      <c r="W123" s="91"/>
      <c r="X123" s="91"/>
    </row>
    <row r="124" customFormat="false" ht="15.75" hidden="false" customHeight="true" outlineLevel="0" collapsed="false">
      <c r="A124" s="94"/>
      <c r="B124" s="94"/>
      <c r="C124" s="91"/>
      <c r="D124" s="95"/>
      <c r="E124" s="91"/>
      <c r="F124" s="91"/>
      <c r="G124" s="91"/>
      <c r="H124" s="91"/>
      <c r="I124" s="91"/>
      <c r="J124" s="91"/>
      <c r="K124" s="91"/>
      <c r="L124" s="91"/>
      <c r="M124" s="91"/>
      <c r="N124" s="91"/>
      <c r="O124" s="91"/>
      <c r="P124" s="91"/>
      <c r="Q124" s="91"/>
      <c r="R124" s="91"/>
      <c r="S124" s="91"/>
      <c r="T124" s="91"/>
      <c r="U124" s="91"/>
      <c r="V124" s="91"/>
      <c r="W124" s="91"/>
      <c r="X124" s="91"/>
    </row>
    <row r="125" customFormat="false" ht="15.75" hidden="false" customHeight="true" outlineLevel="0" collapsed="false">
      <c r="A125" s="94"/>
      <c r="B125" s="94"/>
      <c r="C125" s="91"/>
      <c r="D125" s="95"/>
      <c r="E125" s="91"/>
      <c r="F125" s="91"/>
      <c r="G125" s="91"/>
      <c r="H125" s="91"/>
      <c r="I125" s="91"/>
      <c r="J125" s="91"/>
      <c r="K125" s="91"/>
      <c r="L125" s="91"/>
      <c r="M125" s="91"/>
      <c r="N125" s="91"/>
      <c r="O125" s="91"/>
      <c r="P125" s="91"/>
      <c r="Q125" s="91"/>
      <c r="R125" s="91"/>
      <c r="S125" s="91"/>
      <c r="T125" s="91"/>
      <c r="U125" s="91"/>
      <c r="V125" s="91"/>
      <c r="W125" s="91"/>
      <c r="X125" s="91"/>
    </row>
    <row r="126" customFormat="false" ht="15.75" hidden="false" customHeight="true" outlineLevel="0" collapsed="false">
      <c r="A126" s="94"/>
      <c r="B126" s="94"/>
      <c r="C126" s="91"/>
      <c r="D126" s="95"/>
      <c r="E126" s="91"/>
      <c r="F126" s="91"/>
      <c r="G126" s="91"/>
      <c r="H126" s="91"/>
      <c r="I126" s="91"/>
      <c r="J126" s="91"/>
      <c r="K126" s="91"/>
      <c r="L126" s="91"/>
      <c r="M126" s="91"/>
      <c r="N126" s="91"/>
      <c r="O126" s="91"/>
      <c r="P126" s="91"/>
      <c r="Q126" s="91"/>
      <c r="R126" s="91"/>
      <c r="S126" s="91"/>
      <c r="T126" s="91"/>
      <c r="U126" s="91"/>
      <c r="V126" s="91"/>
      <c r="W126" s="91"/>
      <c r="X126" s="91"/>
    </row>
    <row r="127" customFormat="false" ht="15.75" hidden="false" customHeight="true" outlineLevel="0" collapsed="false">
      <c r="A127" s="94"/>
      <c r="B127" s="94"/>
      <c r="C127" s="91"/>
      <c r="D127" s="95"/>
      <c r="E127" s="91"/>
      <c r="F127" s="91"/>
      <c r="G127" s="91"/>
      <c r="H127" s="91"/>
      <c r="I127" s="91"/>
      <c r="J127" s="91"/>
      <c r="K127" s="91"/>
      <c r="L127" s="91"/>
      <c r="M127" s="91"/>
      <c r="N127" s="91"/>
      <c r="O127" s="91"/>
      <c r="P127" s="91"/>
      <c r="Q127" s="91"/>
      <c r="R127" s="91"/>
      <c r="S127" s="91"/>
      <c r="T127" s="91"/>
      <c r="U127" s="91"/>
      <c r="V127" s="91"/>
      <c r="W127" s="91"/>
      <c r="X127" s="91"/>
    </row>
    <row r="128" customFormat="false" ht="15.75" hidden="false" customHeight="true" outlineLevel="0" collapsed="false">
      <c r="A128" s="94"/>
      <c r="B128" s="94"/>
      <c r="C128" s="91"/>
      <c r="D128" s="95"/>
      <c r="E128" s="91"/>
      <c r="F128" s="91"/>
      <c r="G128" s="91"/>
      <c r="H128" s="91"/>
      <c r="I128" s="91"/>
      <c r="J128" s="91"/>
      <c r="K128" s="91"/>
      <c r="L128" s="91"/>
      <c r="M128" s="91"/>
      <c r="N128" s="91"/>
      <c r="O128" s="91"/>
      <c r="P128" s="91"/>
      <c r="Q128" s="91"/>
      <c r="R128" s="91"/>
      <c r="S128" s="91"/>
      <c r="T128" s="91"/>
      <c r="U128" s="91"/>
      <c r="V128" s="91"/>
      <c r="W128" s="91"/>
      <c r="X128" s="91"/>
    </row>
    <row r="129" customFormat="false" ht="15.75" hidden="false" customHeight="true" outlineLevel="0" collapsed="false">
      <c r="A129" s="94"/>
      <c r="B129" s="94"/>
      <c r="C129" s="91"/>
      <c r="D129" s="95"/>
      <c r="E129" s="91"/>
      <c r="F129" s="91"/>
      <c r="G129" s="91"/>
      <c r="H129" s="91"/>
      <c r="I129" s="91"/>
      <c r="J129" s="91"/>
      <c r="K129" s="91"/>
      <c r="L129" s="91"/>
      <c r="M129" s="91"/>
      <c r="N129" s="91"/>
      <c r="O129" s="91"/>
      <c r="P129" s="91"/>
      <c r="Q129" s="91"/>
      <c r="R129" s="91"/>
      <c r="S129" s="91"/>
      <c r="T129" s="91"/>
      <c r="U129" s="91"/>
      <c r="V129" s="91"/>
      <c r="W129" s="91"/>
      <c r="X129" s="91"/>
    </row>
    <row r="130" customFormat="false" ht="15.75" hidden="false" customHeight="true" outlineLevel="0" collapsed="false">
      <c r="A130" s="94"/>
      <c r="B130" s="94"/>
      <c r="C130" s="91"/>
      <c r="D130" s="95"/>
      <c r="E130" s="91"/>
      <c r="F130" s="91"/>
      <c r="G130" s="91"/>
      <c r="H130" s="91"/>
      <c r="I130" s="91"/>
      <c r="J130" s="91"/>
      <c r="K130" s="91"/>
      <c r="L130" s="91"/>
      <c r="M130" s="91"/>
      <c r="N130" s="91"/>
      <c r="O130" s="91"/>
      <c r="P130" s="91"/>
      <c r="Q130" s="91"/>
      <c r="R130" s="91"/>
      <c r="S130" s="91"/>
      <c r="T130" s="91"/>
      <c r="U130" s="91"/>
      <c r="V130" s="91"/>
      <c r="W130" s="91"/>
      <c r="X130" s="91"/>
    </row>
    <row r="131" customFormat="false" ht="15.75" hidden="false" customHeight="true" outlineLevel="0" collapsed="false">
      <c r="A131" s="94"/>
      <c r="B131" s="94"/>
      <c r="C131" s="91"/>
      <c r="D131" s="95"/>
      <c r="E131" s="91"/>
      <c r="F131" s="91"/>
      <c r="G131" s="91"/>
      <c r="H131" s="91"/>
      <c r="I131" s="91"/>
      <c r="J131" s="91"/>
      <c r="K131" s="91"/>
      <c r="L131" s="91"/>
      <c r="M131" s="91"/>
      <c r="N131" s="91"/>
      <c r="O131" s="91"/>
      <c r="P131" s="91"/>
      <c r="Q131" s="91"/>
      <c r="R131" s="91"/>
      <c r="S131" s="91"/>
      <c r="T131" s="91"/>
      <c r="U131" s="91"/>
      <c r="V131" s="91"/>
      <c r="W131" s="91"/>
      <c r="X131" s="91"/>
    </row>
    <row r="132" customFormat="false" ht="15.75" hidden="false" customHeight="true" outlineLevel="0" collapsed="false">
      <c r="A132" s="94"/>
      <c r="B132" s="94"/>
      <c r="C132" s="91"/>
      <c r="D132" s="95"/>
      <c r="E132" s="91"/>
      <c r="F132" s="91"/>
      <c r="G132" s="91"/>
      <c r="H132" s="91"/>
      <c r="I132" s="91"/>
      <c r="J132" s="91"/>
      <c r="K132" s="91"/>
      <c r="L132" s="91"/>
      <c r="M132" s="91"/>
      <c r="N132" s="91"/>
      <c r="O132" s="91"/>
      <c r="P132" s="91"/>
      <c r="Q132" s="91"/>
      <c r="R132" s="91"/>
      <c r="S132" s="91"/>
      <c r="T132" s="91"/>
      <c r="U132" s="91"/>
      <c r="V132" s="91"/>
      <c r="W132" s="91"/>
      <c r="X132" s="91"/>
    </row>
    <row r="133" customFormat="false" ht="15.75" hidden="false" customHeight="true" outlineLevel="0" collapsed="false">
      <c r="A133" s="94"/>
      <c r="B133" s="94"/>
      <c r="C133" s="91"/>
      <c r="D133" s="95"/>
      <c r="E133" s="91"/>
      <c r="F133" s="91"/>
      <c r="G133" s="91"/>
      <c r="H133" s="91"/>
      <c r="I133" s="91"/>
      <c r="J133" s="91"/>
      <c r="K133" s="91"/>
      <c r="L133" s="91"/>
      <c r="M133" s="91"/>
      <c r="N133" s="91"/>
      <c r="O133" s="91"/>
      <c r="P133" s="91"/>
      <c r="Q133" s="91"/>
      <c r="R133" s="91"/>
      <c r="S133" s="91"/>
      <c r="T133" s="91"/>
      <c r="U133" s="91"/>
      <c r="V133" s="91"/>
      <c r="W133" s="91"/>
      <c r="X133" s="91"/>
    </row>
    <row r="134" customFormat="false" ht="15.75" hidden="false" customHeight="true" outlineLevel="0" collapsed="false">
      <c r="A134" s="94"/>
      <c r="B134" s="94"/>
      <c r="C134" s="91"/>
      <c r="D134" s="95"/>
      <c r="E134" s="91"/>
      <c r="F134" s="91"/>
      <c r="G134" s="91"/>
      <c r="H134" s="91"/>
      <c r="I134" s="91"/>
      <c r="J134" s="91"/>
      <c r="K134" s="91"/>
      <c r="L134" s="91"/>
      <c r="M134" s="91"/>
      <c r="N134" s="91"/>
      <c r="O134" s="91"/>
      <c r="P134" s="91"/>
      <c r="Q134" s="91"/>
      <c r="R134" s="91"/>
      <c r="S134" s="91"/>
      <c r="T134" s="91"/>
      <c r="U134" s="91"/>
      <c r="V134" s="91"/>
      <c r="W134" s="91"/>
      <c r="X134" s="91"/>
    </row>
    <row r="135" customFormat="false" ht="15.75" hidden="false" customHeight="true" outlineLevel="0" collapsed="false">
      <c r="A135" s="94"/>
      <c r="B135" s="94"/>
      <c r="C135" s="91"/>
      <c r="D135" s="95"/>
      <c r="E135" s="91"/>
      <c r="F135" s="91"/>
      <c r="G135" s="91"/>
      <c r="H135" s="91"/>
      <c r="I135" s="91"/>
      <c r="J135" s="91"/>
      <c r="K135" s="91"/>
      <c r="L135" s="91"/>
      <c r="M135" s="91"/>
      <c r="N135" s="91"/>
      <c r="O135" s="91"/>
      <c r="P135" s="91"/>
      <c r="Q135" s="91"/>
      <c r="R135" s="91"/>
      <c r="S135" s="91"/>
      <c r="T135" s="91"/>
      <c r="U135" s="91"/>
      <c r="V135" s="91"/>
      <c r="W135" s="91"/>
      <c r="X135" s="91"/>
    </row>
    <row r="136" customFormat="false" ht="15.75" hidden="false" customHeight="true" outlineLevel="0" collapsed="false">
      <c r="A136" s="94"/>
      <c r="B136" s="94"/>
      <c r="C136" s="91"/>
      <c r="D136" s="95"/>
      <c r="E136" s="91"/>
      <c r="F136" s="91"/>
      <c r="G136" s="91"/>
      <c r="H136" s="91"/>
      <c r="I136" s="91"/>
      <c r="J136" s="91"/>
      <c r="K136" s="91"/>
      <c r="L136" s="91"/>
      <c r="M136" s="91"/>
      <c r="N136" s="91"/>
      <c r="O136" s="91"/>
      <c r="P136" s="91"/>
      <c r="Q136" s="91"/>
      <c r="R136" s="91"/>
      <c r="S136" s="91"/>
      <c r="T136" s="91"/>
      <c r="U136" s="91"/>
      <c r="V136" s="91"/>
      <c r="W136" s="91"/>
      <c r="X136" s="91"/>
    </row>
    <row r="137" customFormat="false" ht="15.75" hidden="false" customHeight="true" outlineLevel="0" collapsed="false">
      <c r="A137" s="94"/>
      <c r="B137" s="94"/>
      <c r="C137" s="91"/>
      <c r="D137" s="95"/>
      <c r="E137" s="91"/>
      <c r="F137" s="91"/>
      <c r="G137" s="91"/>
      <c r="H137" s="91"/>
      <c r="I137" s="91"/>
      <c r="J137" s="91"/>
      <c r="K137" s="91"/>
      <c r="L137" s="91"/>
      <c r="M137" s="91"/>
      <c r="N137" s="91"/>
      <c r="O137" s="91"/>
      <c r="P137" s="91"/>
      <c r="Q137" s="91"/>
      <c r="R137" s="91"/>
      <c r="S137" s="91"/>
      <c r="T137" s="91"/>
      <c r="U137" s="91"/>
      <c r="V137" s="91"/>
      <c r="W137" s="91"/>
      <c r="X137" s="91"/>
    </row>
    <row r="138" customFormat="false" ht="15.75" hidden="false" customHeight="true" outlineLevel="0" collapsed="false">
      <c r="A138" s="94"/>
      <c r="B138" s="94"/>
      <c r="C138" s="91"/>
      <c r="D138" s="95"/>
      <c r="E138" s="91"/>
      <c r="F138" s="91"/>
      <c r="G138" s="91"/>
      <c r="H138" s="91"/>
      <c r="I138" s="91"/>
      <c r="J138" s="91"/>
      <c r="K138" s="91"/>
      <c r="L138" s="91"/>
      <c r="M138" s="91"/>
      <c r="N138" s="91"/>
      <c r="O138" s="91"/>
      <c r="P138" s="91"/>
      <c r="Q138" s="91"/>
      <c r="R138" s="91"/>
      <c r="S138" s="91"/>
      <c r="T138" s="91"/>
      <c r="U138" s="91"/>
      <c r="V138" s="91"/>
      <c r="W138" s="91"/>
      <c r="X138" s="91"/>
    </row>
    <row r="139" customFormat="false" ht="15.75" hidden="false" customHeight="true" outlineLevel="0" collapsed="false">
      <c r="A139" s="94"/>
      <c r="B139" s="94"/>
      <c r="C139" s="91"/>
      <c r="D139" s="95"/>
      <c r="E139" s="91"/>
      <c r="F139" s="91"/>
      <c r="G139" s="91"/>
      <c r="H139" s="91"/>
      <c r="I139" s="91"/>
      <c r="J139" s="91"/>
      <c r="K139" s="91"/>
      <c r="L139" s="91"/>
      <c r="M139" s="91"/>
      <c r="N139" s="91"/>
      <c r="O139" s="91"/>
      <c r="P139" s="91"/>
      <c r="Q139" s="91"/>
      <c r="R139" s="91"/>
      <c r="S139" s="91"/>
      <c r="T139" s="91"/>
      <c r="U139" s="91"/>
      <c r="V139" s="91"/>
      <c r="W139" s="91"/>
      <c r="X139" s="91"/>
    </row>
    <row r="140" customFormat="false" ht="15.75" hidden="false" customHeight="true" outlineLevel="0" collapsed="false">
      <c r="A140" s="94"/>
      <c r="B140" s="94"/>
      <c r="C140" s="91"/>
      <c r="D140" s="95"/>
      <c r="E140" s="91"/>
      <c r="F140" s="91"/>
      <c r="G140" s="91"/>
      <c r="H140" s="91"/>
      <c r="I140" s="91"/>
      <c r="J140" s="91"/>
      <c r="K140" s="91"/>
      <c r="L140" s="91"/>
      <c r="M140" s="91"/>
      <c r="N140" s="91"/>
      <c r="O140" s="91"/>
      <c r="P140" s="91"/>
      <c r="Q140" s="91"/>
      <c r="R140" s="91"/>
      <c r="S140" s="91"/>
      <c r="T140" s="91"/>
      <c r="U140" s="91"/>
      <c r="V140" s="91"/>
      <c r="W140" s="91"/>
      <c r="X140" s="91"/>
    </row>
    <row r="141" customFormat="false" ht="15.75" hidden="false" customHeight="true" outlineLevel="0" collapsed="false">
      <c r="A141" s="94"/>
      <c r="B141" s="94"/>
      <c r="C141" s="91"/>
      <c r="D141" s="95"/>
      <c r="E141" s="91"/>
      <c r="F141" s="91"/>
      <c r="G141" s="91"/>
      <c r="H141" s="91"/>
      <c r="I141" s="91"/>
      <c r="J141" s="91"/>
      <c r="K141" s="91"/>
      <c r="L141" s="91"/>
      <c r="M141" s="91"/>
      <c r="N141" s="91"/>
      <c r="O141" s="91"/>
      <c r="P141" s="91"/>
      <c r="Q141" s="91"/>
      <c r="R141" s="91"/>
      <c r="S141" s="91"/>
      <c r="T141" s="91"/>
      <c r="U141" s="91"/>
      <c r="V141" s="91"/>
      <c r="W141" s="91"/>
      <c r="X141" s="91"/>
    </row>
    <row r="142" customFormat="false" ht="15.75" hidden="false" customHeight="true" outlineLevel="0" collapsed="false">
      <c r="A142" s="94"/>
      <c r="B142" s="94"/>
      <c r="C142" s="91"/>
      <c r="D142" s="95"/>
      <c r="E142" s="91"/>
      <c r="F142" s="91"/>
      <c r="G142" s="91"/>
      <c r="H142" s="91"/>
      <c r="I142" s="91"/>
      <c r="J142" s="91"/>
      <c r="K142" s="91"/>
      <c r="L142" s="91"/>
      <c r="M142" s="91"/>
      <c r="N142" s="91"/>
      <c r="O142" s="91"/>
      <c r="P142" s="91"/>
      <c r="Q142" s="91"/>
      <c r="R142" s="91"/>
      <c r="S142" s="91"/>
      <c r="T142" s="91"/>
      <c r="U142" s="91"/>
      <c r="V142" s="91"/>
      <c r="W142" s="91"/>
      <c r="X142" s="91"/>
    </row>
    <row r="143" customFormat="false" ht="15.75" hidden="false" customHeight="true" outlineLevel="0" collapsed="false">
      <c r="A143" s="94"/>
      <c r="B143" s="94"/>
      <c r="C143" s="91"/>
      <c r="D143" s="95"/>
      <c r="E143" s="91"/>
      <c r="F143" s="91"/>
      <c r="G143" s="91"/>
      <c r="H143" s="91"/>
      <c r="I143" s="91"/>
      <c r="J143" s="91"/>
      <c r="K143" s="91"/>
      <c r="L143" s="91"/>
      <c r="M143" s="91"/>
      <c r="N143" s="91"/>
      <c r="O143" s="91"/>
      <c r="P143" s="91"/>
      <c r="Q143" s="91"/>
      <c r="R143" s="91"/>
      <c r="S143" s="91"/>
      <c r="T143" s="91"/>
      <c r="U143" s="91"/>
      <c r="V143" s="91"/>
      <c r="W143" s="91"/>
      <c r="X143" s="91"/>
    </row>
    <row r="144" customFormat="false" ht="15.75" hidden="false" customHeight="true" outlineLevel="0" collapsed="false">
      <c r="A144" s="94"/>
      <c r="B144" s="94"/>
      <c r="C144" s="91"/>
      <c r="D144" s="95"/>
      <c r="E144" s="91"/>
      <c r="F144" s="91"/>
      <c r="G144" s="91"/>
      <c r="H144" s="91"/>
      <c r="I144" s="91"/>
      <c r="J144" s="91"/>
      <c r="K144" s="91"/>
      <c r="L144" s="91"/>
      <c r="M144" s="91"/>
      <c r="N144" s="91"/>
      <c r="O144" s="91"/>
      <c r="P144" s="91"/>
      <c r="Q144" s="91"/>
      <c r="R144" s="91"/>
      <c r="S144" s="91"/>
      <c r="T144" s="91"/>
      <c r="U144" s="91"/>
      <c r="V144" s="91"/>
      <c r="W144" s="91"/>
      <c r="X144" s="91"/>
    </row>
    <row r="145" customFormat="false" ht="15.75" hidden="false" customHeight="true" outlineLevel="0" collapsed="false">
      <c r="A145" s="94"/>
      <c r="B145" s="94"/>
      <c r="C145" s="91"/>
      <c r="D145" s="95"/>
      <c r="E145" s="91"/>
      <c r="F145" s="91"/>
      <c r="G145" s="91"/>
      <c r="H145" s="91"/>
      <c r="I145" s="91"/>
      <c r="J145" s="91"/>
      <c r="K145" s="91"/>
      <c r="L145" s="91"/>
      <c r="M145" s="91"/>
      <c r="N145" s="91"/>
      <c r="O145" s="91"/>
      <c r="P145" s="91"/>
      <c r="Q145" s="91"/>
      <c r="R145" s="91"/>
      <c r="S145" s="91"/>
      <c r="T145" s="91"/>
      <c r="U145" s="91"/>
      <c r="V145" s="91"/>
      <c r="W145" s="91"/>
      <c r="X145" s="91"/>
    </row>
    <row r="146" customFormat="false" ht="15.75" hidden="false" customHeight="true" outlineLevel="0" collapsed="false">
      <c r="A146" s="94"/>
      <c r="B146" s="94"/>
      <c r="C146" s="91"/>
      <c r="D146" s="95"/>
      <c r="E146" s="91"/>
      <c r="F146" s="91"/>
      <c r="G146" s="91"/>
      <c r="H146" s="91"/>
      <c r="I146" s="91"/>
      <c r="J146" s="91"/>
      <c r="K146" s="91"/>
      <c r="L146" s="91"/>
      <c r="M146" s="91"/>
      <c r="N146" s="91"/>
      <c r="O146" s="91"/>
      <c r="P146" s="91"/>
      <c r="Q146" s="91"/>
      <c r="R146" s="91"/>
      <c r="S146" s="91"/>
      <c r="T146" s="91"/>
      <c r="U146" s="91"/>
      <c r="V146" s="91"/>
      <c r="W146" s="91"/>
      <c r="X146" s="91"/>
    </row>
    <row r="147" customFormat="false" ht="15.75" hidden="false" customHeight="true" outlineLevel="0" collapsed="false">
      <c r="A147" s="94"/>
      <c r="B147" s="94"/>
      <c r="C147" s="91"/>
      <c r="D147" s="95"/>
      <c r="E147" s="91"/>
      <c r="F147" s="91"/>
      <c r="G147" s="91"/>
      <c r="H147" s="91"/>
      <c r="I147" s="91"/>
      <c r="J147" s="91"/>
      <c r="K147" s="91"/>
      <c r="L147" s="91"/>
      <c r="M147" s="91"/>
      <c r="N147" s="91"/>
      <c r="O147" s="91"/>
      <c r="P147" s="91"/>
      <c r="Q147" s="91"/>
      <c r="R147" s="91"/>
      <c r="S147" s="91"/>
      <c r="T147" s="91"/>
      <c r="U147" s="91"/>
      <c r="V147" s="91"/>
      <c r="W147" s="91"/>
      <c r="X147" s="91"/>
    </row>
    <row r="148" customFormat="false" ht="15.75" hidden="false" customHeight="true" outlineLevel="0" collapsed="false">
      <c r="A148" s="94"/>
      <c r="B148" s="94"/>
      <c r="C148" s="91"/>
      <c r="D148" s="95"/>
      <c r="E148" s="91"/>
      <c r="F148" s="91"/>
      <c r="G148" s="91"/>
      <c r="H148" s="91"/>
      <c r="I148" s="91"/>
      <c r="J148" s="91"/>
      <c r="K148" s="91"/>
      <c r="L148" s="91"/>
      <c r="M148" s="91"/>
      <c r="N148" s="91"/>
      <c r="O148" s="91"/>
      <c r="P148" s="91"/>
      <c r="Q148" s="91"/>
      <c r="R148" s="91"/>
      <c r="S148" s="91"/>
      <c r="T148" s="91"/>
      <c r="U148" s="91"/>
      <c r="V148" s="91"/>
      <c r="W148" s="91"/>
      <c r="X148" s="91"/>
    </row>
    <row r="149" customFormat="false" ht="15.75" hidden="false" customHeight="true" outlineLevel="0" collapsed="false">
      <c r="A149" s="94"/>
      <c r="B149" s="94"/>
      <c r="C149" s="91"/>
      <c r="D149" s="95"/>
      <c r="E149" s="91"/>
      <c r="F149" s="91"/>
      <c r="G149" s="91"/>
      <c r="H149" s="91"/>
      <c r="I149" s="91"/>
      <c r="J149" s="91"/>
      <c r="K149" s="91"/>
      <c r="L149" s="91"/>
      <c r="M149" s="91"/>
      <c r="N149" s="91"/>
      <c r="O149" s="91"/>
      <c r="P149" s="91"/>
      <c r="Q149" s="91"/>
      <c r="R149" s="91"/>
      <c r="S149" s="91"/>
      <c r="T149" s="91"/>
      <c r="U149" s="91"/>
      <c r="V149" s="91"/>
      <c r="W149" s="91"/>
      <c r="X149" s="91"/>
    </row>
    <row r="150" customFormat="false" ht="15.75" hidden="false" customHeight="true" outlineLevel="0" collapsed="false">
      <c r="A150" s="94"/>
      <c r="B150" s="94"/>
      <c r="C150" s="91"/>
      <c r="D150" s="95"/>
      <c r="E150" s="91"/>
      <c r="F150" s="91"/>
      <c r="G150" s="91"/>
      <c r="H150" s="91"/>
      <c r="I150" s="91"/>
      <c r="J150" s="91"/>
      <c r="K150" s="91"/>
      <c r="L150" s="91"/>
      <c r="M150" s="91"/>
      <c r="N150" s="91"/>
      <c r="O150" s="91"/>
      <c r="P150" s="91"/>
      <c r="Q150" s="91"/>
      <c r="R150" s="91"/>
      <c r="S150" s="91"/>
      <c r="T150" s="91"/>
      <c r="U150" s="91"/>
      <c r="V150" s="91"/>
      <c r="W150" s="91"/>
      <c r="X150" s="91"/>
    </row>
    <row r="151" customFormat="false" ht="15.75" hidden="false" customHeight="true" outlineLevel="0" collapsed="false">
      <c r="A151" s="94"/>
      <c r="B151" s="94"/>
      <c r="C151" s="91"/>
      <c r="D151" s="95"/>
      <c r="E151" s="91"/>
      <c r="F151" s="91"/>
      <c r="G151" s="91"/>
      <c r="H151" s="91"/>
      <c r="I151" s="91"/>
      <c r="J151" s="91"/>
      <c r="K151" s="91"/>
      <c r="L151" s="91"/>
      <c r="M151" s="91"/>
      <c r="N151" s="91"/>
      <c r="O151" s="91"/>
      <c r="P151" s="91"/>
      <c r="Q151" s="91"/>
      <c r="R151" s="91"/>
      <c r="S151" s="91"/>
      <c r="T151" s="91"/>
      <c r="U151" s="91"/>
      <c r="V151" s="91"/>
      <c r="W151" s="91"/>
      <c r="X151" s="91"/>
    </row>
    <row r="152" customFormat="false" ht="15.75" hidden="false" customHeight="true" outlineLevel="0" collapsed="false">
      <c r="A152" s="94"/>
      <c r="B152" s="94"/>
      <c r="C152" s="91"/>
      <c r="D152" s="95"/>
      <c r="E152" s="91"/>
      <c r="F152" s="91"/>
      <c r="G152" s="91"/>
      <c r="H152" s="91"/>
      <c r="I152" s="91"/>
      <c r="J152" s="91"/>
      <c r="K152" s="91"/>
      <c r="L152" s="91"/>
      <c r="M152" s="91"/>
      <c r="N152" s="91"/>
      <c r="O152" s="91"/>
      <c r="P152" s="91"/>
      <c r="Q152" s="91"/>
      <c r="R152" s="91"/>
      <c r="S152" s="91"/>
      <c r="T152" s="91"/>
      <c r="U152" s="91"/>
      <c r="V152" s="91"/>
      <c r="W152" s="91"/>
      <c r="X152" s="91"/>
    </row>
    <row r="153" customFormat="false" ht="15.75" hidden="false" customHeight="true" outlineLevel="0" collapsed="false">
      <c r="A153" s="94"/>
      <c r="B153" s="94"/>
      <c r="C153" s="91"/>
      <c r="D153" s="95"/>
      <c r="E153" s="91"/>
      <c r="F153" s="91"/>
      <c r="G153" s="91"/>
      <c r="H153" s="91"/>
      <c r="I153" s="91"/>
      <c r="J153" s="91"/>
      <c r="K153" s="91"/>
      <c r="L153" s="91"/>
      <c r="M153" s="91"/>
      <c r="N153" s="91"/>
      <c r="O153" s="91"/>
      <c r="P153" s="91"/>
      <c r="Q153" s="91"/>
      <c r="R153" s="91"/>
      <c r="S153" s="91"/>
      <c r="T153" s="91"/>
      <c r="U153" s="91"/>
      <c r="V153" s="91"/>
      <c r="W153" s="91"/>
      <c r="X153" s="91"/>
    </row>
    <row r="154" customFormat="false" ht="15.75" hidden="false" customHeight="true" outlineLevel="0" collapsed="false">
      <c r="A154" s="94"/>
      <c r="B154" s="94"/>
      <c r="C154" s="91"/>
      <c r="D154" s="95"/>
      <c r="E154" s="91"/>
      <c r="F154" s="91"/>
      <c r="G154" s="91"/>
      <c r="H154" s="91"/>
      <c r="I154" s="91"/>
      <c r="J154" s="91"/>
      <c r="K154" s="91"/>
      <c r="L154" s="91"/>
      <c r="M154" s="91"/>
      <c r="N154" s="91"/>
      <c r="O154" s="91"/>
      <c r="P154" s="91"/>
      <c r="Q154" s="91"/>
      <c r="R154" s="91"/>
      <c r="S154" s="91"/>
      <c r="T154" s="91"/>
      <c r="U154" s="91"/>
      <c r="V154" s="91"/>
      <c r="W154" s="91"/>
      <c r="X154" s="91"/>
    </row>
    <row r="155" customFormat="false" ht="15.75" hidden="false" customHeight="true" outlineLevel="0" collapsed="false">
      <c r="A155" s="94"/>
      <c r="B155" s="94"/>
      <c r="C155" s="91"/>
      <c r="D155" s="95"/>
      <c r="E155" s="91"/>
      <c r="F155" s="91"/>
      <c r="G155" s="91"/>
      <c r="H155" s="91"/>
      <c r="I155" s="91"/>
      <c r="J155" s="91"/>
      <c r="K155" s="91"/>
      <c r="L155" s="91"/>
      <c r="M155" s="91"/>
      <c r="N155" s="91"/>
      <c r="O155" s="91"/>
      <c r="P155" s="91"/>
      <c r="Q155" s="91"/>
      <c r="R155" s="91"/>
      <c r="S155" s="91"/>
      <c r="T155" s="91"/>
      <c r="U155" s="91"/>
      <c r="V155" s="91"/>
      <c r="W155" s="91"/>
      <c r="X155" s="91"/>
    </row>
    <row r="156" customFormat="false" ht="15.75" hidden="false" customHeight="true" outlineLevel="0" collapsed="false">
      <c r="A156" s="94"/>
      <c r="B156" s="94"/>
      <c r="C156" s="91"/>
      <c r="D156" s="95"/>
      <c r="E156" s="91"/>
      <c r="F156" s="91"/>
      <c r="G156" s="91"/>
      <c r="H156" s="91"/>
      <c r="I156" s="91"/>
      <c r="J156" s="91"/>
      <c r="K156" s="91"/>
      <c r="L156" s="91"/>
      <c r="M156" s="91"/>
      <c r="N156" s="91"/>
      <c r="O156" s="91"/>
      <c r="P156" s="91"/>
      <c r="Q156" s="91"/>
      <c r="R156" s="91"/>
      <c r="S156" s="91"/>
      <c r="T156" s="91"/>
      <c r="U156" s="91"/>
      <c r="V156" s="91"/>
      <c r="W156" s="91"/>
      <c r="X156" s="91"/>
    </row>
    <row r="157" customFormat="false" ht="15.75" hidden="false" customHeight="true" outlineLevel="0" collapsed="false">
      <c r="A157" s="94"/>
      <c r="B157" s="94"/>
      <c r="C157" s="91"/>
      <c r="D157" s="95"/>
      <c r="E157" s="91"/>
      <c r="F157" s="91"/>
      <c r="G157" s="91"/>
      <c r="H157" s="91"/>
      <c r="I157" s="91"/>
      <c r="J157" s="91"/>
      <c r="K157" s="91"/>
      <c r="L157" s="91"/>
      <c r="M157" s="91"/>
      <c r="N157" s="91"/>
      <c r="O157" s="91"/>
      <c r="P157" s="91"/>
      <c r="Q157" s="91"/>
      <c r="R157" s="91"/>
      <c r="S157" s="91"/>
      <c r="T157" s="91"/>
      <c r="U157" s="91"/>
      <c r="V157" s="91"/>
      <c r="W157" s="91"/>
      <c r="X157" s="91"/>
    </row>
    <row r="158" customFormat="false" ht="15.75" hidden="false" customHeight="true" outlineLevel="0" collapsed="false">
      <c r="A158" s="94"/>
      <c r="B158" s="94"/>
      <c r="C158" s="91"/>
      <c r="D158" s="95"/>
      <c r="E158" s="91"/>
      <c r="F158" s="91"/>
      <c r="G158" s="91"/>
      <c r="H158" s="91"/>
      <c r="I158" s="91"/>
      <c r="J158" s="91"/>
      <c r="K158" s="91"/>
      <c r="L158" s="91"/>
      <c r="M158" s="91"/>
      <c r="N158" s="91"/>
      <c r="O158" s="91"/>
      <c r="P158" s="91"/>
      <c r="Q158" s="91"/>
      <c r="R158" s="91"/>
      <c r="S158" s="91"/>
      <c r="T158" s="91"/>
      <c r="U158" s="91"/>
      <c r="V158" s="91"/>
      <c r="W158" s="91"/>
      <c r="X158" s="91"/>
    </row>
    <row r="159" customFormat="false" ht="15.75" hidden="false" customHeight="true" outlineLevel="0" collapsed="false">
      <c r="A159" s="94"/>
      <c r="B159" s="94"/>
      <c r="C159" s="91"/>
      <c r="D159" s="95"/>
      <c r="E159" s="91"/>
      <c r="F159" s="91"/>
      <c r="G159" s="91"/>
      <c r="H159" s="91"/>
      <c r="I159" s="91"/>
      <c r="J159" s="91"/>
      <c r="K159" s="91"/>
      <c r="L159" s="91"/>
      <c r="M159" s="91"/>
      <c r="N159" s="91"/>
      <c r="O159" s="91"/>
      <c r="P159" s="91"/>
      <c r="Q159" s="91"/>
      <c r="R159" s="91"/>
      <c r="S159" s="91"/>
      <c r="T159" s="91"/>
      <c r="U159" s="91"/>
      <c r="V159" s="91"/>
      <c r="W159" s="91"/>
      <c r="X159" s="91"/>
    </row>
    <row r="160" customFormat="false" ht="15.75" hidden="false" customHeight="true" outlineLevel="0" collapsed="false">
      <c r="A160" s="94"/>
      <c r="B160" s="94"/>
      <c r="C160" s="91"/>
      <c r="D160" s="95"/>
      <c r="E160" s="91"/>
      <c r="F160" s="91"/>
      <c r="G160" s="91"/>
      <c r="H160" s="91"/>
      <c r="I160" s="91"/>
      <c r="J160" s="91"/>
      <c r="K160" s="91"/>
      <c r="L160" s="91"/>
      <c r="M160" s="91"/>
      <c r="N160" s="91"/>
      <c r="O160" s="91"/>
      <c r="P160" s="91"/>
      <c r="Q160" s="91"/>
      <c r="R160" s="91"/>
      <c r="S160" s="91"/>
      <c r="T160" s="91"/>
      <c r="U160" s="91"/>
      <c r="V160" s="91"/>
      <c r="W160" s="91"/>
      <c r="X160" s="91"/>
    </row>
    <row r="161" customFormat="false" ht="15.75" hidden="false" customHeight="true" outlineLevel="0" collapsed="false">
      <c r="A161" s="94"/>
      <c r="B161" s="94"/>
      <c r="C161" s="91"/>
      <c r="D161" s="95"/>
      <c r="E161" s="91"/>
      <c r="F161" s="91"/>
      <c r="G161" s="91"/>
      <c r="H161" s="91"/>
      <c r="I161" s="91"/>
      <c r="J161" s="91"/>
      <c r="K161" s="91"/>
      <c r="L161" s="91"/>
      <c r="M161" s="91"/>
      <c r="N161" s="91"/>
      <c r="O161" s="91"/>
      <c r="P161" s="91"/>
      <c r="Q161" s="91"/>
      <c r="R161" s="91"/>
      <c r="S161" s="91"/>
      <c r="T161" s="91"/>
      <c r="U161" s="91"/>
      <c r="V161" s="91"/>
      <c r="W161" s="91"/>
      <c r="X161" s="91"/>
    </row>
    <row r="162" customFormat="false" ht="15.75" hidden="false" customHeight="true" outlineLevel="0" collapsed="false">
      <c r="A162" s="94"/>
      <c r="B162" s="94"/>
      <c r="C162" s="91"/>
      <c r="D162" s="95"/>
      <c r="E162" s="91"/>
      <c r="F162" s="91"/>
      <c r="G162" s="91"/>
      <c r="H162" s="91"/>
      <c r="I162" s="91"/>
      <c r="J162" s="91"/>
      <c r="K162" s="91"/>
      <c r="L162" s="91"/>
      <c r="M162" s="91"/>
      <c r="N162" s="91"/>
      <c r="O162" s="91"/>
      <c r="P162" s="91"/>
      <c r="Q162" s="91"/>
      <c r="R162" s="91"/>
      <c r="S162" s="91"/>
      <c r="T162" s="91"/>
      <c r="U162" s="91"/>
      <c r="V162" s="91"/>
      <c r="W162" s="91"/>
      <c r="X162" s="91"/>
    </row>
    <row r="163" customFormat="false" ht="15.75" hidden="false" customHeight="true" outlineLevel="0" collapsed="false">
      <c r="A163" s="94"/>
      <c r="B163" s="94"/>
      <c r="C163" s="91"/>
      <c r="D163" s="95"/>
      <c r="E163" s="91"/>
      <c r="F163" s="91"/>
      <c r="G163" s="91"/>
      <c r="H163" s="91"/>
      <c r="I163" s="91"/>
      <c r="J163" s="91"/>
      <c r="K163" s="91"/>
      <c r="L163" s="91"/>
      <c r="M163" s="91"/>
      <c r="N163" s="91"/>
      <c r="O163" s="91"/>
      <c r="P163" s="91"/>
      <c r="Q163" s="91"/>
      <c r="R163" s="91"/>
      <c r="S163" s="91"/>
      <c r="T163" s="91"/>
      <c r="U163" s="91"/>
      <c r="V163" s="91"/>
      <c r="W163" s="91"/>
      <c r="X163" s="91"/>
    </row>
    <row r="164" customFormat="false" ht="15.75" hidden="false" customHeight="true" outlineLevel="0" collapsed="false">
      <c r="A164" s="94"/>
      <c r="B164" s="94"/>
      <c r="C164" s="91"/>
      <c r="D164" s="95"/>
      <c r="E164" s="91"/>
      <c r="F164" s="91"/>
      <c r="G164" s="91"/>
      <c r="H164" s="91"/>
      <c r="I164" s="91"/>
      <c r="J164" s="91"/>
      <c r="K164" s="91"/>
      <c r="L164" s="91"/>
      <c r="M164" s="91"/>
      <c r="N164" s="91"/>
      <c r="O164" s="91"/>
      <c r="P164" s="91"/>
      <c r="Q164" s="91"/>
      <c r="R164" s="91"/>
      <c r="S164" s="91"/>
      <c r="T164" s="91"/>
      <c r="U164" s="91"/>
      <c r="V164" s="91"/>
      <c r="W164" s="91"/>
      <c r="X164" s="91"/>
    </row>
    <row r="165" customFormat="false" ht="15.75" hidden="false" customHeight="true" outlineLevel="0" collapsed="false">
      <c r="A165" s="94"/>
      <c r="B165" s="94"/>
      <c r="C165" s="91"/>
      <c r="D165" s="95"/>
      <c r="E165" s="91"/>
      <c r="F165" s="91"/>
      <c r="G165" s="91"/>
      <c r="H165" s="91"/>
      <c r="I165" s="91"/>
      <c r="J165" s="91"/>
      <c r="K165" s="91"/>
      <c r="L165" s="91"/>
      <c r="M165" s="91"/>
      <c r="N165" s="91"/>
      <c r="O165" s="91"/>
      <c r="P165" s="91"/>
      <c r="Q165" s="91"/>
      <c r="R165" s="91"/>
      <c r="S165" s="91"/>
      <c r="T165" s="91"/>
      <c r="U165" s="91"/>
      <c r="V165" s="91"/>
      <c r="W165" s="91"/>
      <c r="X165" s="91"/>
    </row>
    <row r="166" customFormat="false" ht="15.75" hidden="false" customHeight="true" outlineLevel="0" collapsed="false">
      <c r="A166" s="94"/>
      <c r="B166" s="94"/>
      <c r="C166" s="91"/>
      <c r="D166" s="95"/>
      <c r="E166" s="91"/>
      <c r="F166" s="91"/>
      <c r="G166" s="91"/>
      <c r="H166" s="91"/>
      <c r="I166" s="91"/>
      <c r="J166" s="91"/>
      <c r="K166" s="91"/>
      <c r="L166" s="91"/>
      <c r="M166" s="91"/>
      <c r="N166" s="91"/>
      <c r="O166" s="91"/>
      <c r="P166" s="91"/>
      <c r="Q166" s="91"/>
      <c r="R166" s="91"/>
      <c r="S166" s="91"/>
      <c r="T166" s="91"/>
      <c r="U166" s="91"/>
      <c r="V166" s="91"/>
      <c r="W166" s="91"/>
      <c r="X166" s="91"/>
    </row>
    <row r="167" customFormat="false" ht="15.75" hidden="false" customHeight="true" outlineLevel="0" collapsed="false">
      <c r="A167" s="94"/>
      <c r="B167" s="94"/>
      <c r="C167" s="91"/>
      <c r="D167" s="95"/>
      <c r="E167" s="91"/>
      <c r="F167" s="91"/>
      <c r="G167" s="91"/>
      <c r="H167" s="91"/>
      <c r="I167" s="91"/>
      <c r="J167" s="91"/>
      <c r="K167" s="91"/>
      <c r="L167" s="91"/>
      <c r="M167" s="91"/>
      <c r="N167" s="91"/>
      <c r="O167" s="91"/>
      <c r="P167" s="91"/>
      <c r="Q167" s="91"/>
      <c r="R167" s="91"/>
      <c r="S167" s="91"/>
      <c r="T167" s="91"/>
      <c r="U167" s="91"/>
      <c r="V167" s="91"/>
      <c r="W167" s="91"/>
      <c r="X167" s="91"/>
    </row>
    <row r="168" customFormat="false" ht="15.75" hidden="false" customHeight="true" outlineLevel="0" collapsed="false">
      <c r="A168" s="94"/>
      <c r="B168" s="94"/>
      <c r="C168" s="91"/>
      <c r="D168" s="95"/>
      <c r="E168" s="91"/>
      <c r="F168" s="91"/>
      <c r="G168" s="91"/>
      <c r="H168" s="91"/>
      <c r="I168" s="91"/>
      <c r="J168" s="91"/>
      <c r="K168" s="91"/>
      <c r="L168" s="91"/>
      <c r="M168" s="91"/>
      <c r="N168" s="91"/>
      <c r="O168" s="91"/>
      <c r="P168" s="91"/>
      <c r="Q168" s="91"/>
      <c r="R168" s="91"/>
      <c r="S168" s="91"/>
      <c r="T168" s="91"/>
      <c r="U168" s="91"/>
      <c r="V168" s="91"/>
      <c r="W168" s="91"/>
      <c r="X168" s="91"/>
    </row>
    <row r="169" customFormat="false" ht="15.75" hidden="false" customHeight="true" outlineLevel="0" collapsed="false">
      <c r="A169" s="94"/>
      <c r="B169" s="94"/>
      <c r="C169" s="91"/>
      <c r="D169" s="95"/>
      <c r="E169" s="91"/>
      <c r="F169" s="91"/>
      <c r="G169" s="91"/>
      <c r="H169" s="91"/>
      <c r="I169" s="91"/>
      <c r="J169" s="91"/>
      <c r="K169" s="91"/>
      <c r="L169" s="91"/>
      <c r="M169" s="91"/>
      <c r="N169" s="91"/>
      <c r="O169" s="91"/>
      <c r="P169" s="91"/>
      <c r="Q169" s="91"/>
      <c r="R169" s="91"/>
      <c r="S169" s="91"/>
      <c r="T169" s="91"/>
      <c r="U169" s="91"/>
      <c r="V169" s="91"/>
      <c r="W169" s="91"/>
      <c r="X169" s="91"/>
    </row>
    <row r="170" customFormat="false" ht="15.75" hidden="false" customHeight="true" outlineLevel="0" collapsed="false">
      <c r="A170" s="94"/>
      <c r="B170" s="94"/>
      <c r="C170" s="91"/>
      <c r="D170" s="95"/>
      <c r="E170" s="91"/>
      <c r="F170" s="91"/>
      <c r="G170" s="91"/>
      <c r="H170" s="91"/>
      <c r="I170" s="91"/>
      <c r="J170" s="91"/>
      <c r="K170" s="91"/>
      <c r="L170" s="91"/>
      <c r="M170" s="91"/>
      <c r="N170" s="91"/>
      <c r="O170" s="91"/>
      <c r="P170" s="91"/>
      <c r="Q170" s="91"/>
      <c r="R170" s="91"/>
      <c r="S170" s="91"/>
      <c r="T170" s="91"/>
      <c r="U170" s="91"/>
      <c r="V170" s="91"/>
      <c r="W170" s="91"/>
      <c r="X170" s="91"/>
    </row>
    <row r="171" customFormat="false" ht="15.75" hidden="false" customHeight="true" outlineLevel="0" collapsed="false">
      <c r="A171" s="94"/>
      <c r="B171" s="94"/>
      <c r="C171" s="91"/>
      <c r="D171" s="95"/>
      <c r="E171" s="91"/>
      <c r="F171" s="91"/>
      <c r="G171" s="91"/>
      <c r="H171" s="91"/>
      <c r="I171" s="91"/>
      <c r="J171" s="91"/>
      <c r="K171" s="91"/>
      <c r="L171" s="91"/>
      <c r="M171" s="91"/>
      <c r="N171" s="91"/>
      <c r="O171" s="91"/>
      <c r="P171" s="91"/>
      <c r="Q171" s="91"/>
      <c r="R171" s="91"/>
      <c r="S171" s="91"/>
      <c r="T171" s="91"/>
      <c r="U171" s="91"/>
      <c r="V171" s="91"/>
      <c r="W171" s="91"/>
      <c r="X171" s="91"/>
    </row>
    <row r="172" customFormat="false" ht="15.75" hidden="false" customHeight="true" outlineLevel="0" collapsed="false">
      <c r="A172" s="94"/>
      <c r="B172" s="94"/>
      <c r="C172" s="91"/>
      <c r="D172" s="95"/>
      <c r="E172" s="91"/>
      <c r="F172" s="91"/>
      <c r="G172" s="91"/>
      <c r="H172" s="91"/>
      <c r="I172" s="91"/>
      <c r="J172" s="91"/>
      <c r="K172" s="91"/>
      <c r="L172" s="91"/>
      <c r="M172" s="91"/>
      <c r="N172" s="91"/>
      <c r="O172" s="91"/>
      <c r="P172" s="91"/>
      <c r="Q172" s="91"/>
      <c r="R172" s="91"/>
      <c r="S172" s="91"/>
      <c r="T172" s="91"/>
      <c r="U172" s="91"/>
      <c r="V172" s="91"/>
      <c r="W172" s="91"/>
      <c r="X172" s="91"/>
    </row>
    <row r="173" customFormat="false" ht="15.75" hidden="false" customHeight="true" outlineLevel="0" collapsed="false">
      <c r="A173" s="94"/>
      <c r="B173" s="94"/>
      <c r="C173" s="91"/>
      <c r="D173" s="95"/>
      <c r="E173" s="91"/>
      <c r="F173" s="91"/>
      <c r="G173" s="91"/>
      <c r="H173" s="91"/>
      <c r="I173" s="91"/>
      <c r="J173" s="91"/>
      <c r="K173" s="91"/>
      <c r="L173" s="91"/>
      <c r="M173" s="91"/>
      <c r="N173" s="91"/>
      <c r="O173" s="91"/>
      <c r="P173" s="91"/>
      <c r="Q173" s="91"/>
      <c r="R173" s="91"/>
      <c r="S173" s="91"/>
      <c r="T173" s="91"/>
      <c r="U173" s="91"/>
      <c r="V173" s="91"/>
      <c r="W173" s="91"/>
      <c r="X173" s="91"/>
    </row>
    <row r="174" customFormat="false" ht="15.75" hidden="false" customHeight="true" outlineLevel="0" collapsed="false">
      <c r="A174" s="94"/>
      <c r="B174" s="94"/>
      <c r="C174" s="91"/>
      <c r="D174" s="95"/>
      <c r="E174" s="91"/>
      <c r="F174" s="91"/>
      <c r="G174" s="91"/>
      <c r="H174" s="91"/>
      <c r="I174" s="91"/>
      <c r="J174" s="91"/>
      <c r="K174" s="91"/>
      <c r="L174" s="91"/>
      <c r="M174" s="91"/>
      <c r="N174" s="91"/>
      <c r="O174" s="91"/>
      <c r="P174" s="91"/>
      <c r="Q174" s="91"/>
      <c r="R174" s="91"/>
      <c r="S174" s="91"/>
      <c r="T174" s="91"/>
      <c r="U174" s="91"/>
      <c r="V174" s="91"/>
      <c r="W174" s="91"/>
      <c r="X174" s="91"/>
    </row>
    <row r="175" customFormat="false" ht="15.75" hidden="false" customHeight="true" outlineLevel="0" collapsed="false">
      <c r="A175" s="94"/>
      <c r="B175" s="94"/>
      <c r="C175" s="91"/>
      <c r="D175" s="95"/>
      <c r="E175" s="91"/>
      <c r="F175" s="91"/>
      <c r="G175" s="91"/>
      <c r="H175" s="91"/>
      <c r="I175" s="91"/>
      <c r="J175" s="91"/>
      <c r="K175" s="91"/>
      <c r="L175" s="91"/>
      <c r="M175" s="91"/>
      <c r="N175" s="91"/>
      <c r="O175" s="91"/>
      <c r="P175" s="91"/>
      <c r="Q175" s="91"/>
      <c r="R175" s="91"/>
      <c r="S175" s="91"/>
      <c r="T175" s="91"/>
      <c r="U175" s="91"/>
      <c r="V175" s="91"/>
      <c r="W175" s="91"/>
      <c r="X175" s="91"/>
    </row>
    <row r="176" customFormat="false" ht="15.75" hidden="false" customHeight="true" outlineLevel="0" collapsed="false">
      <c r="A176" s="94"/>
      <c r="B176" s="94"/>
      <c r="C176" s="91"/>
      <c r="D176" s="95"/>
      <c r="E176" s="91"/>
      <c r="F176" s="91"/>
      <c r="G176" s="91"/>
      <c r="H176" s="91"/>
      <c r="I176" s="91"/>
      <c r="J176" s="91"/>
      <c r="K176" s="91"/>
      <c r="L176" s="91"/>
      <c r="M176" s="91"/>
      <c r="N176" s="91"/>
      <c r="O176" s="91"/>
      <c r="P176" s="91"/>
      <c r="Q176" s="91"/>
      <c r="R176" s="91"/>
      <c r="S176" s="91"/>
      <c r="T176" s="91"/>
      <c r="U176" s="91"/>
      <c r="V176" s="91"/>
      <c r="W176" s="91"/>
      <c r="X176" s="91"/>
    </row>
    <row r="177" customFormat="false" ht="15.75" hidden="false" customHeight="true" outlineLevel="0" collapsed="false">
      <c r="A177" s="94"/>
      <c r="B177" s="94"/>
      <c r="C177" s="91"/>
      <c r="D177" s="95"/>
      <c r="E177" s="91"/>
      <c r="F177" s="91"/>
      <c r="G177" s="91"/>
      <c r="H177" s="91"/>
      <c r="I177" s="91"/>
      <c r="J177" s="91"/>
      <c r="K177" s="91"/>
      <c r="L177" s="91"/>
      <c r="M177" s="91"/>
      <c r="N177" s="91"/>
      <c r="O177" s="91"/>
      <c r="P177" s="91"/>
      <c r="Q177" s="91"/>
      <c r="R177" s="91"/>
      <c r="S177" s="91"/>
      <c r="T177" s="91"/>
      <c r="U177" s="91"/>
      <c r="V177" s="91"/>
      <c r="W177" s="91"/>
      <c r="X177" s="91"/>
    </row>
    <row r="178" customFormat="false" ht="15.75" hidden="false" customHeight="true" outlineLevel="0" collapsed="false">
      <c r="A178" s="94"/>
      <c r="B178" s="94"/>
      <c r="C178" s="91"/>
      <c r="D178" s="95"/>
      <c r="E178" s="91"/>
      <c r="F178" s="91"/>
      <c r="G178" s="91"/>
      <c r="H178" s="91"/>
      <c r="I178" s="91"/>
      <c r="J178" s="91"/>
      <c r="K178" s="91"/>
      <c r="L178" s="91"/>
      <c r="M178" s="91"/>
      <c r="N178" s="91"/>
      <c r="O178" s="91"/>
      <c r="P178" s="91"/>
      <c r="Q178" s="91"/>
      <c r="R178" s="91"/>
      <c r="S178" s="91"/>
      <c r="T178" s="91"/>
      <c r="U178" s="91"/>
      <c r="V178" s="91"/>
      <c r="W178" s="91"/>
      <c r="X178" s="91"/>
    </row>
    <row r="179" customFormat="false" ht="15.75" hidden="false" customHeight="true" outlineLevel="0" collapsed="false">
      <c r="A179" s="94"/>
      <c r="B179" s="94"/>
      <c r="C179" s="91"/>
      <c r="D179" s="95"/>
      <c r="E179" s="91"/>
      <c r="F179" s="91"/>
      <c r="G179" s="91"/>
      <c r="H179" s="91"/>
      <c r="I179" s="91"/>
      <c r="J179" s="91"/>
      <c r="K179" s="91"/>
      <c r="L179" s="91"/>
      <c r="M179" s="91"/>
      <c r="N179" s="91"/>
      <c r="O179" s="91"/>
      <c r="P179" s="91"/>
      <c r="Q179" s="91"/>
      <c r="R179" s="91"/>
      <c r="S179" s="91"/>
      <c r="T179" s="91"/>
      <c r="U179" s="91"/>
      <c r="V179" s="91"/>
      <c r="W179" s="91"/>
      <c r="X179" s="91"/>
    </row>
    <row r="180" customFormat="false" ht="15.75" hidden="false" customHeight="true" outlineLevel="0" collapsed="false">
      <c r="A180" s="94"/>
      <c r="B180" s="94"/>
      <c r="C180" s="91"/>
      <c r="D180" s="95"/>
      <c r="E180" s="91"/>
      <c r="F180" s="91"/>
      <c r="G180" s="91"/>
      <c r="H180" s="91"/>
      <c r="I180" s="91"/>
      <c r="J180" s="91"/>
      <c r="K180" s="91"/>
      <c r="L180" s="91"/>
      <c r="M180" s="91"/>
      <c r="N180" s="91"/>
      <c r="O180" s="91"/>
      <c r="P180" s="91"/>
      <c r="Q180" s="91"/>
      <c r="R180" s="91"/>
      <c r="S180" s="91"/>
      <c r="T180" s="91"/>
      <c r="U180" s="91"/>
      <c r="V180" s="91"/>
      <c r="W180" s="91"/>
      <c r="X180" s="91"/>
    </row>
    <row r="181" customFormat="false" ht="15.75" hidden="false" customHeight="true" outlineLevel="0" collapsed="false">
      <c r="A181" s="94"/>
      <c r="B181" s="94"/>
      <c r="C181" s="91"/>
      <c r="D181" s="95"/>
      <c r="E181" s="91"/>
      <c r="F181" s="91"/>
      <c r="G181" s="91"/>
      <c r="H181" s="91"/>
      <c r="I181" s="91"/>
      <c r="J181" s="91"/>
      <c r="K181" s="91"/>
      <c r="L181" s="91"/>
      <c r="M181" s="91"/>
      <c r="N181" s="91"/>
      <c r="O181" s="91"/>
      <c r="P181" s="91"/>
      <c r="Q181" s="91"/>
      <c r="R181" s="91"/>
      <c r="S181" s="91"/>
      <c r="T181" s="91"/>
      <c r="U181" s="91"/>
      <c r="V181" s="91"/>
      <c r="W181" s="91"/>
      <c r="X181" s="91"/>
    </row>
    <row r="182" customFormat="false" ht="15.75" hidden="false" customHeight="true" outlineLevel="0" collapsed="false">
      <c r="A182" s="94"/>
      <c r="B182" s="94"/>
      <c r="C182" s="91"/>
      <c r="D182" s="95"/>
      <c r="E182" s="91"/>
      <c r="F182" s="91"/>
      <c r="G182" s="91"/>
      <c r="H182" s="91"/>
      <c r="I182" s="91"/>
      <c r="J182" s="91"/>
      <c r="K182" s="91"/>
      <c r="L182" s="91"/>
      <c r="M182" s="91"/>
      <c r="N182" s="91"/>
      <c r="O182" s="91"/>
      <c r="P182" s="91"/>
      <c r="Q182" s="91"/>
      <c r="R182" s="91"/>
      <c r="S182" s="91"/>
      <c r="T182" s="91"/>
      <c r="U182" s="91"/>
      <c r="V182" s="91"/>
      <c r="W182" s="91"/>
      <c r="X182" s="91"/>
    </row>
    <row r="183" customFormat="false" ht="15.75" hidden="false" customHeight="true" outlineLevel="0" collapsed="false">
      <c r="A183" s="94"/>
      <c r="B183" s="94"/>
      <c r="C183" s="91"/>
      <c r="D183" s="95"/>
      <c r="E183" s="91"/>
      <c r="F183" s="91"/>
      <c r="G183" s="91"/>
      <c r="H183" s="91"/>
      <c r="I183" s="91"/>
      <c r="J183" s="91"/>
      <c r="K183" s="91"/>
      <c r="L183" s="91"/>
      <c r="M183" s="91"/>
      <c r="N183" s="91"/>
      <c r="O183" s="91"/>
      <c r="P183" s="91"/>
      <c r="Q183" s="91"/>
      <c r="R183" s="91"/>
      <c r="S183" s="91"/>
      <c r="T183" s="91"/>
      <c r="U183" s="91"/>
      <c r="V183" s="91"/>
      <c r="W183" s="91"/>
      <c r="X183" s="91"/>
    </row>
    <row r="184" customFormat="false" ht="15.75" hidden="false" customHeight="true" outlineLevel="0" collapsed="false">
      <c r="A184" s="94"/>
      <c r="B184" s="94"/>
      <c r="C184" s="91"/>
      <c r="D184" s="95"/>
      <c r="E184" s="91"/>
      <c r="F184" s="91"/>
      <c r="G184" s="91"/>
      <c r="H184" s="91"/>
      <c r="I184" s="91"/>
      <c r="J184" s="91"/>
      <c r="K184" s="91"/>
      <c r="L184" s="91"/>
      <c r="M184" s="91"/>
      <c r="N184" s="91"/>
      <c r="O184" s="91"/>
      <c r="P184" s="91"/>
      <c r="Q184" s="91"/>
      <c r="R184" s="91"/>
      <c r="S184" s="91"/>
      <c r="T184" s="91"/>
      <c r="U184" s="91"/>
      <c r="V184" s="91"/>
      <c r="W184" s="91"/>
      <c r="X184" s="91"/>
    </row>
    <row r="185" customFormat="false" ht="15.75" hidden="false" customHeight="true" outlineLevel="0" collapsed="false">
      <c r="A185" s="94"/>
      <c r="B185" s="94"/>
      <c r="C185" s="91"/>
      <c r="D185" s="95"/>
      <c r="E185" s="91"/>
      <c r="F185" s="91"/>
      <c r="G185" s="91"/>
      <c r="H185" s="91"/>
      <c r="I185" s="91"/>
      <c r="J185" s="91"/>
      <c r="K185" s="91"/>
      <c r="L185" s="91"/>
      <c r="M185" s="91"/>
      <c r="N185" s="91"/>
      <c r="O185" s="91"/>
      <c r="P185" s="91"/>
      <c r="Q185" s="91"/>
      <c r="R185" s="91"/>
      <c r="S185" s="91"/>
      <c r="T185" s="91"/>
      <c r="U185" s="91"/>
      <c r="V185" s="91"/>
      <c r="W185" s="91"/>
      <c r="X185" s="91"/>
    </row>
    <row r="186" customFormat="false" ht="15.75" hidden="false" customHeight="true" outlineLevel="0" collapsed="false">
      <c r="A186" s="94"/>
      <c r="B186" s="94"/>
      <c r="C186" s="91"/>
      <c r="D186" s="95"/>
      <c r="E186" s="91"/>
      <c r="F186" s="91"/>
      <c r="G186" s="91"/>
      <c r="H186" s="91"/>
      <c r="I186" s="91"/>
      <c r="J186" s="91"/>
      <c r="K186" s="91"/>
      <c r="L186" s="91"/>
      <c r="M186" s="91"/>
      <c r="N186" s="91"/>
      <c r="O186" s="91"/>
      <c r="P186" s="91"/>
      <c r="Q186" s="91"/>
      <c r="R186" s="91"/>
      <c r="S186" s="91"/>
      <c r="T186" s="91"/>
      <c r="U186" s="91"/>
      <c r="V186" s="91"/>
      <c r="W186" s="91"/>
      <c r="X186" s="91"/>
    </row>
    <row r="187" customFormat="false" ht="15.75" hidden="false" customHeight="true" outlineLevel="0" collapsed="false">
      <c r="A187" s="94"/>
      <c r="B187" s="94"/>
      <c r="C187" s="91"/>
      <c r="D187" s="95"/>
      <c r="E187" s="91"/>
      <c r="F187" s="91"/>
      <c r="G187" s="91"/>
      <c r="H187" s="91"/>
      <c r="I187" s="91"/>
      <c r="J187" s="91"/>
      <c r="K187" s="91"/>
      <c r="L187" s="91"/>
      <c r="M187" s="91"/>
      <c r="N187" s="91"/>
      <c r="O187" s="91"/>
      <c r="P187" s="91"/>
      <c r="Q187" s="91"/>
      <c r="R187" s="91"/>
      <c r="S187" s="91"/>
      <c r="T187" s="91"/>
      <c r="U187" s="91"/>
      <c r="V187" s="91"/>
      <c r="W187" s="91"/>
      <c r="X187" s="91"/>
    </row>
    <row r="188" customFormat="false" ht="15.75" hidden="false" customHeight="true" outlineLevel="0" collapsed="false">
      <c r="A188" s="94"/>
      <c r="B188" s="94"/>
      <c r="C188" s="91"/>
      <c r="D188" s="95"/>
      <c r="E188" s="91"/>
      <c r="F188" s="91"/>
      <c r="G188" s="91"/>
      <c r="H188" s="91"/>
      <c r="I188" s="91"/>
      <c r="J188" s="91"/>
      <c r="K188" s="91"/>
      <c r="L188" s="91"/>
      <c r="M188" s="91"/>
      <c r="N188" s="91"/>
      <c r="O188" s="91"/>
      <c r="P188" s="91"/>
      <c r="Q188" s="91"/>
      <c r="R188" s="91"/>
      <c r="S188" s="91"/>
      <c r="T188" s="91"/>
      <c r="U188" s="91"/>
      <c r="V188" s="91"/>
      <c r="W188" s="91"/>
      <c r="X188" s="91"/>
    </row>
    <row r="189" customFormat="false" ht="15.75" hidden="false" customHeight="true" outlineLevel="0" collapsed="false">
      <c r="A189" s="94"/>
      <c r="B189" s="94"/>
      <c r="C189" s="91"/>
      <c r="D189" s="95"/>
      <c r="E189" s="91"/>
      <c r="F189" s="91"/>
      <c r="G189" s="91"/>
      <c r="H189" s="91"/>
      <c r="I189" s="91"/>
      <c r="J189" s="91"/>
      <c r="K189" s="91"/>
      <c r="L189" s="91"/>
      <c r="M189" s="91"/>
      <c r="N189" s="91"/>
      <c r="O189" s="91"/>
      <c r="P189" s="91"/>
      <c r="Q189" s="91"/>
      <c r="R189" s="91"/>
      <c r="S189" s="91"/>
      <c r="T189" s="91"/>
      <c r="U189" s="91"/>
      <c r="V189" s="91"/>
      <c r="W189" s="91"/>
      <c r="X189" s="91"/>
    </row>
    <row r="190" customFormat="false" ht="15.75" hidden="false" customHeight="true" outlineLevel="0" collapsed="false">
      <c r="A190" s="94"/>
      <c r="B190" s="94"/>
      <c r="C190" s="91"/>
      <c r="D190" s="95"/>
      <c r="E190" s="91"/>
      <c r="F190" s="91"/>
      <c r="G190" s="91"/>
      <c r="H190" s="91"/>
      <c r="I190" s="91"/>
      <c r="J190" s="91"/>
      <c r="K190" s="91"/>
      <c r="L190" s="91"/>
      <c r="M190" s="91"/>
      <c r="N190" s="91"/>
      <c r="O190" s="91"/>
      <c r="P190" s="91"/>
      <c r="Q190" s="91"/>
      <c r="R190" s="91"/>
      <c r="S190" s="91"/>
      <c r="T190" s="91"/>
      <c r="U190" s="91"/>
      <c r="V190" s="91"/>
      <c r="W190" s="91"/>
      <c r="X190" s="91"/>
    </row>
    <row r="191" customFormat="false" ht="15.75" hidden="false" customHeight="true" outlineLevel="0" collapsed="false">
      <c r="A191" s="94"/>
      <c r="B191" s="94"/>
      <c r="C191" s="91"/>
      <c r="D191" s="95"/>
      <c r="E191" s="91"/>
      <c r="F191" s="91"/>
      <c r="G191" s="91"/>
      <c r="H191" s="91"/>
      <c r="I191" s="91"/>
      <c r="J191" s="91"/>
      <c r="K191" s="91"/>
      <c r="L191" s="91"/>
      <c r="M191" s="91"/>
      <c r="N191" s="91"/>
      <c r="O191" s="91"/>
      <c r="P191" s="91"/>
      <c r="Q191" s="91"/>
      <c r="R191" s="91"/>
      <c r="S191" s="91"/>
      <c r="T191" s="91"/>
      <c r="U191" s="91"/>
      <c r="V191" s="91"/>
      <c r="W191" s="91"/>
      <c r="X191" s="91"/>
    </row>
    <row r="192" customFormat="false" ht="15.75" hidden="false" customHeight="true" outlineLevel="0" collapsed="false">
      <c r="A192" s="94"/>
      <c r="B192" s="94"/>
      <c r="C192" s="91"/>
      <c r="D192" s="95"/>
      <c r="E192" s="91"/>
      <c r="F192" s="91"/>
      <c r="G192" s="91"/>
      <c r="H192" s="91"/>
      <c r="I192" s="91"/>
      <c r="J192" s="91"/>
      <c r="K192" s="91"/>
      <c r="L192" s="91"/>
      <c r="M192" s="91"/>
      <c r="N192" s="91"/>
      <c r="O192" s="91"/>
      <c r="P192" s="91"/>
      <c r="Q192" s="91"/>
      <c r="R192" s="91"/>
      <c r="S192" s="91"/>
      <c r="T192" s="91"/>
      <c r="U192" s="91"/>
      <c r="V192" s="91"/>
      <c r="W192" s="91"/>
      <c r="X192" s="91"/>
    </row>
    <row r="193" customFormat="false" ht="15.75" hidden="false" customHeight="true" outlineLevel="0" collapsed="false">
      <c r="A193" s="94"/>
      <c r="B193" s="94"/>
      <c r="C193" s="91"/>
      <c r="D193" s="95"/>
      <c r="E193" s="91"/>
      <c r="F193" s="91"/>
      <c r="G193" s="91"/>
      <c r="H193" s="91"/>
      <c r="I193" s="91"/>
      <c r="J193" s="91"/>
      <c r="K193" s="91"/>
      <c r="L193" s="91"/>
      <c r="M193" s="91"/>
      <c r="N193" s="91"/>
      <c r="O193" s="91"/>
      <c r="P193" s="91"/>
      <c r="Q193" s="91"/>
      <c r="R193" s="91"/>
      <c r="S193" s="91"/>
      <c r="T193" s="91"/>
      <c r="U193" s="91"/>
      <c r="V193" s="91"/>
      <c r="W193" s="91"/>
      <c r="X193" s="91"/>
    </row>
    <row r="194" customFormat="false" ht="15.75" hidden="false" customHeight="true" outlineLevel="0" collapsed="false">
      <c r="A194" s="94"/>
      <c r="B194" s="94"/>
      <c r="C194" s="91"/>
      <c r="D194" s="95"/>
      <c r="E194" s="91"/>
      <c r="F194" s="91"/>
      <c r="G194" s="91"/>
      <c r="H194" s="91"/>
      <c r="I194" s="91"/>
      <c r="J194" s="91"/>
      <c r="K194" s="91"/>
      <c r="L194" s="91"/>
      <c r="M194" s="91"/>
      <c r="N194" s="91"/>
      <c r="O194" s="91"/>
      <c r="P194" s="91"/>
      <c r="Q194" s="91"/>
      <c r="R194" s="91"/>
      <c r="S194" s="91"/>
      <c r="T194" s="91"/>
      <c r="U194" s="91"/>
      <c r="V194" s="91"/>
      <c r="W194" s="91"/>
      <c r="X194" s="91"/>
    </row>
    <row r="195" customFormat="false" ht="15.75" hidden="false" customHeight="true" outlineLevel="0" collapsed="false">
      <c r="A195" s="94"/>
      <c r="B195" s="94"/>
      <c r="C195" s="91"/>
      <c r="D195" s="95"/>
      <c r="E195" s="91"/>
      <c r="F195" s="91"/>
      <c r="G195" s="91"/>
      <c r="H195" s="91"/>
      <c r="I195" s="91"/>
      <c r="J195" s="91"/>
      <c r="K195" s="91"/>
      <c r="L195" s="91"/>
      <c r="M195" s="91"/>
      <c r="N195" s="91"/>
      <c r="O195" s="91"/>
      <c r="P195" s="91"/>
      <c r="Q195" s="91"/>
      <c r="R195" s="91"/>
      <c r="S195" s="91"/>
      <c r="T195" s="91"/>
      <c r="U195" s="91"/>
      <c r="V195" s="91"/>
      <c r="W195" s="91"/>
      <c r="X195" s="91"/>
    </row>
    <row r="196" customFormat="false" ht="15.75" hidden="false" customHeight="true" outlineLevel="0" collapsed="false">
      <c r="A196" s="94"/>
      <c r="B196" s="94"/>
      <c r="C196" s="91"/>
      <c r="D196" s="95"/>
      <c r="E196" s="91"/>
      <c r="F196" s="91"/>
      <c r="G196" s="91"/>
      <c r="H196" s="91"/>
      <c r="I196" s="91"/>
      <c r="J196" s="91"/>
      <c r="K196" s="91"/>
      <c r="L196" s="91"/>
      <c r="M196" s="91"/>
      <c r="N196" s="91"/>
      <c r="O196" s="91"/>
      <c r="P196" s="91"/>
      <c r="Q196" s="91"/>
      <c r="R196" s="91"/>
      <c r="S196" s="91"/>
      <c r="T196" s="91"/>
      <c r="U196" s="91"/>
      <c r="V196" s="91"/>
      <c r="W196" s="91"/>
      <c r="X196" s="91"/>
    </row>
    <row r="197" customFormat="false" ht="15.75" hidden="false" customHeight="true" outlineLevel="0" collapsed="false">
      <c r="A197" s="94"/>
      <c r="B197" s="94"/>
      <c r="C197" s="91"/>
      <c r="D197" s="95"/>
      <c r="E197" s="91"/>
      <c r="F197" s="91"/>
      <c r="G197" s="91"/>
      <c r="H197" s="91"/>
      <c r="I197" s="91"/>
      <c r="J197" s="91"/>
      <c r="K197" s="91"/>
      <c r="L197" s="91"/>
      <c r="M197" s="91"/>
      <c r="N197" s="91"/>
      <c r="O197" s="91"/>
      <c r="P197" s="91"/>
      <c r="Q197" s="91"/>
      <c r="R197" s="91"/>
      <c r="S197" s="91"/>
      <c r="T197" s="91"/>
      <c r="U197" s="91"/>
      <c r="V197" s="91"/>
      <c r="W197" s="91"/>
      <c r="X197" s="91"/>
    </row>
    <row r="198" customFormat="false" ht="15.75" hidden="false" customHeight="true" outlineLevel="0" collapsed="false">
      <c r="A198" s="94"/>
      <c r="B198" s="94"/>
      <c r="C198" s="91"/>
      <c r="D198" s="95"/>
      <c r="E198" s="91"/>
      <c r="F198" s="91"/>
      <c r="G198" s="91"/>
      <c r="H198" s="91"/>
      <c r="I198" s="91"/>
      <c r="J198" s="91"/>
      <c r="K198" s="91"/>
      <c r="L198" s="91"/>
      <c r="M198" s="91"/>
      <c r="N198" s="91"/>
      <c r="O198" s="91"/>
      <c r="P198" s="91"/>
      <c r="Q198" s="91"/>
      <c r="R198" s="91"/>
      <c r="S198" s="91"/>
      <c r="T198" s="91"/>
      <c r="U198" s="91"/>
      <c r="V198" s="91"/>
      <c r="W198" s="91"/>
      <c r="X198" s="91"/>
    </row>
    <row r="199" customFormat="false" ht="15.75" hidden="false" customHeight="true" outlineLevel="0" collapsed="false">
      <c r="A199" s="94"/>
      <c r="B199" s="94"/>
      <c r="C199" s="91"/>
      <c r="D199" s="95"/>
      <c r="E199" s="91"/>
      <c r="F199" s="91"/>
      <c r="G199" s="91"/>
      <c r="H199" s="91"/>
      <c r="I199" s="91"/>
      <c r="J199" s="91"/>
      <c r="K199" s="91"/>
      <c r="L199" s="91"/>
      <c r="M199" s="91"/>
      <c r="N199" s="91"/>
      <c r="O199" s="91"/>
      <c r="P199" s="91"/>
      <c r="Q199" s="91"/>
      <c r="R199" s="91"/>
      <c r="S199" s="91"/>
      <c r="T199" s="91"/>
      <c r="U199" s="91"/>
      <c r="V199" s="91"/>
      <c r="W199" s="91"/>
      <c r="X199" s="91"/>
    </row>
    <row r="200" customFormat="false" ht="15.75" hidden="false" customHeight="true" outlineLevel="0" collapsed="false">
      <c r="A200" s="94"/>
      <c r="B200" s="94"/>
      <c r="C200" s="91"/>
      <c r="D200" s="95"/>
      <c r="E200" s="91"/>
      <c r="F200" s="91"/>
      <c r="G200" s="91"/>
      <c r="H200" s="91"/>
      <c r="I200" s="91"/>
      <c r="J200" s="91"/>
      <c r="K200" s="91"/>
      <c r="L200" s="91"/>
      <c r="M200" s="91"/>
      <c r="N200" s="91"/>
      <c r="O200" s="91"/>
      <c r="P200" s="91"/>
      <c r="Q200" s="91"/>
      <c r="R200" s="91"/>
      <c r="S200" s="91"/>
      <c r="T200" s="91"/>
      <c r="U200" s="91"/>
      <c r="V200" s="91"/>
      <c r="W200" s="91"/>
      <c r="X200" s="91"/>
    </row>
    <row r="201" customFormat="false" ht="15.75" hidden="false" customHeight="true" outlineLevel="0" collapsed="false">
      <c r="A201" s="94"/>
      <c r="B201" s="94"/>
      <c r="C201" s="91"/>
      <c r="D201" s="95"/>
      <c r="E201" s="91"/>
      <c r="F201" s="91"/>
      <c r="G201" s="91"/>
      <c r="H201" s="91"/>
      <c r="I201" s="91"/>
      <c r="J201" s="91"/>
      <c r="K201" s="91"/>
      <c r="L201" s="91"/>
      <c r="M201" s="91"/>
      <c r="N201" s="91"/>
      <c r="O201" s="91"/>
      <c r="P201" s="91"/>
      <c r="Q201" s="91"/>
      <c r="R201" s="91"/>
      <c r="S201" s="91"/>
      <c r="T201" s="91"/>
      <c r="U201" s="91"/>
      <c r="V201" s="91"/>
      <c r="W201" s="91"/>
      <c r="X201" s="91"/>
    </row>
    <row r="202" customFormat="false" ht="15.75" hidden="false" customHeight="true" outlineLevel="0" collapsed="false">
      <c r="A202" s="94"/>
      <c r="B202" s="94"/>
      <c r="C202" s="91"/>
      <c r="D202" s="95"/>
      <c r="E202" s="91"/>
      <c r="F202" s="91"/>
      <c r="G202" s="91"/>
      <c r="H202" s="91"/>
      <c r="I202" s="91"/>
      <c r="J202" s="91"/>
      <c r="K202" s="91"/>
      <c r="L202" s="91"/>
      <c r="M202" s="91"/>
      <c r="N202" s="91"/>
      <c r="O202" s="91"/>
      <c r="P202" s="91"/>
      <c r="Q202" s="91"/>
      <c r="R202" s="91"/>
      <c r="S202" s="91"/>
      <c r="T202" s="91"/>
      <c r="U202" s="91"/>
      <c r="V202" s="91"/>
      <c r="W202" s="91"/>
      <c r="X202" s="91"/>
    </row>
    <row r="203" customFormat="false" ht="15.75" hidden="false" customHeight="true" outlineLevel="0" collapsed="false">
      <c r="A203" s="94"/>
      <c r="B203" s="94"/>
      <c r="C203" s="91"/>
      <c r="D203" s="95"/>
      <c r="E203" s="91"/>
      <c r="F203" s="91"/>
      <c r="G203" s="91"/>
      <c r="H203" s="91"/>
      <c r="I203" s="91"/>
      <c r="J203" s="91"/>
      <c r="K203" s="91"/>
      <c r="L203" s="91"/>
      <c r="M203" s="91"/>
      <c r="N203" s="91"/>
      <c r="O203" s="91"/>
      <c r="P203" s="91"/>
      <c r="Q203" s="91"/>
      <c r="R203" s="91"/>
      <c r="S203" s="91"/>
      <c r="T203" s="91"/>
      <c r="U203" s="91"/>
      <c r="V203" s="91"/>
      <c r="W203" s="91"/>
      <c r="X203" s="91"/>
    </row>
    <row r="204" customFormat="false" ht="15.75" hidden="false" customHeight="true" outlineLevel="0" collapsed="false">
      <c r="A204" s="94"/>
      <c r="B204" s="94"/>
      <c r="C204" s="91"/>
      <c r="D204" s="95"/>
      <c r="E204" s="91"/>
      <c r="F204" s="91"/>
      <c r="G204" s="91"/>
      <c r="H204" s="91"/>
      <c r="I204" s="91"/>
      <c r="J204" s="91"/>
      <c r="K204" s="91"/>
      <c r="L204" s="91"/>
      <c r="M204" s="91"/>
      <c r="N204" s="91"/>
      <c r="O204" s="91"/>
      <c r="P204" s="91"/>
      <c r="Q204" s="91"/>
      <c r="R204" s="91"/>
      <c r="S204" s="91"/>
      <c r="T204" s="91"/>
      <c r="U204" s="91"/>
      <c r="V204" s="91"/>
      <c r="W204" s="91"/>
      <c r="X204" s="91"/>
    </row>
    <row r="205" customFormat="false" ht="15.75" hidden="false" customHeight="true" outlineLevel="0" collapsed="false">
      <c r="A205" s="94"/>
      <c r="B205" s="94"/>
      <c r="C205" s="91"/>
      <c r="D205" s="95"/>
      <c r="E205" s="91"/>
      <c r="F205" s="91"/>
      <c r="G205" s="91"/>
      <c r="H205" s="91"/>
      <c r="I205" s="91"/>
      <c r="J205" s="91"/>
      <c r="K205" s="91"/>
      <c r="L205" s="91"/>
      <c r="M205" s="91"/>
      <c r="N205" s="91"/>
      <c r="O205" s="91"/>
      <c r="P205" s="91"/>
      <c r="Q205" s="91"/>
      <c r="R205" s="91"/>
      <c r="S205" s="91"/>
      <c r="T205" s="91"/>
      <c r="U205" s="91"/>
      <c r="V205" s="91"/>
      <c r="W205" s="91"/>
      <c r="X205" s="91"/>
    </row>
    <row r="206" customFormat="false" ht="15.75" hidden="false" customHeight="true" outlineLevel="0" collapsed="false">
      <c r="A206" s="94"/>
      <c r="B206" s="94"/>
      <c r="C206" s="91"/>
      <c r="D206" s="95"/>
      <c r="E206" s="91"/>
      <c r="F206" s="91"/>
      <c r="G206" s="91"/>
      <c r="H206" s="91"/>
      <c r="I206" s="91"/>
      <c r="J206" s="91"/>
      <c r="K206" s="91"/>
      <c r="L206" s="91"/>
      <c r="M206" s="91"/>
      <c r="N206" s="91"/>
      <c r="O206" s="91"/>
      <c r="P206" s="91"/>
      <c r="Q206" s="91"/>
      <c r="R206" s="91"/>
      <c r="S206" s="91"/>
      <c r="T206" s="91"/>
      <c r="U206" s="91"/>
      <c r="V206" s="91"/>
      <c r="W206" s="91"/>
      <c r="X206" s="91"/>
    </row>
    <row r="207" customFormat="false" ht="15.75" hidden="false" customHeight="true" outlineLevel="0" collapsed="false">
      <c r="A207" s="94"/>
      <c r="B207" s="94"/>
      <c r="C207" s="91"/>
      <c r="D207" s="95"/>
      <c r="E207" s="91"/>
      <c r="F207" s="91"/>
      <c r="G207" s="91"/>
      <c r="H207" s="91"/>
      <c r="I207" s="91"/>
      <c r="J207" s="91"/>
      <c r="K207" s="91"/>
      <c r="L207" s="91"/>
      <c r="M207" s="91"/>
      <c r="N207" s="91"/>
      <c r="O207" s="91"/>
      <c r="P207" s="91"/>
      <c r="Q207" s="91"/>
      <c r="R207" s="91"/>
      <c r="S207" s="91"/>
      <c r="T207" s="91"/>
      <c r="U207" s="91"/>
      <c r="V207" s="91"/>
      <c r="W207" s="91"/>
      <c r="X207" s="91"/>
    </row>
    <row r="208" customFormat="false" ht="15.75" hidden="false" customHeight="true" outlineLevel="0" collapsed="false">
      <c r="A208" s="94"/>
      <c r="B208" s="94"/>
      <c r="C208" s="91"/>
      <c r="D208" s="95"/>
      <c r="E208" s="91"/>
      <c r="F208" s="91"/>
      <c r="G208" s="91"/>
      <c r="H208" s="91"/>
      <c r="I208" s="91"/>
      <c r="J208" s="91"/>
      <c r="K208" s="91"/>
      <c r="L208" s="91"/>
      <c r="M208" s="91"/>
      <c r="N208" s="91"/>
      <c r="O208" s="91"/>
      <c r="P208" s="91"/>
      <c r="Q208" s="91"/>
      <c r="R208" s="91"/>
      <c r="S208" s="91"/>
      <c r="T208" s="91"/>
      <c r="U208" s="91"/>
      <c r="V208" s="91"/>
      <c r="W208" s="91"/>
      <c r="X208" s="91"/>
    </row>
    <row r="209" customFormat="false" ht="15.75" hidden="false" customHeight="true" outlineLevel="0" collapsed="false">
      <c r="A209" s="94"/>
      <c r="B209" s="94"/>
      <c r="C209" s="91"/>
      <c r="D209" s="95"/>
      <c r="E209" s="91"/>
      <c r="F209" s="91"/>
      <c r="G209" s="91"/>
      <c r="H209" s="91"/>
      <c r="I209" s="91"/>
      <c r="J209" s="91"/>
      <c r="K209" s="91"/>
      <c r="L209" s="91"/>
      <c r="M209" s="91"/>
      <c r="N209" s="91"/>
      <c r="O209" s="91"/>
      <c r="P209" s="91"/>
      <c r="Q209" s="91"/>
      <c r="R209" s="91"/>
      <c r="S209" s="91"/>
      <c r="T209" s="91"/>
      <c r="U209" s="91"/>
      <c r="V209" s="91"/>
      <c r="W209" s="91"/>
      <c r="X209" s="91"/>
    </row>
    <row r="210" customFormat="false" ht="15.75" hidden="false" customHeight="true" outlineLevel="0" collapsed="false">
      <c r="A210" s="94"/>
      <c r="B210" s="94"/>
      <c r="C210" s="91"/>
      <c r="D210" s="95"/>
      <c r="E210" s="91"/>
      <c r="F210" s="91"/>
      <c r="G210" s="91"/>
      <c r="H210" s="91"/>
      <c r="I210" s="91"/>
      <c r="J210" s="91"/>
      <c r="K210" s="91"/>
      <c r="L210" s="91"/>
      <c r="M210" s="91"/>
      <c r="N210" s="91"/>
      <c r="O210" s="91"/>
      <c r="P210" s="91"/>
      <c r="Q210" s="91"/>
      <c r="R210" s="91"/>
      <c r="S210" s="91"/>
      <c r="T210" s="91"/>
      <c r="U210" s="91"/>
      <c r="V210" s="91"/>
      <c r="W210" s="91"/>
      <c r="X210" s="91"/>
    </row>
    <row r="211" customFormat="false" ht="15.75" hidden="false" customHeight="true" outlineLevel="0" collapsed="false">
      <c r="A211" s="94"/>
      <c r="B211" s="94"/>
      <c r="C211" s="91"/>
      <c r="D211" s="95"/>
      <c r="E211" s="91"/>
      <c r="F211" s="91"/>
      <c r="G211" s="91"/>
      <c r="H211" s="91"/>
      <c r="I211" s="91"/>
      <c r="J211" s="91"/>
      <c r="K211" s="91"/>
      <c r="L211" s="91"/>
      <c r="M211" s="91"/>
      <c r="N211" s="91"/>
      <c r="O211" s="91"/>
      <c r="P211" s="91"/>
      <c r="Q211" s="91"/>
      <c r="R211" s="91"/>
      <c r="S211" s="91"/>
      <c r="T211" s="91"/>
      <c r="U211" s="91"/>
      <c r="V211" s="91"/>
      <c r="W211" s="91"/>
      <c r="X211" s="91"/>
    </row>
    <row r="212" customFormat="false" ht="15.75" hidden="false" customHeight="true" outlineLevel="0" collapsed="false">
      <c r="A212" s="94"/>
      <c r="B212" s="94"/>
      <c r="C212" s="91"/>
      <c r="D212" s="95"/>
      <c r="E212" s="91"/>
      <c r="F212" s="91"/>
      <c r="G212" s="91"/>
      <c r="H212" s="91"/>
      <c r="I212" s="91"/>
      <c r="J212" s="91"/>
      <c r="K212" s="91"/>
      <c r="L212" s="91"/>
      <c r="M212" s="91"/>
      <c r="N212" s="91"/>
      <c r="O212" s="91"/>
      <c r="P212" s="91"/>
      <c r="Q212" s="91"/>
      <c r="R212" s="91"/>
      <c r="S212" s="91"/>
      <c r="T212" s="91"/>
      <c r="U212" s="91"/>
      <c r="V212" s="91"/>
      <c r="W212" s="91"/>
      <c r="X212" s="91"/>
    </row>
    <row r="213" customFormat="false" ht="15.75" hidden="false" customHeight="true" outlineLevel="0" collapsed="false">
      <c r="A213" s="94"/>
      <c r="B213" s="94"/>
      <c r="C213" s="91"/>
      <c r="D213" s="95"/>
      <c r="E213" s="91"/>
      <c r="F213" s="91"/>
      <c r="G213" s="91"/>
      <c r="H213" s="91"/>
      <c r="I213" s="91"/>
      <c r="J213" s="91"/>
      <c r="K213" s="91"/>
      <c r="L213" s="91"/>
      <c r="M213" s="91"/>
      <c r="N213" s="91"/>
      <c r="O213" s="91"/>
      <c r="P213" s="91"/>
      <c r="Q213" s="91"/>
      <c r="R213" s="91"/>
      <c r="S213" s="91"/>
      <c r="T213" s="91"/>
      <c r="U213" s="91"/>
      <c r="V213" s="91"/>
      <c r="W213" s="91"/>
      <c r="X213" s="91"/>
    </row>
    <row r="214" customFormat="false" ht="15.75" hidden="false" customHeight="true" outlineLevel="0" collapsed="false">
      <c r="A214" s="94"/>
      <c r="B214" s="94"/>
      <c r="C214" s="91"/>
      <c r="D214" s="95"/>
      <c r="E214" s="91"/>
      <c r="F214" s="91"/>
      <c r="G214" s="91"/>
      <c r="H214" s="91"/>
      <c r="I214" s="91"/>
      <c r="J214" s="91"/>
      <c r="K214" s="91"/>
      <c r="L214" s="91"/>
      <c r="M214" s="91"/>
      <c r="N214" s="91"/>
      <c r="O214" s="91"/>
      <c r="P214" s="91"/>
      <c r="Q214" s="91"/>
      <c r="R214" s="91"/>
      <c r="S214" s="91"/>
      <c r="T214" s="91"/>
      <c r="U214" s="91"/>
      <c r="V214" s="91"/>
      <c r="W214" s="91"/>
      <c r="X214" s="91"/>
    </row>
    <row r="215" customFormat="false" ht="15.75" hidden="false" customHeight="true" outlineLevel="0" collapsed="false">
      <c r="A215" s="94"/>
      <c r="B215" s="94"/>
      <c r="C215" s="91"/>
      <c r="D215" s="95"/>
      <c r="E215" s="91"/>
      <c r="F215" s="91"/>
      <c r="G215" s="91"/>
      <c r="H215" s="91"/>
      <c r="I215" s="91"/>
      <c r="J215" s="91"/>
      <c r="K215" s="91"/>
      <c r="L215" s="91"/>
      <c r="M215" s="91"/>
      <c r="N215" s="91"/>
      <c r="O215" s="91"/>
      <c r="P215" s="91"/>
      <c r="Q215" s="91"/>
      <c r="R215" s="91"/>
      <c r="S215" s="91"/>
      <c r="T215" s="91"/>
      <c r="U215" s="91"/>
      <c r="V215" s="91"/>
      <c r="W215" s="91"/>
      <c r="X215" s="91"/>
    </row>
    <row r="216" customFormat="false" ht="15.75" hidden="false" customHeight="true" outlineLevel="0" collapsed="false">
      <c r="A216" s="94"/>
      <c r="B216" s="94"/>
      <c r="C216" s="91"/>
      <c r="D216" s="95"/>
      <c r="E216" s="91"/>
      <c r="F216" s="91"/>
      <c r="G216" s="91"/>
      <c r="H216" s="91"/>
      <c r="I216" s="91"/>
      <c r="J216" s="91"/>
      <c r="K216" s="91"/>
      <c r="L216" s="91"/>
      <c r="M216" s="91"/>
      <c r="N216" s="91"/>
      <c r="O216" s="91"/>
      <c r="P216" s="91"/>
      <c r="Q216" s="91"/>
      <c r="R216" s="91"/>
      <c r="S216" s="91"/>
      <c r="T216" s="91"/>
      <c r="U216" s="91"/>
      <c r="V216" s="91"/>
      <c r="W216" s="91"/>
      <c r="X216" s="91"/>
    </row>
    <row r="217" customFormat="false" ht="15.75" hidden="false" customHeight="true" outlineLevel="0" collapsed="false">
      <c r="A217" s="94"/>
      <c r="B217" s="94"/>
      <c r="C217" s="91"/>
      <c r="D217" s="95"/>
      <c r="E217" s="91"/>
      <c r="F217" s="91"/>
      <c r="G217" s="91"/>
      <c r="H217" s="91"/>
      <c r="I217" s="91"/>
      <c r="J217" s="91"/>
      <c r="K217" s="91"/>
      <c r="L217" s="91"/>
      <c r="M217" s="91"/>
      <c r="N217" s="91"/>
      <c r="O217" s="91"/>
      <c r="P217" s="91"/>
      <c r="Q217" s="91"/>
      <c r="R217" s="91"/>
      <c r="S217" s="91"/>
      <c r="T217" s="91"/>
      <c r="U217" s="91"/>
      <c r="V217" s="91"/>
      <c r="W217" s="91"/>
      <c r="X217" s="91"/>
    </row>
    <row r="218" customFormat="false" ht="15.75" hidden="false" customHeight="true" outlineLevel="0" collapsed="false">
      <c r="A218" s="94"/>
      <c r="B218" s="94"/>
      <c r="C218" s="91"/>
      <c r="D218" s="95"/>
      <c r="E218" s="91"/>
      <c r="F218" s="91"/>
      <c r="G218" s="91"/>
      <c r="H218" s="91"/>
      <c r="I218" s="91"/>
      <c r="J218" s="91"/>
      <c r="K218" s="91"/>
      <c r="L218" s="91"/>
      <c r="M218" s="91"/>
      <c r="N218" s="91"/>
      <c r="O218" s="91"/>
      <c r="P218" s="91"/>
      <c r="Q218" s="91"/>
      <c r="R218" s="91"/>
      <c r="S218" s="91"/>
      <c r="T218" s="91"/>
      <c r="U218" s="91"/>
      <c r="V218" s="91"/>
      <c r="W218" s="91"/>
      <c r="X218" s="91"/>
    </row>
    <row r="219" customFormat="false" ht="15.75" hidden="false" customHeight="true" outlineLevel="0" collapsed="false">
      <c r="A219" s="94"/>
      <c r="B219" s="94"/>
      <c r="C219" s="91"/>
      <c r="D219" s="95"/>
      <c r="E219" s="91"/>
      <c r="F219" s="91"/>
      <c r="G219" s="91"/>
      <c r="H219" s="91"/>
      <c r="I219" s="91"/>
      <c r="J219" s="91"/>
      <c r="K219" s="91"/>
      <c r="L219" s="91"/>
      <c r="M219" s="91"/>
      <c r="N219" s="91"/>
      <c r="O219" s="91"/>
      <c r="P219" s="91"/>
      <c r="Q219" s="91"/>
      <c r="R219" s="91"/>
      <c r="S219" s="91"/>
      <c r="T219" s="91"/>
      <c r="U219" s="91"/>
      <c r="V219" s="91"/>
      <c r="W219" s="91"/>
      <c r="X219" s="91"/>
    </row>
    <row r="220" customFormat="false" ht="15.75" hidden="false" customHeight="true" outlineLevel="0" collapsed="false">
      <c r="A220" s="94"/>
      <c r="B220" s="94"/>
      <c r="C220" s="91"/>
      <c r="D220" s="95"/>
      <c r="E220" s="91"/>
      <c r="F220" s="91"/>
      <c r="G220" s="91"/>
      <c r="H220" s="91"/>
      <c r="I220" s="91"/>
      <c r="J220" s="91"/>
      <c r="K220" s="91"/>
      <c r="L220" s="91"/>
      <c r="M220" s="91"/>
      <c r="N220" s="91"/>
      <c r="O220" s="91"/>
      <c r="P220" s="91"/>
      <c r="Q220" s="91"/>
      <c r="R220" s="91"/>
      <c r="S220" s="91"/>
      <c r="T220" s="91"/>
      <c r="U220" s="91"/>
      <c r="V220" s="91"/>
      <c r="W220" s="91"/>
      <c r="X220" s="91"/>
    </row>
    <row r="221" customFormat="false" ht="15.75" hidden="false" customHeight="true" outlineLevel="0" collapsed="false">
      <c r="A221" s="94"/>
      <c r="B221" s="94"/>
      <c r="C221" s="91"/>
      <c r="D221" s="95"/>
      <c r="E221" s="91"/>
      <c r="F221" s="91"/>
      <c r="G221" s="91"/>
      <c r="H221" s="91"/>
      <c r="I221" s="91"/>
      <c r="J221" s="91"/>
      <c r="K221" s="91"/>
      <c r="L221" s="91"/>
      <c r="M221" s="91"/>
      <c r="N221" s="91"/>
      <c r="O221" s="91"/>
      <c r="P221" s="91"/>
      <c r="Q221" s="91"/>
      <c r="R221" s="91"/>
      <c r="S221" s="91"/>
      <c r="T221" s="91"/>
      <c r="U221" s="91"/>
      <c r="V221" s="91"/>
      <c r="W221" s="91"/>
      <c r="X221" s="91"/>
    </row>
    <row r="222" customFormat="false" ht="15.75" hidden="false" customHeight="true" outlineLevel="0" collapsed="false">
      <c r="A222" s="94"/>
      <c r="B222" s="94"/>
      <c r="C222" s="91"/>
      <c r="D222" s="95"/>
      <c r="E222" s="91"/>
      <c r="F222" s="91"/>
      <c r="G222" s="91"/>
      <c r="H222" s="91"/>
      <c r="I222" s="91"/>
      <c r="J222" s="91"/>
      <c r="K222" s="91"/>
      <c r="L222" s="91"/>
      <c r="M222" s="91"/>
      <c r="N222" s="91"/>
      <c r="O222" s="91"/>
      <c r="P222" s="91"/>
      <c r="Q222" s="91"/>
      <c r="R222" s="91"/>
      <c r="S222" s="91"/>
      <c r="T222" s="91"/>
      <c r="U222" s="91"/>
      <c r="V222" s="91"/>
      <c r="W222" s="91"/>
      <c r="X222" s="91"/>
    </row>
    <row r="223" customFormat="false" ht="15.75" hidden="false" customHeight="true" outlineLevel="0" collapsed="false">
      <c r="A223" s="94"/>
      <c r="B223" s="94"/>
      <c r="C223" s="91"/>
      <c r="D223" s="95"/>
      <c r="E223" s="91"/>
      <c r="F223" s="91"/>
      <c r="G223" s="91"/>
      <c r="H223" s="91"/>
      <c r="I223" s="91"/>
      <c r="J223" s="91"/>
      <c r="K223" s="91"/>
      <c r="L223" s="91"/>
      <c r="M223" s="91"/>
      <c r="N223" s="91"/>
      <c r="O223" s="91"/>
      <c r="P223" s="91"/>
      <c r="Q223" s="91"/>
      <c r="R223" s="91"/>
      <c r="S223" s="91"/>
      <c r="T223" s="91"/>
      <c r="U223" s="91"/>
      <c r="V223" s="91"/>
      <c r="W223" s="91"/>
      <c r="X223" s="91"/>
    </row>
    <row r="224" customFormat="false" ht="15.75" hidden="false" customHeight="true" outlineLevel="0" collapsed="false">
      <c r="A224" s="94"/>
      <c r="B224" s="94"/>
      <c r="C224" s="91"/>
      <c r="D224" s="95"/>
      <c r="E224" s="91"/>
      <c r="F224" s="91"/>
      <c r="G224" s="91"/>
      <c r="H224" s="91"/>
      <c r="I224" s="91"/>
      <c r="J224" s="91"/>
      <c r="K224" s="91"/>
      <c r="L224" s="91"/>
      <c r="M224" s="91"/>
      <c r="N224" s="91"/>
      <c r="O224" s="91"/>
      <c r="P224" s="91"/>
      <c r="Q224" s="91"/>
      <c r="R224" s="91"/>
      <c r="S224" s="91"/>
      <c r="T224" s="91"/>
      <c r="U224" s="91"/>
      <c r="V224" s="91"/>
      <c r="W224" s="91"/>
      <c r="X224" s="91"/>
    </row>
    <row r="225" customFormat="false" ht="15.75" hidden="false" customHeight="true" outlineLevel="0" collapsed="false">
      <c r="A225" s="94"/>
      <c r="B225" s="94"/>
      <c r="C225" s="91"/>
      <c r="D225" s="95"/>
      <c r="E225" s="91"/>
      <c r="F225" s="91"/>
      <c r="G225" s="91"/>
      <c r="H225" s="91"/>
      <c r="I225" s="91"/>
      <c r="J225" s="91"/>
      <c r="K225" s="91"/>
      <c r="L225" s="91"/>
      <c r="M225" s="91"/>
      <c r="N225" s="91"/>
      <c r="O225" s="91"/>
      <c r="P225" s="91"/>
      <c r="Q225" s="91"/>
      <c r="R225" s="91"/>
      <c r="S225" s="91"/>
      <c r="T225" s="91"/>
      <c r="U225" s="91"/>
      <c r="V225" s="91"/>
      <c r="W225" s="91"/>
      <c r="X225" s="91"/>
    </row>
    <row r="226" customFormat="false" ht="15.75" hidden="false" customHeight="true" outlineLevel="0" collapsed="false">
      <c r="A226" s="94"/>
      <c r="B226" s="94"/>
      <c r="C226" s="91"/>
      <c r="D226" s="95"/>
      <c r="E226" s="91"/>
      <c r="F226" s="91"/>
      <c r="G226" s="91"/>
      <c r="H226" s="91"/>
      <c r="I226" s="91"/>
      <c r="J226" s="91"/>
      <c r="K226" s="91"/>
      <c r="L226" s="91"/>
      <c r="M226" s="91"/>
      <c r="N226" s="91"/>
      <c r="O226" s="91"/>
      <c r="P226" s="91"/>
      <c r="Q226" s="91"/>
      <c r="R226" s="91"/>
      <c r="S226" s="91"/>
      <c r="T226" s="91"/>
      <c r="U226" s="91"/>
      <c r="V226" s="91"/>
      <c r="W226" s="91"/>
      <c r="X226" s="91"/>
    </row>
    <row r="227" customFormat="false" ht="15.75" hidden="false" customHeight="true" outlineLevel="0" collapsed="false">
      <c r="A227" s="94"/>
      <c r="B227" s="94"/>
      <c r="C227" s="91"/>
      <c r="D227" s="95"/>
      <c r="E227" s="91"/>
      <c r="F227" s="91"/>
      <c r="G227" s="91"/>
      <c r="H227" s="91"/>
      <c r="I227" s="91"/>
      <c r="J227" s="91"/>
      <c r="K227" s="91"/>
      <c r="L227" s="91"/>
      <c r="M227" s="91"/>
      <c r="N227" s="91"/>
      <c r="O227" s="91"/>
      <c r="P227" s="91"/>
      <c r="Q227" s="91"/>
      <c r="R227" s="91"/>
      <c r="S227" s="91"/>
      <c r="T227" s="91"/>
      <c r="U227" s="91"/>
      <c r="V227" s="91"/>
      <c r="W227" s="91"/>
      <c r="X227" s="91"/>
    </row>
    <row r="228" customFormat="false" ht="15.75" hidden="false" customHeight="true" outlineLevel="0" collapsed="false">
      <c r="A228" s="94"/>
      <c r="B228" s="94"/>
      <c r="C228" s="91"/>
      <c r="D228" s="95"/>
      <c r="E228" s="91"/>
      <c r="F228" s="91"/>
      <c r="G228" s="91"/>
      <c r="H228" s="91"/>
      <c r="I228" s="91"/>
      <c r="J228" s="91"/>
      <c r="K228" s="91"/>
      <c r="L228" s="91"/>
      <c r="M228" s="91"/>
      <c r="N228" s="91"/>
      <c r="O228" s="91"/>
      <c r="P228" s="91"/>
      <c r="Q228" s="91"/>
      <c r="R228" s="91"/>
      <c r="S228" s="91"/>
      <c r="T228" s="91"/>
      <c r="U228" s="91"/>
      <c r="V228" s="91"/>
      <c r="W228" s="91"/>
      <c r="X228" s="91"/>
    </row>
    <row r="229" customFormat="false" ht="15.75" hidden="false" customHeight="true" outlineLevel="0" collapsed="false">
      <c r="A229" s="94"/>
      <c r="B229" s="94"/>
      <c r="C229" s="91"/>
      <c r="D229" s="95"/>
      <c r="E229" s="91"/>
      <c r="F229" s="91"/>
      <c r="G229" s="91"/>
      <c r="H229" s="91"/>
      <c r="I229" s="91"/>
      <c r="J229" s="91"/>
      <c r="K229" s="91"/>
      <c r="L229" s="91"/>
      <c r="M229" s="91"/>
      <c r="N229" s="91"/>
      <c r="O229" s="91"/>
      <c r="P229" s="91"/>
      <c r="Q229" s="91"/>
      <c r="R229" s="91"/>
      <c r="S229" s="91"/>
      <c r="T229" s="91"/>
      <c r="U229" s="91"/>
      <c r="V229" s="91"/>
      <c r="W229" s="91"/>
      <c r="X229" s="91"/>
    </row>
    <row r="230" customFormat="false" ht="15.75" hidden="false" customHeight="true" outlineLevel="0" collapsed="false">
      <c r="A230" s="94"/>
      <c r="B230" s="94"/>
      <c r="C230" s="91"/>
      <c r="D230" s="95"/>
      <c r="E230" s="91"/>
      <c r="F230" s="91"/>
      <c r="G230" s="91"/>
      <c r="H230" s="91"/>
      <c r="I230" s="91"/>
      <c r="J230" s="91"/>
      <c r="K230" s="91"/>
      <c r="L230" s="91"/>
      <c r="M230" s="91"/>
      <c r="N230" s="91"/>
      <c r="O230" s="91"/>
      <c r="P230" s="91"/>
      <c r="Q230" s="91"/>
      <c r="R230" s="91"/>
      <c r="S230" s="91"/>
      <c r="T230" s="91"/>
      <c r="U230" s="91"/>
      <c r="V230" s="91"/>
      <c r="W230" s="91"/>
      <c r="X230" s="91"/>
    </row>
    <row r="231" customFormat="false" ht="15.75" hidden="false" customHeight="true" outlineLevel="0" collapsed="false">
      <c r="A231" s="94"/>
      <c r="B231" s="94"/>
      <c r="C231" s="91"/>
      <c r="D231" s="95"/>
      <c r="E231" s="91"/>
      <c r="F231" s="91"/>
      <c r="G231" s="91"/>
      <c r="H231" s="91"/>
      <c r="I231" s="91"/>
      <c r="J231" s="91"/>
      <c r="K231" s="91"/>
      <c r="L231" s="91"/>
      <c r="M231" s="91"/>
      <c r="N231" s="91"/>
      <c r="O231" s="91"/>
      <c r="P231" s="91"/>
      <c r="Q231" s="91"/>
      <c r="R231" s="91"/>
      <c r="S231" s="91"/>
      <c r="T231" s="91"/>
      <c r="U231" s="91"/>
      <c r="V231" s="91"/>
      <c r="W231" s="91"/>
      <c r="X231" s="91"/>
    </row>
    <row r="232" customFormat="false" ht="15.75" hidden="false" customHeight="true" outlineLevel="0" collapsed="false">
      <c r="A232" s="94"/>
      <c r="B232" s="94"/>
      <c r="C232" s="91"/>
      <c r="D232" s="95"/>
      <c r="E232" s="91"/>
      <c r="F232" s="91"/>
      <c r="G232" s="91"/>
      <c r="H232" s="91"/>
      <c r="I232" s="91"/>
      <c r="J232" s="91"/>
      <c r="K232" s="91"/>
      <c r="L232" s="91"/>
      <c r="M232" s="91"/>
      <c r="N232" s="91"/>
      <c r="O232" s="91"/>
      <c r="P232" s="91"/>
      <c r="Q232" s="91"/>
      <c r="R232" s="91"/>
      <c r="S232" s="91"/>
      <c r="T232" s="91"/>
      <c r="U232" s="91"/>
      <c r="V232" s="91"/>
      <c r="W232" s="91"/>
      <c r="X232" s="91"/>
    </row>
    <row r="233" customFormat="false" ht="15.75" hidden="false" customHeight="true" outlineLevel="0" collapsed="false">
      <c r="A233" s="94"/>
      <c r="B233" s="94"/>
      <c r="C233" s="91"/>
      <c r="D233" s="95"/>
      <c r="E233" s="91"/>
      <c r="F233" s="91"/>
      <c r="G233" s="91"/>
      <c r="H233" s="91"/>
      <c r="I233" s="91"/>
      <c r="J233" s="91"/>
      <c r="K233" s="91"/>
      <c r="L233" s="91"/>
      <c r="M233" s="91"/>
      <c r="N233" s="91"/>
      <c r="O233" s="91"/>
      <c r="P233" s="91"/>
      <c r="Q233" s="91"/>
      <c r="R233" s="91"/>
      <c r="S233" s="91"/>
      <c r="T233" s="91"/>
      <c r="U233" s="91"/>
      <c r="V233" s="91"/>
      <c r="W233" s="91"/>
      <c r="X233" s="91"/>
    </row>
    <row r="234" customFormat="false" ht="15.75" hidden="false" customHeight="true" outlineLevel="0" collapsed="false">
      <c r="A234" s="94"/>
      <c r="B234" s="94"/>
      <c r="C234" s="91"/>
      <c r="D234" s="95"/>
      <c r="E234" s="91"/>
      <c r="F234" s="91"/>
      <c r="G234" s="91"/>
      <c r="H234" s="91"/>
      <c r="I234" s="91"/>
      <c r="J234" s="91"/>
      <c r="K234" s="91"/>
      <c r="L234" s="91"/>
      <c r="M234" s="91"/>
      <c r="N234" s="91"/>
      <c r="O234" s="91"/>
      <c r="P234" s="91"/>
      <c r="Q234" s="91"/>
      <c r="R234" s="91"/>
      <c r="S234" s="91"/>
      <c r="T234" s="91"/>
      <c r="U234" s="91"/>
      <c r="V234" s="91"/>
      <c r="W234" s="91"/>
      <c r="X234" s="91"/>
    </row>
    <row r="235" customFormat="false" ht="15.75" hidden="false" customHeight="true" outlineLevel="0" collapsed="false">
      <c r="A235" s="94"/>
      <c r="B235" s="94"/>
      <c r="C235" s="91"/>
      <c r="D235" s="95"/>
      <c r="E235" s="91"/>
      <c r="F235" s="91"/>
      <c r="G235" s="91"/>
      <c r="H235" s="91"/>
      <c r="I235" s="91"/>
      <c r="J235" s="91"/>
      <c r="K235" s="91"/>
      <c r="L235" s="91"/>
      <c r="M235" s="91"/>
      <c r="N235" s="91"/>
      <c r="O235" s="91"/>
      <c r="P235" s="91"/>
      <c r="Q235" s="91"/>
      <c r="R235" s="91"/>
      <c r="S235" s="91"/>
      <c r="T235" s="91"/>
      <c r="U235" s="91"/>
      <c r="V235" s="91"/>
      <c r="W235" s="91"/>
      <c r="X235" s="91"/>
    </row>
    <row r="236" customFormat="false" ht="15.75" hidden="false" customHeight="true" outlineLevel="0" collapsed="false">
      <c r="A236" s="94"/>
      <c r="B236" s="94"/>
      <c r="C236" s="91"/>
      <c r="D236" s="95"/>
      <c r="E236" s="91"/>
      <c r="F236" s="91"/>
      <c r="G236" s="91"/>
      <c r="H236" s="91"/>
      <c r="I236" s="91"/>
      <c r="J236" s="91"/>
      <c r="K236" s="91"/>
      <c r="L236" s="91"/>
      <c r="M236" s="91"/>
      <c r="N236" s="91"/>
      <c r="O236" s="91"/>
      <c r="P236" s="91"/>
      <c r="Q236" s="91"/>
      <c r="R236" s="91"/>
      <c r="S236" s="91"/>
      <c r="T236" s="91"/>
      <c r="U236" s="91"/>
      <c r="V236" s="91"/>
      <c r="W236" s="91"/>
      <c r="X236" s="91"/>
    </row>
    <row r="237" customFormat="false" ht="15.75" hidden="false" customHeight="true" outlineLevel="0" collapsed="false">
      <c r="A237" s="94"/>
      <c r="B237" s="94"/>
      <c r="C237" s="91"/>
      <c r="D237" s="95"/>
      <c r="E237" s="91"/>
      <c r="F237" s="91"/>
      <c r="G237" s="91"/>
      <c r="H237" s="91"/>
      <c r="I237" s="91"/>
      <c r="J237" s="91"/>
      <c r="K237" s="91"/>
      <c r="L237" s="91"/>
      <c r="M237" s="91"/>
      <c r="N237" s="91"/>
      <c r="O237" s="91"/>
      <c r="P237" s="91"/>
      <c r="Q237" s="91"/>
      <c r="R237" s="91"/>
      <c r="S237" s="91"/>
      <c r="T237" s="91"/>
      <c r="U237" s="91"/>
      <c r="V237" s="91"/>
      <c r="W237" s="91"/>
      <c r="X237" s="91"/>
    </row>
    <row r="238" customFormat="false" ht="15.75" hidden="false" customHeight="true" outlineLevel="0" collapsed="false">
      <c r="A238" s="94"/>
      <c r="B238" s="94"/>
      <c r="C238" s="91"/>
      <c r="D238" s="95"/>
      <c r="E238" s="91"/>
      <c r="F238" s="91"/>
      <c r="G238" s="91"/>
      <c r="H238" s="91"/>
      <c r="I238" s="91"/>
      <c r="J238" s="91"/>
      <c r="K238" s="91"/>
      <c r="L238" s="91"/>
      <c r="M238" s="91"/>
      <c r="N238" s="91"/>
      <c r="O238" s="91"/>
      <c r="P238" s="91"/>
      <c r="Q238" s="91"/>
      <c r="R238" s="91"/>
      <c r="S238" s="91"/>
      <c r="T238" s="91"/>
      <c r="U238" s="91"/>
      <c r="V238" s="91"/>
      <c r="W238" s="91"/>
      <c r="X238" s="91"/>
    </row>
    <row r="239" customFormat="false" ht="15.75" hidden="false" customHeight="true" outlineLevel="0" collapsed="false">
      <c r="A239" s="94"/>
      <c r="B239" s="94"/>
      <c r="C239" s="91"/>
      <c r="D239" s="95"/>
      <c r="E239" s="91"/>
      <c r="F239" s="91"/>
      <c r="G239" s="91"/>
      <c r="H239" s="91"/>
      <c r="I239" s="91"/>
      <c r="J239" s="91"/>
      <c r="K239" s="91"/>
      <c r="L239" s="91"/>
      <c r="M239" s="91"/>
      <c r="N239" s="91"/>
      <c r="O239" s="91"/>
      <c r="P239" s="91"/>
      <c r="Q239" s="91"/>
      <c r="R239" s="91"/>
      <c r="S239" s="91"/>
      <c r="T239" s="91"/>
      <c r="U239" s="91"/>
      <c r="V239" s="91"/>
      <c r="W239" s="91"/>
      <c r="X239" s="91"/>
    </row>
    <row r="240" customFormat="false" ht="15.75" hidden="false" customHeight="true" outlineLevel="0" collapsed="false">
      <c r="A240" s="94"/>
      <c r="B240" s="94"/>
      <c r="C240" s="91"/>
      <c r="D240" s="95"/>
      <c r="E240" s="91"/>
      <c r="F240" s="91"/>
      <c r="G240" s="91"/>
      <c r="H240" s="91"/>
      <c r="I240" s="91"/>
      <c r="J240" s="91"/>
      <c r="K240" s="91"/>
      <c r="L240" s="91"/>
      <c r="M240" s="91"/>
      <c r="N240" s="91"/>
      <c r="O240" s="91"/>
      <c r="P240" s="91"/>
      <c r="Q240" s="91"/>
      <c r="R240" s="91"/>
      <c r="S240" s="91"/>
      <c r="T240" s="91"/>
      <c r="U240" s="91"/>
      <c r="V240" s="91"/>
      <c r="W240" s="91"/>
      <c r="X240" s="91"/>
    </row>
    <row r="241" customFormat="false" ht="15.75" hidden="false" customHeight="true" outlineLevel="0" collapsed="false">
      <c r="A241" s="94"/>
      <c r="B241" s="94"/>
      <c r="C241" s="91"/>
      <c r="D241" s="95"/>
      <c r="E241" s="91"/>
      <c r="F241" s="91"/>
      <c r="G241" s="91"/>
      <c r="H241" s="91"/>
      <c r="I241" s="91"/>
      <c r="J241" s="91"/>
      <c r="K241" s="91"/>
      <c r="L241" s="91"/>
      <c r="M241" s="91"/>
      <c r="N241" s="91"/>
      <c r="O241" s="91"/>
      <c r="P241" s="91"/>
      <c r="Q241" s="91"/>
      <c r="R241" s="91"/>
      <c r="S241" s="91"/>
      <c r="T241" s="91"/>
      <c r="U241" s="91"/>
      <c r="V241" s="91"/>
      <c r="W241" s="91"/>
      <c r="X241" s="91"/>
    </row>
    <row r="242" customFormat="false" ht="15.75" hidden="false" customHeight="true" outlineLevel="0" collapsed="false">
      <c r="A242" s="94"/>
      <c r="B242" s="94"/>
      <c r="C242" s="91"/>
      <c r="D242" s="95"/>
      <c r="E242" s="91"/>
      <c r="F242" s="91"/>
      <c r="G242" s="91"/>
      <c r="H242" s="91"/>
      <c r="I242" s="91"/>
      <c r="J242" s="91"/>
      <c r="K242" s="91"/>
      <c r="L242" s="91"/>
      <c r="M242" s="91"/>
      <c r="N242" s="91"/>
      <c r="O242" s="91"/>
      <c r="P242" s="91"/>
      <c r="Q242" s="91"/>
      <c r="R242" s="91"/>
      <c r="S242" s="91"/>
      <c r="T242" s="91"/>
      <c r="U242" s="91"/>
      <c r="V242" s="91"/>
      <c r="W242" s="91"/>
      <c r="X242" s="91"/>
    </row>
    <row r="243" customFormat="false" ht="15.75" hidden="false" customHeight="true" outlineLevel="0" collapsed="false">
      <c r="A243" s="94"/>
      <c r="B243" s="94"/>
      <c r="C243" s="91"/>
      <c r="D243" s="95"/>
      <c r="E243" s="91"/>
      <c r="F243" s="91"/>
      <c r="G243" s="91"/>
      <c r="H243" s="91"/>
      <c r="I243" s="91"/>
      <c r="J243" s="91"/>
      <c r="K243" s="91"/>
      <c r="L243" s="91"/>
      <c r="M243" s="91"/>
      <c r="N243" s="91"/>
      <c r="O243" s="91"/>
      <c r="P243" s="91"/>
      <c r="Q243" s="91"/>
      <c r="R243" s="91"/>
      <c r="S243" s="91"/>
      <c r="T243" s="91"/>
      <c r="U243" s="91"/>
      <c r="V243" s="91"/>
      <c r="W243" s="91"/>
      <c r="X243" s="91"/>
    </row>
    <row r="244" customFormat="false" ht="15.75" hidden="false" customHeight="true" outlineLevel="0" collapsed="false">
      <c r="A244" s="94"/>
      <c r="B244" s="94"/>
      <c r="C244" s="91"/>
      <c r="D244" s="95"/>
      <c r="E244" s="91"/>
      <c r="F244" s="91"/>
      <c r="G244" s="91"/>
      <c r="H244" s="91"/>
      <c r="I244" s="91"/>
      <c r="J244" s="91"/>
      <c r="K244" s="91"/>
      <c r="L244" s="91"/>
      <c r="M244" s="91"/>
      <c r="N244" s="91"/>
      <c r="O244" s="91"/>
      <c r="P244" s="91"/>
      <c r="Q244" s="91"/>
      <c r="R244" s="91"/>
      <c r="S244" s="91"/>
      <c r="T244" s="91"/>
      <c r="U244" s="91"/>
      <c r="V244" s="91"/>
      <c r="W244" s="91"/>
      <c r="X244" s="91"/>
    </row>
    <row r="245" customFormat="false" ht="15.75" hidden="false" customHeight="true" outlineLevel="0" collapsed="false">
      <c r="A245" s="94"/>
      <c r="B245" s="94"/>
      <c r="C245" s="91"/>
      <c r="D245" s="95"/>
      <c r="E245" s="91"/>
      <c r="F245" s="91"/>
      <c r="G245" s="91"/>
      <c r="H245" s="91"/>
      <c r="I245" s="91"/>
      <c r="J245" s="91"/>
      <c r="K245" s="91"/>
      <c r="L245" s="91"/>
      <c r="M245" s="91"/>
      <c r="N245" s="91"/>
      <c r="O245" s="91"/>
      <c r="P245" s="91"/>
      <c r="Q245" s="91"/>
      <c r="R245" s="91"/>
      <c r="S245" s="91"/>
      <c r="T245" s="91"/>
      <c r="U245" s="91"/>
      <c r="V245" s="91"/>
      <c r="W245" s="91"/>
      <c r="X245" s="91"/>
    </row>
    <row r="246" customFormat="false" ht="15.75" hidden="false" customHeight="true" outlineLevel="0" collapsed="false">
      <c r="A246" s="94"/>
      <c r="B246" s="94"/>
      <c r="C246" s="91"/>
      <c r="D246" s="95"/>
      <c r="E246" s="91"/>
      <c r="F246" s="91"/>
      <c r="G246" s="91"/>
      <c r="H246" s="91"/>
      <c r="I246" s="91"/>
      <c r="J246" s="91"/>
      <c r="K246" s="91"/>
      <c r="L246" s="91"/>
      <c r="M246" s="91"/>
      <c r="N246" s="91"/>
      <c r="O246" s="91"/>
      <c r="P246" s="91"/>
      <c r="Q246" s="91"/>
      <c r="R246" s="91"/>
      <c r="S246" s="91"/>
      <c r="T246" s="91"/>
      <c r="U246" s="91"/>
      <c r="V246" s="91"/>
      <c r="W246" s="91"/>
      <c r="X246" s="91"/>
    </row>
    <row r="247" customFormat="false" ht="15.75" hidden="false" customHeight="true" outlineLevel="0" collapsed="false">
      <c r="A247" s="94"/>
      <c r="B247" s="94"/>
      <c r="C247" s="91"/>
      <c r="D247" s="95"/>
      <c r="E247" s="91"/>
      <c r="F247" s="91"/>
      <c r="G247" s="91"/>
      <c r="H247" s="91"/>
      <c r="I247" s="91"/>
      <c r="J247" s="91"/>
      <c r="K247" s="91"/>
      <c r="L247" s="91"/>
      <c r="M247" s="91"/>
      <c r="N247" s="91"/>
      <c r="O247" s="91"/>
      <c r="P247" s="91"/>
      <c r="Q247" s="91"/>
      <c r="R247" s="91"/>
      <c r="S247" s="91"/>
      <c r="T247" s="91"/>
      <c r="U247" s="91"/>
      <c r="V247" s="91"/>
      <c r="W247" s="91"/>
      <c r="X247" s="91"/>
    </row>
    <row r="248" customFormat="false" ht="15.75" hidden="false" customHeight="true" outlineLevel="0" collapsed="false">
      <c r="A248" s="94"/>
      <c r="B248" s="94"/>
      <c r="C248" s="91"/>
      <c r="D248" s="95"/>
      <c r="E248" s="91"/>
      <c r="F248" s="91"/>
      <c r="G248" s="91"/>
      <c r="H248" s="91"/>
      <c r="I248" s="91"/>
      <c r="J248" s="91"/>
      <c r="K248" s="91"/>
      <c r="L248" s="91"/>
      <c r="M248" s="91"/>
      <c r="N248" s="91"/>
      <c r="O248" s="91"/>
      <c r="P248" s="91"/>
      <c r="Q248" s="91"/>
      <c r="R248" s="91"/>
      <c r="S248" s="91"/>
      <c r="T248" s="91"/>
      <c r="U248" s="91"/>
      <c r="V248" s="91"/>
      <c r="W248" s="91"/>
      <c r="X248" s="91"/>
    </row>
    <row r="249" customFormat="false" ht="15.75" hidden="false" customHeight="true" outlineLevel="0" collapsed="false">
      <c r="A249" s="94"/>
      <c r="B249" s="94"/>
      <c r="C249" s="91"/>
      <c r="D249" s="95"/>
      <c r="E249" s="91"/>
      <c r="F249" s="91"/>
      <c r="G249" s="91"/>
      <c r="H249" s="91"/>
      <c r="I249" s="91"/>
      <c r="J249" s="91"/>
      <c r="K249" s="91"/>
      <c r="L249" s="91"/>
      <c r="M249" s="91"/>
      <c r="N249" s="91"/>
      <c r="O249" s="91"/>
      <c r="P249" s="91"/>
      <c r="Q249" s="91"/>
      <c r="R249" s="91"/>
      <c r="S249" s="91"/>
      <c r="T249" s="91"/>
      <c r="U249" s="91"/>
      <c r="V249" s="91"/>
      <c r="W249" s="91"/>
      <c r="X249" s="91"/>
    </row>
    <row r="250" customFormat="false" ht="15.75" hidden="false" customHeight="true" outlineLevel="0" collapsed="false">
      <c r="A250" s="94"/>
      <c r="B250" s="94"/>
      <c r="C250" s="91"/>
      <c r="D250" s="95"/>
      <c r="E250" s="91"/>
      <c r="F250" s="91"/>
      <c r="G250" s="91"/>
      <c r="H250" s="91"/>
      <c r="I250" s="91"/>
      <c r="J250" s="91"/>
      <c r="K250" s="91"/>
      <c r="L250" s="91"/>
      <c r="M250" s="91"/>
      <c r="N250" s="91"/>
      <c r="O250" s="91"/>
      <c r="P250" s="91"/>
      <c r="Q250" s="91"/>
      <c r="R250" s="91"/>
      <c r="S250" s="91"/>
      <c r="T250" s="91"/>
      <c r="U250" s="91"/>
      <c r="V250" s="91"/>
      <c r="W250" s="91"/>
      <c r="X250" s="91"/>
    </row>
    <row r="251" customFormat="false" ht="15.75" hidden="false" customHeight="true" outlineLevel="0" collapsed="false">
      <c r="A251" s="94"/>
      <c r="B251" s="94"/>
      <c r="C251" s="91"/>
      <c r="D251" s="95"/>
      <c r="E251" s="91"/>
      <c r="F251" s="91"/>
      <c r="G251" s="91"/>
      <c r="H251" s="91"/>
      <c r="I251" s="91"/>
      <c r="J251" s="91"/>
      <c r="K251" s="91"/>
      <c r="L251" s="91"/>
      <c r="M251" s="91"/>
      <c r="N251" s="91"/>
      <c r="O251" s="91"/>
      <c r="P251" s="91"/>
      <c r="Q251" s="91"/>
      <c r="R251" s="91"/>
      <c r="S251" s="91"/>
      <c r="T251" s="91"/>
      <c r="U251" s="91"/>
      <c r="V251" s="91"/>
      <c r="W251" s="91"/>
      <c r="X251" s="91"/>
    </row>
    <row r="252" customFormat="false" ht="15.75" hidden="false" customHeight="true" outlineLevel="0" collapsed="false">
      <c r="A252" s="94"/>
      <c r="B252" s="94"/>
      <c r="C252" s="91"/>
      <c r="D252" s="95"/>
      <c r="E252" s="91"/>
      <c r="F252" s="91"/>
      <c r="G252" s="91"/>
      <c r="H252" s="91"/>
      <c r="I252" s="91"/>
      <c r="J252" s="91"/>
      <c r="K252" s="91"/>
      <c r="L252" s="91"/>
      <c r="M252" s="91"/>
      <c r="N252" s="91"/>
      <c r="O252" s="91"/>
      <c r="P252" s="91"/>
      <c r="Q252" s="91"/>
      <c r="R252" s="91"/>
      <c r="S252" s="91"/>
      <c r="T252" s="91"/>
      <c r="U252" s="91"/>
      <c r="V252" s="91"/>
      <c r="W252" s="91"/>
      <c r="X252" s="91"/>
    </row>
    <row r="253" customFormat="false" ht="15.75" hidden="false" customHeight="true" outlineLevel="0" collapsed="false">
      <c r="A253" s="94"/>
      <c r="B253" s="94"/>
      <c r="C253" s="91"/>
      <c r="D253" s="95"/>
      <c r="E253" s="91"/>
      <c r="F253" s="91"/>
      <c r="G253" s="91"/>
      <c r="H253" s="91"/>
      <c r="I253" s="91"/>
      <c r="J253" s="91"/>
      <c r="K253" s="91"/>
      <c r="L253" s="91"/>
      <c r="M253" s="91"/>
      <c r="N253" s="91"/>
      <c r="O253" s="91"/>
      <c r="P253" s="91"/>
      <c r="Q253" s="91"/>
      <c r="R253" s="91"/>
      <c r="S253" s="91"/>
      <c r="T253" s="91"/>
      <c r="U253" s="91"/>
      <c r="V253" s="91"/>
      <c r="W253" s="91"/>
      <c r="X253" s="91"/>
    </row>
    <row r="254" customFormat="false" ht="15.75" hidden="false" customHeight="true" outlineLevel="0" collapsed="false">
      <c r="A254" s="94"/>
      <c r="B254" s="94"/>
      <c r="C254" s="91"/>
      <c r="D254" s="95"/>
      <c r="E254" s="91"/>
      <c r="F254" s="91"/>
      <c r="G254" s="91"/>
      <c r="H254" s="91"/>
      <c r="I254" s="91"/>
      <c r="J254" s="91"/>
      <c r="K254" s="91"/>
      <c r="L254" s="91"/>
      <c r="M254" s="91"/>
      <c r="N254" s="91"/>
      <c r="O254" s="91"/>
      <c r="P254" s="91"/>
      <c r="Q254" s="91"/>
      <c r="R254" s="91"/>
      <c r="S254" s="91"/>
      <c r="T254" s="91"/>
      <c r="U254" s="91"/>
      <c r="V254" s="91"/>
      <c r="W254" s="91"/>
      <c r="X254" s="91"/>
    </row>
    <row r="255" customFormat="false" ht="15.75" hidden="false" customHeight="true" outlineLevel="0" collapsed="false">
      <c r="A255" s="94"/>
      <c r="B255" s="94"/>
      <c r="C255" s="91"/>
      <c r="D255" s="95"/>
      <c r="E255" s="91"/>
      <c r="F255" s="91"/>
      <c r="G255" s="91"/>
      <c r="H255" s="91"/>
      <c r="I255" s="91"/>
      <c r="J255" s="91"/>
      <c r="K255" s="91"/>
      <c r="L255" s="91"/>
      <c r="M255" s="91"/>
      <c r="N255" s="91"/>
      <c r="O255" s="91"/>
      <c r="P255" s="91"/>
      <c r="Q255" s="91"/>
      <c r="R255" s="91"/>
      <c r="S255" s="91"/>
      <c r="T255" s="91"/>
      <c r="U255" s="91"/>
      <c r="V255" s="91"/>
      <c r="W255" s="91"/>
      <c r="X255" s="91"/>
    </row>
    <row r="256" customFormat="false" ht="15.75" hidden="false" customHeight="true" outlineLevel="0" collapsed="false">
      <c r="A256" s="94"/>
      <c r="B256" s="94"/>
      <c r="C256" s="91"/>
      <c r="D256" s="95"/>
      <c r="E256" s="91"/>
      <c r="F256" s="91"/>
      <c r="G256" s="91"/>
      <c r="H256" s="91"/>
      <c r="I256" s="91"/>
      <c r="J256" s="91"/>
      <c r="K256" s="91"/>
      <c r="L256" s="91"/>
      <c r="M256" s="91"/>
      <c r="N256" s="91"/>
      <c r="O256" s="91"/>
      <c r="P256" s="91"/>
      <c r="Q256" s="91"/>
      <c r="R256" s="91"/>
      <c r="S256" s="91"/>
      <c r="T256" s="91"/>
      <c r="U256" s="91"/>
      <c r="V256" s="91"/>
      <c r="W256" s="91"/>
      <c r="X256" s="91"/>
    </row>
    <row r="257" customFormat="false" ht="15.75" hidden="false" customHeight="true" outlineLevel="0" collapsed="false">
      <c r="A257" s="94"/>
      <c r="B257" s="94"/>
      <c r="C257" s="91"/>
      <c r="D257" s="95"/>
      <c r="E257" s="91"/>
      <c r="F257" s="91"/>
      <c r="G257" s="91"/>
      <c r="H257" s="91"/>
      <c r="I257" s="91"/>
      <c r="J257" s="91"/>
      <c r="K257" s="91"/>
      <c r="L257" s="91"/>
      <c r="M257" s="91"/>
      <c r="N257" s="91"/>
      <c r="O257" s="91"/>
      <c r="P257" s="91"/>
      <c r="Q257" s="91"/>
      <c r="R257" s="91"/>
      <c r="S257" s="91"/>
      <c r="T257" s="91"/>
      <c r="U257" s="91"/>
      <c r="V257" s="91"/>
      <c r="W257" s="91"/>
      <c r="X257" s="91"/>
    </row>
    <row r="258" customFormat="false" ht="15.75" hidden="false" customHeight="true" outlineLevel="0" collapsed="false">
      <c r="A258" s="94"/>
      <c r="B258" s="94"/>
      <c r="C258" s="91"/>
      <c r="D258" s="95"/>
      <c r="E258" s="91"/>
      <c r="F258" s="91"/>
      <c r="G258" s="91"/>
      <c r="H258" s="91"/>
      <c r="I258" s="91"/>
      <c r="J258" s="91"/>
      <c r="K258" s="91"/>
      <c r="L258" s="91"/>
      <c r="M258" s="91"/>
      <c r="N258" s="91"/>
      <c r="O258" s="91"/>
      <c r="P258" s="91"/>
      <c r="Q258" s="91"/>
      <c r="R258" s="91"/>
      <c r="S258" s="91"/>
      <c r="T258" s="91"/>
      <c r="U258" s="91"/>
      <c r="V258" s="91"/>
      <c r="W258" s="91"/>
      <c r="X258" s="91"/>
    </row>
    <row r="259" customFormat="false" ht="15.75" hidden="false" customHeight="true" outlineLevel="0" collapsed="false">
      <c r="A259" s="94"/>
      <c r="B259" s="94"/>
      <c r="C259" s="91"/>
      <c r="D259" s="95"/>
      <c r="E259" s="91"/>
      <c r="F259" s="91"/>
      <c r="G259" s="91"/>
      <c r="H259" s="91"/>
      <c r="I259" s="91"/>
      <c r="J259" s="91"/>
      <c r="K259" s="91"/>
      <c r="L259" s="91"/>
      <c r="M259" s="91"/>
      <c r="N259" s="91"/>
      <c r="O259" s="91"/>
      <c r="P259" s="91"/>
      <c r="Q259" s="91"/>
      <c r="R259" s="91"/>
      <c r="S259" s="91"/>
      <c r="T259" s="91"/>
      <c r="U259" s="91"/>
      <c r="V259" s="91"/>
      <c r="W259" s="91"/>
      <c r="X259" s="91"/>
    </row>
    <row r="260" customFormat="false" ht="15.75" hidden="false" customHeight="true" outlineLevel="0" collapsed="false">
      <c r="A260" s="94"/>
      <c r="B260" s="94"/>
      <c r="C260" s="91"/>
      <c r="D260" s="95"/>
      <c r="E260" s="91"/>
      <c r="F260" s="91"/>
      <c r="G260" s="91"/>
      <c r="H260" s="91"/>
      <c r="I260" s="91"/>
      <c r="J260" s="91"/>
      <c r="K260" s="91"/>
      <c r="L260" s="91"/>
      <c r="M260" s="91"/>
      <c r="N260" s="91"/>
      <c r="O260" s="91"/>
      <c r="P260" s="91"/>
      <c r="Q260" s="91"/>
      <c r="R260" s="91"/>
      <c r="S260" s="91"/>
      <c r="T260" s="91"/>
      <c r="U260" s="91"/>
      <c r="V260" s="91"/>
      <c r="W260" s="91"/>
      <c r="X260" s="91"/>
    </row>
    <row r="261" customFormat="false" ht="15.75" hidden="false" customHeight="true" outlineLevel="0" collapsed="false">
      <c r="A261" s="94"/>
      <c r="B261" s="94"/>
      <c r="C261" s="91"/>
      <c r="D261" s="95"/>
      <c r="E261" s="91"/>
      <c r="F261" s="91"/>
      <c r="G261" s="91"/>
      <c r="H261" s="91"/>
      <c r="I261" s="91"/>
      <c r="J261" s="91"/>
      <c r="K261" s="91"/>
      <c r="L261" s="91"/>
      <c r="M261" s="91"/>
      <c r="N261" s="91"/>
      <c r="O261" s="91"/>
      <c r="P261" s="91"/>
      <c r="Q261" s="91"/>
      <c r="R261" s="91"/>
      <c r="S261" s="91"/>
      <c r="T261" s="91"/>
      <c r="U261" s="91"/>
      <c r="V261" s="91"/>
      <c r="W261" s="91"/>
      <c r="X261" s="91"/>
    </row>
    <row r="262" customFormat="false" ht="15.75" hidden="false" customHeight="true" outlineLevel="0" collapsed="false">
      <c r="A262" s="94"/>
      <c r="B262" s="94"/>
      <c r="C262" s="91"/>
      <c r="D262" s="95"/>
      <c r="E262" s="91"/>
      <c r="F262" s="91"/>
      <c r="G262" s="91"/>
      <c r="H262" s="91"/>
      <c r="I262" s="91"/>
      <c r="J262" s="91"/>
      <c r="K262" s="91"/>
      <c r="L262" s="91"/>
      <c r="M262" s="91"/>
      <c r="N262" s="91"/>
      <c r="O262" s="91"/>
      <c r="P262" s="91"/>
      <c r="Q262" s="91"/>
      <c r="R262" s="91"/>
      <c r="S262" s="91"/>
      <c r="T262" s="91"/>
      <c r="U262" s="91"/>
      <c r="V262" s="91"/>
      <c r="W262" s="91"/>
      <c r="X262" s="91"/>
    </row>
    <row r="263" customFormat="false" ht="15.75" hidden="false" customHeight="true" outlineLevel="0" collapsed="false">
      <c r="A263" s="94"/>
      <c r="B263" s="94"/>
      <c r="C263" s="91"/>
      <c r="D263" s="95"/>
      <c r="E263" s="91"/>
      <c r="F263" s="91"/>
      <c r="G263" s="91"/>
      <c r="H263" s="91"/>
      <c r="I263" s="91"/>
      <c r="J263" s="91"/>
      <c r="K263" s="91"/>
      <c r="L263" s="91"/>
      <c r="M263" s="91"/>
      <c r="N263" s="91"/>
      <c r="O263" s="91"/>
      <c r="P263" s="91"/>
      <c r="Q263" s="91"/>
      <c r="R263" s="91"/>
      <c r="S263" s="91"/>
      <c r="T263" s="91"/>
      <c r="U263" s="91"/>
      <c r="V263" s="91"/>
      <c r="W263" s="91"/>
      <c r="X263" s="91"/>
    </row>
    <row r="264" customFormat="false" ht="15.75" hidden="false" customHeight="true" outlineLevel="0" collapsed="false">
      <c r="A264" s="94"/>
      <c r="B264" s="94"/>
      <c r="C264" s="91"/>
      <c r="D264" s="95"/>
      <c r="E264" s="91"/>
      <c r="F264" s="91"/>
      <c r="G264" s="91"/>
      <c r="H264" s="91"/>
      <c r="I264" s="91"/>
      <c r="J264" s="91"/>
      <c r="K264" s="91"/>
      <c r="L264" s="91"/>
      <c r="M264" s="91"/>
      <c r="N264" s="91"/>
      <c r="O264" s="91"/>
      <c r="P264" s="91"/>
      <c r="Q264" s="91"/>
      <c r="R264" s="91"/>
      <c r="S264" s="91"/>
      <c r="T264" s="91"/>
      <c r="U264" s="91"/>
      <c r="V264" s="91"/>
      <c r="W264" s="91"/>
      <c r="X264" s="91"/>
    </row>
    <row r="265" customFormat="false" ht="15.75" hidden="false" customHeight="true" outlineLevel="0" collapsed="false">
      <c r="A265" s="94"/>
      <c r="B265" s="94"/>
      <c r="C265" s="91"/>
      <c r="D265" s="95"/>
      <c r="E265" s="91"/>
      <c r="F265" s="91"/>
      <c r="G265" s="91"/>
      <c r="H265" s="91"/>
      <c r="I265" s="91"/>
      <c r="J265" s="91"/>
      <c r="K265" s="91"/>
      <c r="L265" s="91"/>
      <c r="M265" s="91"/>
      <c r="N265" s="91"/>
      <c r="O265" s="91"/>
      <c r="P265" s="91"/>
      <c r="Q265" s="91"/>
      <c r="R265" s="91"/>
      <c r="S265" s="91"/>
      <c r="T265" s="91"/>
      <c r="U265" s="91"/>
      <c r="V265" s="91"/>
      <c r="W265" s="91"/>
      <c r="X265" s="91"/>
    </row>
    <row r="266" customFormat="false" ht="15.75" hidden="false" customHeight="true" outlineLevel="0" collapsed="false">
      <c r="A266" s="94"/>
      <c r="B266" s="94"/>
      <c r="C266" s="91"/>
      <c r="D266" s="95"/>
      <c r="E266" s="91"/>
      <c r="F266" s="91"/>
      <c r="G266" s="91"/>
      <c r="H266" s="91"/>
      <c r="I266" s="91"/>
      <c r="J266" s="91"/>
      <c r="K266" s="91"/>
      <c r="L266" s="91"/>
      <c r="M266" s="91"/>
      <c r="N266" s="91"/>
      <c r="O266" s="91"/>
      <c r="P266" s="91"/>
      <c r="Q266" s="91"/>
      <c r="R266" s="91"/>
      <c r="S266" s="91"/>
      <c r="T266" s="91"/>
      <c r="U266" s="91"/>
      <c r="V266" s="91"/>
      <c r="W266" s="91"/>
      <c r="X266" s="91"/>
    </row>
    <row r="267" customFormat="false" ht="15.75" hidden="false" customHeight="true" outlineLevel="0" collapsed="false">
      <c r="A267" s="94"/>
      <c r="B267" s="94"/>
      <c r="C267" s="91"/>
      <c r="D267" s="95"/>
      <c r="E267" s="91"/>
      <c r="F267" s="91"/>
      <c r="G267" s="91"/>
      <c r="H267" s="91"/>
      <c r="I267" s="91"/>
      <c r="J267" s="91"/>
      <c r="K267" s="91"/>
      <c r="L267" s="91"/>
      <c r="M267" s="91"/>
      <c r="N267" s="91"/>
      <c r="O267" s="91"/>
      <c r="P267" s="91"/>
      <c r="Q267" s="91"/>
      <c r="R267" s="91"/>
      <c r="S267" s="91"/>
      <c r="T267" s="91"/>
      <c r="U267" s="91"/>
      <c r="V267" s="91"/>
      <c r="W267" s="91"/>
      <c r="X267" s="91"/>
    </row>
    <row r="268" customFormat="false" ht="15.75" hidden="false" customHeight="true" outlineLevel="0" collapsed="false">
      <c r="A268" s="94"/>
      <c r="B268" s="94"/>
      <c r="C268" s="91"/>
      <c r="D268" s="95"/>
      <c r="E268" s="91"/>
      <c r="F268" s="91"/>
      <c r="G268" s="91"/>
      <c r="H268" s="91"/>
      <c r="I268" s="91"/>
      <c r="J268" s="91"/>
      <c r="K268" s="91"/>
      <c r="L268" s="91"/>
      <c r="M268" s="91"/>
      <c r="N268" s="91"/>
      <c r="O268" s="91"/>
      <c r="P268" s="91"/>
      <c r="Q268" s="91"/>
      <c r="R268" s="91"/>
      <c r="S268" s="91"/>
      <c r="T268" s="91"/>
      <c r="U268" s="91"/>
      <c r="V268" s="91"/>
      <c r="W268" s="91"/>
      <c r="X268" s="91"/>
    </row>
    <row r="269" customFormat="false" ht="15.75" hidden="false" customHeight="true" outlineLevel="0" collapsed="false">
      <c r="A269" s="94"/>
      <c r="B269" s="94"/>
      <c r="C269" s="91"/>
      <c r="D269" s="95"/>
      <c r="E269" s="91"/>
      <c r="F269" s="91"/>
      <c r="G269" s="91"/>
      <c r="H269" s="91"/>
      <c r="I269" s="91"/>
      <c r="J269" s="91"/>
      <c r="K269" s="91"/>
      <c r="L269" s="91"/>
      <c r="M269" s="91"/>
      <c r="N269" s="91"/>
      <c r="O269" s="91"/>
      <c r="P269" s="91"/>
      <c r="Q269" s="91"/>
      <c r="R269" s="91"/>
      <c r="S269" s="91"/>
      <c r="T269" s="91"/>
      <c r="U269" s="91"/>
      <c r="V269" s="91"/>
      <c r="W269" s="91"/>
      <c r="X269" s="91"/>
    </row>
    <row r="270" customFormat="false" ht="15.75" hidden="false" customHeight="true" outlineLevel="0" collapsed="false">
      <c r="A270" s="94"/>
      <c r="B270" s="94"/>
      <c r="C270" s="91"/>
      <c r="D270" s="95"/>
      <c r="E270" s="91"/>
      <c r="F270" s="91"/>
      <c r="G270" s="91"/>
      <c r="H270" s="91"/>
      <c r="I270" s="91"/>
      <c r="J270" s="91"/>
      <c r="K270" s="91"/>
      <c r="L270" s="91"/>
      <c r="M270" s="91"/>
      <c r="N270" s="91"/>
      <c r="O270" s="91"/>
      <c r="P270" s="91"/>
      <c r="Q270" s="91"/>
      <c r="R270" s="91"/>
      <c r="S270" s="91"/>
      <c r="T270" s="91"/>
      <c r="U270" s="91"/>
      <c r="V270" s="91"/>
      <c r="W270" s="91"/>
      <c r="X270" s="91"/>
    </row>
    <row r="271" customFormat="false" ht="15.75" hidden="false" customHeight="true" outlineLevel="0" collapsed="false">
      <c r="A271" s="94"/>
      <c r="B271" s="94"/>
      <c r="C271" s="91"/>
      <c r="D271" s="95"/>
      <c r="E271" s="91"/>
      <c r="F271" s="91"/>
      <c r="G271" s="91"/>
      <c r="H271" s="91"/>
      <c r="I271" s="91"/>
      <c r="J271" s="91"/>
      <c r="K271" s="91"/>
      <c r="L271" s="91"/>
      <c r="M271" s="91"/>
      <c r="N271" s="91"/>
      <c r="O271" s="91"/>
      <c r="P271" s="91"/>
      <c r="Q271" s="91"/>
      <c r="R271" s="91"/>
      <c r="S271" s="91"/>
      <c r="T271" s="91"/>
      <c r="U271" s="91"/>
      <c r="V271" s="91"/>
      <c r="W271" s="91"/>
      <c r="X271" s="91"/>
    </row>
    <row r="272" customFormat="false" ht="15.75" hidden="false" customHeight="true" outlineLevel="0" collapsed="false">
      <c r="A272" s="94"/>
      <c r="B272" s="94"/>
      <c r="C272" s="91"/>
      <c r="D272" s="95"/>
      <c r="E272" s="91"/>
      <c r="F272" s="91"/>
      <c r="G272" s="91"/>
      <c r="H272" s="91"/>
      <c r="I272" s="91"/>
      <c r="J272" s="91"/>
      <c r="K272" s="91"/>
      <c r="L272" s="91"/>
      <c r="M272" s="91"/>
      <c r="N272" s="91"/>
      <c r="O272" s="91"/>
      <c r="P272" s="91"/>
      <c r="Q272" s="91"/>
      <c r="R272" s="91"/>
      <c r="S272" s="91"/>
      <c r="T272" s="91"/>
      <c r="U272" s="91"/>
      <c r="V272" s="91"/>
      <c r="W272" s="91"/>
      <c r="X272" s="91"/>
    </row>
    <row r="273" customFormat="false" ht="15.75" hidden="false" customHeight="true" outlineLevel="0" collapsed="false">
      <c r="A273" s="94"/>
      <c r="B273" s="94"/>
      <c r="C273" s="91"/>
      <c r="D273" s="95"/>
      <c r="E273" s="91"/>
      <c r="F273" s="91"/>
      <c r="G273" s="91"/>
      <c r="H273" s="91"/>
      <c r="I273" s="91"/>
      <c r="J273" s="91"/>
      <c r="K273" s="91"/>
      <c r="L273" s="91"/>
      <c r="M273" s="91"/>
      <c r="N273" s="91"/>
      <c r="O273" s="91"/>
      <c r="P273" s="91"/>
      <c r="Q273" s="91"/>
      <c r="R273" s="91"/>
      <c r="S273" s="91"/>
      <c r="T273" s="91"/>
      <c r="U273" s="91"/>
      <c r="V273" s="91"/>
      <c r="W273" s="91"/>
      <c r="X273" s="91"/>
    </row>
    <row r="274" customFormat="false" ht="15.75" hidden="false" customHeight="true" outlineLevel="0" collapsed="false">
      <c r="A274" s="94"/>
      <c r="B274" s="94"/>
      <c r="C274" s="91"/>
      <c r="D274" s="95"/>
      <c r="E274" s="91"/>
      <c r="F274" s="91"/>
      <c r="G274" s="91"/>
      <c r="H274" s="91"/>
      <c r="I274" s="91"/>
      <c r="J274" s="91"/>
      <c r="K274" s="91"/>
      <c r="L274" s="91"/>
      <c r="M274" s="91"/>
      <c r="N274" s="91"/>
      <c r="O274" s="91"/>
      <c r="P274" s="91"/>
      <c r="Q274" s="91"/>
      <c r="R274" s="91"/>
      <c r="S274" s="91"/>
      <c r="T274" s="91"/>
      <c r="U274" s="91"/>
      <c r="V274" s="91"/>
      <c r="W274" s="91"/>
      <c r="X274" s="91"/>
    </row>
    <row r="275" customFormat="false" ht="15.75" hidden="false" customHeight="true" outlineLevel="0" collapsed="false">
      <c r="A275" s="94"/>
      <c r="B275" s="94"/>
      <c r="C275" s="91"/>
      <c r="D275" s="95"/>
      <c r="E275" s="91"/>
      <c r="F275" s="91"/>
      <c r="G275" s="91"/>
      <c r="H275" s="91"/>
      <c r="I275" s="91"/>
      <c r="J275" s="91"/>
      <c r="K275" s="91"/>
      <c r="L275" s="91"/>
      <c r="M275" s="91"/>
      <c r="N275" s="91"/>
      <c r="O275" s="91"/>
      <c r="P275" s="91"/>
      <c r="Q275" s="91"/>
      <c r="R275" s="91"/>
      <c r="S275" s="91"/>
      <c r="T275" s="91"/>
      <c r="U275" s="91"/>
      <c r="V275" s="91"/>
      <c r="W275" s="91"/>
      <c r="X275" s="91"/>
    </row>
    <row r="276" customFormat="false" ht="15.75" hidden="false" customHeight="true" outlineLevel="0" collapsed="false">
      <c r="A276" s="94"/>
      <c r="B276" s="94"/>
      <c r="C276" s="91"/>
      <c r="D276" s="95"/>
      <c r="E276" s="91"/>
      <c r="F276" s="91"/>
      <c r="G276" s="91"/>
      <c r="H276" s="91"/>
      <c r="I276" s="91"/>
      <c r="J276" s="91"/>
      <c r="K276" s="91"/>
      <c r="L276" s="91"/>
      <c r="M276" s="91"/>
      <c r="N276" s="91"/>
      <c r="O276" s="91"/>
      <c r="P276" s="91"/>
      <c r="Q276" s="91"/>
      <c r="R276" s="91"/>
      <c r="S276" s="91"/>
      <c r="T276" s="91"/>
      <c r="U276" s="91"/>
      <c r="V276" s="91"/>
      <c r="W276" s="91"/>
      <c r="X276" s="91"/>
    </row>
    <row r="277" customFormat="false" ht="15.75" hidden="false" customHeight="true" outlineLevel="0" collapsed="false">
      <c r="A277" s="94"/>
      <c r="B277" s="94"/>
      <c r="C277" s="91"/>
      <c r="D277" s="95"/>
      <c r="E277" s="91"/>
      <c r="F277" s="91"/>
      <c r="G277" s="91"/>
      <c r="H277" s="91"/>
      <c r="I277" s="91"/>
      <c r="J277" s="91"/>
      <c r="K277" s="91"/>
      <c r="L277" s="91"/>
      <c r="M277" s="91"/>
      <c r="N277" s="91"/>
      <c r="O277" s="91"/>
      <c r="P277" s="91"/>
      <c r="Q277" s="91"/>
      <c r="R277" s="91"/>
      <c r="S277" s="91"/>
      <c r="T277" s="91"/>
      <c r="U277" s="91"/>
      <c r="V277" s="91"/>
      <c r="W277" s="91"/>
      <c r="X277" s="91"/>
    </row>
    <row r="278" customFormat="false" ht="15.75" hidden="false" customHeight="true" outlineLevel="0" collapsed="false">
      <c r="A278" s="94"/>
      <c r="B278" s="94"/>
      <c r="C278" s="91"/>
      <c r="D278" s="95"/>
      <c r="E278" s="91"/>
      <c r="F278" s="91"/>
      <c r="G278" s="91"/>
      <c r="H278" s="91"/>
      <c r="I278" s="91"/>
      <c r="J278" s="91"/>
      <c r="K278" s="91"/>
      <c r="L278" s="91"/>
      <c r="M278" s="91"/>
      <c r="N278" s="91"/>
      <c r="O278" s="91"/>
      <c r="P278" s="91"/>
      <c r="Q278" s="91"/>
      <c r="R278" s="91"/>
      <c r="S278" s="91"/>
      <c r="T278" s="91"/>
      <c r="U278" s="91"/>
      <c r="V278" s="91"/>
      <c r="W278" s="91"/>
      <c r="X278" s="91"/>
    </row>
    <row r="279" customFormat="false" ht="15.75" hidden="false" customHeight="true" outlineLevel="0" collapsed="false">
      <c r="A279" s="94"/>
      <c r="B279" s="94"/>
      <c r="C279" s="91"/>
      <c r="D279" s="95"/>
      <c r="E279" s="91"/>
      <c r="F279" s="91"/>
      <c r="G279" s="91"/>
      <c r="H279" s="91"/>
      <c r="I279" s="91"/>
      <c r="J279" s="91"/>
      <c r="K279" s="91"/>
      <c r="L279" s="91"/>
      <c r="M279" s="91"/>
      <c r="N279" s="91"/>
      <c r="O279" s="91"/>
      <c r="P279" s="91"/>
      <c r="Q279" s="91"/>
      <c r="R279" s="91"/>
      <c r="S279" s="91"/>
      <c r="T279" s="91"/>
      <c r="U279" s="91"/>
      <c r="V279" s="91"/>
      <c r="W279" s="91"/>
      <c r="X279" s="91"/>
    </row>
    <row r="280" customFormat="false" ht="15.75" hidden="false" customHeight="true" outlineLevel="0" collapsed="false">
      <c r="A280" s="94"/>
      <c r="B280" s="94"/>
      <c r="C280" s="91"/>
      <c r="D280" s="95"/>
      <c r="E280" s="91"/>
      <c r="F280" s="91"/>
      <c r="G280" s="91"/>
      <c r="H280" s="91"/>
      <c r="I280" s="91"/>
      <c r="J280" s="91"/>
      <c r="K280" s="91"/>
      <c r="L280" s="91"/>
      <c r="M280" s="91"/>
      <c r="N280" s="91"/>
      <c r="O280" s="91"/>
      <c r="P280" s="91"/>
      <c r="Q280" s="91"/>
      <c r="R280" s="91"/>
      <c r="S280" s="91"/>
      <c r="T280" s="91"/>
      <c r="U280" s="91"/>
      <c r="V280" s="91"/>
      <c r="W280" s="91"/>
      <c r="X280" s="91"/>
    </row>
    <row r="281" customFormat="false" ht="15.75" hidden="false" customHeight="true" outlineLevel="0" collapsed="false">
      <c r="A281" s="94"/>
      <c r="B281" s="94"/>
      <c r="C281" s="91"/>
      <c r="D281" s="95"/>
      <c r="E281" s="91"/>
      <c r="F281" s="91"/>
      <c r="G281" s="91"/>
      <c r="H281" s="91"/>
      <c r="I281" s="91"/>
      <c r="J281" s="91"/>
      <c r="K281" s="91"/>
      <c r="L281" s="91"/>
      <c r="M281" s="91"/>
      <c r="N281" s="91"/>
      <c r="O281" s="91"/>
      <c r="P281" s="91"/>
      <c r="Q281" s="91"/>
      <c r="R281" s="91"/>
      <c r="S281" s="91"/>
      <c r="T281" s="91"/>
      <c r="U281" s="91"/>
      <c r="V281" s="91"/>
      <c r="W281" s="91"/>
      <c r="X281" s="91"/>
    </row>
    <row r="282" customFormat="false" ht="15.75" hidden="false" customHeight="true" outlineLevel="0" collapsed="false">
      <c r="A282" s="94"/>
      <c r="B282" s="94"/>
      <c r="C282" s="91"/>
      <c r="D282" s="95"/>
      <c r="E282" s="91"/>
      <c r="F282" s="91"/>
      <c r="G282" s="91"/>
      <c r="H282" s="91"/>
      <c r="I282" s="91"/>
      <c r="J282" s="91"/>
      <c r="K282" s="91"/>
      <c r="L282" s="91"/>
      <c r="M282" s="91"/>
      <c r="N282" s="91"/>
      <c r="O282" s="91"/>
      <c r="P282" s="91"/>
      <c r="Q282" s="91"/>
      <c r="R282" s="91"/>
      <c r="S282" s="91"/>
      <c r="T282" s="91"/>
      <c r="U282" s="91"/>
      <c r="V282" s="91"/>
      <c r="W282" s="91"/>
      <c r="X282" s="91"/>
    </row>
    <row r="283" customFormat="false" ht="15.75" hidden="false" customHeight="true" outlineLevel="0" collapsed="false">
      <c r="A283" s="94"/>
      <c r="B283" s="94"/>
      <c r="C283" s="91"/>
      <c r="D283" s="95"/>
      <c r="E283" s="91"/>
      <c r="F283" s="91"/>
      <c r="G283" s="91"/>
      <c r="H283" s="91"/>
      <c r="I283" s="91"/>
      <c r="J283" s="91"/>
      <c r="K283" s="91"/>
      <c r="L283" s="91"/>
      <c r="M283" s="91"/>
      <c r="N283" s="91"/>
      <c r="O283" s="91"/>
      <c r="P283" s="91"/>
      <c r="Q283" s="91"/>
      <c r="R283" s="91"/>
      <c r="S283" s="91"/>
      <c r="T283" s="91"/>
      <c r="U283" s="91"/>
      <c r="V283" s="91"/>
      <c r="W283" s="91"/>
      <c r="X283" s="91"/>
    </row>
    <row r="284" customFormat="false" ht="15.75" hidden="false" customHeight="true" outlineLevel="0" collapsed="false">
      <c r="A284" s="94"/>
      <c r="B284" s="94"/>
      <c r="C284" s="91"/>
      <c r="D284" s="95"/>
      <c r="E284" s="91"/>
      <c r="F284" s="91"/>
      <c r="G284" s="91"/>
      <c r="H284" s="91"/>
      <c r="I284" s="91"/>
      <c r="J284" s="91"/>
      <c r="K284" s="91"/>
      <c r="L284" s="91"/>
      <c r="M284" s="91"/>
      <c r="N284" s="91"/>
      <c r="O284" s="91"/>
      <c r="P284" s="91"/>
      <c r="Q284" s="91"/>
      <c r="R284" s="91"/>
      <c r="S284" s="91"/>
      <c r="T284" s="91"/>
      <c r="U284" s="91"/>
      <c r="V284" s="91"/>
      <c r="W284" s="91"/>
      <c r="X284" s="91"/>
    </row>
    <row r="285" customFormat="false" ht="15.75" hidden="false" customHeight="true" outlineLevel="0" collapsed="false">
      <c r="A285" s="94"/>
      <c r="B285" s="94"/>
      <c r="C285" s="91"/>
      <c r="D285" s="95"/>
      <c r="E285" s="91"/>
      <c r="F285" s="91"/>
      <c r="G285" s="91"/>
      <c r="H285" s="91"/>
      <c r="I285" s="91"/>
      <c r="J285" s="91"/>
      <c r="K285" s="91"/>
      <c r="L285" s="91"/>
      <c r="M285" s="91"/>
      <c r="N285" s="91"/>
      <c r="O285" s="91"/>
      <c r="P285" s="91"/>
      <c r="Q285" s="91"/>
      <c r="R285" s="91"/>
      <c r="S285" s="91"/>
      <c r="T285" s="91"/>
      <c r="U285" s="91"/>
      <c r="V285" s="91"/>
      <c r="W285" s="91"/>
      <c r="X285" s="91"/>
    </row>
    <row r="286" customFormat="false" ht="15.75" hidden="false" customHeight="true" outlineLevel="0" collapsed="false">
      <c r="A286" s="94"/>
      <c r="B286" s="94"/>
      <c r="C286" s="91"/>
      <c r="D286" s="95"/>
      <c r="E286" s="91"/>
      <c r="F286" s="91"/>
      <c r="G286" s="91"/>
      <c r="H286" s="91"/>
      <c r="I286" s="91"/>
      <c r="J286" s="91"/>
      <c r="K286" s="91"/>
      <c r="L286" s="91"/>
      <c r="M286" s="91"/>
      <c r="N286" s="91"/>
      <c r="O286" s="91"/>
      <c r="P286" s="91"/>
      <c r="Q286" s="91"/>
      <c r="R286" s="91"/>
      <c r="S286" s="91"/>
      <c r="T286" s="91"/>
      <c r="U286" s="91"/>
      <c r="V286" s="91"/>
      <c r="W286" s="91"/>
      <c r="X286" s="91"/>
    </row>
    <row r="287" customFormat="false" ht="15.75" hidden="false" customHeight="true" outlineLevel="0" collapsed="false">
      <c r="A287" s="94"/>
      <c r="B287" s="94"/>
      <c r="C287" s="91"/>
      <c r="D287" s="95"/>
      <c r="E287" s="91"/>
      <c r="F287" s="91"/>
      <c r="G287" s="91"/>
      <c r="H287" s="91"/>
      <c r="I287" s="91"/>
      <c r="J287" s="91"/>
      <c r="K287" s="91"/>
      <c r="L287" s="91"/>
      <c r="M287" s="91"/>
      <c r="N287" s="91"/>
      <c r="O287" s="91"/>
      <c r="P287" s="91"/>
      <c r="Q287" s="91"/>
      <c r="R287" s="91"/>
      <c r="S287" s="91"/>
      <c r="T287" s="91"/>
      <c r="U287" s="91"/>
      <c r="V287" s="91"/>
      <c r="W287" s="91"/>
      <c r="X287" s="91"/>
    </row>
    <row r="288" customFormat="false" ht="15.75" hidden="false" customHeight="true" outlineLevel="0" collapsed="false">
      <c r="A288" s="94"/>
      <c r="B288" s="94"/>
      <c r="C288" s="91"/>
      <c r="D288" s="95"/>
      <c r="E288" s="91"/>
      <c r="F288" s="91"/>
      <c r="G288" s="91"/>
      <c r="H288" s="91"/>
      <c r="I288" s="91"/>
      <c r="J288" s="91"/>
      <c r="K288" s="91"/>
      <c r="L288" s="91"/>
      <c r="M288" s="91"/>
      <c r="N288" s="91"/>
      <c r="O288" s="91"/>
      <c r="P288" s="91"/>
      <c r="Q288" s="91"/>
      <c r="R288" s="91"/>
      <c r="S288" s="91"/>
      <c r="T288" s="91"/>
      <c r="U288" s="91"/>
      <c r="V288" s="91"/>
      <c r="W288" s="91"/>
      <c r="X288" s="91"/>
    </row>
    <row r="289" customFormat="false" ht="15.75" hidden="false" customHeight="true" outlineLevel="0" collapsed="false">
      <c r="A289" s="94"/>
      <c r="B289" s="94"/>
      <c r="C289" s="91"/>
      <c r="D289" s="95"/>
      <c r="E289" s="91"/>
      <c r="F289" s="91"/>
      <c r="G289" s="91"/>
      <c r="H289" s="91"/>
      <c r="I289" s="91"/>
      <c r="J289" s="91"/>
      <c r="K289" s="91"/>
      <c r="L289" s="91"/>
      <c r="M289" s="91"/>
      <c r="N289" s="91"/>
      <c r="O289" s="91"/>
      <c r="P289" s="91"/>
      <c r="Q289" s="91"/>
      <c r="R289" s="91"/>
      <c r="S289" s="91"/>
      <c r="T289" s="91"/>
      <c r="U289" s="91"/>
      <c r="V289" s="91"/>
      <c r="W289" s="91"/>
      <c r="X289" s="91"/>
    </row>
    <row r="290" customFormat="false" ht="15.75" hidden="false" customHeight="true" outlineLevel="0" collapsed="false">
      <c r="A290" s="94"/>
      <c r="B290" s="94"/>
      <c r="C290" s="91"/>
      <c r="D290" s="95"/>
      <c r="E290" s="91"/>
      <c r="F290" s="91"/>
      <c r="G290" s="91"/>
      <c r="H290" s="91"/>
      <c r="I290" s="91"/>
      <c r="J290" s="91"/>
      <c r="K290" s="91"/>
      <c r="L290" s="91"/>
      <c r="M290" s="91"/>
      <c r="N290" s="91"/>
      <c r="O290" s="91"/>
      <c r="P290" s="91"/>
      <c r="Q290" s="91"/>
      <c r="R290" s="91"/>
      <c r="S290" s="91"/>
      <c r="T290" s="91"/>
      <c r="U290" s="91"/>
      <c r="V290" s="91"/>
      <c r="W290" s="91"/>
      <c r="X290" s="91"/>
    </row>
    <row r="291" customFormat="false" ht="15.75" hidden="false" customHeight="true" outlineLevel="0" collapsed="false">
      <c r="A291" s="94"/>
      <c r="B291" s="94"/>
      <c r="C291" s="91"/>
      <c r="D291" s="95"/>
      <c r="E291" s="91"/>
      <c r="F291" s="91"/>
      <c r="G291" s="91"/>
      <c r="H291" s="91"/>
      <c r="I291" s="91"/>
      <c r="J291" s="91"/>
      <c r="K291" s="91"/>
      <c r="L291" s="91"/>
      <c r="M291" s="91"/>
      <c r="N291" s="91"/>
      <c r="O291" s="91"/>
      <c r="P291" s="91"/>
      <c r="Q291" s="91"/>
      <c r="R291" s="91"/>
      <c r="S291" s="91"/>
      <c r="T291" s="91"/>
      <c r="U291" s="91"/>
      <c r="V291" s="91"/>
      <c r="W291" s="91"/>
      <c r="X291" s="91"/>
    </row>
    <row r="292" customFormat="false" ht="15.75" hidden="false" customHeight="true" outlineLevel="0" collapsed="false">
      <c r="A292" s="94"/>
      <c r="B292" s="94"/>
      <c r="C292" s="91"/>
      <c r="D292" s="95"/>
      <c r="E292" s="91"/>
      <c r="F292" s="91"/>
      <c r="G292" s="91"/>
      <c r="H292" s="91"/>
      <c r="I292" s="91"/>
      <c r="J292" s="91"/>
      <c r="K292" s="91"/>
      <c r="L292" s="91"/>
      <c r="M292" s="91"/>
      <c r="N292" s="91"/>
      <c r="O292" s="91"/>
      <c r="P292" s="91"/>
      <c r="Q292" s="91"/>
      <c r="R292" s="91"/>
      <c r="S292" s="91"/>
      <c r="T292" s="91"/>
      <c r="U292" s="91"/>
      <c r="V292" s="91"/>
      <c r="W292" s="91"/>
      <c r="X292" s="91"/>
    </row>
    <row r="293" customFormat="false" ht="15.75" hidden="false" customHeight="true" outlineLevel="0" collapsed="false">
      <c r="A293" s="94"/>
      <c r="B293" s="94"/>
      <c r="C293" s="91"/>
      <c r="D293" s="95"/>
      <c r="E293" s="91"/>
      <c r="F293" s="91"/>
      <c r="G293" s="91"/>
      <c r="H293" s="91"/>
      <c r="I293" s="91"/>
      <c r="J293" s="91"/>
      <c r="K293" s="91"/>
      <c r="L293" s="91"/>
      <c r="M293" s="91"/>
      <c r="N293" s="91"/>
      <c r="O293" s="91"/>
      <c r="P293" s="91"/>
      <c r="Q293" s="91"/>
      <c r="R293" s="91"/>
      <c r="S293" s="91"/>
      <c r="T293" s="91"/>
      <c r="U293" s="91"/>
      <c r="V293" s="91"/>
      <c r="W293" s="91"/>
      <c r="X293" s="91"/>
    </row>
    <row r="294" customFormat="false" ht="15.75" hidden="false" customHeight="true" outlineLevel="0" collapsed="false">
      <c r="A294" s="94"/>
      <c r="B294" s="94"/>
      <c r="C294" s="91"/>
      <c r="D294" s="95"/>
      <c r="E294" s="91"/>
      <c r="F294" s="91"/>
      <c r="G294" s="91"/>
      <c r="H294" s="91"/>
      <c r="I294" s="91"/>
      <c r="J294" s="91"/>
      <c r="K294" s="91"/>
      <c r="L294" s="91"/>
      <c r="M294" s="91"/>
      <c r="N294" s="91"/>
      <c r="O294" s="91"/>
      <c r="P294" s="91"/>
      <c r="Q294" s="91"/>
      <c r="R294" s="91"/>
      <c r="S294" s="91"/>
      <c r="T294" s="91"/>
      <c r="U294" s="91"/>
      <c r="V294" s="91"/>
      <c r="W294" s="91"/>
      <c r="X294" s="91"/>
    </row>
    <row r="295" customFormat="false" ht="15.75" hidden="false" customHeight="true" outlineLevel="0" collapsed="false">
      <c r="A295" s="94"/>
      <c r="B295" s="94"/>
      <c r="C295" s="91"/>
      <c r="D295" s="95"/>
      <c r="E295" s="91"/>
      <c r="F295" s="91"/>
      <c r="G295" s="91"/>
      <c r="H295" s="91"/>
      <c r="I295" s="91"/>
      <c r="J295" s="91"/>
      <c r="K295" s="91"/>
      <c r="L295" s="91"/>
      <c r="M295" s="91"/>
      <c r="N295" s="91"/>
      <c r="O295" s="91"/>
      <c r="P295" s="91"/>
      <c r="Q295" s="91"/>
      <c r="R295" s="91"/>
      <c r="S295" s="91"/>
      <c r="T295" s="91"/>
      <c r="U295" s="91"/>
      <c r="V295" s="91"/>
      <c r="W295" s="91"/>
      <c r="X295" s="91"/>
    </row>
    <row r="296" customFormat="false" ht="15.75" hidden="false" customHeight="true" outlineLevel="0" collapsed="false">
      <c r="A296" s="94"/>
      <c r="B296" s="94"/>
      <c r="C296" s="91"/>
      <c r="D296" s="95"/>
      <c r="E296" s="91"/>
      <c r="F296" s="91"/>
      <c r="G296" s="91"/>
      <c r="H296" s="91"/>
      <c r="I296" s="91"/>
      <c r="J296" s="91"/>
      <c r="K296" s="91"/>
      <c r="L296" s="91"/>
      <c r="M296" s="91"/>
      <c r="N296" s="91"/>
      <c r="O296" s="91"/>
      <c r="P296" s="91"/>
      <c r="Q296" s="91"/>
      <c r="R296" s="91"/>
      <c r="S296" s="91"/>
      <c r="T296" s="91"/>
      <c r="U296" s="91"/>
      <c r="V296" s="91"/>
      <c r="W296" s="91"/>
      <c r="X296" s="91"/>
    </row>
    <row r="297" customFormat="false" ht="15.75" hidden="false" customHeight="true" outlineLevel="0" collapsed="false">
      <c r="A297" s="94"/>
      <c r="B297" s="94"/>
      <c r="C297" s="91"/>
      <c r="D297" s="95"/>
      <c r="E297" s="91"/>
      <c r="F297" s="91"/>
      <c r="G297" s="91"/>
      <c r="H297" s="91"/>
      <c r="I297" s="91"/>
      <c r="J297" s="91"/>
      <c r="K297" s="91"/>
      <c r="L297" s="91"/>
      <c r="M297" s="91"/>
      <c r="N297" s="91"/>
      <c r="O297" s="91"/>
      <c r="P297" s="91"/>
      <c r="Q297" s="91"/>
      <c r="R297" s="91"/>
      <c r="S297" s="91"/>
      <c r="T297" s="91"/>
      <c r="U297" s="91"/>
      <c r="V297" s="91"/>
      <c r="W297" s="91"/>
      <c r="X297" s="91"/>
    </row>
    <row r="298" customFormat="false" ht="15.75" hidden="false" customHeight="true" outlineLevel="0" collapsed="false">
      <c r="A298" s="94"/>
      <c r="B298" s="94"/>
      <c r="C298" s="91"/>
      <c r="D298" s="95"/>
      <c r="E298" s="91"/>
      <c r="F298" s="91"/>
      <c r="G298" s="91"/>
      <c r="H298" s="91"/>
      <c r="I298" s="91"/>
      <c r="J298" s="91"/>
      <c r="K298" s="91"/>
      <c r="L298" s="91"/>
      <c r="M298" s="91"/>
      <c r="N298" s="91"/>
      <c r="O298" s="91"/>
      <c r="P298" s="91"/>
      <c r="Q298" s="91"/>
      <c r="R298" s="91"/>
      <c r="S298" s="91"/>
      <c r="T298" s="91"/>
      <c r="U298" s="91"/>
      <c r="V298" s="91"/>
      <c r="W298" s="91"/>
      <c r="X298" s="91"/>
    </row>
    <row r="299" customFormat="false" ht="15.75" hidden="false" customHeight="true" outlineLevel="0" collapsed="false">
      <c r="A299" s="94"/>
      <c r="B299" s="94"/>
      <c r="C299" s="91"/>
      <c r="D299" s="95"/>
      <c r="E299" s="91"/>
      <c r="F299" s="91"/>
      <c r="G299" s="91"/>
      <c r="H299" s="91"/>
      <c r="I299" s="91"/>
      <c r="J299" s="91"/>
      <c r="K299" s="91"/>
      <c r="L299" s="91"/>
      <c r="M299" s="91"/>
      <c r="N299" s="91"/>
      <c r="O299" s="91"/>
      <c r="P299" s="91"/>
      <c r="Q299" s="91"/>
      <c r="R299" s="91"/>
      <c r="S299" s="91"/>
      <c r="T299" s="91"/>
      <c r="U299" s="91"/>
      <c r="V299" s="91"/>
      <c r="W299" s="91"/>
      <c r="X299" s="91"/>
    </row>
    <row r="300" customFormat="false" ht="15.75" hidden="false" customHeight="true" outlineLevel="0" collapsed="false">
      <c r="A300" s="94"/>
      <c r="B300" s="94"/>
      <c r="C300" s="91"/>
      <c r="D300" s="95"/>
      <c r="E300" s="91"/>
      <c r="F300" s="91"/>
      <c r="G300" s="91"/>
      <c r="H300" s="91"/>
      <c r="I300" s="91"/>
      <c r="J300" s="91"/>
      <c r="K300" s="91"/>
      <c r="L300" s="91"/>
      <c r="M300" s="91"/>
      <c r="N300" s="91"/>
      <c r="O300" s="91"/>
      <c r="P300" s="91"/>
      <c r="Q300" s="91"/>
      <c r="R300" s="91"/>
      <c r="S300" s="91"/>
      <c r="T300" s="91"/>
      <c r="U300" s="91"/>
      <c r="V300" s="91"/>
      <c r="W300" s="91"/>
      <c r="X300" s="91"/>
    </row>
    <row r="301" customFormat="false" ht="15.75" hidden="false" customHeight="true" outlineLevel="0" collapsed="false">
      <c r="A301" s="94"/>
      <c r="B301" s="94"/>
      <c r="C301" s="91"/>
      <c r="D301" s="95"/>
      <c r="E301" s="91"/>
      <c r="F301" s="91"/>
      <c r="G301" s="91"/>
      <c r="H301" s="91"/>
      <c r="I301" s="91"/>
      <c r="J301" s="91"/>
      <c r="K301" s="91"/>
      <c r="L301" s="91"/>
      <c r="M301" s="91"/>
      <c r="N301" s="91"/>
      <c r="O301" s="91"/>
      <c r="P301" s="91"/>
      <c r="Q301" s="91"/>
      <c r="R301" s="91"/>
      <c r="S301" s="91"/>
      <c r="T301" s="91"/>
      <c r="U301" s="91"/>
      <c r="V301" s="91"/>
      <c r="W301" s="91"/>
      <c r="X301" s="91"/>
    </row>
    <row r="302" customFormat="false" ht="15.75" hidden="false" customHeight="true" outlineLevel="0" collapsed="false">
      <c r="A302" s="94"/>
      <c r="B302" s="94"/>
      <c r="C302" s="91"/>
      <c r="D302" s="95"/>
      <c r="E302" s="91"/>
      <c r="F302" s="91"/>
      <c r="G302" s="91"/>
      <c r="H302" s="91"/>
      <c r="I302" s="91"/>
      <c r="J302" s="91"/>
      <c r="K302" s="91"/>
      <c r="L302" s="91"/>
      <c r="M302" s="91"/>
      <c r="N302" s="91"/>
      <c r="O302" s="91"/>
      <c r="P302" s="91"/>
      <c r="Q302" s="91"/>
      <c r="R302" s="91"/>
      <c r="S302" s="91"/>
      <c r="T302" s="91"/>
      <c r="U302" s="91"/>
      <c r="V302" s="91"/>
      <c r="W302" s="91"/>
      <c r="X302" s="91"/>
    </row>
    <row r="303" customFormat="false" ht="15.75" hidden="false" customHeight="true" outlineLevel="0" collapsed="false">
      <c r="A303" s="94"/>
      <c r="B303" s="94"/>
      <c r="C303" s="91"/>
      <c r="D303" s="95"/>
      <c r="E303" s="91"/>
      <c r="F303" s="91"/>
      <c r="G303" s="91"/>
      <c r="H303" s="91"/>
      <c r="I303" s="91"/>
      <c r="J303" s="91"/>
      <c r="K303" s="91"/>
      <c r="L303" s="91"/>
      <c r="M303" s="91"/>
      <c r="N303" s="91"/>
      <c r="O303" s="91"/>
      <c r="P303" s="91"/>
      <c r="Q303" s="91"/>
      <c r="R303" s="91"/>
      <c r="S303" s="91"/>
      <c r="T303" s="91"/>
      <c r="U303" s="91"/>
      <c r="V303" s="91"/>
      <c r="W303" s="91"/>
      <c r="X303" s="91"/>
    </row>
    <row r="304" customFormat="false" ht="15.75" hidden="false" customHeight="true" outlineLevel="0" collapsed="false">
      <c r="A304" s="94"/>
      <c r="B304" s="94"/>
      <c r="C304" s="91"/>
      <c r="D304" s="95"/>
      <c r="E304" s="91"/>
      <c r="F304" s="91"/>
      <c r="G304" s="91"/>
      <c r="H304" s="91"/>
      <c r="I304" s="91"/>
      <c r="J304" s="91"/>
      <c r="K304" s="91"/>
      <c r="L304" s="91"/>
      <c r="M304" s="91"/>
      <c r="N304" s="91"/>
      <c r="O304" s="91"/>
      <c r="P304" s="91"/>
      <c r="Q304" s="91"/>
      <c r="R304" s="91"/>
      <c r="S304" s="91"/>
      <c r="T304" s="91"/>
      <c r="U304" s="91"/>
      <c r="V304" s="91"/>
      <c r="W304" s="91"/>
      <c r="X304" s="91"/>
    </row>
    <row r="305" customFormat="false" ht="15.75" hidden="false" customHeight="true" outlineLevel="0" collapsed="false">
      <c r="A305" s="94"/>
      <c r="B305" s="94"/>
      <c r="C305" s="91"/>
      <c r="D305" s="95"/>
      <c r="E305" s="91"/>
      <c r="F305" s="91"/>
      <c r="G305" s="91"/>
      <c r="H305" s="91"/>
      <c r="I305" s="91"/>
      <c r="J305" s="91"/>
      <c r="K305" s="91"/>
      <c r="L305" s="91"/>
      <c r="M305" s="91"/>
      <c r="N305" s="91"/>
      <c r="O305" s="91"/>
      <c r="P305" s="91"/>
      <c r="Q305" s="91"/>
      <c r="R305" s="91"/>
      <c r="S305" s="91"/>
      <c r="T305" s="91"/>
      <c r="U305" s="91"/>
      <c r="V305" s="91"/>
      <c r="W305" s="91"/>
      <c r="X305" s="91"/>
    </row>
    <row r="306" customFormat="false" ht="15.75" hidden="false" customHeight="true" outlineLevel="0" collapsed="false">
      <c r="A306" s="94"/>
      <c r="B306" s="94"/>
      <c r="C306" s="91"/>
      <c r="D306" s="95"/>
      <c r="E306" s="91"/>
      <c r="F306" s="91"/>
      <c r="G306" s="91"/>
      <c r="H306" s="91"/>
      <c r="I306" s="91"/>
      <c r="J306" s="91"/>
      <c r="K306" s="91"/>
      <c r="L306" s="91"/>
      <c r="M306" s="91"/>
      <c r="N306" s="91"/>
      <c r="O306" s="91"/>
      <c r="P306" s="91"/>
      <c r="Q306" s="91"/>
      <c r="R306" s="91"/>
      <c r="S306" s="91"/>
      <c r="T306" s="91"/>
      <c r="U306" s="91"/>
      <c r="V306" s="91"/>
      <c r="W306" s="91"/>
      <c r="X306" s="91"/>
    </row>
    <row r="307" customFormat="false" ht="15.75" hidden="false" customHeight="true" outlineLevel="0" collapsed="false">
      <c r="A307" s="94"/>
      <c r="B307" s="94"/>
      <c r="C307" s="91"/>
      <c r="D307" s="95"/>
      <c r="E307" s="91"/>
      <c r="F307" s="91"/>
      <c r="G307" s="91"/>
      <c r="H307" s="91"/>
      <c r="I307" s="91"/>
      <c r="J307" s="91"/>
      <c r="K307" s="91"/>
      <c r="L307" s="91"/>
      <c r="M307" s="91"/>
      <c r="N307" s="91"/>
      <c r="O307" s="91"/>
      <c r="P307" s="91"/>
      <c r="Q307" s="91"/>
      <c r="R307" s="91"/>
      <c r="S307" s="91"/>
      <c r="T307" s="91"/>
      <c r="U307" s="91"/>
      <c r="V307" s="91"/>
      <c r="W307" s="91"/>
      <c r="X307" s="91"/>
    </row>
    <row r="308" customFormat="false" ht="15.75" hidden="false" customHeight="true" outlineLevel="0" collapsed="false">
      <c r="A308" s="94"/>
      <c r="B308" s="94"/>
      <c r="C308" s="91"/>
      <c r="D308" s="95"/>
      <c r="E308" s="91"/>
      <c r="F308" s="91"/>
      <c r="G308" s="91"/>
      <c r="H308" s="91"/>
      <c r="I308" s="91"/>
      <c r="J308" s="91"/>
      <c r="K308" s="91"/>
      <c r="L308" s="91"/>
      <c r="M308" s="91"/>
      <c r="N308" s="91"/>
      <c r="O308" s="91"/>
      <c r="P308" s="91"/>
      <c r="Q308" s="91"/>
      <c r="R308" s="91"/>
      <c r="S308" s="91"/>
      <c r="T308" s="91"/>
      <c r="U308" s="91"/>
      <c r="V308" s="91"/>
      <c r="W308" s="91"/>
      <c r="X308" s="91"/>
    </row>
    <row r="309" customFormat="false" ht="15.75" hidden="false" customHeight="true" outlineLevel="0" collapsed="false">
      <c r="A309" s="94"/>
      <c r="B309" s="94"/>
      <c r="C309" s="91"/>
      <c r="D309" s="95"/>
      <c r="E309" s="91"/>
      <c r="F309" s="91"/>
      <c r="G309" s="91"/>
      <c r="H309" s="91"/>
      <c r="I309" s="91"/>
      <c r="J309" s="91"/>
      <c r="K309" s="91"/>
      <c r="L309" s="91"/>
      <c r="M309" s="91"/>
      <c r="N309" s="91"/>
      <c r="O309" s="91"/>
      <c r="P309" s="91"/>
      <c r="Q309" s="91"/>
      <c r="R309" s="91"/>
      <c r="S309" s="91"/>
      <c r="T309" s="91"/>
      <c r="U309" s="91"/>
      <c r="V309" s="91"/>
      <c r="W309" s="91"/>
      <c r="X309" s="91"/>
    </row>
    <row r="310" customFormat="false" ht="15.75" hidden="false" customHeight="true" outlineLevel="0" collapsed="false">
      <c r="A310" s="94"/>
      <c r="B310" s="94"/>
      <c r="C310" s="91"/>
      <c r="D310" s="95"/>
      <c r="E310" s="91"/>
      <c r="F310" s="91"/>
      <c r="G310" s="91"/>
      <c r="H310" s="91"/>
      <c r="I310" s="91"/>
      <c r="J310" s="91"/>
      <c r="K310" s="91"/>
      <c r="L310" s="91"/>
      <c r="M310" s="91"/>
      <c r="N310" s="91"/>
      <c r="O310" s="91"/>
      <c r="P310" s="91"/>
      <c r="Q310" s="91"/>
      <c r="R310" s="91"/>
      <c r="S310" s="91"/>
      <c r="T310" s="91"/>
      <c r="U310" s="91"/>
      <c r="V310" s="91"/>
      <c r="W310" s="91"/>
      <c r="X310" s="91"/>
    </row>
    <row r="311" customFormat="false" ht="15.75" hidden="false" customHeight="true" outlineLevel="0" collapsed="false">
      <c r="A311" s="94"/>
      <c r="B311" s="94"/>
      <c r="C311" s="91"/>
      <c r="D311" s="95"/>
      <c r="E311" s="91"/>
      <c r="F311" s="91"/>
      <c r="G311" s="91"/>
      <c r="H311" s="91"/>
      <c r="I311" s="91"/>
      <c r="J311" s="91"/>
      <c r="K311" s="91"/>
      <c r="L311" s="91"/>
      <c r="M311" s="91"/>
      <c r="N311" s="91"/>
      <c r="O311" s="91"/>
      <c r="P311" s="91"/>
      <c r="Q311" s="91"/>
      <c r="R311" s="91"/>
      <c r="S311" s="91"/>
      <c r="T311" s="91"/>
      <c r="U311" s="91"/>
      <c r="V311" s="91"/>
      <c r="W311" s="91"/>
      <c r="X311" s="91"/>
    </row>
    <row r="312" customFormat="false" ht="15.75" hidden="false" customHeight="true" outlineLevel="0" collapsed="false">
      <c r="A312" s="94"/>
      <c r="B312" s="94"/>
      <c r="C312" s="91"/>
      <c r="D312" s="95"/>
      <c r="E312" s="91"/>
      <c r="F312" s="91"/>
      <c r="G312" s="91"/>
      <c r="H312" s="91"/>
      <c r="I312" s="91"/>
      <c r="J312" s="91"/>
      <c r="K312" s="91"/>
      <c r="L312" s="91"/>
      <c r="M312" s="91"/>
      <c r="N312" s="91"/>
      <c r="O312" s="91"/>
      <c r="P312" s="91"/>
      <c r="Q312" s="91"/>
      <c r="R312" s="91"/>
      <c r="S312" s="91"/>
      <c r="T312" s="91"/>
      <c r="U312" s="91"/>
      <c r="V312" s="91"/>
      <c r="W312" s="91"/>
      <c r="X312" s="91"/>
    </row>
    <row r="313" customFormat="false" ht="15.75" hidden="false" customHeight="true" outlineLevel="0" collapsed="false">
      <c r="A313" s="94"/>
      <c r="B313" s="94"/>
      <c r="C313" s="91"/>
      <c r="D313" s="95"/>
      <c r="E313" s="91"/>
      <c r="F313" s="91"/>
      <c r="G313" s="91"/>
      <c r="H313" s="91"/>
      <c r="I313" s="91"/>
      <c r="J313" s="91"/>
      <c r="K313" s="91"/>
      <c r="L313" s="91"/>
      <c r="M313" s="91"/>
      <c r="N313" s="91"/>
      <c r="O313" s="91"/>
      <c r="P313" s="91"/>
      <c r="Q313" s="91"/>
      <c r="R313" s="91"/>
      <c r="S313" s="91"/>
      <c r="T313" s="91"/>
      <c r="U313" s="91"/>
      <c r="V313" s="91"/>
      <c r="W313" s="91"/>
      <c r="X313" s="91"/>
    </row>
    <row r="314" customFormat="false" ht="15.75" hidden="false" customHeight="true" outlineLevel="0" collapsed="false">
      <c r="A314" s="94"/>
      <c r="B314" s="94"/>
      <c r="C314" s="91"/>
      <c r="D314" s="95"/>
      <c r="E314" s="91"/>
      <c r="F314" s="91"/>
      <c r="G314" s="91"/>
      <c r="H314" s="91"/>
      <c r="I314" s="91"/>
      <c r="J314" s="91"/>
      <c r="K314" s="91"/>
      <c r="L314" s="91"/>
      <c r="M314" s="91"/>
      <c r="N314" s="91"/>
      <c r="O314" s="91"/>
      <c r="P314" s="91"/>
      <c r="Q314" s="91"/>
      <c r="R314" s="91"/>
      <c r="S314" s="91"/>
      <c r="T314" s="91"/>
      <c r="U314" s="91"/>
      <c r="V314" s="91"/>
      <c r="W314" s="91"/>
      <c r="X314" s="91"/>
    </row>
    <row r="315" customFormat="false" ht="15.75" hidden="false" customHeight="true" outlineLevel="0" collapsed="false">
      <c r="A315" s="94"/>
      <c r="B315" s="94"/>
      <c r="C315" s="91"/>
      <c r="D315" s="95"/>
      <c r="E315" s="91"/>
      <c r="F315" s="91"/>
      <c r="G315" s="91"/>
      <c r="H315" s="91"/>
      <c r="I315" s="91"/>
      <c r="J315" s="91"/>
      <c r="K315" s="91"/>
      <c r="L315" s="91"/>
      <c r="M315" s="91"/>
      <c r="N315" s="91"/>
      <c r="O315" s="91"/>
      <c r="P315" s="91"/>
      <c r="Q315" s="91"/>
      <c r="R315" s="91"/>
      <c r="S315" s="91"/>
      <c r="T315" s="91"/>
      <c r="U315" s="91"/>
      <c r="V315" s="91"/>
      <c r="W315" s="91"/>
      <c r="X315" s="91"/>
    </row>
    <row r="316" customFormat="false" ht="15.75" hidden="false" customHeight="true" outlineLevel="0" collapsed="false">
      <c r="A316" s="94"/>
      <c r="B316" s="94"/>
      <c r="C316" s="91"/>
      <c r="D316" s="95"/>
      <c r="E316" s="91"/>
      <c r="F316" s="91"/>
      <c r="G316" s="91"/>
      <c r="H316" s="91"/>
      <c r="I316" s="91"/>
      <c r="J316" s="91"/>
      <c r="K316" s="91"/>
      <c r="L316" s="91"/>
      <c r="M316" s="91"/>
      <c r="N316" s="91"/>
      <c r="O316" s="91"/>
      <c r="P316" s="91"/>
      <c r="Q316" s="91"/>
      <c r="R316" s="91"/>
      <c r="S316" s="91"/>
      <c r="T316" s="91"/>
      <c r="U316" s="91"/>
      <c r="V316" s="91"/>
      <c r="W316" s="91"/>
      <c r="X316" s="91"/>
    </row>
    <row r="317" customFormat="false" ht="15.75" hidden="false" customHeight="true" outlineLevel="0" collapsed="false">
      <c r="A317" s="94"/>
      <c r="B317" s="94"/>
      <c r="C317" s="91"/>
      <c r="D317" s="95"/>
      <c r="E317" s="91"/>
      <c r="F317" s="91"/>
      <c r="G317" s="91"/>
      <c r="H317" s="91"/>
      <c r="I317" s="91"/>
      <c r="J317" s="91"/>
      <c r="K317" s="91"/>
      <c r="L317" s="91"/>
      <c r="M317" s="91"/>
      <c r="N317" s="91"/>
      <c r="O317" s="91"/>
      <c r="P317" s="91"/>
      <c r="Q317" s="91"/>
      <c r="R317" s="91"/>
      <c r="S317" s="91"/>
      <c r="T317" s="91"/>
      <c r="U317" s="91"/>
      <c r="V317" s="91"/>
      <c r="W317" s="91"/>
      <c r="X317" s="91"/>
    </row>
    <row r="318" customFormat="false" ht="15.75" hidden="false" customHeight="true" outlineLevel="0" collapsed="false">
      <c r="A318" s="94"/>
      <c r="B318" s="94"/>
      <c r="C318" s="91"/>
      <c r="D318" s="95"/>
      <c r="E318" s="91"/>
      <c r="F318" s="91"/>
      <c r="G318" s="91"/>
      <c r="H318" s="91"/>
      <c r="I318" s="91"/>
      <c r="J318" s="91"/>
      <c r="K318" s="91"/>
      <c r="L318" s="91"/>
      <c r="M318" s="91"/>
      <c r="N318" s="91"/>
      <c r="O318" s="91"/>
      <c r="P318" s="91"/>
      <c r="Q318" s="91"/>
      <c r="R318" s="91"/>
      <c r="S318" s="91"/>
      <c r="T318" s="91"/>
      <c r="U318" s="91"/>
      <c r="V318" s="91"/>
      <c r="W318" s="91"/>
      <c r="X318" s="91"/>
    </row>
    <row r="319" customFormat="false" ht="15.75" hidden="false" customHeight="true" outlineLevel="0" collapsed="false">
      <c r="A319" s="94"/>
      <c r="B319" s="94"/>
      <c r="C319" s="91"/>
      <c r="D319" s="95"/>
      <c r="E319" s="91"/>
      <c r="F319" s="91"/>
      <c r="G319" s="91"/>
      <c r="H319" s="91"/>
      <c r="I319" s="91"/>
      <c r="J319" s="91"/>
      <c r="K319" s="91"/>
      <c r="L319" s="91"/>
      <c r="M319" s="91"/>
      <c r="N319" s="91"/>
      <c r="O319" s="91"/>
      <c r="P319" s="91"/>
      <c r="Q319" s="91"/>
      <c r="R319" s="91"/>
      <c r="S319" s="91"/>
      <c r="T319" s="91"/>
      <c r="U319" s="91"/>
      <c r="V319" s="91"/>
      <c r="W319" s="91"/>
      <c r="X319" s="91"/>
    </row>
    <row r="320" customFormat="false" ht="15.75" hidden="false" customHeight="true" outlineLevel="0" collapsed="false">
      <c r="A320" s="94"/>
      <c r="B320" s="94"/>
      <c r="C320" s="91"/>
      <c r="D320" s="95"/>
      <c r="E320" s="91"/>
      <c r="F320" s="91"/>
      <c r="G320" s="91"/>
      <c r="H320" s="91"/>
      <c r="I320" s="91"/>
      <c r="J320" s="91"/>
      <c r="K320" s="91"/>
      <c r="L320" s="91"/>
      <c r="M320" s="91"/>
      <c r="N320" s="91"/>
      <c r="O320" s="91"/>
      <c r="P320" s="91"/>
      <c r="Q320" s="91"/>
      <c r="R320" s="91"/>
      <c r="S320" s="91"/>
      <c r="T320" s="91"/>
      <c r="U320" s="91"/>
      <c r="V320" s="91"/>
      <c r="W320" s="91"/>
      <c r="X320" s="91"/>
    </row>
    <row r="321" customFormat="false" ht="15.75" hidden="false" customHeight="true" outlineLevel="0" collapsed="false">
      <c r="A321" s="94"/>
      <c r="B321" s="94"/>
      <c r="C321" s="91"/>
      <c r="D321" s="95"/>
      <c r="E321" s="91"/>
      <c r="F321" s="91"/>
      <c r="G321" s="91"/>
      <c r="H321" s="91"/>
      <c r="I321" s="91"/>
      <c r="J321" s="91"/>
      <c r="K321" s="91"/>
      <c r="L321" s="91"/>
      <c r="M321" s="91"/>
      <c r="N321" s="91"/>
      <c r="O321" s="91"/>
      <c r="P321" s="91"/>
      <c r="Q321" s="91"/>
      <c r="R321" s="91"/>
      <c r="S321" s="91"/>
      <c r="T321" s="91"/>
      <c r="U321" s="91"/>
      <c r="V321" s="91"/>
      <c r="W321" s="91"/>
      <c r="X321" s="91"/>
    </row>
    <row r="322" customFormat="false" ht="15.75" hidden="false" customHeight="true" outlineLevel="0" collapsed="false">
      <c r="A322" s="94"/>
      <c r="B322" s="94"/>
      <c r="C322" s="91"/>
      <c r="D322" s="95"/>
      <c r="E322" s="91"/>
      <c r="F322" s="91"/>
      <c r="G322" s="91"/>
      <c r="H322" s="91"/>
      <c r="I322" s="91"/>
      <c r="J322" s="91"/>
      <c r="K322" s="91"/>
      <c r="L322" s="91"/>
      <c r="M322" s="91"/>
      <c r="N322" s="91"/>
      <c r="O322" s="91"/>
      <c r="P322" s="91"/>
      <c r="Q322" s="91"/>
      <c r="R322" s="91"/>
      <c r="S322" s="91"/>
      <c r="T322" s="91"/>
      <c r="U322" s="91"/>
      <c r="V322" s="91"/>
      <c r="W322" s="91"/>
      <c r="X322" s="91"/>
    </row>
    <row r="323" customFormat="false" ht="15.75" hidden="false" customHeight="true" outlineLevel="0" collapsed="false">
      <c r="A323" s="94"/>
      <c r="B323" s="94"/>
      <c r="C323" s="91"/>
      <c r="D323" s="95"/>
      <c r="E323" s="91"/>
      <c r="F323" s="91"/>
      <c r="G323" s="91"/>
      <c r="H323" s="91"/>
      <c r="I323" s="91"/>
      <c r="J323" s="91"/>
      <c r="K323" s="91"/>
      <c r="L323" s="91"/>
      <c r="M323" s="91"/>
      <c r="N323" s="91"/>
      <c r="O323" s="91"/>
      <c r="P323" s="91"/>
      <c r="Q323" s="91"/>
      <c r="R323" s="91"/>
      <c r="S323" s="91"/>
      <c r="T323" s="91"/>
      <c r="U323" s="91"/>
      <c r="V323" s="91"/>
      <c r="W323" s="91"/>
      <c r="X323" s="91"/>
    </row>
    <row r="324" customFormat="false" ht="15.75" hidden="false" customHeight="true" outlineLevel="0" collapsed="false">
      <c r="A324" s="94"/>
      <c r="B324" s="94"/>
      <c r="C324" s="91"/>
      <c r="D324" s="95"/>
      <c r="E324" s="91"/>
      <c r="F324" s="91"/>
      <c r="G324" s="91"/>
      <c r="H324" s="91"/>
      <c r="I324" s="91"/>
      <c r="J324" s="91"/>
      <c r="K324" s="91"/>
      <c r="L324" s="91"/>
      <c r="M324" s="91"/>
      <c r="N324" s="91"/>
      <c r="O324" s="91"/>
      <c r="P324" s="91"/>
      <c r="Q324" s="91"/>
      <c r="R324" s="91"/>
      <c r="S324" s="91"/>
      <c r="T324" s="91"/>
      <c r="U324" s="91"/>
      <c r="V324" s="91"/>
      <c r="W324" s="91"/>
      <c r="X324" s="91"/>
    </row>
    <row r="325" customFormat="false" ht="15.75" hidden="false" customHeight="true" outlineLevel="0" collapsed="false">
      <c r="A325" s="94"/>
      <c r="B325" s="94"/>
      <c r="C325" s="91"/>
      <c r="D325" s="95"/>
      <c r="E325" s="91"/>
      <c r="F325" s="91"/>
      <c r="G325" s="91"/>
      <c r="H325" s="91"/>
      <c r="I325" s="91"/>
      <c r="J325" s="91"/>
      <c r="K325" s="91"/>
      <c r="L325" s="91"/>
      <c r="M325" s="91"/>
      <c r="N325" s="91"/>
      <c r="O325" s="91"/>
      <c r="P325" s="91"/>
      <c r="Q325" s="91"/>
      <c r="R325" s="91"/>
      <c r="S325" s="91"/>
      <c r="T325" s="91"/>
      <c r="U325" s="91"/>
      <c r="V325" s="91"/>
      <c r="W325" s="91"/>
      <c r="X325" s="91"/>
    </row>
    <row r="326" customFormat="false" ht="15.75" hidden="false" customHeight="true" outlineLevel="0" collapsed="false">
      <c r="A326" s="94"/>
      <c r="B326" s="94"/>
      <c r="C326" s="91"/>
      <c r="D326" s="95"/>
      <c r="E326" s="91"/>
      <c r="F326" s="91"/>
      <c r="G326" s="91"/>
      <c r="H326" s="91"/>
      <c r="I326" s="91"/>
      <c r="J326" s="91"/>
      <c r="K326" s="91"/>
      <c r="L326" s="91"/>
      <c r="M326" s="91"/>
      <c r="N326" s="91"/>
      <c r="O326" s="91"/>
      <c r="P326" s="91"/>
      <c r="Q326" s="91"/>
      <c r="R326" s="91"/>
      <c r="S326" s="91"/>
      <c r="T326" s="91"/>
      <c r="U326" s="91"/>
      <c r="V326" s="91"/>
      <c r="W326" s="91"/>
      <c r="X326" s="91"/>
    </row>
    <row r="327" customFormat="false" ht="15.75" hidden="false" customHeight="true" outlineLevel="0" collapsed="false">
      <c r="A327" s="94"/>
      <c r="B327" s="94"/>
      <c r="C327" s="91"/>
      <c r="D327" s="95"/>
      <c r="E327" s="91"/>
      <c r="F327" s="91"/>
      <c r="G327" s="91"/>
      <c r="H327" s="91"/>
      <c r="I327" s="91"/>
      <c r="J327" s="91"/>
      <c r="K327" s="91"/>
      <c r="L327" s="91"/>
      <c r="M327" s="91"/>
      <c r="N327" s="91"/>
      <c r="O327" s="91"/>
      <c r="P327" s="91"/>
      <c r="Q327" s="91"/>
      <c r="R327" s="91"/>
      <c r="S327" s="91"/>
      <c r="T327" s="91"/>
      <c r="U327" s="91"/>
      <c r="V327" s="91"/>
      <c r="W327" s="91"/>
      <c r="X327" s="91"/>
    </row>
    <row r="328" customFormat="false" ht="15.75" hidden="false" customHeight="true" outlineLevel="0" collapsed="false">
      <c r="A328" s="94"/>
      <c r="B328" s="94"/>
      <c r="C328" s="91"/>
      <c r="D328" s="95"/>
      <c r="E328" s="91"/>
      <c r="F328" s="91"/>
      <c r="G328" s="91"/>
      <c r="H328" s="91"/>
      <c r="I328" s="91"/>
      <c r="J328" s="91"/>
      <c r="K328" s="91"/>
      <c r="L328" s="91"/>
      <c r="M328" s="91"/>
      <c r="N328" s="91"/>
      <c r="O328" s="91"/>
      <c r="P328" s="91"/>
      <c r="Q328" s="91"/>
      <c r="R328" s="91"/>
      <c r="S328" s="91"/>
      <c r="T328" s="91"/>
      <c r="U328" s="91"/>
      <c r="V328" s="91"/>
      <c r="W328" s="91"/>
      <c r="X328" s="91"/>
    </row>
    <row r="329" customFormat="false" ht="15.75" hidden="false" customHeight="true" outlineLevel="0" collapsed="false">
      <c r="A329" s="94"/>
      <c r="B329" s="94"/>
      <c r="C329" s="91"/>
      <c r="D329" s="95"/>
      <c r="E329" s="91"/>
      <c r="F329" s="91"/>
      <c r="G329" s="91"/>
      <c r="H329" s="91"/>
      <c r="I329" s="91"/>
      <c r="J329" s="91"/>
      <c r="K329" s="91"/>
      <c r="L329" s="91"/>
      <c r="M329" s="91"/>
      <c r="N329" s="91"/>
      <c r="O329" s="91"/>
      <c r="P329" s="91"/>
      <c r="Q329" s="91"/>
      <c r="R329" s="91"/>
      <c r="S329" s="91"/>
      <c r="T329" s="91"/>
      <c r="U329" s="91"/>
      <c r="V329" s="91"/>
      <c r="W329" s="91"/>
      <c r="X329" s="91"/>
    </row>
    <row r="330" customFormat="false" ht="15.75" hidden="false" customHeight="true" outlineLevel="0" collapsed="false">
      <c r="A330" s="94"/>
      <c r="B330" s="94"/>
      <c r="C330" s="91"/>
      <c r="D330" s="95"/>
      <c r="E330" s="91"/>
      <c r="F330" s="91"/>
      <c r="G330" s="91"/>
      <c r="H330" s="91"/>
      <c r="I330" s="91"/>
      <c r="J330" s="91"/>
      <c r="K330" s="91"/>
      <c r="L330" s="91"/>
      <c r="M330" s="91"/>
      <c r="N330" s="91"/>
      <c r="O330" s="91"/>
      <c r="P330" s="91"/>
      <c r="Q330" s="91"/>
      <c r="R330" s="91"/>
      <c r="S330" s="91"/>
      <c r="T330" s="91"/>
      <c r="U330" s="91"/>
      <c r="V330" s="91"/>
      <c r="W330" s="91"/>
      <c r="X330" s="91"/>
    </row>
    <row r="331" customFormat="false" ht="15.75" hidden="false" customHeight="true" outlineLevel="0" collapsed="false">
      <c r="A331" s="94"/>
      <c r="B331" s="94"/>
      <c r="C331" s="91"/>
      <c r="D331" s="95"/>
      <c r="E331" s="91"/>
      <c r="F331" s="91"/>
      <c r="G331" s="91"/>
      <c r="H331" s="91"/>
      <c r="I331" s="91"/>
      <c r="J331" s="91"/>
      <c r="K331" s="91"/>
      <c r="L331" s="91"/>
      <c r="M331" s="91"/>
      <c r="N331" s="91"/>
      <c r="O331" s="91"/>
      <c r="P331" s="91"/>
      <c r="Q331" s="91"/>
      <c r="R331" s="91"/>
      <c r="S331" s="91"/>
      <c r="T331" s="91"/>
      <c r="U331" s="91"/>
      <c r="V331" s="91"/>
      <c r="W331" s="91"/>
      <c r="X331" s="91"/>
    </row>
    <row r="332" customFormat="false" ht="15.75" hidden="false" customHeight="true" outlineLevel="0" collapsed="false">
      <c r="A332" s="94"/>
      <c r="B332" s="94"/>
      <c r="C332" s="91"/>
      <c r="D332" s="95"/>
      <c r="E332" s="91"/>
      <c r="F332" s="91"/>
      <c r="G332" s="91"/>
      <c r="H332" s="91"/>
      <c r="I332" s="91"/>
      <c r="J332" s="91"/>
      <c r="K332" s="91"/>
      <c r="L332" s="91"/>
      <c r="M332" s="91"/>
      <c r="N332" s="91"/>
      <c r="O332" s="91"/>
      <c r="P332" s="91"/>
      <c r="Q332" s="91"/>
      <c r="R332" s="91"/>
      <c r="S332" s="91"/>
      <c r="T332" s="91"/>
      <c r="U332" s="91"/>
      <c r="V332" s="91"/>
      <c r="W332" s="91"/>
      <c r="X332" s="91"/>
    </row>
    <row r="333" customFormat="false" ht="15.75" hidden="false" customHeight="true" outlineLevel="0" collapsed="false">
      <c r="A333" s="94"/>
      <c r="B333" s="94"/>
      <c r="C333" s="91"/>
      <c r="D333" s="95"/>
      <c r="E333" s="91"/>
      <c r="F333" s="91"/>
      <c r="G333" s="91"/>
      <c r="H333" s="91"/>
      <c r="I333" s="91"/>
      <c r="J333" s="91"/>
      <c r="K333" s="91"/>
      <c r="L333" s="91"/>
      <c r="M333" s="91"/>
      <c r="N333" s="91"/>
      <c r="O333" s="91"/>
      <c r="P333" s="91"/>
      <c r="Q333" s="91"/>
      <c r="R333" s="91"/>
      <c r="S333" s="91"/>
      <c r="T333" s="91"/>
      <c r="U333" s="91"/>
      <c r="V333" s="91"/>
      <c r="W333" s="91"/>
      <c r="X333" s="91"/>
    </row>
    <row r="334" customFormat="false" ht="15.75" hidden="false" customHeight="true" outlineLevel="0" collapsed="false">
      <c r="A334" s="94"/>
      <c r="B334" s="94"/>
      <c r="C334" s="91"/>
      <c r="D334" s="95"/>
      <c r="E334" s="91"/>
      <c r="F334" s="91"/>
      <c r="G334" s="91"/>
      <c r="H334" s="91"/>
      <c r="I334" s="91"/>
      <c r="J334" s="91"/>
      <c r="K334" s="91"/>
      <c r="L334" s="91"/>
      <c r="M334" s="91"/>
      <c r="N334" s="91"/>
      <c r="O334" s="91"/>
      <c r="P334" s="91"/>
      <c r="Q334" s="91"/>
      <c r="R334" s="91"/>
      <c r="S334" s="91"/>
      <c r="T334" s="91"/>
      <c r="U334" s="91"/>
      <c r="V334" s="91"/>
      <c r="W334" s="91"/>
      <c r="X334" s="91"/>
    </row>
    <row r="335" customFormat="false" ht="15.75" hidden="false" customHeight="true" outlineLevel="0" collapsed="false">
      <c r="A335" s="94"/>
      <c r="B335" s="94"/>
      <c r="C335" s="91"/>
      <c r="D335" s="95"/>
      <c r="E335" s="91"/>
      <c r="F335" s="91"/>
      <c r="G335" s="91"/>
      <c r="H335" s="91"/>
      <c r="I335" s="91"/>
      <c r="J335" s="91"/>
      <c r="K335" s="91"/>
      <c r="L335" s="91"/>
      <c r="M335" s="91"/>
      <c r="N335" s="91"/>
      <c r="O335" s="91"/>
      <c r="P335" s="91"/>
      <c r="Q335" s="91"/>
      <c r="R335" s="91"/>
      <c r="S335" s="91"/>
      <c r="T335" s="91"/>
      <c r="U335" s="91"/>
      <c r="V335" s="91"/>
      <c r="W335" s="91"/>
      <c r="X335" s="91"/>
    </row>
    <row r="336" customFormat="false" ht="15.75" hidden="false" customHeight="true" outlineLevel="0" collapsed="false">
      <c r="A336" s="94"/>
      <c r="B336" s="94"/>
      <c r="C336" s="91"/>
      <c r="D336" s="95"/>
      <c r="E336" s="91"/>
      <c r="F336" s="91"/>
      <c r="G336" s="91"/>
      <c r="H336" s="91"/>
      <c r="I336" s="91"/>
      <c r="J336" s="91"/>
      <c r="K336" s="91"/>
      <c r="L336" s="91"/>
      <c r="M336" s="91"/>
      <c r="N336" s="91"/>
      <c r="O336" s="91"/>
      <c r="P336" s="91"/>
      <c r="Q336" s="91"/>
      <c r="R336" s="91"/>
      <c r="S336" s="91"/>
      <c r="T336" s="91"/>
      <c r="U336" s="91"/>
      <c r="V336" s="91"/>
      <c r="W336" s="91"/>
      <c r="X336" s="91"/>
    </row>
    <row r="337" customFormat="false" ht="15.75" hidden="false" customHeight="true" outlineLevel="0" collapsed="false">
      <c r="A337" s="94"/>
      <c r="B337" s="94"/>
      <c r="C337" s="91"/>
      <c r="D337" s="95"/>
      <c r="E337" s="91"/>
      <c r="F337" s="91"/>
      <c r="G337" s="91"/>
      <c r="H337" s="91"/>
      <c r="I337" s="91"/>
      <c r="J337" s="91"/>
      <c r="K337" s="91"/>
      <c r="L337" s="91"/>
      <c r="M337" s="91"/>
      <c r="N337" s="91"/>
      <c r="O337" s="91"/>
      <c r="P337" s="91"/>
      <c r="Q337" s="91"/>
      <c r="R337" s="91"/>
      <c r="S337" s="91"/>
      <c r="T337" s="91"/>
      <c r="U337" s="91"/>
      <c r="V337" s="91"/>
      <c r="W337" s="91"/>
      <c r="X337" s="91"/>
    </row>
    <row r="338" customFormat="false" ht="15.75" hidden="false" customHeight="true" outlineLevel="0" collapsed="false">
      <c r="A338" s="94"/>
      <c r="B338" s="94"/>
      <c r="C338" s="91"/>
      <c r="D338" s="95"/>
      <c r="E338" s="91"/>
      <c r="F338" s="91"/>
      <c r="G338" s="91"/>
      <c r="H338" s="91"/>
      <c r="I338" s="91"/>
      <c r="J338" s="91"/>
      <c r="K338" s="91"/>
      <c r="L338" s="91"/>
      <c r="M338" s="91"/>
      <c r="N338" s="91"/>
      <c r="O338" s="91"/>
      <c r="P338" s="91"/>
      <c r="Q338" s="91"/>
      <c r="R338" s="91"/>
      <c r="S338" s="91"/>
      <c r="T338" s="91"/>
      <c r="U338" s="91"/>
      <c r="V338" s="91"/>
      <c r="W338" s="91"/>
      <c r="X338" s="91"/>
    </row>
    <row r="339" customFormat="false" ht="15.75" hidden="false" customHeight="true" outlineLevel="0" collapsed="false">
      <c r="A339" s="94"/>
      <c r="B339" s="94"/>
      <c r="C339" s="91"/>
      <c r="D339" s="95"/>
      <c r="E339" s="91"/>
      <c r="F339" s="91"/>
      <c r="G339" s="91"/>
      <c r="H339" s="91"/>
      <c r="I339" s="91"/>
      <c r="J339" s="91"/>
      <c r="K339" s="91"/>
      <c r="L339" s="91"/>
      <c r="M339" s="91"/>
      <c r="N339" s="91"/>
      <c r="O339" s="91"/>
      <c r="P339" s="91"/>
      <c r="Q339" s="91"/>
      <c r="R339" s="91"/>
      <c r="S339" s="91"/>
      <c r="T339" s="91"/>
      <c r="U339" s="91"/>
      <c r="V339" s="91"/>
      <c r="W339" s="91"/>
      <c r="X339" s="91"/>
    </row>
    <row r="340" customFormat="false" ht="15.75" hidden="false" customHeight="true" outlineLevel="0" collapsed="false">
      <c r="A340" s="94"/>
      <c r="B340" s="94"/>
      <c r="C340" s="91"/>
      <c r="D340" s="95"/>
      <c r="E340" s="91"/>
      <c r="F340" s="91"/>
      <c r="G340" s="91"/>
      <c r="H340" s="91"/>
      <c r="I340" s="91"/>
      <c r="J340" s="91"/>
      <c r="K340" s="91"/>
      <c r="L340" s="91"/>
      <c r="M340" s="91"/>
      <c r="N340" s="91"/>
      <c r="O340" s="91"/>
      <c r="P340" s="91"/>
      <c r="Q340" s="91"/>
      <c r="R340" s="91"/>
      <c r="S340" s="91"/>
      <c r="T340" s="91"/>
      <c r="U340" s="91"/>
      <c r="V340" s="91"/>
      <c r="W340" s="91"/>
      <c r="X340" s="91"/>
    </row>
    <row r="341" customFormat="false" ht="15.75" hidden="false" customHeight="true" outlineLevel="0" collapsed="false">
      <c r="A341" s="94"/>
      <c r="B341" s="94"/>
      <c r="C341" s="91"/>
      <c r="D341" s="95"/>
      <c r="E341" s="91"/>
      <c r="F341" s="91"/>
      <c r="G341" s="91"/>
      <c r="H341" s="91"/>
      <c r="I341" s="91"/>
      <c r="J341" s="91"/>
      <c r="K341" s="91"/>
      <c r="L341" s="91"/>
      <c r="M341" s="91"/>
      <c r="N341" s="91"/>
      <c r="O341" s="91"/>
      <c r="P341" s="91"/>
      <c r="Q341" s="91"/>
      <c r="R341" s="91"/>
      <c r="S341" s="91"/>
      <c r="T341" s="91"/>
      <c r="U341" s="91"/>
      <c r="V341" s="91"/>
      <c r="W341" s="91"/>
      <c r="X341" s="91"/>
    </row>
    <row r="342" customFormat="false" ht="15.75" hidden="false" customHeight="true" outlineLevel="0" collapsed="false">
      <c r="A342" s="94"/>
      <c r="B342" s="94"/>
      <c r="C342" s="91"/>
      <c r="D342" s="95"/>
      <c r="E342" s="91"/>
      <c r="F342" s="91"/>
      <c r="G342" s="91"/>
      <c r="H342" s="91"/>
      <c r="I342" s="91"/>
      <c r="J342" s="91"/>
      <c r="K342" s="91"/>
      <c r="L342" s="91"/>
      <c r="M342" s="91"/>
      <c r="N342" s="91"/>
      <c r="O342" s="91"/>
      <c r="P342" s="91"/>
      <c r="Q342" s="91"/>
      <c r="R342" s="91"/>
      <c r="S342" s="91"/>
      <c r="T342" s="91"/>
      <c r="U342" s="91"/>
      <c r="V342" s="91"/>
      <c r="W342" s="91"/>
      <c r="X342" s="91"/>
    </row>
    <row r="343" customFormat="false" ht="15.75" hidden="false" customHeight="true" outlineLevel="0" collapsed="false">
      <c r="A343" s="94"/>
      <c r="B343" s="94"/>
      <c r="C343" s="91"/>
      <c r="D343" s="95"/>
      <c r="E343" s="91"/>
      <c r="F343" s="91"/>
      <c r="G343" s="91"/>
      <c r="H343" s="91"/>
      <c r="I343" s="91"/>
      <c r="J343" s="91"/>
      <c r="K343" s="91"/>
      <c r="L343" s="91"/>
      <c r="M343" s="91"/>
      <c r="N343" s="91"/>
      <c r="O343" s="91"/>
      <c r="P343" s="91"/>
      <c r="Q343" s="91"/>
      <c r="R343" s="91"/>
      <c r="S343" s="91"/>
      <c r="T343" s="91"/>
      <c r="U343" s="91"/>
      <c r="V343" s="91"/>
      <c r="W343" s="91"/>
      <c r="X343" s="91"/>
    </row>
    <row r="344" customFormat="false" ht="15.75" hidden="false" customHeight="true" outlineLevel="0" collapsed="false">
      <c r="A344" s="94"/>
      <c r="B344" s="94"/>
      <c r="C344" s="91"/>
      <c r="D344" s="95"/>
      <c r="E344" s="91"/>
      <c r="F344" s="91"/>
      <c r="G344" s="91"/>
      <c r="H344" s="91"/>
      <c r="I344" s="91"/>
      <c r="J344" s="91"/>
      <c r="K344" s="91"/>
      <c r="L344" s="91"/>
      <c r="M344" s="91"/>
      <c r="N344" s="91"/>
      <c r="O344" s="91"/>
      <c r="P344" s="91"/>
      <c r="Q344" s="91"/>
      <c r="R344" s="91"/>
      <c r="S344" s="91"/>
      <c r="T344" s="91"/>
      <c r="U344" s="91"/>
      <c r="V344" s="91"/>
      <c r="W344" s="91"/>
      <c r="X344" s="91"/>
    </row>
    <row r="345" customFormat="false" ht="15.75" hidden="false" customHeight="true" outlineLevel="0" collapsed="false">
      <c r="A345" s="94"/>
      <c r="B345" s="94"/>
      <c r="C345" s="91"/>
      <c r="D345" s="95"/>
      <c r="E345" s="91"/>
      <c r="F345" s="91"/>
      <c r="G345" s="91"/>
      <c r="H345" s="91"/>
      <c r="I345" s="91"/>
      <c r="J345" s="91"/>
      <c r="K345" s="91"/>
      <c r="L345" s="91"/>
      <c r="M345" s="91"/>
      <c r="N345" s="91"/>
      <c r="O345" s="91"/>
      <c r="P345" s="91"/>
      <c r="Q345" s="91"/>
      <c r="R345" s="91"/>
      <c r="S345" s="91"/>
      <c r="T345" s="91"/>
      <c r="U345" s="91"/>
      <c r="V345" s="91"/>
      <c r="W345" s="91"/>
      <c r="X345" s="91"/>
    </row>
    <row r="346" customFormat="false" ht="15.75" hidden="false" customHeight="true" outlineLevel="0" collapsed="false">
      <c r="A346" s="94"/>
      <c r="B346" s="94"/>
      <c r="C346" s="91"/>
      <c r="D346" s="95"/>
      <c r="E346" s="91"/>
      <c r="F346" s="91"/>
      <c r="G346" s="91"/>
      <c r="H346" s="91"/>
      <c r="I346" s="91"/>
      <c r="J346" s="91"/>
      <c r="K346" s="91"/>
      <c r="L346" s="91"/>
      <c r="M346" s="91"/>
      <c r="N346" s="91"/>
      <c r="O346" s="91"/>
      <c r="P346" s="91"/>
      <c r="Q346" s="91"/>
      <c r="R346" s="91"/>
      <c r="S346" s="91"/>
      <c r="T346" s="91"/>
      <c r="U346" s="91"/>
      <c r="V346" s="91"/>
      <c r="W346" s="91"/>
      <c r="X346" s="91"/>
    </row>
    <row r="347" customFormat="false" ht="15.75" hidden="false" customHeight="true" outlineLevel="0" collapsed="false">
      <c r="A347" s="94"/>
      <c r="B347" s="94"/>
      <c r="C347" s="91"/>
      <c r="D347" s="95"/>
      <c r="E347" s="91"/>
      <c r="F347" s="91"/>
      <c r="G347" s="91"/>
      <c r="H347" s="91"/>
      <c r="I347" s="91"/>
      <c r="J347" s="91"/>
      <c r="K347" s="91"/>
      <c r="L347" s="91"/>
      <c r="M347" s="91"/>
      <c r="N347" s="91"/>
      <c r="O347" s="91"/>
      <c r="P347" s="91"/>
      <c r="Q347" s="91"/>
      <c r="R347" s="91"/>
      <c r="S347" s="91"/>
      <c r="T347" s="91"/>
      <c r="U347" s="91"/>
      <c r="V347" s="91"/>
      <c r="W347" s="91"/>
      <c r="X347" s="91"/>
    </row>
    <row r="348" customFormat="false" ht="15.75" hidden="false" customHeight="true" outlineLevel="0" collapsed="false">
      <c r="A348" s="94"/>
      <c r="B348" s="94"/>
      <c r="C348" s="91"/>
      <c r="D348" s="95"/>
      <c r="E348" s="91"/>
      <c r="F348" s="91"/>
      <c r="G348" s="91"/>
      <c r="H348" s="91"/>
      <c r="I348" s="91"/>
      <c r="J348" s="91"/>
      <c r="K348" s="91"/>
      <c r="L348" s="91"/>
      <c r="M348" s="91"/>
      <c r="N348" s="91"/>
      <c r="O348" s="91"/>
      <c r="P348" s="91"/>
      <c r="Q348" s="91"/>
      <c r="R348" s="91"/>
      <c r="S348" s="91"/>
      <c r="T348" s="91"/>
      <c r="U348" s="91"/>
      <c r="V348" s="91"/>
      <c r="W348" s="91"/>
      <c r="X348" s="91"/>
    </row>
    <row r="349" customFormat="false" ht="15.75" hidden="false" customHeight="true" outlineLevel="0" collapsed="false">
      <c r="A349" s="94"/>
      <c r="B349" s="94"/>
      <c r="C349" s="91"/>
      <c r="D349" s="95"/>
      <c r="E349" s="91"/>
      <c r="F349" s="91"/>
      <c r="G349" s="91"/>
      <c r="H349" s="91"/>
      <c r="I349" s="91"/>
      <c r="J349" s="91"/>
      <c r="K349" s="91"/>
      <c r="L349" s="91"/>
      <c r="M349" s="91"/>
      <c r="N349" s="91"/>
      <c r="O349" s="91"/>
      <c r="P349" s="91"/>
      <c r="Q349" s="91"/>
      <c r="R349" s="91"/>
      <c r="S349" s="91"/>
      <c r="T349" s="91"/>
      <c r="U349" s="91"/>
      <c r="V349" s="91"/>
      <c r="W349" s="91"/>
      <c r="X349" s="91"/>
    </row>
    <row r="350" customFormat="false" ht="15.75" hidden="false" customHeight="true" outlineLevel="0" collapsed="false">
      <c r="A350" s="94"/>
      <c r="B350" s="94"/>
      <c r="C350" s="91"/>
      <c r="D350" s="95"/>
      <c r="E350" s="91"/>
      <c r="F350" s="91"/>
      <c r="G350" s="91"/>
      <c r="H350" s="91"/>
      <c r="I350" s="91"/>
      <c r="J350" s="91"/>
      <c r="K350" s="91"/>
      <c r="L350" s="91"/>
      <c r="M350" s="91"/>
      <c r="N350" s="91"/>
      <c r="O350" s="91"/>
      <c r="P350" s="91"/>
      <c r="Q350" s="91"/>
      <c r="R350" s="91"/>
      <c r="S350" s="91"/>
      <c r="T350" s="91"/>
      <c r="U350" s="91"/>
      <c r="V350" s="91"/>
      <c r="W350" s="91"/>
      <c r="X350" s="91"/>
    </row>
    <row r="351" customFormat="false" ht="15.75" hidden="false" customHeight="true" outlineLevel="0" collapsed="false">
      <c r="A351" s="94"/>
      <c r="B351" s="94"/>
      <c r="C351" s="91"/>
      <c r="D351" s="95"/>
      <c r="E351" s="91"/>
      <c r="F351" s="91"/>
      <c r="G351" s="91"/>
      <c r="H351" s="91"/>
      <c r="I351" s="91"/>
      <c r="J351" s="91"/>
      <c r="K351" s="91"/>
      <c r="L351" s="91"/>
      <c r="M351" s="91"/>
      <c r="N351" s="91"/>
      <c r="O351" s="91"/>
      <c r="P351" s="91"/>
      <c r="Q351" s="91"/>
      <c r="R351" s="91"/>
      <c r="S351" s="91"/>
      <c r="T351" s="91"/>
      <c r="U351" s="91"/>
      <c r="V351" s="91"/>
      <c r="W351" s="91"/>
      <c r="X351" s="91"/>
    </row>
    <row r="352" customFormat="false" ht="15.75" hidden="false" customHeight="true" outlineLevel="0" collapsed="false">
      <c r="A352" s="94"/>
      <c r="B352" s="94"/>
      <c r="C352" s="91"/>
      <c r="D352" s="95"/>
      <c r="E352" s="91"/>
      <c r="F352" s="91"/>
      <c r="G352" s="91"/>
      <c r="H352" s="91"/>
      <c r="I352" s="91"/>
      <c r="J352" s="91"/>
      <c r="K352" s="91"/>
      <c r="L352" s="91"/>
      <c r="M352" s="91"/>
      <c r="N352" s="91"/>
      <c r="O352" s="91"/>
      <c r="P352" s="91"/>
      <c r="Q352" s="91"/>
      <c r="R352" s="91"/>
      <c r="S352" s="91"/>
      <c r="T352" s="91"/>
      <c r="U352" s="91"/>
      <c r="V352" s="91"/>
      <c r="W352" s="91"/>
      <c r="X352" s="91"/>
    </row>
    <row r="353" customFormat="false" ht="15.75" hidden="false" customHeight="true" outlineLevel="0" collapsed="false">
      <c r="A353" s="94"/>
      <c r="B353" s="94"/>
      <c r="C353" s="91"/>
      <c r="D353" s="95"/>
      <c r="E353" s="91"/>
      <c r="F353" s="91"/>
      <c r="G353" s="91"/>
      <c r="H353" s="91"/>
      <c r="I353" s="91"/>
      <c r="J353" s="91"/>
      <c r="K353" s="91"/>
      <c r="L353" s="91"/>
      <c r="M353" s="91"/>
      <c r="N353" s="91"/>
      <c r="O353" s="91"/>
      <c r="P353" s="91"/>
      <c r="Q353" s="91"/>
      <c r="R353" s="91"/>
      <c r="S353" s="91"/>
      <c r="T353" s="91"/>
      <c r="U353" s="91"/>
      <c r="V353" s="91"/>
      <c r="W353" s="91"/>
      <c r="X353" s="91"/>
    </row>
    <row r="354" customFormat="false" ht="15.75" hidden="false" customHeight="true" outlineLevel="0" collapsed="false">
      <c r="A354" s="94"/>
      <c r="B354" s="94"/>
      <c r="C354" s="91"/>
      <c r="D354" s="95"/>
      <c r="E354" s="91"/>
      <c r="F354" s="91"/>
      <c r="G354" s="91"/>
      <c r="H354" s="91"/>
      <c r="I354" s="91"/>
      <c r="J354" s="91"/>
      <c r="K354" s="91"/>
      <c r="L354" s="91"/>
      <c r="M354" s="91"/>
      <c r="N354" s="91"/>
      <c r="O354" s="91"/>
      <c r="P354" s="91"/>
      <c r="Q354" s="91"/>
      <c r="R354" s="91"/>
      <c r="S354" s="91"/>
      <c r="T354" s="91"/>
      <c r="U354" s="91"/>
      <c r="V354" s="91"/>
      <c r="W354" s="91"/>
      <c r="X354" s="91"/>
    </row>
    <row r="355" customFormat="false" ht="15.75" hidden="false" customHeight="true" outlineLevel="0" collapsed="false">
      <c r="A355" s="94"/>
      <c r="B355" s="94"/>
      <c r="C355" s="91"/>
      <c r="D355" s="95"/>
      <c r="E355" s="91"/>
      <c r="F355" s="91"/>
      <c r="G355" s="91"/>
      <c r="H355" s="91"/>
      <c r="I355" s="91"/>
      <c r="J355" s="91"/>
      <c r="K355" s="91"/>
      <c r="L355" s="91"/>
      <c r="M355" s="91"/>
      <c r="N355" s="91"/>
      <c r="O355" s="91"/>
      <c r="P355" s="91"/>
      <c r="Q355" s="91"/>
      <c r="R355" s="91"/>
      <c r="S355" s="91"/>
      <c r="T355" s="91"/>
      <c r="U355" s="91"/>
      <c r="V355" s="91"/>
      <c r="W355" s="91"/>
      <c r="X355" s="91"/>
    </row>
    <row r="356" customFormat="false" ht="15.75" hidden="false" customHeight="true" outlineLevel="0" collapsed="false">
      <c r="A356" s="94"/>
      <c r="B356" s="94"/>
      <c r="C356" s="91"/>
      <c r="D356" s="95"/>
      <c r="E356" s="91"/>
      <c r="F356" s="91"/>
      <c r="G356" s="91"/>
      <c r="H356" s="91"/>
      <c r="I356" s="91"/>
      <c r="J356" s="91"/>
      <c r="K356" s="91"/>
      <c r="L356" s="91"/>
      <c r="M356" s="91"/>
      <c r="N356" s="91"/>
      <c r="O356" s="91"/>
      <c r="P356" s="91"/>
      <c r="Q356" s="91"/>
      <c r="R356" s="91"/>
      <c r="S356" s="91"/>
      <c r="T356" s="91"/>
      <c r="U356" s="91"/>
      <c r="V356" s="91"/>
      <c r="W356" s="91"/>
      <c r="X356" s="91"/>
    </row>
    <row r="357" customFormat="false" ht="15.75" hidden="false" customHeight="true" outlineLevel="0" collapsed="false">
      <c r="A357" s="94"/>
      <c r="B357" s="94"/>
      <c r="C357" s="91"/>
      <c r="D357" s="95"/>
      <c r="E357" s="91"/>
      <c r="F357" s="91"/>
      <c r="G357" s="91"/>
      <c r="H357" s="91"/>
      <c r="I357" s="91"/>
      <c r="J357" s="91"/>
      <c r="K357" s="91"/>
      <c r="L357" s="91"/>
      <c r="M357" s="91"/>
      <c r="N357" s="91"/>
      <c r="O357" s="91"/>
      <c r="P357" s="91"/>
      <c r="Q357" s="91"/>
      <c r="R357" s="91"/>
      <c r="S357" s="91"/>
      <c r="T357" s="91"/>
      <c r="U357" s="91"/>
      <c r="V357" s="91"/>
      <c r="W357" s="91"/>
      <c r="X357" s="91"/>
    </row>
    <row r="358" customFormat="false" ht="15.75" hidden="false" customHeight="true" outlineLevel="0" collapsed="false">
      <c r="A358" s="94"/>
      <c r="B358" s="94"/>
      <c r="C358" s="91"/>
      <c r="D358" s="95"/>
      <c r="E358" s="91"/>
      <c r="F358" s="91"/>
      <c r="G358" s="91"/>
      <c r="H358" s="91"/>
      <c r="I358" s="91"/>
      <c r="J358" s="91"/>
      <c r="K358" s="91"/>
      <c r="L358" s="91"/>
      <c r="M358" s="91"/>
      <c r="N358" s="91"/>
      <c r="O358" s="91"/>
      <c r="P358" s="91"/>
      <c r="Q358" s="91"/>
      <c r="R358" s="91"/>
      <c r="S358" s="91"/>
      <c r="T358" s="91"/>
      <c r="U358" s="91"/>
      <c r="V358" s="91"/>
      <c r="W358" s="91"/>
      <c r="X358" s="91"/>
    </row>
    <row r="359" customFormat="false" ht="15.75" hidden="false" customHeight="true" outlineLevel="0" collapsed="false">
      <c r="A359" s="94"/>
      <c r="B359" s="94"/>
      <c r="C359" s="91"/>
      <c r="D359" s="95"/>
      <c r="E359" s="91"/>
      <c r="F359" s="91"/>
      <c r="G359" s="91"/>
      <c r="H359" s="91"/>
      <c r="I359" s="91"/>
      <c r="J359" s="91"/>
      <c r="K359" s="91"/>
      <c r="L359" s="91"/>
      <c r="M359" s="91"/>
      <c r="N359" s="91"/>
      <c r="O359" s="91"/>
      <c r="P359" s="91"/>
      <c r="Q359" s="91"/>
      <c r="R359" s="91"/>
      <c r="S359" s="91"/>
      <c r="T359" s="91"/>
      <c r="U359" s="91"/>
      <c r="V359" s="91"/>
      <c r="W359" s="91"/>
      <c r="X359" s="91"/>
    </row>
    <row r="360" customFormat="false" ht="15.75" hidden="false" customHeight="true" outlineLevel="0" collapsed="false">
      <c r="A360" s="94"/>
      <c r="B360" s="94"/>
      <c r="C360" s="91"/>
      <c r="D360" s="95"/>
      <c r="E360" s="91"/>
      <c r="F360" s="91"/>
      <c r="G360" s="91"/>
      <c r="H360" s="91"/>
      <c r="I360" s="91"/>
      <c r="J360" s="91"/>
      <c r="K360" s="91"/>
      <c r="L360" s="91"/>
      <c r="M360" s="91"/>
      <c r="N360" s="91"/>
      <c r="O360" s="91"/>
      <c r="P360" s="91"/>
      <c r="Q360" s="91"/>
      <c r="R360" s="91"/>
      <c r="S360" s="91"/>
      <c r="T360" s="91"/>
      <c r="U360" s="91"/>
      <c r="V360" s="91"/>
      <c r="W360" s="91"/>
      <c r="X360" s="91"/>
    </row>
    <row r="361" customFormat="false" ht="15.75" hidden="false" customHeight="true" outlineLevel="0" collapsed="false">
      <c r="A361" s="94"/>
      <c r="B361" s="94"/>
      <c r="C361" s="91"/>
      <c r="D361" s="95"/>
      <c r="E361" s="91"/>
      <c r="F361" s="91"/>
      <c r="G361" s="91"/>
      <c r="H361" s="91"/>
      <c r="I361" s="91"/>
      <c r="J361" s="91"/>
      <c r="K361" s="91"/>
      <c r="L361" s="91"/>
      <c r="M361" s="91"/>
      <c r="N361" s="91"/>
      <c r="O361" s="91"/>
      <c r="P361" s="91"/>
      <c r="Q361" s="91"/>
      <c r="R361" s="91"/>
      <c r="S361" s="91"/>
      <c r="T361" s="91"/>
      <c r="U361" s="91"/>
      <c r="V361" s="91"/>
      <c r="W361" s="91"/>
      <c r="X361" s="91"/>
    </row>
    <row r="362" customFormat="false" ht="15.75" hidden="false" customHeight="true" outlineLevel="0" collapsed="false">
      <c r="A362" s="94"/>
      <c r="B362" s="94"/>
      <c r="C362" s="91"/>
      <c r="D362" s="95"/>
      <c r="E362" s="91"/>
      <c r="F362" s="91"/>
      <c r="G362" s="91"/>
      <c r="H362" s="91"/>
      <c r="I362" s="91"/>
      <c r="J362" s="91"/>
      <c r="K362" s="91"/>
      <c r="L362" s="91"/>
      <c r="M362" s="91"/>
      <c r="N362" s="91"/>
      <c r="O362" s="91"/>
      <c r="P362" s="91"/>
      <c r="Q362" s="91"/>
      <c r="R362" s="91"/>
      <c r="S362" s="91"/>
      <c r="T362" s="91"/>
      <c r="U362" s="91"/>
      <c r="V362" s="91"/>
      <c r="W362" s="91"/>
      <c r="X362" s="91"/>
    </row>
    <row r="363" customFormat="false" ht="15.75" hidden="false" customHeight="true" outlineLevel="0" collapsed="false">
      <c r="A363" s="94"/>
      <c r="B363" s="94"/>
      <c r="C363" s="91"/>
      <c r="D363" s="95"/>
      <c r="E363" s="91"/>
      <c r="F363" s="91"/>
      <c r="G363" s="91"/>
      <c r="H363" s="91"/>
      <c r="I363" s="91"/>
      <c r="J363" s="91"/>
      <c r="K363" s="91"/>
      <c r="L363" s="91"/>
      <c r="M363" s="91"/>
      <c r="N363" s="91"/>
      <c r="O363" s="91"/>
      <c r="P363" s="91"/>
      <c r="Q363" s="91"/>
      <c r="R363" s="91"/>
      <c r="S363" s="91"/>
      <c r="T363" s="91"/>
      <c r="U363" s="91"/>
      <c r="V363" s="91"/>
      <c r="W363" s="91"/>
      <c r="X363" s="91"/>
    </row>
    <row r="364" customFormat="false" ht="15.75" hidden="false" customHeight="true" outlineLevel="0" collapsed="false">
      <c r="A364" s="94"/>
      <c r="B364" s="94"/>
      <c r="C364" s="91"/>
      <c r="D364" s="95"/>
      <c r="E364" s="91"/>
      <c r="F364" s="91"/>
      <c r="G364" s="91"/>
      <c r="H364" s="91"/>
      <c r="I364" s="91"/>
      <c r="J364" s="91"/>
      <c r="K364" s="91"/>
      <c r="L364" s="91"/>
      <c r="M364" s="91"/>
      <c r="N364" s="91"/>
      <c r="O364" s="91"/>
      <c r="P364" s="91"/>
      <c r="Q364" s="91"/>
      <c r="R364" s="91"/>
      <c r="S364" s="91"/>
      <c r="T364" s="91"/>
      <c r="U364" s="91"/>
      <c r="V364" s="91"/>
      <c r="W364" s="91"/>
      <c r="X364" s="91"/>
    </row>
    <row r="365" customFormat="false" ht="15.75" hidden="false" customHeight="true" outlineLevel="0" collapsed="false">
      <c r="A365" s="94"/>
      <c r="B365" s="94"/>
      <c r="C365" s="91"/>
      <c r="D365" s="95"/>
      <c r="E365" s="91"/>
      <c r="F365" s="91"/>
      <c r="G365" s="91"/>
      <c r="H365" s="91"/>
      <c r="I365" s="91"/>
      <c r="J365" s="91"/>
      <c r="K365" s="91"/>
      <c r="L365" s="91"/>
      <c r="M365" s="91"/>
      <c r="N365" s="91"/>
      <c r="O365" s="91"/>
      <c r="P365" s="91"/>
      <c r="Q365" s="91"/>
      <c r="R365" s="91"/>
      <c r="S365" s="91"/>
      <c r="T365" s="91"/>
      <c r="U365" s="91"/>
      <c r="V365" s="91"/>
      <c r="W365" s="91"/>
      <c r="X365" s="91"/>
    </row>
    <row r="366" customFormat="false" ht="15.75" hidden="false" customHeight="true" outlineLevel="0" collapsed="false">
      <c r="A366" s="94"/>
      <c r="B366" s="94"/>
      <c r="C366" s="91"/>
      <c r="D366" s="95"/>
      <c r="E366" s="91"/>
      <c r="F366" s="91"/>
      <c r="G366" s="91"/>
      <c r="H366" s="91"/>
      <c r="I366" s="91"/>
      <c r="J366" s="91"/>
      <c r="K366" s="91"/>
      <c r="L366" s="91"/>
      <c r="M366" s="91"/>
      <c r="N366" s="91"/>
      <c r="O366" s="91"/>
      <c r="P366" s="91"/>
      <c r="Q366" s="91"/>
      <c r="R366" s="91"/>
      <c r="S366" s="91"/>
      <c r="T366" s="91"/>
      <c r="U366" s="91"/>
      <c r="V366" s="91"/>
      <c r="W366" s="91"/>
      <c r="X366" s="91"/>
    </row>
    <row r="367" customFormat="false" ht="15.75" hidden="false" customHeight="true" outlineLevel="0" collapsed="false">
      <c r="A367" s="94"/>
      <c r="B367" s="94"/>
      <c r="C367" s="91"/>
      <c r="D367" s="95"/>
      <c r="E367" s="91"/>
      <c r="F367" s="91"/>
      <c r="G367" s="91"/>
      <c r="H367" s="91"/>
      <c r="I367" s="91"/>
      <c r="J367" s="91"/>
      <c r="K367" s="91"/>
      <c r="L367" s="91"/>
      <c r="M367" s="91"/>
      <c r="N367" s="91"/>
      <c r="O367" s="91"/>
      <c r="P367" s="91"/>
      <c r="Q367" s="91"/>
      <c r="R367" s="91"/>
      <c r="S367" s="91"/>
      <c r="T367" s="91"/>
      <c r="U367" s="91"/>
      <c r="V367" s="91"/>
      <c r="W367" s="91"/>
      <c r="X367" s="91"/>
    </row>
    <row r="368" customFormat="false" ht="15.75" hidden="false" customHeight="true" outlineLevel="0" collapsed="false">
      <c r="A368" s="94"/>
      <c r="B368" s="94"/>
      <c r="C368" s="91"/>
      <c r="D368" s="95"/>
      <c r="E368" s="91"/>
      <c r="F368" s="91"/>
      <c r="G368" s="91"/>
      <c r="H368" s="91"/>
      <c r="I368" s="91"/>
      <c r="J368" s="91"/>
      <c r="K368" s="91"/>
      <c r="L368" s="91"/>
      <c r="M368" s="91"/>
      <c r="N368" s="91"/>
      <c r="O368" s="91"/>
      <c r="P368" s="91"/>
      <c r="Q368" s="91"/>
      <c r="R368" s="91"/>
      <c r="S368" s="91"/>
      <c r="T368" s="91"/>
      <c r="U368" s="91"/>
      <c r="V368" s="91"/>
      <c r="W368" s="91"/>
      <c r="X368" s="91"/>
    </row>
    <row r="369" customFormat="false" ht="15.75" hidden="false" customHeight="true" outlineLevel="0" collapsed="false">
      <c r="A369" s="94"/>
      <c r="B369" s="94"/>
      <c r="C369" s="91"/>
      <c r="D369" s="95"/>
      <c r="E369" s="91"/>
      <c r="F369" s="91"/>
      <c r="G369" s="91"/>
      <c r="H369" s="91"/>
      <c r="I369" s="91"/>
      <c r="J369" s="91"/>
      <c r="K369" s="91"/>
      <c r="L369" s="91"/>
      <c r="M369" s="91"/>
      <c r="N369" s="91"/>
      <c r="O369" s="91"/>
      <c r="P369" s="91"/>
      <c r="Q369" s="91"/>
      <c r="R369" s="91"/>
      <c r="S369" s="91"/>
      <c r="T369" s="91"/>
      <c r="U369" s="91"/>
      <c r="V369" s="91"/>
      <c r="W369" s="91"/>
      <c r="X369" s="91"/>
    </row>
    <row r="370" customFormat="false" ht="15.75" hidden="false" customHeight="true" outlineLevel="0" collapsed="false">
      <c r="A370" s="94"/>
      <c r="B370" s="94"/>
      <c r="C370" s="91"/>
      <c r="D370" s="95"/>
      <c r="E370" s="91"/>
      <c r="F370" s="91"/>
      <c r="G370" s="91"/>
      <c r="H370" s="91"/>
      <c r="I370" s="91"/>
      <c r="J370" s="91"/>
      <c r="K370" s="91"/>
      <c r="L370" s="91"/>
      <c r="M370" s="91"/>
      <c r="N370" s="91"/>
      <c r="O370" s="91"/>
      <c r="P370" s="91"/>
      <c r="Q370" s="91"/>
      <c r="R370" s="91"/>
      <c r="S370" s="91"/>
      <c r="T370" s="91"/>
      <c r="U370" s="91"/>
      <c r="V370" s="91"/>
      <c r="W370" s="91"/>
      <c r="X370" s="91"/>
    </row>
    <row r="371" customFormat="false" ht="15.75" hidden="false" customHeight="true" outlineLevel="0" collapsed="false">
      <c r="A371" s="94"/>
      <c r="B371" s="94"/>
      <c r="C371" s="91"/>
      <c r="D371" s="95"/>
      <c r="E371" s="91"/>
      <c r="F371" s="91"/>
      <c r="G371" s="91"/>
      <c r="H371" s="91"/>
      <c r="I371" s="91"/>
      <c r="J371" s="91"/>
      <c r="K371" s="91"/>
      <c r="L371" s="91"/>
      <c r="M371" s="91"/>
      <c r="N371" s="91"/>
      <c r="O371" s="91"/>
      <c r="P371" s="91"/>
      <c r="Q371" s="91"/>
      <c r="R371" s="91"/>
      <c r="S371" s="91"/>
      <c r="T371" s="91"/>
      <c r="U371" s="91"/>
      <c r="V371" s="91"/>
      <c r="W371" s="91"/>
      <c r="X371" s="91"/>
    </row>
    <row r="372" customFormat="false" ht="15.75" hidden="false" customHeight="true" outlineLevel="0" collapsed="false">
      <c r="A372" s="94"/>
      <c r="B372" s="94"/>
      <c r="C372" s="91"/>
      <c r="D372" s="95"/>
      <c r="E372" s="91"/>
      <c r="F372" s="91"/>
      <c r="G372" s="91"/>
      <c r="H372" s="91"/>
      <c r="I372" s="91"/>
      <c r="J372" s="91"/>
      <c r="K372" s="91"/>
      <c r="L372" s="91"/>
      <c r="M372" s="91"/>
      <c r="N372" s="91"/>
      <c r="O372" s="91"/>
      <c r="P372" s="91"/>
      <c r="Q372" s="91"/>
      <c r="R372" s="91"/>
      <c r="S372" s="91"/>
      <c r="T372" s="91"/>
      <c r="U372" s="91"/>
      <c r="V372" s="91"/>
      <c r="W372" s="91"/>
      <c r="X372" s="91"/>
    </row>
    <row r="373" customFormat="false" ht="15.75" hidden="false" customHeight="true" outlineLevel="0" collapsed="false">
      <c r="A373" s="94"/>
      <c r="B373" s="94"/>
      <c r="C373" s="91"/>
      <c r="D373" s="95"/>
      <c r="E373" s="91"/>
      <c r="F373" s="91"/>
      <c r="G373" s="91"/>
      <c r="H373" s="91"/>
      <c r="I373" s="91"/>
      <c r="J373" s="91"/>
      <c r="K373" s="91"/>
      <c r="L373" s="91"/>
      <c r="M373" s="91"/>
      <c r="N373" s="91"/>
      <c r="O373" s="91"/>
      <c r="P373" s="91"/>
      <c r="Q373" s="91"/>
      <c r="R373" s="91"/>
      <c r="S373" s="91"/>
      <c r="T373" s="91"/>
      <c r="U373" s="91"/>
      <c r="V373" s="91"/>
      <c r="W373" s="91"/>
      <c r="X373" s="91"/>
    </row>
    <row r="374" customFormat="false" ht="15.75" hidden="false" customHeight="true" outlineLevel="0" collapsed="false">
      <c r="A374" s="94"/>
      <c r="B374" s="94"/>
      <c r="C374" s="91"/>
      <c r="D374" s="95"/>
      <c r="E374" s="91"/>
      <c r="F374" s="91"/>
      <c r="G374" s="91"/>
      <c r="H374" s="91"/>
      <c r="I374" s="91"/>
      <c r="J374" s="91"/>
      <c r="K374" s="91"/>
      <c r="L374" s="91"/>
      <c r="M374" s="91"/>
      <c r="N374" s="91"/>
      <c r="O374" s="91"/>
      <c r="P374" s="91"/>
      <c r="Q374" s="91"/>
      <c r="R374" s="91"/>
      <c r="S374" s="91"/>
      <c r="T374" s="91"/>
      <c r="U374" s="91"/>
      <c r="V374" s="91"/>
      <c r="W374" s="91"/>
      <c r="X374" s="91"/>
    </row>
    <row r="375" customFormat="false" ht="15.75" hidden="false" customHeight="true" outlineLevel="0" collapsed="false">
      <c r="A375" s="94"/>
      <c r="B375" s="94"/>
      <c r="C375" s="91"/>
      <c r="D375" s="95"/>
      <c r="E375" s="91"/>
      <c r="F375" s="91"/>
      <c r="G375" s="91"/>
      <c r="H375" s="91"/>
      <c r="I375" s="91"/>
      <c r="J375" s="91"/>
      <c r="K375" s="91"/>
      <c r="L375" s="91"/>
      <c r="M375" s="91"/>
      <c r="N375" s="91"/>
      <c r="O375" s="91"/>
      <c r="P375" s="91"/>
      <c r="Q375" s="91"/>
      <c r="R375" s="91"/>
      <c r="S375" s="91"/>
      <c r="T375" s="91"/>
      <c r="U375" s="91"/>
      <c r="V375" s="91"/>
      <c r="W375" s="91"/>
      <c r="X375" s="91"/>
    </row>
    <row r="376" customFormat="false" ht="15.75" hidden="false" customHeight="true" outlineLevel="0" collapsed="false">
      <c r="A376" s="94"/>
      <c r="B376" s="94"/>
      <c r="C376" s="91"/>
      <c r="D376" s="95"/>
      <c r="E376" s="91"/>
      <c r="F376" s="91"/>
      <c r="G376" s="91"/>
      <c r="H376" s="91"/>
      <c r="I376" s="91"/>
      <c r="J376" s="91"/>
      <c r="K376" s="91"/>
      <c r="L376" s="91"/>
      <c r="M376" s="91"/>
      <c r="N376" s="91"/>
      <c r="O376" s="91"/>
      <c r="P376" s="91"/>
      <c r="Q376" s="91"/>
      <c r="R376" s="91"/>
      <c r="S376" s="91"/>
      <c r="T376" s="91"/>
      <c r="U376" s="91"/>
      <c r="V376" s="91"/>
      <c r="W376" s="91"/>
      <c r="X376" s="91"/>
    </row>
    <row r="377" customFormat="false" ht="15.75" hidden="false" customHeight="true" outlineLevel="0" collapsed="false">
      <c r="A377" s="94"/>
      <c r="B377" s="94"/>
      <c r="C377" s="91"/>
      <c r="D377" s="95"/>
      <c r="E377" s="91"/>
      <c r="F377" s="91"/>
      <c r="G377" s="91"/>
      <c r="H377" s="91"/>
      <c r="I377" s="91"/>
      <c r="J377" s="91"/>
      <c r="K377" s="91"/>
      <c r="L377" s="91"/>
      <c r="M377" s="91"/>
      <c r="N377" s="91"/>
      <c r="O377" s="91"/>
      <c r="P377" s="91"/>
      <c r="Q377" s="91"/>
      <c r="R377" s="91"/>
      <c r="S377" s="91"/>
      <c r="T377" s="91"/>
      <c r="U377" s="91"/>
      <c r="V377" s="91"/>
      <c r="W377" s="91"/>
      <c r="X377" s="91"/>
    </row>
    <row r="378" customFormat="false" ht="15.75" hidden="false" customHeight="true" outlineLevel="0" collapsed="false">
      <c r="A378" s="94"/>
      <c r="B378" s="94"/>
      <c r="C378" s="91"/>
      <c r="D378" s="95"/>
      <c r="E378" s="91"/>
      <c r="F378" s="91"/>
      <c r="G378" s="91"/>
      <c r="H378" s="91"/>
      <c r="I378" s="91"/>
      <c r="J378" s="91"/>
      <c r="K378" s="91"/>
      <c r="L378" s="91"/>
      <c r="M378" s="91"/>
      <c r="N378" s="91"/>
      <c r="O378" s="91"/>
      <c r="P378" s="91"/>
      <c r="Q378" s="91"/>
      <c r="R378" s="91"/>
      <c r="S378" s="91"/>
      <c r="T378" s="91"/>
      <c r="U378" s="91"/>
      <c r="V378" s="91"/>
      <c r="W378" s="91"/>
      <c r="X378" s="91"/>
    </row>
    <row r="379" customFormat="false" ht="15.75" hidden="false" customHeight="true" outlineLevel="0" collapsed="false">
      <c r="A379" s="94"/>
      <c r="B379" s="94"/>
      <c r="C379" s="91"/>
      <c r="D379" s="95"/>
      <c r="E379" s="91"/>
      <c r="F379" s="91"/>
      <c r="G379" s="91"/>
      <c r="H379" s="91"/>
      <c r="I379" s="91"/>
      <c r="J379" s="91"/>
      <c r="K379" s="91"/>
      <c r="L379" s="91"/>
      <c r="M379" s="91"/>
      <c r="N379" s="91"/>
      <c r="O379" s="91"/>
      <c r="P379" s="91"/>
      <c r="Q379" s="91"/>
      <c r="R379" s="91"/>
      <c r="S379" s="91"/>
      <c r="T379" s="91"/>
      <c r="U379" s="91"/>
      <c r="V379" s="91"/>
      <c r="W379" s="91"/>
      <c r="X379" s="91"/>
    </row>
    <row r="380" customFormat="false" ht="15.75" hidden="false" customHeight="true" outlineLevel="0" collapsed="false">
      <c r="A380" s="94"/>
      <c r="B380" s="94"/>
      <c r="C380" s="91"/>
      <c r="D380" s="95"/>
      <c r="E380" s="91"/>
      <c r="F380" s="91"/>
      <c r="G380" s="91"/>
      <c r="H380" s="91"/>
      <c r="I380" s="91"/>
      <c r="J380" s="91"/>
      <c r="K380" s="91"/>
      <c r="L380" s="91"/>
      <c r="M380" s="91"/>
      <c r="N380" s="91"/>
      <c r="O380" s="91"/>
      <c r="P380" s="91"/>
      <c r="Q380" s="91"/>
      <c r="R380" s="91"/>
      <c r="S380" s="91"/>
      <c r="T380" s="91"/>
      <c r="U380" s="91"/>
      <c r="V380" s="91"/>
      <c r="W380" s="91"/>
      <c r="X380" s="91"/>
    </row>
    <row r="381" customFormat="false" ht="15.75" hidden="false" customHeight="true" outlineLevel="0" collapsed="false">
      <c r="A381" s="94"/>
      <c r="B381" s="94"/>
      <c r="C381" s="91"/>
      <c r="D381" s="95"/>
      <c r="E381" s="91"/>
      <c r="F381" s="91"/>
      <c r="G381" s="91"/>
      <c r="H381" s="91"/>
      <c r="I381" s="91"/>
      <c r="J381" s="91"/>
      <c r="K381" s="91"/>
      <c r="L381" s="91"/>
      <c r="M381" s="91"/>
      <c r="N381" s="91"/>
      <c r="O381" s="91"/>
      <c r="P381" s="91"/>
      <c r="Q381" s="91"/>
      <c r="R381" s="91"/>
      <c r="S381" s="91"/>
      <c r="T381" s="91"/>
      <c r="U381" s="91"/>
      <c r="V381" s="91"/>
      <c r="W381" s="91"/>
      <c r="X381" s="91"/>
    </row>
    <row r="382" customFormat="false" ht="15.75" hidden="false" customHeight="true" outlineLevel="0" collapsed="false">
      <c r="A382" s="94"/>
      <c r="B382" s="94"/>
      <c r="C382" s="91"/>
      <c r="D382" s="95"/>
      <c r="E382" s="91"/>
      <c r="F382" s="91"/>
      <c r="G382" s="91"/>
      <c r="H382" s="91"/>
      <c r="I382" s="91"/>
      <c r="J382" s="91"/>
      <c r="K382" s="91"/>
      <c r="L382" s="91"/>
      <c r="M382" s="91"/>
      <c r="N382" s="91"/>
      <c r="O382" s="91"/>
      <c r="P382" s="91"/>
      <c r="Q382" s="91"/>
      <c r="R382" s="91"/>
      <c r="S382" s="91"/>
      <c r="T382" s="91"/>
      <c r="U382" s="91"/>
      <c r="V382" s="91"/>
      <c r="W382" s="91"/>
      <c r="X382" s="91"/>
    </row>
    <row r="383" customFormat="false" ht="15.75" hidden="false" customHeight="true" outlineLevel="0" collapsed="false">
      <c r="A383" s="94"/>
      <c r="B383" s="94"/>
      <c r="C383" s="91"/>
      <c r="D383" s="95"/>
      <c r="E383" s="91"/>
      <c r="F383" s="91"/>
      <c r="G383" s="91"/>
      <c r="H383" s="91"/>
      <c r="I383" s="91"/>
      <c r="J383" s="91"/>
      <c r="K383" s="91"/>
      <c r="L383" s="91"/>
      <c r="M383" s="91"/>
      <c r="N383" s="91"/>
      <c r="O383" s="91"/>
      <c r="P383" s="91"/>
      <c r="Q383" s="91"/>
      <c r="R383" s="91"/>
      <c r="S383" s="91"/>
      <c r="T383" s="91"/>
      <c r="U383" s="91"/>
      <c r="V383" s="91"/>
      <c r="W383" s="91"/>
      <c r="X383" s="91"/>
    </row>
    <row r="384" customFormat="false" ht="15.75" hidden="false" customHeight="true" outlineLevel="0" collapsed="false">
      <c r="A384" s="94"/>
      <c r="B384" s="94"/>
      <c r="C384" s="91"/>
      <c r="D384" s="95"/>
      <c r="E384" s="91"/>
      <c r="F384" s="91"/>
      <c r="G384" s="91"/>
      <c r="H384" s="91"/>
      <c r="I384" s="91"/>
      <c r="J384" s="91"/>
      <c r="K384" s="91"/>
      <c r="L384" s="91"/>
      <c r="M384" s="91"/>
      <c r="N384" s="91"/>
      <c r="O384" s="91"/>
      <c r="P384" s="91"/>
      <c r="Q384" s="91"/>
      <c r="R384" s="91"/>
      <c r="S384" s="91"/>
      <c r="T384" s="91"/>
      <c r="U384" s="91"/>
      <c r="V384" s="91"/>
      <c r="W384" s="91"/>
      <c r="X384" s="91"/>
    </row>
    <row r="385" customFormat="false" ht="15.75" hidden="false" customHeight="true" outlineLevel="0" collapsed="false">
      <c r="A385" s="94"/>
      <c r="B385" s="94"/>
      <c r="C385" s="91"/>
      <c r="D385" s="95"/>
      <c r="E385" s="91"/>
      <c r="F385" s="91"/>
      <c r="G385" s="91"/>
      <c r="H385" s="91"/>
      <c r="I385" s="91"/>
      <c r="J385" s="91"/>
      <c r="K385" s="91"/>
      <c r="L385" s="91"/>
      <c r="M385" s="91"/>
      <c r="N385" s="91"/>
      <c r="O385" s="91"/>
      <c r="P385" s="91"/>
      <c r="Q385" s="91"/>
      <c r="R385" s="91"/>
      <c r="S385" s="91"/>
      <c r="T385" s="91"/>
      <c r="U385" s="91"/>
      <c r="V385" s="91"/>
      <c r="W385" s="91"/>
      <c r="X385" s="91"/>
    </row>
    <row r="386" customFormat="false" ht="15.75" hidden="false" customHeight="true" outlineLevel="0" collapsed="false">
      <c r="A386" s="94"/>
      <c r="B386" s="94"/>
      <c r="C386" s="91"/>
      <c r="D386" s="95"/>
      <c r="E386" s="91"/>
      <c r="F386" s="91"/>
      <c r="G386" s="91"/>
      <c r="H386" s="91"/>
      <c r="I386" s="91"/>
      <c r="J386" s="91"/>
      <c r="K386" s="91"/>
      <c r="L386" s="91"/>
      <c r="M386" s="91"/>
      <c r="N386" s="91"/>
      <c r="O386" s="91"/>
      <c r="P386" s="91"/>
      <c r="Q386" s="91"/>
      <c r="R386" s="91"/>
      <c r="S386" s="91"/>
      <c r="T386" s="91"/>
      <c r="U386" s="91"/>
      <c r="V386" s="91"/>
      <c r="W386" s="91"/>
      <c r="X386" s="91"/>
    </row>
    <row r="387" customFormat="false" ht="15.75" hidden="false" customHeight="true" outlineLevel="0" collapsed="false">
      <c r="A387" s="94"/>
      <c r="B387" s="94"/>
      <c r="C387" s="91"/>
      <c r="D387" s="95"/>
      <c r="E387" s="91"/>
      <c r="F387" s="91"/>
      <c r="G387" s="91"/>
      <c r="H387" s="91"/>
      <c r="I387" s="91"/>
      <c r="J387" s="91"/>
      <c r="K387" s="91"/>
      <c r="L387" s="91"/>
      <c r="M387" s="91"/>
      <c r="N387" s="91"/>
      <c r="O387" s="91"/>
      <c r="P387" s="91"/>
      <c r="Q387" s="91"/>
      <c r="R387" s="91"/>
      <c r="S387" s="91"/>
      <c r="T387" s="91"/>
      <c r="U387" s="91"/>
      <c r="V387" s="91"/>
      <c r="W387" s="91"/>
      <c r="X387" s="91"/>
    </row>
    <row r="388" customFormat="false" ht="15.75" hidden="false" customHeight="true" outlineLevel="0" collapsed="false">
      <c r="A388" s="94"/>
      <c r="B388" s="94"/>
      <c r="C388" s="91"/>
      <c r="D388" s="95"/>
      <c r="E388" s="91"/>
      <c r="F388" s="91"/>
      <c r="G388" s="91"/>
      <c r="H388" s="91"/>
      <c r="I388" s="91"/>
      <c r="J388" s="91"/>
      <c r="K388" s="91"/>
      <c r="L388" s="91"/>
      <c r="M388" s="91"/>
      <c r="N388" s="91"/>
      <c r="O388" s="91"/>
      <c r="P388" s="91"/>
      <c r="Q388" s="91"/>
      <c r="R388" s="91"/>
      <c r="S388" s="91"/>
      <c r="T388" s="91"/>
      <c r="U388" s="91"/>
      <c r="V388" s="91"/>
      <c r="W388" s="91"/>
      <c r="X388" s="91"/>
    </row>
    <row r="389" customFormat="false" ht="15.75" hidden="false" customHeight="true" outlineLevel="0" collapsed="false">
      <c r="A389" s="94"/>
      <c r="B389" s="94"/>
      <c r="C389" s="91"/>
      <c r="D389" s="95"/>
      <c r="E389" s="91"/>
      <c r="F389" s="91"/>
      <c r="G389" s="91"/>
      <c r="H389" s="91"/>
      <c r="I389" s="91"/>
      <c r="J389" s="91"/>
      <c r="K389" s="91"/>
      <c r="L389" s="91"/>
      <c r="M389" s="91"/>
      <c r="N389" s="91"/>
      <c r="O389" s="91"/>
      <c r="P389" s="91"/>
      <c r="Q389" s="91"/>
      <c r="R389" s="91"/>
      <c r="S389" s="91"/>
      <c r="T389" s="91"/>
      <c r="U389" s="91"/>
      <c r="V389" s="91"/>
      <c r="W389" s="91"/>
      <c r="X389" s="91"/>
    </row>
    <row r="390" customFormat="false" ht="15.75" hidden="false" customHeight="true" outlineLevel="0" collapsed="false">
      <c r="A390" s="94"/>
      <c r="B390" s="94"/>
      <c r="C390" s="91"/>
      <c r="D390" s="95"/>
      <c r="E390" s="91"/>
      <c r="F390" s="91"/>
      <c r="G390" s="91"/>
      <c r="H390" s="91"/>
      <c r="I390" s="91"/>
      <c r="J390" s="91"/>
      <c r="K390" s="91"/>
      <c r="L390" s="91"/>
      <c r="M390" s="91"/>
      <c r="N390" s="91"/>
      <c r="O390" s="91"/>
      <c r="P390" s="91"/>
      <c r="Q390" s="91"/>
      <c r="R390" s="91"/>
      <c r="S390" s="91"/>
      <c r="T390" s="91"/>
      <c r="U390" s="91"/>
      <c r="V390" s="91"/>
      <c r="W390" s="91"/>
      <c r="X390" s="91"/>
    </row>
    <row r="391" customFormat="false" ht="15.75" hidden="false" customHeight="true" outlineLevel="0" collapsed="false">
      <c r="A391" s="94"/>
      <c r="B391" s="94"/>
      <c r="C391" s="91"/>
      <c r="D391" s="95"/>
      <c r="E391" s="91"/>
      <c r="F391" s="91"/>
      <c r="G391" s="91"/>
      <c r="H391" s="91"/>
      <c r="I391" s="91"/>
      <c r="J391" s="91"/>
      <c r="K391" s="91"/>
      <c r="L391" s="91"/>
      <c r="M391" s="91"/>
      <c r="N391" s="91"/>
      <c r="O391" s="91"/>
      <c r="P391" s="91"/>
      <c r="Q391" s="91"/>
      <c r="R391" s="91"/>
      <c r="S391" s="91"/>
      <c r="T391" s="91"/>
      <c r="U391" s="91"/>
      <c r="V391" s="91"/>
      <c r="W391" s="91"/>
      <c r="X391" s="91"/>
    </row>
    <row r="392" customFormat="false" ht="15.75" hidden="false" customHeight="true" outlineLevel="0" collapsed="false">
      <c r="A392" s="94"/>
      <c r="B392" s="94"/>
      <c r="C392" s="91"/>
      <c r="D392" s="95"/>
      <c r="E392" s="91"/>
      <c r="F392" s="91"/>
      <c r="G392" s="91"/>
      <c r="H392" s="91"/>
      <c r="I392" s="91"/>
      <c r="J392" s="91"/>
      <c r="K392" s="91"/>
      <c r="L392" s="91"/>
      <c r="M392" s="91"/>
      <c r="N392" s="91"/>
      <c r="O392" s="91"/>
      <c r="P392" s="91"/>
      <c r="Q392" s="91"/>
      <c r="R392" s="91"/>
      <c r="S392" s="91"/>
      <c r="T392" s="91"/>
      <c r="U392" s="91"/>
      <c r="V392" s="91"/>
      <c r="W392" s="91"/>
      <c r="X392" s="91"/>
    </row>
    <row r="393" customFormat="false" ht="15.75" hidden="false" customHeight="true" outlineLevel="0" collapsed="false">
      <c r="A393" s="94"/>
      <c r="B393" s="94"/>
      <c r="C393" s="91"/>
      <c r="D393" s="95"/>
      <c r="E393" s="91"/>
      <c r="F393" s="91"/>
      <c r="G393" s="91"/>
      <c r="H393" s="91"/>
      <c r="I393" s="91"/>
      <c r="J393" s="91"/>
      <c r="K393" s="91"/>
      <c r="L393" s="91"/>
      <c r="M393" s="91"/>
      <c r="N393" s="91"/>
      <c r="O393" s="91"/>
      <c r="P393" s="91"/>
      <c r="Q393" s="91"/>
      <c r="R393" s="91"/>
      <c r="S393" s="91"/>
      <c r="T393" s="91"/>
      <c r="U393" s="91"/>
      <c r="V393" s="91"/>
      <c r="W393" s="91"/>
      <c r="X393" s="91"/>
    </row>
    <row r="394" customFormat="false" ht="15.75" hidden="false" customHeight="true" outlineLevel="0" collapsed="false">
      <c r="A394" s="94"/>
      <c r="B394" s="94"/>
      <c r="C394" s="91"/>
      <c r="D394" s="95"/>
      <c r="E394" s="91"/>
      <c r="F394" s="91"/>
      <c r="G394" s="91"/>
      <c r="H394" s="91"/>
      <c r="I394" s="91"/>
      <c r="J394" s="91"/>
      <c r="K394" s="91"/>
      <c r="L394" s="91"/>
      <c r="M394" s="91"/>
      <c r="N394" s="91"/>
      <c r="O394" s="91"/>
      <c r="P394" s="91"/>
      <c r="Q394" s="91"/>
      <c r="R394" s="91"/>
      <c r="S394" s="91"/>
      <c r="T394" s="91"/>
      <c r="U394" s="91"/>
      <c r="V394" s="91"/>
      <c r="W394" s="91"/>
      <c r="X394" s="91"/>
    </row>
    <row r="395" customFormat="false" ht="15.75" hidden="false" customHeight="true" outlineLevel="0" collapsed="false">
      <c r="A395" s="94"/>
      <c r="B395" s="94"/>
      <c r="C395" s="91"/>
      <c r="D395" s="95"/>
      <c r="E395" s="91"/>
      <c r="F395" s="91"/>
      <c r="G395" s="91"/>
      <c r="H395" s="91"/>
      <c r="I395" s="91"/>
      <c r="J395" s="91"/>
      <c r="K395" s="91"/>
      <c r="L395" s="91"/>
      <c r="M395" s="91"/>
      <c r="N395" s="91"/>
      <c r="O395" s="91"/>
      <c r="P395" s="91"/>
      <c r="Q395" s="91"/>
      <c r="R395" s="91"/>
      <c r="S395" s="91"/>
      <c r="T395" s="91"/>
      <c r="U395" s="91"/>
      <c r="V395" s="91"/>
      <c r="W395" s="91"/>
      <c r="X395" s="91"/>
    </row>
    <row r="396" customFormat="false" ht="15.75" hidden="false" customHeight="true" outlineLevel="0" collapsed="false">
      <c r="A396" s="94"/>
      <c r="B396" s="94"/>
      <c r="C396" s="91"/>
      <c r="D396" s="95"/>
      <c r="E396" s="91"/>
      <c r="F396" s="91"/>
      <c r="G396" s="91"/>
      <c r="H396" s="91"/>
      <c r="I396" s="91"/>
      <c r="J396" s="91"/>
      <c r="K396" s="91"/>
      <c r="L396" s="91"/>
      <c r="M396" s="91"/>
      <c r="N396" s="91"/>
      <c r="O396" s="91"/>
      <c r="P396" s="91"/>
      <c r="Q396" s="91"/>
      <c r="R396" s="91"/>
      <c r="S396" s="91"/>
      <c r="T396" s="91"/>
      <c r="U396" s="91"/>
      <c r="V396" s="91"/>
      <c r="W396" s="91"/>
      <c r="X396" s="91"/>
    </row>
    <row r="397" customFormat="false" ht="15.75" hidden="false" customHeight="true" outlineLevel="0" collapsed="false">
      <c r="A397" s="94"/>
      <c r="B397" s="94"/>
      <c r="C397" s="91"/>
      <c r="D397" s="95"/>
      <c r="E397" s="91"/>
      <c r="F397" s="91"/>
      <c r="G397" s="91"/>
      <c r="H397" s="91"/>
      <c r="I397" s="91"/>
      <c r="J397" s="91"/>
      <c r="K397" s="91"/>
      <c r="L397" s="91"/>
      <c r="M397" s="91"/>
      <c r="N397" s="91"/>
      <c r="O397" s="91"/>
      <c r="P397" s="91"/>
      <c r="Q397" s="91"/>
      <c r="R397" s="91"/>
      <c r="S397" s="91"/>
      <c r="T397" s="91"/>
      <c r="U397" s="91"/>
      <c r="V397" s="91"/>
      <c r="W397" s="91"/>
      <c r="X397" s="91"/>
    </row>
    <row r="398" customFormat="false" ht="15.75" hidden="false" customHeight="true" outlineLevel="0" collapsed="false">
      <c r="A398" s="94"/>
      <c r="B398" s="94"/>
      <c r="C398" s="91"/>
      <c r="D398" s="95"/>
      <c r="E398" s="91"/>
      <c r="F398" s="91"/>
      <c r="G398" s="91"/>
      <c r="H398" s="91"/>
      <c r="I398" s="91"/>
      <c r="J398" s="91"/>
      <c r="K398" s="91"/>
      <c r="L398" s="91"/>
      <c r="M398" s="91"/>
      <c r="N398" s="91"/>
      <c r="O398" s="91"/>
      <c r="P398" s="91"/>
      <c r="Q398" s="91"/>
      <c r="R398" s="91"/>
      <c r="S398" s="91"/>
      <c r="T398" s="91"/>
      <c r="U398" s="91"/>
      <c r="V398" s="91"/>
      <c r="W398" s="91"/>
      <c r="X398" s="91"/>
    </row>
    <row r="399" customFormat="false" ht="15.75" hidden="false" customHeight="true" outlineLevel="0" collapsed="false">
      <c r="A399" s="94"/>
      <c r="B399" s="94"/>
      <c r="C399" s="91"/>
      <c r="D399" s="95"/>
      <c r="E399" s="91"/>
      <c r="F399" s="91"/>
      <c r="G399" s="91"/>
      <c r="H399" s="91"/>
      <c r="I399" s="91"/>
      <c r="J399" s="91"/>
      <c r="K399" s="91"/>
      <c r="L399" s="91"/>
      <c r="M399" s="91"/>
      <c r="N399" s="91"/>
      <c r="O399" s="91"/>
      <c r="P399" s="91"/>
      <c r="Q399" s="91"/>
      <c r="R399" s="91"/>
      <c r="S399" s="91"/>
      <c r="T399" s="91"/>
      <c r="U399" s="91"/>
      <c r="V399" s="91"/>
      <c r="W399" s="91"/>
      <c r="X399" s="91"/>
    </row>
    <row r="400" customFormat="false" ht="15.75" hidden="false" customHeight="true" outlineLevel="0" collapsed="false">
      <c r="A400" s="94"/>
      <c r="B400" s="94"/>
      <c r="C400" s="91"/>
      <c r="D400" s="95"/>
      <c r="E400" s="91"/>
      <c r="F400" s="91"/>
      <c r="G400" s="91"/>
      <c r="H400" s="91"/>
      <c r="I400" s="91"/>
      <c r="J400" s="91"/>
      <c r="K400" s="91"/>
      <c r="L400" s="91"/>
      <c r="M400" s="91"/>
      <c r="N400" s="91"/>
      <c r="O400" s="91"/>
      <c r="P400" s="91"/>
      <c r="Q400" s="91"/>
      <c r="R400" s="91"/>
      <c r="S400" s="91"/>
      <c r="T400" s="91"/>
      <c r="U400" s="91"/>
      <c r="V400" s="91"/>
      <c r="W400" s="91"/>
      <c r="X400" s="91"/>
    </row>
    <row r="401" customFormat="false" ht="15.75" hidden="false" customHeight="true" outlineLevel="0" collapsed="false">
      <c r="A401" s="94"/>
      <c r="B401" s="94"/>
      <c r="C401" s="91"/>
      <c r="D401" s="95"/>
      <c r="E401" s="91"/>
      <c r="F401" s="91"/>
      <c r="G401" s="91"/>
      <c r="H401" s="91"/>
      <c r="I401" s="91"/>
      <c r="J401" s="91"/>
      <c r="K401" s="91"/>
      <c r="L401" s="91"/>
      <c r="M401" s="91"/>
      <c r="N401" s="91"/>
      <c r="O401" s="91"/>
      <c r="P401" s="91"/>
      <c r="Q401" s="91"/>
      <c r="R401" s="91"/>
      <c r="S401" s="91"/>
      <c r="T401" s="91"/>
      <c r="U401" s="91"/>
      <c r="V401" s="91"/>
      <c r="W401" s="91"/>
      <c r="X401" s="91"/>
    </row>
    <row r="402" customFormat="false" ht="15.75" hidden="false" customHeight="true" outlineLevel="0" collapsed="false">
      <c r="A402" s="94"/>
      <c r="B402" s="94"/>
      <c r="C402" s="91"/>
      <c r="D402" s="95"/>
      <c r="E402" s="91"/>
      <c r="F402" s="91"/>
      <c r="G402" s="91"/>
      <c r="H402" s="91"/>
      <c r="I402" s="91"/>
      <c r="J402" s="91"/>
      <c r="K402" s="91"/>
      <c r="L402" s="91"/>
      <c r="M402" s="91"/>
      <c r="N402" s="91"/>
      <c r="O402" s="91"/>
      <c r="P402" s="91"/>
      <c r="Q402" s="91"/>
      <c r="R402" s="91"/>
      <c r="S402" s="91"/>
      <c r="T402" s="91"/>
      <c r="U402" s="91"/>
      <c r="V402" s="91"/>
      <c r="W402" s="91"/>
      <c r="X402" s="91"/>
    </row>
    <row r="403" customFormat="false" ht="15.75" hidden="false" customHeight="true" outlineLevel="0" collapsed="false">
      <c r="A403" s="94"/>
      <c r="B403" s="94"/>
      <c r="C403" s="91"/>
      <c r="D403" s="95"/>
      <c r="E403" s="91"/>
      <c r="F403" s="91"/>
      <c r="G403" s="91"/>
      <c r="H403" s="91"/>
      <c r="I403" s="91"/>
      <c r="J403" s="91"/>
      <c r="K403" s="91"/>
      <c r="L403" s="91"/>
      <c r="M403" s="91"/>
      <c r="N403" s="91"/>
      <c r="O403" s="91"/>
      <c r="P403" s="91"/>
      <c r="Q403" s="91"/>
      <c r="R403" s="91"/>
      <c r="S403" s="91"/>
      <c r="T403" s="91"/>
      <c r="U403" s="91"/>
      <c r="V403" s="91"/>
      <c r="W403" s="91"/>
      <c r="X403" s="91"/>
    </row>
    <row r="404" customFormat="false" ht="15.75" hidden="false" customHeight="true" outlineLevel="0" collapsed="false">
      <c r="A404" s="94"/>
      <c r="B404" s="94"/>
      <c r="C404" s="91"/>
      <c r="D404" s="95"/>
      <c r="E404" s="91"/>
      <c r="F404" s="91"/>
      <c r="G404" s="91"/>
      <c r="H404" s="91"/>
      <c r="I404" s="91"/>
      <c r="J404" s="91"/>
      <c r="K404" s="91"/>
      <c r="L404" s="91"/>
      <c r="M404" s="91"/>
      <c r="N404" s="91"/>
      <c r="O404" s="91"/>
      <c r="P404" s="91"/>
      <c r="Q404" s="91"/>
      <c r="R404" s="91"/>
      <c r="S404" s="91"/>
      <c r="T404" s="91"/>
      <c r="U404" s="91"/>
      <c r="V404" s="91"/>
      <c r="W404" s="91"/>
      <c r="X404" s="91"/>
    </row>
    <row r="405" customFormat="false" ht="15.75" hidden="false" customHeight="true" outlineLevel="0" collapsed="false">
      <c r="A405" s="94"/>
      <c r="B405" s="94"/>
      <c r="C405" s="91"/>
      <c r="D405" s="95"/>
      <c r="E405" s="91"/>
      <c r="F405" s="91"/>
      <c r="G405" s="91"/>
      <c r="H405" s="91"/>
      <c r="I405" s="91"/>
      <c r="J405" s="91"/>
      <c r="K405" s="91"/>
      <c r="L405" s="91"/>
      <c r="M405" s="91"/>
      <c r="N405" s="91"/>
      <c r="O405" s="91"/>
      <c r="P405" s="91"/>
      <c r="Q405" s="91"/>
      <c r="R405" s="91"/>
      <c r="S405" s="91"/>
      <c r="T405" s="91"/>
      <c r="U405" s="91"/>
      <c r="V405" s="91"/>
      <c r="W405" s="91"/>
      <c r="X405" s="91"/>
    </row>
    <row r="406" customFormat="false" ht="15.75" hidden="false" customHeight="true" outlineLevel="0" collapsed="false">
      <c r="A406" s="94"/>
      <c r="B406" s="94"/>
      <c r="C406" s="91"/>
      <c r="D406" s="95"/>
      <c r="E406" s="91"/>
      <c r="F406" s="91"/>
      <c r="G406" s="91"/>
      <c r="H406" s="91"/>
      <c r="I406" s="91"/>
      <c r="J406" s="91"/>
      <c r="K406" s="91"/>
      <c r="L406" s="91"/>
      <c r="M406" s="91"/>
      <c r="N406" s="91"/>
      <c r="O406" s="91"/>
      <c r="P406" s="91"/>
      <c r="Q406" s="91"/>
      <c r="R406" s="91"/>
      <c r="S406" s="91"/>
      <c r="T406" s="91"/>
      <c r="U406" s="91"/>
      <c r="V406" s="91"/>
      <c r="W406" s="91"/>
      <c r="X406" s="91"/>
    </row>
    <row r="407" customFormat="false" ht="15.75" hidden="false" customHeight="true" outlineLevel="0" collapsed="false">
      <c r="A407" s="94"/>
      <c r="B407" s="94"/>
      <c r="C407" s="91"/>
      <c r="D407" s="95"/>
      <c r="E407" s="91"/>
      <c r="F407" s="91"/>
      <c r="G407" s="91"/>
      <c r="H407" s="91"/>
      <c r="I407" s="91"/>
      <c r="J407" s="91"/>
      <c r="K407" s="91"/>
      <c r="L407" s="91"/>
      <c r="M407" s="91"/>
      <c r="N407" s="91"/>
      <c r="O407" s="91"/>
      <c r="P407" s="91"/>
      <c r="Q407" s="91"/>
      <c r="R407" s="91"/>
      <c r="S407" s="91"/>
      <c r="T407" s="91"/>
      <c r="U407" s="91"/>
      <c r="V407" s="91"/>
      <c r="W407" s="91"/>
      <c r="X407" s="91"/>
    </row>
    <row r="408" customFormat="false" ht="15.75" hidden="false" customHeight="true" outlineLevel="0" collapsed="false">
      <c r="A408" s="94"/>
      <c r="B408" s="94"/>
      <c r="C408" s="91"/>
      <c r="D408" s="95"/>
      <c r="E408" s="91"/>
      <c r="F408" s="91"/>
      <c r="G408" s="91"/>
      <c r="H408" s="91"/>
      <c r="I408" s="91"/>
      <c r="J408" s="91"/>
      <c r="K408" s="91"/>
      <c r="L408" s="91"/>
      <c r="M408" s="91"/>
      <c r="N408" s="91"/>
      <c r="O408" s="91"/>
      <c r="P408" s="91"/>
      <c r="Q408" s="91"/>
      <c r="R408" s="91"/>
      <c r="S408" s="91"/>
      <c r="T408" s="91"/>
      <c r="U408" s="91"/>
      <c r="V408" s="91"/>
      <c r="W408" s="91"/>
      <c r="X408" s="91"/>
    </row>
    <row r="409" customFormat="false" ht="15.75" hidden="false" customHeight="true" outlineLevel="0" collapsed="false">
      <c r="A409" s="94"/>
      <c r="B409" s="94"/>
      <c r="C409" s="91"/>
      <c r="D409" s="95"/>
      <c r="E409" s="91"/>
      <c r="F409" s="91"/>
      <c r="G409" s="91"/>
      <c r="H409" s="91"/>
      <c r="I409" s="91"/>
      <c r="J409" s="91"/>
      <c r="K409" s="91"/>
      <c r="L409" s="91"/>
      <c r="M409" s="91"/>
      <c r="N409" s="91"/>
      <c r="O409" s="91"/>
      <c r="P409" s="91"/>
      <c r="Q409" s="91"/>
      <c r="R409" s="91"/>
      <c r="S409" s="91"/>
      <c r="T409" s="91"/>
      <c r="U409" s="91"/>
      <c r="V409" s="91"/>
      <c r="W409" s="91"/>
      <c r="X409" s="91"/>
    </row>
    <row r="410" customFormat="false" ht="15.75" hidden="false" customHeight="true" outlineLevel="0" collapsed="false">
      <c r="A410" s="94"/>
      <c r="B410" s="94"/>
      <c r="C410" s="91"/>
      <c r="D410" s="95"/>
      <c r="E410" s="91"/>
      <c r="F410" s="91"/>
      <c r="G410" s="91"/>
      <c r="H410" s="91"/>
      <c r="I410" s="91"/>
      <c r="J410" s="91"/>
      <c r="K410" s="91"/>
      <c r="L410" s="91"/>
      <c r="M410" s="91"/>
      <c r="N410" s="91"/>
      <c r="O410" s="91"/>
      <c r="P410" s="91"/>
      <c r="Q410" s="91"/>
      <c r="R410" s="91"/>
      <c r="S410" s="91"/>
      <c r="T410" s="91"/>
      <c r="U410" s="91"/>
      <c r="V410" s="91"/>
      <c r="W410" s="91"/>
      <c r="X410" s="91"/>
    </row>
    <row r="411" customFormat="false" ht="15.75" hidden="false" customHeight="true" outlineLevel="0" collapsed="false">
      <c r="A411" s="94"/>
      <c r="B411" s="94"/>
      <c r="C411" s="91"/>
      <c r="D411" s="95"/>
      <c r="E411" s="91"/>
      <c r="F411" s="91"/>
      <c r="G411" s="91"/>
      <c r="H411" s="91"/>
      <c r="I411" s="91"/>
      <c r="J411" s="91"/>
      <c r="K411" s="91"/>
      <c r="L411" s="91"/>
      <c r="M411" s="91"/>
      <c r="N411" s="91"/>
      <c r="O411" s="91"/>
      <c r="P411" s="91"/>
      <c r="Q411" s="91"/>
      <c r="R411" s="91"/>
      <c r="S411" s="91"/>
      <c r="T411" s="91"/>
      <c r="U411" s="91"/>
      <c r="V411" s="91"/>
      <c r="W411" s="91"/>
      <c r="X411" s="91"/>
    </row>
    <row r="412" customFormat="false" ht="15.75" hidden="false" customHeight="true" outlineLevel="0" collapsed="false">
      <c r="A412" s="94"/>
      <c r="B412" s="94"/>
      <c r="C412" s="91"/>
      <c r="D412" s="95"/>
      <c r="E412" s="91"/>
      <c r="F412" s="91"/>
      <c r="G412" s="91"/>
      <c r="H412" s="91"/>
      <c r="I412" s="91"/>
      <c r="J412" s="91"/>
      <c r="K412" s="91"/>
      <c r="L412" s="91"/>
      <c r="M412" s="91"/>
      <c r="N412" s="91"/>
      <c r="O412" s="91"/>
      <c r="P412" s="91"/>
      <c r="Q412" s="91"/>
      <c r="R412" s="91"/>
      <c r="S412" s="91"/>
      <c r="T412" s="91"/>
      <c r="U412" s="91"/>
      <c r="V412" s="91"/>
      <c r="W412" s="91"/>
      <c r="X412" s="91"/>
    </row>
    <row r="413" customFormat="false" ht="15.75" hidden="false" customHeight="true" outlineLevel="0" collapsed="false">
      <c r="A413" s="94"/>
      <c r="B413" s="94"/>
      <c r="C413" s="91"/>
      <c r="D413" s="95"/>
      <c r="E413" s="91"/>
      <c r="F413" s="91"/>
      <c r="G413" s="91"/>
      <c r="H413" s="91"/>
      <c r="I413" s="91"/>
      <c r="J413" s="91"/>
      <c r="K413" s="91"/>
      <c r="L413" s="91"/>
      <c r="M413" s="91"/>
      <c r="N413" s="91"/>
      <c r="O413" s="91"/>
      <c r="P413" s="91"/>
      <c r="Q413" s="91"/>
      <c r="R413" s="91"/>
      <c r="S413" s="91"/>
      <c r="T413" s="91"/>
      <c r="U413" s="91"/>
      <c r="V413" s="91"/>
      <c r="W413" s="91"/>
      <c r="X413" s="91"/>
    </row>
    <row r="414" customFormat="false" ht="15.75" hidden="false" customHeight="true" outlineLevel="0" collapsed="false">
      <c r="A414" s="94"/>
      <c r="B414" s="94"/>
      <c r="C414" s="91"/>
      <c r="D414" s="95"/>
      <c r="E414" s="91"/>
      <c r="F414" s="91"/>
      <c r="G414" s="91"/>
      <c r="H414" s="91"/>
      <c r="I414" s="91"/>
      <c r="J414" s="91"/>
      <c r="K414" s="91"/>
      <c r="L414" s="91"/>
      <c r="M414" s="91"/>
      <c r="N414" s="91"/>
      <c r="O414" s="91"/>
      <c r="P414" s="91"/>
      <c r="Q414" s="91"/>
      <c r="R414" s="91"/>
      <c r="S414" s="91"/>
      <c r="T414" s="91"/>
      <c r="U414" s="91"/>
      <c r="V414" s="91"/>
      <c r="W414" s="91"/>
      <c r="X414" s="91"/>
    </row>
    <row r="415" customFormat="false" ht="15.75" hidden="false" customHeight="true" outlineLevel="0" collapsed="false">
      <c r="A415" s="94"/>
      <c r="B415" s="94"/>
      <c r="C415" s="91"/>
      <c r="D415" s="95"/>
      <c r="E415" s="91"/>
      <c r="F415" s="91"/>
      <c r="G415" s="91"/>
      <c r="H415" s="91"/>
      <c r="I415" s="91"/>
      <c r="J415" s="91"/>
      <c r="K415" s="91"/>
      <c r="L415" s="91"/>
      <c r="M415" s="91"/>
      <c r="N415" s="91"/>
      <c r="O415" s="91"/>
      <c r="P415" s="91"/>
      <c r="Q415" s="91"/>
      <c r="R415" s="91"/>
      <c r="S415" s="91"/>
      <c r="T415" s="91"/>
      <c r="U415" s="91"/>
      <c r="V415" s="91"/>
      <c r="W415" s="91"/>
      <c r="X415" s="91"/>
    </row>
    <row r="416" customFormat="false" ht="15.75" hidden="false" customHeight="true" outlineLevel="0" collapsed="false">
      <c r="A416" s="94"/>
      <c r="B416" s="94"/>
      <c r="C416" s="91"/>
      <c r="D416" s="95"/>
      <c r="E416" s="91"/>
      <c r="F416" s="91"/>
      <c r="G416" s="91"/>
      <c r="H416" s="91"/>
      <c r="I416" s="91"/>
      <c r="J416" s="91"/>
      <c r="K416" s="91"/>
      <c r="L416" s="91"/>
      <c r="M416" s="91"/>
      <c r="N416" s="91"/>
      <c r="O416" s="91"/>
      <c r="P416" s="91"/>
      <c r="Q416" s="91"/>
      <c r="R416" s="91"/>
      <c r="S416" s="91"/>
      <c r="T416" s="91"/>
      <c r="U416" s="91"/>
      <c r="V416" s="91"/>
      <c r="W416" s="91"/>
      <c r="X416" s="91"/>
    </row>
    <row r="417" customFormat="false" ht="15.75" hidden="false" customHeight="true" outlineLevel="0" collapsed="false">
      <c r="A417" s="94"/>
      <c r="B417" s="94"/>
      <c r="C417" s="91"/>
      <c r="D417" s="95"/>
      <c r="E417" s="91"/>
      <c r="F417" s="91"/>
      <c r="G417" s="91"/>
      <c r="H417" s="91"/>
      <c r="I417" s="91"/>
      <c r="J417" s="91"/>
      <c r="K417" s="91"/>
      <c r="L417" s="91"/>
      <c r="M417" s="91"/>
      <c r="N417" s="91"/>
      <c r="O417" s="91"/>
      <c r="P417" s="91"/>
      <c r="Q417" s="91"/>
      <c r="R417" s="91"/>
      <c r="S417" s="91"/>
      <c r="T417" s="91"/>
      <c r="U417" s="91"/>
      <c r="V417" s="91"/>
      <c r="W417" s="91"/>
      <c r="X417" s="91"/>
    </row>
    <row r="418" customFormat="false" ht="15.75" hidden="false" customHeight="true" outlineLevel="0" collapsed="false">
      <c r="A418" s="94"/>
      <c r="B418" s="94"/>
      <c r="C418" s="91"/>
      <c r="D418" s="95"/>
      <c r="E418" s="91"/>
      <c r="F418" s="91"/>
      <c r="G418" s="91"/>
      <c r="H418" s="91"/>
      <c r="I418" s="91"/>
      <c r="J418" s="91"/>
      <c r="K418" s="91"/>
      <c r="L418" s="91"/>
      <c r="M418" s="91"/>
      <c r="N418" s="91"/>
      <c r="O418" s="91"/>
      <c r="P418" s="91"/>
      <c r="Q418" s="91"/>
      <c r="R418" s="91"/>
      <c r="S418" s="91"/>
      <c r="T418" s="91"/>
      <c r="U418" s="91"/>
      <c r="V418" s="91"/>
      <c r="W418" s="91"/>
      <c r="X418" s="91"/>
    </row>
    <row r="419" customFormat="false" ht="15.75" hidden="false" customHeight="true" outlineLevel="0" collapsed="false">
      <c r="A419" s="94"/>
      <c r="B419" s="94"/>
      <c r="C419" s="91"/>
      <c r="D419" s="95"/>
      <c r="E419" s="91"/>
      <c r="F419" s="91"/>
      <c r="G419" s="91"/>
      <c r="H419" s="91"/>
      <c r="I419" s="91"/>
      <c r="J419" s="91"/>
      <c r="K419" s="91"/>
      <c r="L419" s="91"/>
      <c r="M419" s="91"/>
      <c r="N419" s="91"/>
      <c r="O419" s="91"/>
      <c r="P419" s="91"/>
      <c r="Q419" s="91"/>
      <c r="R419" s="91"/>
      <c r="S419" s="91"/>
      <c r="T419" s="91"/>
      <c r="U419" s="91"/>
      <c r="V419" s="91"/>
      <c r="W419" s="91"/>
      <c r="X419" s="91"/>
    </row>
    <row r="420" customFormat="false" ht="15.75" hidden="false" customHeight="true" outlineLevel="0" collapsed="false">
      <c r="A420" s="94"/>
      <c r="B420" s="94"/>
      <c r="C420" s="91"/>
      <c r="D420" s="95"/>
      <c r="E420" s="91"/>
      <c r="F420" s="91"/>
      <c r="G420" s="91"/>
      <c r="H420" s="91"/>
      <c r="I420" s="91"/>
      <c r="J420" s="91"/>
      <c r="K420" s="91"/>
      <c r="L420" s="91"/>
      <c r="M420" s="91"/>
      <c r="N420" s="91"/>
      <c r="O420" s="91"/>
      <c r="P420" s="91"/>
      <c r="Q420" s="91"/>
      <c r="R420" s="91"/>
      <c r="S420" s="91"/>
      <c r="T420" s="91"/>
      <c r="U420" s="91"/>
      <c r="V420" s="91"/>
      <c r="W420" s="91"/>
      <c r="X420" s="91"/>
    </row>
    <row r="421" customFormat="false" ht="15.75" hidden="false" customHeight="true" outlineLevel="0" collapsed="false">
      <c r="A421" s="94"/>
      <c r="B421" s="94"/>
      <c r="C421" s="91"/>
      <c r="D421" s="95"/>
      <c r="E421" s="91"/>
      <c r="F421" s="91"/>
      <c r="G421" s="91"/>
      <c r="H421" s="91"/>
      <c r="I421" s="91"/>
      <c r="J421" s="91"/>
      <c r="K421" s="91"/>
      <c r="L421" s="91"/>
      <c r="M421" s="91"/>
      <c r="N421" s="91"/>
      <c r="O421" s="91"/>
      <c r="P421" s="91"/>
      <c r="Q421" s="91"/>
      <c r="R421" s="91"/>
      <c r="S421" s="91"/>
      <c r="T421" s="91"/>
      <c r="U421" s="91"/>
      <c r="V421" s="91"/>
      <c r="W421" s="91"/>
      <c r="X421" s="91"/>
    </row>
    <row r="422" customFormat="false" ht="15.75" hidden="false" customHeight="true" outlineLevel="0" collapsed="false">
      <c r="A422" s="94"/>
      <c r="B422" s="94"/>
      <c r="C422" s="91"/>
      <c r="D422" s="95"/>
      <c r="E422" s="91"/>
      <c r="F422" s="91"/>
      <c r="G422" s="91"/>
      <c r="H422" s="91"/>
      <c r="I422" s="91"/>
      <c r="J422" s="91"/>
      <c r="K422" s="91"/>
      <c r="L422" s="91"/>
      <c r="M422" s="91"/>
      <c r="N422" s="91"/>
      <c r="O422" s="91"/>
      <c r="P422" s="91"/>
      <c r="Q422" s="91"/>
      <c r="R422" s="91"/>
      <c r="S422" s="91"/>
      <c r="T422" s="91"/>
      <c r="U422" s="91"/>
      <c r="V422" s="91"/>
      <c r="W422" s="91"/>
      <c r="X422" s="91"/>
    </row>
    <row r="423" customFormat="false" ht="15.75" hidden="false" customHeight="true" outlineLevel="0" collapsed="false">
      <c r="A423" s="94"/>
      <c r="B423" s="94"/>
      <c r="C423" s="91"/>
      <c r="D423" s="95"/>
      <c r="E423" s="91"/>
      <c r="F423" s="91"/>
      <c r="G423" s="91"/>
      <c r="H423" s="91"/>
      <c r="I423" s="91"/>
      <c r="J423" s="91"/>
      <c r="K423" s="91"/>
      <c r="L423" s="91"/>
      <c r="M423" s="91"/>
      <c r="N423" s="91"/>
      <c r="O423" s="91"/>
      <c r="P423" s="91"/>
      <c r="Q423" s="91"/>
      <c r="R423" s="91"/>
      <c r="S423" s="91"/>
      <c r="T423" s="91"/>
      <c r="U423" s="91"/>
      <c r="V423" s="91"/>
      <c r="W423" s="91"/>
      <c r="X423" s="91"/>
    </row>
    <row r="424" customFormat="false" ht="15.75" hidden="false" customHeight="true" outlineLevel="0" collapsed="false">
      <c r="A424" s="94"/>
      <c r="B424" s="94"/>
      <c r="C424" s="91"/>
      <c r="D424" s="95"/>
      <c r="E424" s="91"/>
      <c r="F424" s="91"/>
      <c r="G424" s="91"/>
      <c r="H424" s="91"/>
      <c r="I424" s="91"/>
      <c r="J424" s="91"/>
      <c r="K424" s="91"/>
      <c r="L424" s="91"/>
      <c r="M424" s="91"/>
      <c r="N424" s="91"/>
      <c r="O424" s="91"/>
      <c r="P424" s="91"/>
      <c r="Q424" s="91"/>
      <c r="R424" s="91"/>
      <c r="S424" s="91"/>
      <c r="T424" s="91"/>
      <c r="U424" s="91"/>
      <c r="V424" s="91"/>
      <c r="W424" s="91"/>
      <c r="X424" s="91"/>
    </row>
    <row r="425" customFormat="false" ht="15.75" hidden="false" customHeight="true" outlineLevel="0" collapsed="false">
      <c r="A425" s="94"/>
      <c r="B425" s="94"/>
      <c r="C425" s="91"/>
      <c r="D425" s="95"/>
      <c r="E425" s="91"/>
      <c r="F425" s="91"/>
      <c r="G425" s="91"/>
      <c r="H425" s="91"/>
      <c r="I425" s="91"/>
      <c r="J425" s="91"/>
      <c r="K425" s="91"/>
      <c r="L425" s="91"/>
      <c r="M425" s="91"/>
      <c r="N425" s="91"/>
      <c r="O425" s="91"/>
      <c r="P425" s="91"/>
      <c r="Q425" s="91"/>
      <c r="R425" s="91"/>
      <c r="S425" s="91"/>
      <c r="T425" s="91"/>
      <c r="U425" s="91"/>
      <c r="V425" s="91"/>
      <c r="W425" s="91"/>
      <c r="X425" s="91"/>
    </row>
    <row r="426" customFormat="false" ht="15.75" hidden="false" customHeight="true" outlineLevel="0" collapsed="false">
      <c r="A426" s="94"/>
      <c r="B426" s="94"/>
      <c r="C426" s="91"/>
      <c r="D426" s="95"/>
      <c r="E426" s="91"/>
      <c r="F426" s="91"/>
      <c r="G426" s="91"/>
      <c r="H426" s="91"/>
      <c r="I426" s="91"/>
      <c r="J426" s="91"/>
      <c r="K426" s="91"/>
      <c r="L426" s="91"/>
      <c r="M426" s="91"/>
      <c r="N426" s="91"/>
      <c r="O426" s="91"/>
      <c r="P426" s="91"/>
      <c r="Q426" s="91"/>
      <c r="R426" s="91"/>
      <c r="S426" s="91"/>
      <c r="T426" s="91"/>
      <c r="U426" s="91"/>
      <c r="V426" s="91"/>
      <c r="W426" s="91"/>
      <c r="X426" s="91"/>
    </row>
    <row r="427" customFormat="false" ht="15.75" hidden="false" customHeight="true" outlineLevel="0" collapsed="false">
      <c r="A427" s="94"/>
      <c r="B427" s="94"/>
      <c r="C427" s="91"/>
      <c r="D427" s="95"/>
      <c r="E427" s="91"/>
      <c r="F427" s="91"/>
      <c r="G427" s="91"/>
      <c r="H427" s="91"/>
      <c r="I427" s="91"/>
      <c r="J427" s="91"/>
      <c r="K427" s="91"/>
      <c r="L427" s="91"/>
      <c r="M427" s="91"/>
      <c r="N427" s="91"/>
      <c r="O427" s="91"/>
      <c r="P427" s="91"/>
      <c r="Q427" s="91"/>
      <c r="R427" s="91"/>
      <c r="S427" s="91"/>
      <c r="T427" s="91"/>
      <c r="U427" s="91"/>
      <c r="V427" s="91"/>
      <c r="W427" s="91"/>
      <c r="X427" s="91"/>
    </row>
    <row r="428" customFormat="false" ht="15.75" hidden="false" customHeight="true" outlineLevel="0" collapsed="false">
      <c r="A428" s="94"/>
      <c r="B428" s="94"/>
      <c r="C428" s="91"/>
      <c r="D428" s="95"/>
      <c r="E428" s="91"/>
      <c r="F428" s="91"/>
      <c r="G428" s="91"/>
      <c r="H428" s="91"/>
      <c r="I428" s="91"/>
      <c r="J428" s="91"/>
      <c r="K428" s="91"/>
      <c r="L428" s="91"/>
      <c r="M428" s="91"/>
      <c r="N428" s="91"/>
      <c r="O428" s="91"/>
      <c r="P428" s="91"/>
      <c r="Q428" s="91"/>
      <c r="R428" s="91"/>
      <c r="S428" s="91"/>
      <c r="T428" s="91"/>
      <c r="U428" s="91"/>
      <c r="V428" s="91"/>
      <c r="W428" s="91"/>
      <c r="X428" s="91"/>
    </row>
    <row r="429" customFormat="false" ht="15.75" hidden="false" customHeight="true" outlineLevel="0" collapsed="false">
      <c r="A429" s="94"/>
      <c r="B429" s="94"/>
      <c r="C429" s="91"/>
      <c r="D429" s="95"/>
      <c r="E429" s="91"/>
      <c r="F429" s="91"/>
      <c r="G429" s="91"/>
      <c r="H429" s="91"/>
      <c r="I429" s="91"/>
      <c r="J429" s="91"/>
      <c r="K429" s="91"/>
      <c r="L429" s="91"/>
      <c r="M429" s="91"/>
      <c r="N429" s="91"/>
      <c r="O429" s="91"/>
      <c r="P429" s="91"/>
      <c r="Q429" s="91"/>
      <c r="R429" s="91"/>
      <c r="S429" s="91"/>
      <c r="T429" s="91"/>
      <c r="U429" s="91"/>
      <c r="V429" s="91"/>
      <c r="W429" s="91"/>
      <c r="X429" s="91"/>
    </row>
    <row r="430" customFormat="false" ht="15.75" hidden="false" customHeight="true" outlineLevel="0" collapsed="false">
      <c r="A430" s="94"/>
      <c r="B430" s="94"/>
      <c r="C430" s="91"/>
      <c r="D430" s="95"/>
      <c r="E430" s="91"/>
      <c r="F430" s="91"/>
      <c r="G430" s="91"/>
      <c r="H430" s="91"/>
      <c r="I430" s="91"/>
      <c r="J430" s="91"/>
      <c r="K430" s="91"/>
      <c r="L430" s="91"/>
      <c r="M430" s="91"/>
      <c r="N430" s="91"/>
      <c r="O430" s="91"/>
      <c r="P430" s="91"/>
      <c r="Q430" s="91"/>
      <c r="R430" s="91"/>
      <c r="S430" s="91"/>
      <c r="T430" s="91"/>
      <c r="U430" s="91"/>
      <c r="V430" s="91"/>
      <c r="W430" s="91"/>
      <c r="X430" s="91"/>
    </row>
    <row r="431" customFormat="false" ht="15.75" hidden="false" customHeight="true" outlineLevel="0" collapsed="false">
      <c r="A431" s="94"/>
      <c r="B431" s="94"/>
      <c r="C431" s="91"/>
      <c r="D431" s="95"/>
      <c r="E431" s="91"/>
      <c r="F431" s="91"/>
      <c r="G431" s="91"/>
      <c r="H431" s="91"/>
      <c r="I431" s="91"/>
      <c r="J431" s="91"/>
      <c r="K431" s="91"/>
      <c r="L431" s="91"/>
      <c r="M431" s="91"/>
      <c r="N431" s="91"/>
      <c r="O431" s="91"/>
      <c r="P431" s="91"/>
      <c r="Q431" s="91"/>
      <c r="R431" s="91"/>
      <c r="S431" s="91"/>
      <c r="T431" s="91"/>
      <c r="U431" s="91"/>
      <c r="V431" s="91"/>
      <c r="W431" s="91"/>
      <c r="X431" s="91"/>
    </row>
    <row r="432" customFormat="false" ht="15.75" hidden="false" customHeight="true" outlineLevel="0" collapsed="false">
      <c r="A432" s="94"/>
      <c r="B432" s="94"/>
      <c r="C432" s="91"/>
      <c r="D432" s="95"/>
      <c r="E432" s="91"/>
      <c r="F432" s="91"/>
      <c r="G432" s="91"/>
      <c r="H432" s="91"/>
      <c r="I432" s="91"/>
      <c r="J432" s="91"/>
      <c r="K432" s="91"/>
      <c r="L432" s="91"/>
      <c r="M432" s="91"/>
      <c r="N432" s="91"/>
      <c r="O432" s="91"/>
      <c r="P432" s="91"/>
      <c r="Q432" s="91"/>
      <c r="R432" s="91"/>
      <c r="S432" s="91"/>
      <c r="T432" s="91"/>
      <c r="U432" s="91"/>
      <c r="V432" s="91"/>
      <c r="W432" s="91"/>
      <c r="X432" s="91"/>
    </row>
    <row r="433" customFormat="false" ht="15.75" hidden="false" customHeight="true" outlineLevel="0" collapsed="false">
      <c r="A433" s="94"/>
      <c r="B433" s="94"/>
      <c r="C433" s="91"/>
      <c r="D433" s="95"/>
      <c r="E433" s="91"/>
      <c r="F433" s="91"/>
      <c r="G433" s="91"/>
      <c r="H433" s="91"/>
      <c r="I433" s="91"/>
      <c r="J433" s="91"/>
      <c r="K433" s="91"/>
      <c r="L433" s="91"/>
      <c r="M433" s="91"/>
      <c r="N433" s="91"/>
      <c r="O433" s="91"/>
      <c r="P433" s="91"/>
      <c r="Q433" s="91"/>
      <c r="R433" s="91"/>
      <c r="S433" s="91"/>
      <c r="T433" s="91"/>
      <c r="U433" s="91"/>
      <c r="V433" s="91"/>
      <c r="W433" s="91"/>
      <c r="X433" s="91"/>
    </row>
    <row r="434" customFormat="false" ht="15.75" hidden="false" customHeight="true" outlineLevel="0" collapsed="false">
      <c r="A434" s="94"/>
      <c r="B434" s="94"/>
      <c r="C434" s="91"/>
      <c r="D434" s="95"/>
      <c r="E434" s="91"/>
      <c r="F434" s="91"/>
      <c r="G434" s="91"/>
      <c r="H434" s="91"/>
      <c r="I434" s="91"/>
      <c r="J434" s="91"/>
      <c r="K434" s="91"/>
      <c r="L434" s="91"/>
      <c r="M434" s="91"/>
      <c r="N434" s="91"/>
      <c r="O434" s="91"/>
      <c r="P434" s="91"/>
      <c r="Q434" s="91"/>
      <c r="R434" s="91"/>
      <c r="S434" s="91"/>
      <c r="T434" s="91"/>
      <c r="U434" s="91"/>
      <c r="V434" s="91"/>
      <c r="W434" s="91"/>
      <c r="X434" s="91"/>
    </row>
    <row r="435" customFormat="false" ht="15.75" hidden="false" customHeight="true" outlineLevel="0" collapsed="false">
      <c r="A435" s="94"/>
      <c r="B435" s="94"/>
      <c r="C435" s="91"/>
      <c r="D435" s="95"/>
      <c r="E435" s="91"/>
      <c r="F435" s="91"/>
      <c r="G435" s="91"/>
      <c r="H435" s="91"/>
      <c r="I435" s="91"/>
      <c r="J435" s="91"/>
      <c r="K435" s="91"/>
      <c r="L435" s="91"/>
      <c r="M435" s="91"/>
      <c r="N435" s="91"/>
      <c r="O435" s="91"/>
      <c r="P435" s="91"/>
      <c r="Q435" s="91"/>
      <c r="R435" s="91"/>
      <c r="S435" s="91"/>
      <c r="T435" s="91"/>
      <c r="U435" s="91"/>
      <c r="V435" s="91"/>
      <c r="W435" s="91"/>
      <c r="X435" s="91"/>
    </row>
    <row r="436" customFormat="false" ht="15.75" hidden="false" customHeight="true" outlineLevel="0" collapsed="false">
      <c r="A436" s="94"/>
      <c r="B436" s="94"/>
      <c r="C436" s="91"/>
      <c r="D436" s="95"/>
      <c r="E436" s="91"/>
      <c r="F436" s="91"/>
      <c r="G436" s="91"/>
      <c r="H436" s="91"/>
      <c r="I436" s="91"/>
      <c r="J436" s="91"/>
      <c r="K436" s="91"/>
      <c r="L436" s="91"/>
      <c r="M436" s="91"/>
      <c r="N436" s="91"/>
      <c r="O436" s="91"/>
      <c r="P436" s="91"/>
      <c r="Q436" s="91"/>
      <c r="R436" s="91"/>
      <c r="S436" s="91"/>
      <c r="T436" s="91"/>
      <c r="U436" s="91"/>
      <c r="V436" s="91"/>
      <c r="W436" s="91"/>
      <c r="X436" s="91"/>
    </row>
    <row r="437" customFormat="false" ht="15.75" hidden="false" customHeight="true" outlineLevel="0" collapsed="false">
      <c r="A437" s="94"/>
      <c r="B437" s="94"/>
      <c r="C437" s="91"/>
      <c r="D437" s="95"/>
      <c r="E437" s="91"/>
      <c r="F437" s="91"/>
      <c r="G437" s="91"/>
      <c r="H437" s="91"/>
      <c r="I437" s="91"/>
      <c r="J437" s="91"/>
      <c r="K437" s="91"/>
      <c r="L437" s="91"/>
      <c r="M437" s="91"/>
      <c r="N437" s="91"/>
      <c r="O437" s="91"/>
      <c r="P437" s="91"/>
      <c r="Q437" s="91"/>
      <c r="R437" s="91"/>
      <c r="S437" s="91"/>
      <c r="T437" s="91"/>
      <c r="U437" s="91"/>
      <c r="V437" s="91"/>
      <c r="W437" s="91"/>
      <c r="X437" s="91"/>
    </row>
    <row r="438" customFormat="false" ht="15.75" hidden="false" customHeight="true" outlineLevel="0" collapsed="false">
      <c r="A438" s="94"/>
      <c r="B438" s="94"/>
      <c r="C438" s="91"/>
      <c r="D438" s="95"/>
      <c r="E438" s="91"/>
      <c r="F438" s="91"/>
      <c r="G438" s="91"/>
      <c r="H438" s="91"/>
      <c r="I438" s="91"/>
      <c r="J438" s="91"/>
      <c r="K438" s="91"/>
      <c r="L438" s="91"/>
      <c r="M438" s="91"/>
      <c r="N438" s="91"/>
      <c r="O438" s="91"/>
      <c r="P438" s="91"/>
      <c r="Q438" s="91"/>
      <c r="R438" s="91"/>
      <c r="S438" s="91"/>
      <c r="T438" s="91"/>
      <c r="U438" s="91"/>
      <c r="V438" s="91"/>
      <c r="W438" s="91"/>
      <c r="X438" s="91"/>
    </row>
    <row r="439" customFormat="false" ht="15.75" hidden="false" customHeight="true" outlineLevel="0" collapsed="false">
      <c r="A439" s="94"/>
      <c r="B439" s="94"/>
      <c r="C439" s="91"/>
      <c r="D439" s="95"/>
      <c r="E439" s="91"/>
      <c r="F439" s="91"/>
      <c r="G439" s="91"/>
      <c r="H439" s="91"/>
      <c r="I439" s="91"/>
      <c r="J439" s="91"/>
      <c r="K439" s="91"/>
      <c r="L439" s="91"/>
      <c r="M439" s="91"/>
      <c r="N439" s="91"/>
      <c r="O439" s="91"/>
      <c r="P439" s="91"/>
      <c r="Q439" s="91"/>
      <c r="R439" s="91"/>
      <c r="S439" s="91"/>
      <c r="T439" s="91"/>
      <c r="U439" s="91"/>
      <c r="V439" s="91"/>
      <c r="W439" s="91"/>
      <c r="X439" s="91"/>
    </row>
    <row r="440" customFormat="false" ht="15.75" hidden="false" customHeight="true" outlineLevel="0" collapsed="false">
      <c r="A440" s="94"/>
      <c r="B440" s="94"/>
      <c r="C440" s="91"/>
      <c r="D440" s="95"/>
      <c r="E440" s="91"/>
      <c r="F440" s="91"/>
      <c r="G440" s="91"/>
      <c r="H440" s="91"/>
      <c r="I440" s="91"/>
      <c r="J440" s="91"/>
      <c r="K440" s="91"/>
      <c r="L440" s="91"/>
      <c r="M440" s="91"/>
      <c r="N440" s="91"/>
      <c r="O440" s="91"/>
      <c r="P440" s="91"/>
      <c r="Q440" s="91"/>
      <c r="R440" s="91"/>
      <c r="S440" s="91"/>
      <c r="T440" s="91"/>
      <c r="U440" s="91"/>
      <c r="V440" s="91"/>
      <c r="W440" s="91"/>
      <c r="X440" s="91"/>
    </row>
    <row r="441" customFormat="false" ht="15.75" hidden="false" customHeight="true" outlineLevel="0" collapsed="false">
      <c r="A441" s="94"/>
      <c r="B441" s="94"/>
      <c r="C441" s="91"/>
      <c r="D441" s="95"/>
      <c r="E441" s="91"/>
      <c r="F441" s="91"/>
      <c r="G441" s="91"/>
      <c r="H441" s="91"/>
      <c r="I441" s="91"/>
      <c r="J441" s="91"/>
      <c r="K441" s="91"/>
      <c r="L441" s="91"/>
      <c r="M441" s="91"/>
      <c r="N441" s="91"/>
      <c r="O441" s="91"/>
      <c r="P441" s="91"/>
      <c r="Q441" s="91"/>
      <c r="R441" s="91"/>
      <c r="S441" s="91"/>
      <c r="T441" s="91"/>
      <c r="U441" s="91"/>
      <c r="V441" s="91"/>
      <c r="W441" s="91"/>
      <c r="X441" s="91"/>
    </row>
    <row r="442" customFormat="false" ht="15.75" hidden="false" customHeight="true" outlineLevel="0" collapsed="false">
      <c r="A442" s="94"/>
      <c r="B442" s="94"/>
      <c r="C442" s="91"/>
      <c r="D442" s="95"/>
      <c r="E442" s="91"/>
      <c r="F442" s="91"/>
      <c r="G442" s="91"/>
      <c r="H442" s="91"/>
      <c r="I442" s="91"/>
      <c r="J442" s="91"/>
      <c r="K442" s="91"/>
      <c r="L442" s="91"/>
      <c r="M442" s="91"/>
      <c r="N442" s="91"/>
      <c r="O442" s="91"/>
      <c r="P442" s="91"/>
      <c r="Q442" s="91"/>
      <c r="R442" s="91"/>
      <c r="S442" s="91"/>
      <c r="T442" s="91"/>
      <c r="U442" s="91"/>
      <c r="V442" s="91"/>
      <c r="W442" s="91"/>
      <c r="X442" s="91"/>
    </row>
    <row r="443" customFormat="false" ht="15.75" hidden="false" customHeight="true" outlineLevel="0" collapsed="false">
      <c r="A443" s="94"/>
      <c r="B443" s="94"/>
      <c r="C443" s="91"/>
      <c r="D443" s="95"/>
      <c r="E443" s="91"/>
      <c r="F443" s="91"/>
      <c r="G443" s="91"/>
      <c r="H443" s="91"/>
      <c r="I443" s="91"/>
      <c r="J443" s="91"/>
      <c r="K443" s="91"/>
      <c r="L443" s="91"/>
      <c r="M443" s="91"/>
      <c r="N443" s="91"/>
      <c r="O443" s="91"/>
      <c r="P443" s="91"/>
      <c r="Q443" s="91"/>
      <c r="R443" s="91"/>
      <c r="S443" s="91"/>
      <c r="T443" s="91"/>
      <c r="U443" s="91"/>
      <c r="V443" s="91"/>
      <c r="W443" s="91"/>
      <c r="X443" s="91"/>
    </row>
    <row r="444" customFormat="false" ht="15.75" hidden="false" customHeight="true" outlineLevel="0" collapsed="false">
      <c r="A444" s="94"/>
      <c r="B444" s="94"/>
      <c r="C444" s="91"/>
      <c r="D444" s="95"/>
      <c r="E444" s="91"/>
      <c r="F444" s="91"/>
      <c r="G444" s="91"/>
      <c r="H444" s="91"/>
      <c r="I444" s="91"/>
      <c r="J444" s="91"/>
      <c r="K444" s="91"/>
      <c r="L444" s="91"/>
      <c r="M444" s="91"/>
      <c r="N444" s="91"/>
      <c r="O444" s="91"/>
      <c r="P444" s="91"/>
      <c r="Q444" s="91"/>
      <c r="R444" s="91"/>
      <c r="S444" s="91"/>
      <c r="T444" s="91"/>
      <c r="U444" s="91"/>
      <c r="V444" s="91"/>
      <c r="W444" s="91"/>
      <c r="X444" s="91"/>
    </row>
    <row r="445" customFormat="false" ht="15.75" hidden="false" customHeight="true" outlineLevel="0" collapsed="false">
      <c r="A445" s="94"/>
      <c r="B445" s="94"/>
      <c r="C445" s="91"/>
      <c r="D445" s="95"/>
      <c r="E445" s="91"/>
      <c r="F445" s="91"/>
      <c r="G445" s="91"/>
      <c r="H445" s="91"/>
      <c r="I445" s="91"/>
      <c r="J445" s="91"/>
      <c r="K445" s="91"/>
      <c r="L445" s="91"/>
      <c r="M445" s="91"/>
      <c r="N445" s="91"/>
      <c r="O445" s="91"/>
      <c r="P445" s="91"/>
      <c r="Q445" s="91"/>
      <c r="R445" s="91"/>
      <c r="S445" s="91"/>
      <c r="T445" s="91"/>
      <c r="U445" s="91"/>
      <c r="V445" s="91"/>
      <c r="W445" s="91"/>
      <c r="X445" s="91"/>
    </row>
    <row r="446" customFormat="false" ht="15.75" hidden="false" customHeight="true" outlineLevel="0" collapsed="false">
      <c r="A446" s="94"/>
      <c r="B446" s="94"/>
      <c r="C446" s="91"/>
      <c r="D446" s="95"/>
      <c r="E446" s="91"/>
      <c r="F446" s="91"/>
      <c r="G446" s="91"/>
      <c r="H446" s="91"/>
      <c r="I446" s="91"/>
      <c r="J446" s="91"/>
      <c r="K446" s="91"/>
      <c r="L446" s="91"/>
      <c r="M446" s="91"/>
      <c r="N446" s="91"/>
      <c r="O446" s="91"/>
      <c r="P446" s="91"/>
      <c r="Q446" s="91"/>
      <c r="R446" s="91"/>
      <c r="S446" s="91"/>
      <c r="T446" s="91"/>
      <c r="U446" s="91"/>
      <c r="V446" s="91"/>
      <c r="W446" s="91"/>
      <c r="X446" s="91"/>
    </row>
    <row r="447" customFormat="false" ht="15.75" hidden="false" customHeight="true" outlineLevel="0" collapsed="false">
      <c r="A447" s="94"/>
      <c r="B447" s="94"/>
      <c r="C447" s="91"/>
      <c r="D447" s="95"/>
      <c r="E447" s="91"/>
      <c r="F447" s="91"/>
      <c r="G447" s="91"/>
      <c r="H447" s="91"/>
      <c r="I447" s="91"/>
      <c r="J447" s="91"/>
      <c r="K447" s="91"/>
      <c r="L447" s="91"/>
      <c r="M447" s="91"/>
      <c r="N447" s="91"/>
      <c r="O447" s="91"/>
      <c r="P447" s="91"/>
      <c r="Q447" s="91"/>
      <c r="R447" s="91"/>
      <c r="S447" s="91"/>
      <c r="T447" s="91"/>
      <c r="U447" s="91"/>
      <c r="V447" s="91"/>
      <c r="W447" s="91"/>
      <c r="X447" s="91"/>
    </row>
    <row r="448" customFormat="false" ht="15.75" hidden="false" customHeight="true" outlineLevel="0" collapsed="false">
      <c r="A448" s="94"/>
      <c r="B448" s="94"/>
      <c r="C448" s="91"/>
      <c r="D448" s="95"/>
      <c r="E448" s="91"/>
      <c r="F448" s="91"/>
      <c r="G448" s="91"/>
      <c r="H448" s="91"/>
      <c r="I448" s="91"/>
      <c r="J448" s="91"/>
      <c r="K448" s="91"/>
      <c r="L448" s="91"/>
      <c r="M448" s="91"/>
      <c r="N448" s="91"/>
      <c r="O448" s="91"/>
      <c r="P448" s="91"/>
      <c r="Q448" s="91"/>
      <c r="R448" s="91"/>
      <c r="S448" s="91"/>
      <c r="T448" s="91"/>
      <c r="U448" s="91"/>
      <c r="V448" s="91"/>
      <c r="W448" s="91"/>
      <c r="X448" s="91"/>
    </row>
    <row r="449" customFormat="false" ht="15.75" hidden="false" customHeight="true" outlineLevel="0" collapsed="false">
      <c r="A449" s="94"/>
      <c r="B449" s="94"/>
      <c r="C449" s="91"/>
      <c r="D449" s="95"/>
      <c r="E449" s="91"/>
      <c r="F449" s="91"/>
      <c r="G449" s="91"/>
      <c r="H449" s="91"/>
      <c r="I449" s="91"/>
      <c r="J449" s="91"/>
      <c r="K449" s="91"/>
      <c r="L449" s="91"/>
      <c r="M449" s="91"/>
      <c r="N449" s="91"/>
      <c r="O449" s="91"/>
      <c r="P449" s="91"/>
      <c r="Q449" s="91"/>
      <c r="R449" s="91"/>
      <c r="S449" s="91"/>
      <c r="T449" s="91"/>
      <c r="U449" s="91"/>
      <c r="V449" s="91"/>
      <c r="W449" s="91"/>
      <c r="X449" s="91"/>
    </row>
    <row r="450" customFormat="false" ht="15.75" hidden="false" customHeight="true" outlineLevel="0" collapsed="false">
      <c r="A450" s="94"/>
      <c r="B450" s="94"/>
      <c r="C450" s="91"/>
      <c r="D450" s="95"/>
      <c r="E450" s="91"/>
      <c r="F450" s="91"/>
      <c r="G450" s="91"/>
      <c r="H450" s="91"/>
      <c r="I450" s="91"/>
      <c r="J450" s="91"/>
      <c r="K450" s="91"/>
      <c r="L450" s="91"/>
      <c r="M450" s="91"/>
      <c r="N450" s="91"/>
      <c r="O450" s="91"/>
      <c r="P450" s="91"/>
      <c r="Q450" s="91"/>
      <c r="R450" s="91"/>
      <c r="S450" s="91"/>
      <c r="T450" s="91"/>
      <c r="U450" s="91"/>
      <c r="V450" s="91"/>
      <c r="W450" s="91"/>
      <c r="X450" s="91"/>
    </row>
    <row r="451" customFormat="false" ht="15.75" hidden="false" customHeight="true" outlineLevel="0" collapsed="false">
      <c r="A451" s="94"/>
      <c r="B451" s="94"/>
      <c r="C451" s="91"/>
      <c r="D451" s="95"/>
      <c r="E451" s="91"/>
      <c r="F451" s="91"/>
      <c r="G451" s="91"/>
      <c r="H451" s="91"/>
      <c r="I451" s="91"/>
      <c r="J451" s="91"/>
      <c r="K451" s="91"/>
      <c r="L451" s="91"/>
      <c r="M451" s="91"/>
      <c r="N451" s="91"/>
      <c r="O451" s="91"/>
      <c r="P451" s="91"/>
      <c r="Q451" s="91"/>
      <c r="R451" s="91"/>
      <c r="S451" s="91"/>
      <c r="T451" s="91"/>
      <c r="U451" s="91"/>
      <c r="V451" s="91"/>
      <c r="W451" s="91"/>
      <c r="X451" s="91"/>
    </row>
    <row r="452" customFormat="false" ht="15.75" hidden="false" customHeight="true" outlineLevel="0" collapsed="false">
      <c r="A452" s="94"/>
      <c r="B452" s="94"/>
      <c r="C452" s="91"/>
      <c r="D452" s="95"/>
      <c r="E452" s="91"/>
      <c r="F452" s="91"/>
      <c r="G452" s="91"/>
      <c r="H452" s="91"/>
      <c r="I452" s="91"/>
      <c r="J452" s="91"/>
      <c r="K452" s="91"/>
      <c r="L452" s="91"/>
      <c r="M452" s="91"/>
      <c r="N452" s="91"/>
      <c r="O452" s="91"/>
      <c r="P452" s="91"/>
      <c r="Q452" s="91"/>
      <c r="R452" s="91"/>
      <c r="S452" s="91"/>
      <c r="T452" s="91"/>
      <c r="U452" s="91"/>
      <c r="V452" s="91"/>
      <c r="W452" s="91"/>
      <c r="X452" s="91"/>
    </row>
    <row r="453" customFormat="false" ht="15.75" hidden="false" customHeight="true" outlineLevel="0" collapsed="false">
      <c r="A453" s="94"/>
      <c r="B453" s="94"/>
      <c r="C453" s="91"/>
      <c r="D453" s="95"/>
      <c r="E453" s="91"/>
      <c r="F453" s="91"/>
      <c r="G453" s="91"/>
      <c r="H453" s="91"/>
      <c r="I453" s="91"/>
      <c r="J453" s="91"/>
      <c r="K453" s="91"/>
      <c r="L453" s="91"/>
      <c r="M453" s="91"/>
      <c r="N453" s="91"/>
      <c r="O453" s="91"/>
      <c r="P453" s="91"/>
      <c r="Q453" s="91"/>
      <c r="R453" s="91"/>
      <c r="S453" s="91"/>
      <c r="T453" s="91"/>
      <c r="U453" s="91"/>
      <c r="V453" s="91"/>
      <c r="W453" s="91"/>
      <c r="X453" s="91"/>
    </row>
    <row r="454" customFormat="false" ht="15.75" hidden="false" customHeight="true" outlineLevel="0" collapsed="false">
      <c r="A454" s="94"/>
      <c r="B454" s="94"/>
      <c r="C454" s="91"/>
      <c r="D454" s="95"/>
      <c r="E454" s="91"/>
      <c r="F454" s="91"/>
      <c r="G454" s="91"/>
      <c r="H454" s="91"/>
      <c r="I454" s="91"/>
      <c r="J454" s="91"/>
      <c r="K454" s="91"/>
      <c r="L454" s="91"/>
      <c r="M454" s="91"/>
      <c r="N454" s="91"/>
      <c r="O454" s="91"/>
      <c r="P454" s="91"/>
      <c r="Q454" s="91"/>
      <c r="R454" s="91"/>
      <c r="S454" s="91"/>
      <c r="T454" s="91"/>
      <c r="U454" s="91"/>
      <c r="V454" s="91"/>
      <c r="W454" s="91"/>
      <c r="X454" s="91"/>
    </row>
    <row r="455" customFormat="false" ht="15.75" hidden="false" customHeight="true" outlineLevel="0" collapsed="false">
      <c r="A455" s="94"/>
      <c r="B455" s="94"/>
      <c r="C455" s="91"/>
      <c r="D455" s="95"/>
      <c r="E455" s="91"/>
      <c r="F455" s="91"/>
      <c r="G455" s="91"/>
      <c r="H455" s="91"/>
      <c r="I455" s="91"/>
      <c r="J455" s="91"/>
      <c r="K455" s="91"/>
      <c r="L455" s="91"/>
      <c r="M455" s="91"/>
      <c r="N455" s="91"/>
      <c r="O455" s="91"/>
      <c r="P455" s="91"/>
      <c r="Q455" s="91"/>
      <c r="R455" s="91"/>
      <c r="S455" s="91"/>
      <c r="T455" s="91"/>
      <c r="U455" s="91"/>
      <c r="V455" s="91"/>
      <c r="W455" s="91"/>
      <c r="X455" s="91"/>
    </row>
    <row r="456" customFormat="false" ht="15.75" hidden="false" customHeight="true" outlineLevel="0" collapsed="false">
      <c r="A456" s="94"/>
      <c r="B456" s="94"/>
      <c r="C456" s="91"/>
      <c r="D456" s="95"/>
      <c r="E456" s="91"/>
      <c r="F456" s="91"/>
      <c r="G456" s="91"/>
      <c r="H456" s="91"/>
      <c r="I456" s="91"/>
      <c r="J456" s="91"/>
      <c r="K456" s="91"/>
      <c r="L456" s="91"/>
      <c r="M456" s="91"/>
      <c r="N456" s="91"/>
      <c r="O456" s="91"/>
      <c r="P456" s="91"/>
      <c r="Q456" s="91"/>
      <c r="R456" s="91"/>
      <c r="S456" s="91"/>
      <c r="T456" s="91"/>
      <c r="U456" s="91"/>
      <c r="V456" s="91"/>
      <c r="W456" s="91"/>
      <c r="X456" s="91"/>
    </row>
    <row r="457" customFormat="false" ht="15.75" hidden="false" customHeight="true" outlineLevel="0" collapsed="false">
      <c r="A457" s="94"/>
      <c r="B457" s="94"/>
      <c r="C457" s="91"/>
      <c r="D457" s="95"/>
      <c r="E457" s="91"/>
      <c r="F457" s="91"/>
      <c r="G457" s="91"/>
      <c r="H457" s="91"/>
      <c r="I457" s="91"/>
      <c r="J457" s="91"/>
      <c r="K457" s="91"/>
      <c r="L457" s="91"/>
      <c r="M457" s="91"/>
      <c r="N457" s="91"/>
      <c r="O457" s="91"/>
      <c r="P457" s="91"/>
      <c r="Q457" s="91"/>
      <c r="R457" s="91"/>
      <c r="S457" s="91"/>
      <c r="T457" s="91"/>
      <c r="U457" s="91"/>
      <c r="V457" s="91"/>
      <c r="W457" s="91"/>
      <c r="X457" s="91"/>
    </row>
    <row r="458" customFormat="false" ht="15.75" hidden="false" customHeight="true" outlineLevel="0" collapsed="false">
      <c r="A458" s="94"/>
      <c r="B458" s="94"/>
      <c r="C458" s="91"/>
      <c r="D458" s="95"/>
      <c r="E458" s="91"/>
      <c r="F458" s="91"/>
      <c r="G458" s="91"/>
      <c r="H458" s="91"/>
      <c r="I458" s="91"/>
      <c r="J458" s="91"/>
      <c r="K458" s="91"/>
      <c r="L458" s="91"/>
      <c r="M458" s="91"/>
      <c r="N458" s="91"/>
      <c r="O458" s="91"/>
      <c r="P458" s="91"/>
      <c r="Q458" s="91"/>
      <c r="R458" s="91"/>
      <c r="S458" s="91"/>
      <c r="T458" s="91"/>
      <c r="U458" s="91"/>
      <c r="V458" s="91"/>
      <c r="W458" s="91"/>
      <c r="X458" s="91"/>
    </row>
    <row r="459" customFormat="false" ht="15.75" hidden="false" customHeight="true" outlineLevel="0" collapsed="false">
      <c r="A459" s="94"/>
      <c r="B459" s="94"/>
      <c r="C459" s="91"/>
      <c r="D459" s="95"/>
      <c r="E459" s="91"/>
      <c r="F459" s="91"/>
      <c r="G459" s="91"/>
      <c r="H459" s="91"/>
      <c r="I459" s="91"/>
      <c r="J459" s="91"/>
      <c r="K459" s="91"/>
      <c r="L459" s="91"/>
      <c r="M459" s="91"/>
      <c r="N459" s="91"/>
      <c r="O459" s="91"/>
      <c r="P459" s="91"/>
      <c r="Q459" s="91"/>
      <c r="R459" s="91"/>
      <c r="S459" s="91"/>
      <c r="T459" s="91"/>
      <c r="U459" s="91"/>
      <c r="V459" s="91"/>
      <c r="W459" s="91"/>
      <c r="X459" s="91"/>
    </row>
    <row r="460" customFormat="false" ht="15.75" hidden="false" customHeight="true" outlineLevel="0" collapsed="false">
      <c r="A460" s="94"/>
      <c r="B460" s="94"/>
      <c r="C460" s="91"/>
      <c r="D460" s="95"/>
      <c r="E460" s="91"/>
      <c r="F460" s="91"/>
      <c r="G460" s="91"/>
      <c r="H460" s="91"/>
      <c r="I460" s="91"/>
      <c r="J460" s="91"/>
      <c r="K460" s="91"/>
      <c r="L460" s="91"/>
      <c r="M460" s="91"/>
      <c r="N460" s="91"/>
      <c r="O460" s="91"/>
      <c r="P460" s="91"/>
      <c r="Q460" s="91"/>
      <c r="R460" s="91"/>
      <c r="S460" s="91"/>
      <c r="T460" s="91"/>
      <c r="U460" s="91"/>
      <c r="V460" s="91"/>
      <c r="W460" s="91"/>
      <c r="X460" s="91"/>
    </row>
    <row r="461" customFormat="false" ht="15.75" hidden="false" customHeight="true" outlineLevel="0" collapsed="false">
      <c r="A461" s="94"/>
      <c r="B461" s="94"/>
      <c r="C461" s="91"/>
      <c r="D461" s="95"/>
      <c r="E461" s="91"/>
      <c r="F461" s="91"/>
      <c r="G461" s="91"/>
      <c r="H461" s="91"/>
      <c r="I461" s="91"/>
      <c r="J461" s="91"/>
      <c r="K461" s="91"/>
      <c r="L461" s="91"/>
      <c r="M461" s="91"/>
      <c r="N461" s="91"/>
      <c r="O461" s="91"/>
      <c r="P461" s="91"/>
      <c r="Q461" s="91"/>
      <c r="R461" s="91"/>
      <c r="S461" s="91"/>
      <c r="T461" s="91"/>
      <c r="U461" s="91"/>
      <c r="V461" s="91"/>
      <c r="W461" s="91"/>
      <c r="X461" s="91"/>
    </row>
    <row r="462" customFormat="false" ht="15.75" hidden="false" customHeight="true" outlineLevel="0" collapsed="false">
      <c r="A462" s="94"/>
      <c r="B462" s="94"/>
      <c r="C462" s="91"/>
      <c r="D462" s="95"/>
      <c r="E462" s="91"/>
      <c r="F462" s="91"/>
      <c r="G462" s="91"/>
      <c r="H462" s="91"/>
      <c r="I462" s="91"/>
      <c r="J462" s="91"/>
      <c r="K462" s="91"/>
      <c r="L462" s="91"/>
      <c r="M462" s="91"/>
      <c r="N462" s="91"/>
      <c r="O462" s="91"/>
      <c r="P462" s="91"/>
      <c r="Q462" s="91"/>
      <c r="R462" s="91"/>
      <c r="S462" s="91"/>
      <c r="T462" s="91"/>
      <c r="U462" s="91"/>
      <c r="V462" s="91"/>
      <c r="W462" s="91"/>
      <c r="X462" s="91"/>
    </row>
    <row r="463" customFormat="false" ht="15.75" hidden="false" customHeight="true" outlineLevel="0" collapsed="false">
      <c r="A463" s="94"/>
      <c r="B463" s="94"/>
      <c r="C463" s="91"/>
      <c r="D463" s="95"/>
      <c r="E463" s="91"/>
      <c r="F463" s="91"/>
      <c r="G463" s="91"/>
      <c r="H463" s="91"/>
      <c r="I463" s="91"/>
      <c r="J463" s="91"/>
      <c r="K463" s="91"/>
      <c r="L463" s="91"/>
      <c r="M463" s="91"/>
      <c r="N463" s="91"/>
      <c r="O463" s="91"/>
      <c r="P463" s="91"/>
      <c r="Q463" s="91"/>
      <c r="R463" s="91"/>
      <c r="S463" s="91"/>
      <c r="T463" s="91"/>
      <c r="U463" s="91"/>
      <c r="V463" s="91"/>
      <c r="W463" s="91"/>
      <c r="X463" s="91"/>
    </row>
    <row r="464" customFormat="false" ht="15.75" hidden="false" customHeight="true" outlineLevel="0" collapsed="false">
      <c r="A464" s="94"/>
      <c r="B464" s="94"/>
      <c r="C464" s="91"/>
      <c r="D464" s="95"/>
      <c r="E464" s="91"/>
      <c r="F464" s="91"/>
      <c r="G464" s="91"/>
      <c r="H464" s="91"/>
      <c r="I464" s="91"/>
      <c r="J464" s="91"/>
      <c r="K464" s="91"/>
      <c r="L464" s="91"/>
      <c r="M464" s="91"/>
      <c r="N464" s="91"/>
      <c r="O464" s="91"/>
      <c r="P464" s="91"/>
      <c r="Q464" s="91"/>
      <c r="R464" s="91"/>
      <c r="S464" s="91"/>
      <c r="T464" s="91"/>
      <c r="U464" s="91"/>
      <c r="V464" s="91"/>
      <c r="W464" s="91"/>
      <c r="X464" s="91"/>
    </row>
    <row r="465" customFormat="false" ht="15.75" hidden="false" customHeight="true" outlineLevel="0" collapsed="false">
      <c r="A465" s="94"/>
      <c r="B465" s="94"/>
      <c r="C465" s="91"/>
      <c r="D465" s="95"/>
      <c r="E465" s="91"/>
      <c r="F465" s="91"/>
      <c r="G465" s="91"/>
      <c r="H465" s="91"/>
      <c r="I465" s="91"/>
      <c r="J465" s="91"/>
      <c r="K465" s="91"/>
      <c r="L465" s="91"/>
      <c r="M465" s="91"/>
      <c r="N465" s="91"/>
      <c r="O465" s="91"/>
      <c r="P465" s="91"/>
      <c r="Q465" s="91"/>
      <c r="R465" s="91"/>
      <c r="S465" s="91"/>
      <c r="T465" s="91"/>
      <c r="U465" s="91"/>
      <c r="V465" s="91"/>
      <c r="W465" s="91"/>
      <c r="X465" s="91"/>
    </row>
    <row r="466" customFormat="false" ht="15.75" hidden="false" customHeight="true" outlineLevel="0" collapsed="false">
      <c r="A466" s="94"/>
      <c r="B466" s="94"/>
      <c r="C466" s="91"/>
      <c r="D466" s="95"/>
      <c r="E466" s="91"/>
      <c r="F466" s="91"/>
      <c r="G466" s="91"/>
      <c r="H466" s="91"/>
      <c r="I466" s="91"/>
      <c r="J466" s="91"/>
      <c r="K466" s="91"/>
      <c r="L466" s="91"/>
      <c r="M466" s="91"/>
      <c r="N466" s="91"/>
      <c r="O466" s="91"/>
      <c r="P466" s="91"/>
      <c r="Q466" s="91"/>
      <c r="R466" s="91"/>
      <c r="S466" s="91"/>
      <c r="T466" s="91"/>
      <c r="U466" s="91"/>
      <c r="V466" s="91"/>
      <c r="W466" s="91"/>
      <c r="X466" s="91"/>
    </row>
    <row r="467" customFormat="false" ht="15.75" hidden="false" customHeight="true" outlineLevel="0" collapsed="false">
      <c r="A467" s="94"/>
      <c r="B467" s="94"/>
      <c r="C467" s="91"/>
      <c r="D467" s="95"/>
      <c r="E467" s="91"/>
      <c r="F467" s="91"/>
      <c r="G467" s="91"/>
      <c r="H467" s="91"/>
      <c r="I467" s="91"/>
      <c r="J467" s="91"/>
      <c r="K467" s="91"/>
      <c r="L467" s="91"/>
      <c r="M467" s="91"/>
      <c r="N467" s="91"/>
      <c r="O467" s="91"/>
      <c r="P467" s="91"/>
      <c r="Q467" s="91"/>
      <c r="R467" s="91"/>
      <c r="S467" s="91"/>
      <c r="T467" s="91"/>
      <c r="U467" s="91"/>
      <c r="V467" s="91"/>
      <c r="W467" s="91"/>
      <c r="X467" s="91"/>
    </row>
    <row r="468" customFormat="false" ht="15.75" hidden="false" customHeight="true" outlineLevel="0" collapsed="false">
      <c r="A468" s="94"/>
      <c r="B468" s="94"/>
      <c r="C468" s="91"/>
      <c r="D468" s="95"/>
      <c r="E468" s="91"/>
      <c r="F468" s="91"/>
      <c r="G468" s="91"/>
      <c r="H468" s="91"/>
      <c r="I468" s="91"/>
      <c r="J468" s="91"/>
      <c r="K468" s="91"/>
      <c r="L468" s="91"/>
      <c r="M468" s="91"/>
      <c r="N468" s="91"/>
      <c r="O468" s="91"/>
      <c r="P468" s="91"/>
      <c r="Q468" s="91"/>
      <c r="R468" s="91"/>
      <c r="S468" s="91"/>
      <c r="T468" s="91"/>
      <c r="U468" s="91"/>
      <c r="V468" s="91"/>
      <c r="W468" s="91"/>
      <c r="X468" s="91"/>
    </row>
    <row r="469" customFormat="false" ht="15.75" hidden="false" customHeight="true" outlineLevel="0" collapsed="false">
      <c r="A469" s="94"/>
      <c r="B469" s="94"/>
      <c r="C469" s="91"/>
      <c r="D469" s="95"/>
      <c r="E469" s="91"/>
      <c r="F469" s="91"/>
      <c r="G469" s="91"/>
      <c r="H469" s="91"/>
      <c r="I469" s="91"/>
      <c r="J469" s="91"/>
      <c r="K469" s="91"/>
      <c r="L469" s="91"/>
      <c r="M469" s="91"/>
      <c r="N469" s="91"/>
      <c r="O469" s="91"/>
      <c r="P469" s="91"/>
      <c r="Q469" s="91"/>
      <c r="R469" s="91"/>
      <c r="S469" s="91"/>
      <c r="T469" s="91"/>
      <c r="U469" s="91"/>
      <c r="V469" s="91"/>
      <c r="W469" s="91"/>
      <c r="X469" s="91"/>
    </row>
    <row r="470" customFormat="false" ht="15.75" hidden="false" customHeight="true" outlineLevel="0" collapsed="false">
      <c r="A470" s="94"/>
      <c r="B470" s="94"/>
      <c r="C470" s="91"/>
      <c r="D470" s="95"/>
      <c r="E470" s="91"/>
      <c r="F470" s="91"/>
      <c r="G470" s="91"/>
      <c r="H470" s="91"/>
      <c r="I470" s="91"/>
      <c r="J470" s="91"/>
      <c r="K470" s="91"/>
      <c r="L470" s="91"/>
      <c r="M470" s="91"/>
      <c r="N470" s="91"/>
      <c r="O470" s="91"/>
      <c r="P470" s="91"/>
      <c r="Q470" s="91"/>
      <c r="R470" s="91"/>
      <c r="S470" s="91"/>
      <c r="T470" s="91"/>
      <c r="U470" s="91"/>
      <c r="V470" s="91"/>
      <c r="W470" s="91"/>
      <c r="X470" s="91"/>
    </row>
    <row r="471" customFormat="false" ht="15.75" hidden="false" customHeight="true" outlineLevel="0" collapsed="false">
      <c r="A471" s="94"/>
      <c r="B471" s="94"/>
      <c r="C471" s="91"/>
      <c r="D471" s="95"/>
      <c r="E471" s="91"/>
      <c r="F471" s="91"/>
      <c r="G471" s="91"/>
      <c r="H471" s="91"/>
      <c r="I471" s="91"/>
      <c r="J471" s="91"/>
      <c r="K471" s="91"/>
      <c r="L471" s="91"/>
      <c r="M471" s="91"/>
      <c r="N471" s="91"/>
      <c r="O471" s="91"/>
      <c r="P471" s="91"/>
      <c r="Q471" s="91"/>
      <c r="R471" s="91"/>
      <c r="S471" s="91"/>
      <c r="T471" s="91"/>
      <c r="U471" s="91"/>
      <c r="V471" s="91"/>
      <c r="W471" s="91"/>
      <c r="X471" s="91"/>
    </row>
    <row r="472" customFormat="false" ht="15.75" hidden="false" customHeight="true" outlineLevel="0" collapsed="false">
      <c r="A472" s="94"/>
      <c r="B472" s="94"/>
      <c r="C472" s="91"/>
      <c r="D472" s="95"/>
      <c r="E472" s="91"/>
      <c r="F472" s="91"/>
      <c r="G472" s="91"/>
      <c r="H472" s="91"/>
      <c r="I472" s="91"/>
      <c r="J472" s="91"/>
      <c r="K472" s="91"/>
      <c r="L472" s="91"/>
      <c r="M472" s="91"/>
      <c r="N472" s="91"/>
      <c r="O472" s="91"/>
      <c r="P472" s="91"/>
      <c r="Q472" s="91"/>
      <c r="R472" s="91"/>
      <c r="S472" s="91"/>
      <c r="T472" s="91"/>
      <c r="U472" s="91"/>
      <c r="V472" s="91"/>
      <c r="W472" s="91"/>
      <c r="X472" s="91"/>
    </row>
    <row r="473" customFormat="false" ht="15.75" hidden="false" customHeight="true" outlineLevel="0" collapsed="false">
      <c r="A473" s="94"/>
      <c r="B473" s="94"/>
      <c r="C473" s="91"/>
      <c r="D473" s="95"/>
      <c r="E473" s="91"/>
      <c r="F473" s="91"/>
      <c r="G473" s="91"/>
      <c r="H473" s="91"/>
      <c r="I473" s="91"/>
      <c r="J473" s="91"/>
      <c r="K473" s="91"/>
      <c r="L473" s="91"/>
      <c r="M473" s="91"/>
      <c r="N473" s="91"/>
      <c r="O473" s="91"/>
      <c r="P473" s="91"/>
      <c r="Q473" s="91"/>
      <c r="R473" s="91"/>
      <c r="S473" s="91"/>
      <c r="T473" s="91"/>
      <c r="U473" s="91"/>
      <c r="V473" s="91"/>
      <c r="W473" s="91"/>
      <c r="X473" s="91"/>
    </row>
    <row r="474" customFormat="false" ht="15.75" hidden="false" customHeight="true" outlineLevel="0" collapsed="false">
      <c r="A474" s="94"/>
      <c r="B474" s="94"/>
      <c r="C474" s="91"/>
      <c r="D474" s="95"/>
      <c r="E474" s="91"/>
      <c r="F474" s="91"/>
      <c r="G474" s="91"/>
      <c r="H474" s="91"/>
      <c r="I474" s="91"/>
      <c r="J474" s="91"/>
      <c r="K474" s="91"/>
      <c r="L474" s="91"/>
      <c r="M474" s="91"/>
      <c r="N474" s="91"/>
      <c r="O474" s="91"/>
      <c r="P474" s="91"/>
      <c r="Q474" s="91"/>
      <c r="R474" s="91"/>
      <c r="S474" s="91"/>
      <c r="T474" s="91"/>
      <c r="U474" s="91"/>
      <c r="V474" s="91"/>
      <c r="W474" s="91"/>
      <c r="X474" s="91"/>
    </row>
    <row r="475" customFormat="false" ht="15.75" hidden="false" customHeight="true" outlineLevel="0" collapsed="false">
      <c r="A475" s="94"/>
      <c r="B475" s="94"/>
      <c r="C475" s="91"/>
      <c r="D475" s="95"/>
      <c r="E475" s="91"/>
      <c r="F475" s="91"/>
      <c r="G475" s="91"/>
      <c r="H475" s="91"/>
      <c r="I475" s="91"/>
      <c r="J475" s="91"/>
      <c r="K475" s="91"/>
      <c r="L475" s="91"/>
      <c r="M475" s="91"/>
      <c r="N475" s="91"/>
      <c r="O475" s="91"/>
      <c r="P475" s="91"/>
      <c r="Q475" s="91"/>
      <c r="R475" s="91"/>
      <c r="S475" s="91"/>
      <c r="T475" s="91"/>
      <c r="U475" s="91"/>
      <c r="V475" s="91"/>
      <c r="W475" s="91"/>
      <c r="X475" s="91"/>
    </row>
    <row r="476" customFormat="false" ht="15.75" hidden="false" customHeight="true" outlineLevel="0" collapsed="false">
      <c r="A476" s="94"/>
      <c r="B476" s="94"/>
      <c r="C476" s="91"/>
      <c r="D476" s="95"/>
      <c r="E476" s="91"/>
      <c r="F476" s="91"/>
      <c r="G476" s="91"/>
      <c r="H476" s="91"/>
      <c r="I476" s="91"/>
      <c r="J476" s="91"/>
      <c r="K476" s="91"/>
      <c r="L476" s="91"/>
      <c r="M476" s="91"/>
      <c r="N476" s="91"/>
      <c r="O476" s="91"/>
      <c r="P476" s="91"/>
      <c r="Q476" s="91"/>
      <c r="R476" s="91"/>
      <c r="S476" s="91"/>
      <c r="T476" s="91"/>
      <c r="U476" s="91"/>
      <c r="V476" s="91"/>
      <c r="W476" s="91"/>
      <c r="X476" s="91"/>
    </row>
    <row r="477" customFormat="false" ht="15.75" hidden="false" customHeight="true" outlineLevel="0" collapsed="false">
      <c r="A477" s="94"/>
      <c r="B477" s="94"/>
      <c r="C477" s="91"/>
      <c r="D477" s="95"/>
      <c r="E477" s="91"/>
      <c r="F477" s="91"/>
      <c r="G477" s="91"/>
      <c r="H477" s="91"/>
      <c r="I477" s="91"/>
      <c r="J477" s="91"/>
      <c r="K477" s="91"/>
      <c r="L477" s="91"/>
      <c r="M477" s="91"/>
      <c r="N477" s="91"/>
      <c r="O477" s="91"/>
      <c r="P477" s="91"/>
      <c r="Q477" s="91"/>
      <c r="R477" s="91"/>
      <c r="S477" s="91"/>
      <c r="T477" s="91"/>
      <c r="U477" s="91"/>
      <c r="V477" s="91"/>
      <c r="W477" s="91"/>
      <c r="X477" s="91"/>
    </row>
    <row r="478" customFormat="false" ht="15.75" hidden="false" customHeight="true" outlineLevel="0" collapsed="false">
      <c r="A478" s="94"/>
      <c r="B478" s="94"/>
      <c r="C478" s="91"/>
      <c r="D478" s="95"/>
      <c r="E478" s="91"/>
      <c r="F478" s="91"/>
      <c r="G478" s="91"/>
      <c r="H478" s="91"/>
      <c r="I478" s="91"/>
      <c r="J478" s="91"/>
      <c r="K478" s="91"/>
      <c r="L478" s="91"/>
      <c r="M478" s="91"/>
      <c r="N478" s="91"/>
      <c r="O478" s="91"/>
      <c r="P478" s="91"/>
      <c r="Q478" s="91"/>
      <c r="R478" s="91"/>
      <c r="S478" s="91"/>
      <c r="T478" s="91"/>
      <c r="U478" s="91"/>
      <c r="V478" s="91"/>
      <c r="W478" s="91"/>
      <c r="X478" s="91"/>
    </row>
    <row r="479" customFormat="false" ht="15.75" hidden="false" customHeight="true" outlineLevel="0" collapsed="false">
      <c r="A479" s="94"/>
      <c r="B479" s="94"/>
      <c r="C479" s="91"/>
      <c r="D479" s="95"/>
      <c r="E479" s="91"/>
      <c r="F479" s="91"/>
      <c r="G479" s="91"/>
      <c r="H479" s="91"/>
      <c r="I479" s="91"/>
      <c r="J479" s="91"/>
      <c r="K479" s="91"/>
      <c r="L479" s="91"/>
      <c r="M479" s="91"/>
      <c r="N479" s="91"/>
      <c r="O479" s="91"/>
      <c r="P479" s="91"/>
      <c r="Q479" s="91"/>
      <c r="R479" s="91"/>
      <c r="S479" s="91"/>
      <c r="T479" s="91"/>
      <c r="U479" s="91"/>
      <c r="V479" s="91"/>
      <c r="W479" s="91"/>
      <c r="X479" s="91"/>
    </row>
    <row r="480" customFormat="false" ht="15.75" hidden="false" customHeight="true" outlineLevel="0" collapsed="false">
      <c r="A480" s="94"/>
      <c r="B480" s="94"/>
      <c r="C480" s="91"/>
      <c r="D480" s="95"/>
      <c r="E480" s="91"/>
      <c r="F480" s="91"/>
      <c r="G480" s="91"/>
      <c r="H480" s="91"/>
      <c r="I480" s="91"/>
      <c r="J480" s="91"/>
      <c r="K480" s="91"/>
      <c r="L480" s="91"/>
      <c r="M480" s="91"/>
      <c r="N480" s="91"/>
      <c r="O480" s="91"/>
      <c r="P480" s="91"/>
      <c r="Q480" s="91"/>
      <c r="R480" s="91"/>
      <c r="S480" s="91"/>
      <c r="T480" s="91"/>
      <c r="U480" s="91"/>
      <c r="V480" s="91"/>
      <c r="W480" s="91"/>
      <c r="X480" s="91"/>
    </row>
    <row r="481" customFormat="false" ht="15.75" hidden="false" customHeight="true" outlineLevel="0" collapsed="false">
      <c r="A481" s="94"/>
      <c r="B481" s="94"/>
      <c r="C481" s="91"/>
      <c r="D481" s="95"/>
      <c r="E481" s="91"/>
      <c r="F481" s="91"/>
      <c r="G481" s="91"/>
      <c r="H481" s="91"/>
      <c r="I481" s="91"/>
      <c r="J481" s="91"/>
      <c r="K481" s="91"/>
      <c r="L481" s="91"/>
      <c r="M481" s="91"/>
      <c r="N481" s="91"/>
      <c r="O481" s="91"/>
      <c r="P481" s="91"/>
      <c r="Q481" s="91"/>
      <c r="R481" s="91"/>
      <c r="S481" s="91"/>
      <c r="T481" s="91"/>
      <c r="U481" s="91"/>
      <c r="V481" s="91"/>
      <c r="W481" s="91"/>
      <c r="X481" s="91"/>
    </row>
    <row r="482" customFormat="false" ht="15.75" hidden="false" customHeight="true" outlineLevel="0" collapsed="false">
      <c r="A482" s="94"/>
      <c r="B482" s="94"/>
      <c r="C482" s="91"/>
      <c r="D482" s="95"/>
      <c r="E482" s="91"/>
      <c r="F482" s="91"/>
      <c r="G482" s="91"/>
      <c r="H482" s="91"/>
      <c r="I482" s="91"/>
      <c r="J482" s="91"/>
      <c r="K482" s="91"/>
      <c r="L482" s="91"/>
      <c r="M482" s="91"/>
      <c r="N482" s="91"/>
      <c r="O482" s="91"/>
      <c r="P482" s="91"/>
      <c r="Q482" s="91"/>
      <c r="R482" s="91"/>
      <c r="S482" s="91"/>
      <c r="T482" s="91"/>
      <c r="U482" s="91"/>
      <c r="V482" s="91"/>
      <c r="W482" s="91"/>
      <c r="X482" s="91"/>
    </row>
    <row r="483" customFormat="false" ht="15.75" hidden="false" customHeight="true" outlineLevel="0" collapsed="false">
      <c r="A483" s="94"/>
      <c r="B483" s="94"/>
      <c r="C483" s="91"/>
      <c r="D483" s="95"/>
      <c r="E483" s="91"/>
      <c r="F483" s="91"/>
      <c r="G483" s="91"/>
      <c r="H483" s="91"/>
      <c r="I483" s="91"/>
      <c r="J483" s="91"/>
      <c r="K483" s="91"/>
      <c r="L483" s="91"/>
      <c r="M483" s="91"/>
      <c r="N483" s="91"/>
      <c r="O483" s="91"/>
      <c r="P483" s="91"/>
      <c r="Q483" s="91"/>
      <c r="R483" s="91"/>
      <c r="S483" s="91"/>
      <c r="T483" s="91"/>
      <c r="U483" s="91"/>
      <c r="V483" s="91"/>
      <c r="W483" s="91"/>
      <c r="X483" s="91"/>
    </row>
    <row r="484" customFormat="false" ht="15.75" hidden="false" customHeight="true" outlineLevel="0" collapsed="false">
      <c r="A484" s="94"/>
      <c r="B484" s="94"/>
      <c r="C484" s="91"/>
      <c r="D484" s="95"/>
      <c r="E484" s="91"/>
      <c r="F484" s="91"/>
      <c r="G484" s="91"/>
      <c r="H484" s="91"/>
      <c r="I484" s="91"/>
      <c r="J484" s="91"/>
      <c r="K484" s="91"/>
      <c r="L484" s="91"/>
      <c r="M484" s="91"/>
      <c r="N484" s="91"/>
      <c r="O484" s="91"/>
      <c r="P484" s="91"/>
      <c r="Q484" s="91"/>
      <c r="R484" s="91"/>
      <c r="S484" s="91"/>
      <c r="T484" s="91"/>
      <c r="U484" s="91"/>
      <c r="V484" s="91"/>
      <c r="W484" s="91"/>
      <c r="X484" s="91"/>
    </row>
    <row r="485" customFormat="false" ht="15.75" hidden="false" customHeight="true" outlineLevel="0" collapsed="false">
      <c r="A485" s="94"/>
      <c r="B485" s="94"/>
      <c r="C485" s="91"/>
      <c r="D485" s="95"/>
      <c r="E485" s="91"/>
      <c r="F485" s="91"/>
      <c r="G485" s="91"/>
      <c r="H485" s="91"/>
      <c r="I485" s="91"/>
      <c r="J485" s="91"/>
      <c r="K485" s="91"/>
      <c r="L485" s="91"/>
      <c r="M485" s="91"/>
      <c r="N485" s="91"/>
      <c r="O485" s="91"/>
      <c r="P485" s="91"/>
      <c r="Q485" s="91"/>
      <c r="R485" s="91"/>
      <c r="S485" s="91"/>
      <c r="T485" s="91"/>
      <c r="U485" s="91"/>
      <c r="V485" s="91"/>
      <c r="W485" s="91"/>
      <c r="X485" s="91"/>
    </row>
    <row r="486" customFormat="false" ht="15.75" hidden="false" customHeight="true" outlineLevel="0" collapsed="false">
      <c r="A486" s="94"/>
      <c r="B486" s="94"/>
      <c r="C486" s="91"/>
      <c r="D486" s="95"/>
      <c r="E486" s="91"/>
      <c r="F486" s="91"/>
      <c r="G486" s="91"/>
      <c r="H486" s="91"/>
      <c r="I486" s="91"/>
      <c r="J486" s="91"/>
      <c r="K486" s="91"/>
      <c r="L486" s="91"/>
      <c r="M486" s="91"/>
      <c r="N486" s="91"/>
      <c r="O486" s="91"/>
      <c r="P486" s="91"/>
      <c r="Q486" s="91"/>
      <c r="R486" s="91"/>
      <c r="S486" s="91"/>
      <c r="T486" s="91"/>
      <c r="U486" s="91"/>
      <c r="V486" s="91"/>
      <c r="W486" s="91"/>
      <c r="X486" s="91"/>
    </row>
    <row r="487" customFormat="false" ht="15.75" hidden="false" customHeight="true" outlineLevel="0" collapsed="false">
      <c r="A487" s="94"/>
      <c r="B487" s="94"/>
      <c r="C487" s="91"/>
      <c r="D487" s="95"/>
      <c r="E487" s="91"/>
      <c r="F487" s="91"/>
      <c r="G487" s="91"/>
      <c r="H487" s="91"/>
      <c r="I487" s="91"/>
      <c r="J487" s="91"/>
      <c r="K487" s="91"/>
      <c r="L487" s="91"/>
      <c r="M487" s="91"/>
      <c r="N487" s="91"/>
      <c r="O487" s="91"/>
      <c r="P487" s="91"/>
      <c r="Q487" s="91"/>
      <c r="R487" s="91"/>
      <c r="S487" s="91"/>
      <c r="T487" s="91"/>
      <c r="U487" s="91"/>
      <c r="V487" s="91"/>
      <c r="W487" s="91"/>
      <c r="X487" s="91"/>
    </row>
    <row r="488" customFormat="false" ht="15.75" hidden="false" customHeight="true" outlineLevel="0" collapsed="false">
      <c r="A488" s="94"/>
      <c r="B488" s="94"/>
      <c r="C488" s="91"/>
      <c r="D488" s="95"/>
      <c r="E488" s="91"/>
      <c r="F488" s="91"/>
      <c r="G488" s="91"/>
      <c r="H488" s="91"/>
      <c r="I488" s="91"/>
      <c r="J488" s="91"/>
      <c r="K488" s="91"/>
      <c r="L488" s="91"/>
      <c r="M488" s="91"/>
      <c r="N488" s="91"/>
      <c r="O488" s="91"/>
      <c r="P488" s="91"/>
      <c r="Q488" s="91"/>
      <c r="R488" s="91"/>
      <c r="S488" s="91"/>
      <c r="T488" s="91"/>
      <c r="U488" s="91"/>
      <c r="V488" s="91"/>
      <c r="W488" s="91"/>
      <c r="X488" s="91"/>
    </row>
    <row r="489" customFormat="false" ht="15.75" hidden="false" customHeight="true" outlineLevel="0" collapsed="false">
      <c r="A489" s="94"/>
      <c r="B489" s="94"/>
      <c r="C489" s="91"/>
      <c r="D489" s="95"/>
      <c r="E489" s="91"/>
      <c r="F489" s="91"/>
      <c r="G489" s="91"/>
      <c r="H489" s="91"/>
      <c r="I489" s="91"/>
      <c r="J489" s="91"/>
      <c r="K489" s="91"/>
      <c r="L489" s="91"/>
      <c r="M489" s="91"/>
      <c r="N489" s="91"/>
      <c r="O489" s="91"/>
      <c r="P489" s="91"/>
      <c r="Q489" s="91"/>
      <c r="R489" s="91"/>
      <c r="S489" s="91"/>
      <c r="T489" s="91"/>
      <c r="U489" s="91"/>
      <c r="V489" s="91"/>
      <c r="W489" s="91"/>
      <c r="X489" s="91"/>
    </row>
    <row r="490" customFormat="false" ht="15.75" hidden="false" customHeight="true" outlineLevel="0" collapsed="false">
      <c r="A490" s="94"/>
      <c r="B490" s="94"/>
      <c r="C490" s="91"/>
      <c r="D490" s="95"/>
      <c r="E490" s="91"/>
      <c r="F490" s="91"/>
      <c r="G490" s="91"/>
      <c r="H490" s="91"/>
      <c r="I490" s="91"/>
      <c r="J490" s="91"/>
      <c r="K490" s="91"/>
      <c r="L490" s="91"/>
      <c r="M490" s="91"/>
      <c r="N490" s="91"/>
      <c r="O490" s="91"/>
      <c r="P490" s="91"/>
      <c r="Q490" s="91"/>
      <c r="R490" s="91"/>
      <c r="S490" s="91"/>
      <c r="T490" s="91"/>
      <c r="U490" s="91"/>
      <c r="V490" s="91"/>
      <c r="W490" s="91"/>
      <c r="X490" s="91"/>
    </row>
    <row r="491" customFormat="false" ht="15.75" hidden="false" customHeight="true" outlineLevel="0" collapsed="false">
      <c r="A491" s="94"/>
      <c r="B491" s="94"/>
      <c r="C491" s="91"/>
      <c r="D491" s="95"/>
      <c r="E491" s="91"/>
      <c r="F491" s="91"/>
      <c r="G491" s="91"/>
      <c r="H491" s="91"/>
      <c r="I491" s="91"/>
      <c r="J491" s="91"/>
      <c r="K491" s="91"/>
      <c r="L491" s="91"/>
      <c r="M491" s="91"/>
      <c r="N491" s="91"/>
      <c r="O491" s="91"/>
      <c r="P491" s="91"/>
      <c r="Q491" s="91"/>
      <c r="R491" s="91"/>
      <c r="S491" s="91"/>
      <c r="T491" s="91"/>
      <c r="U491" s="91"/>
      <c r="V491" s="91"/>
      <c r="W491" s="91"/>
      <c r="X491" s="91"/>
    </row>
    <row r="492" customFormat="false" ht="15.75" hidden="false" customHeight="true" outlineLevel="0" collapsed="false">
      <c r="A492" s="94"/>
      <c r="B492" s="94"/>
      <c r="C492" s="91"/>
      <c r="D492" s="95"/>
      <c r="E492" s="91"/>
      <c r="F492" s="91"/>
      <c r="G492" s="91"/>
      <c r="H492" s="91"/>
      <c r="I492" s="91"/>
      <c r="J492" s="91"/>
      <c r="K492" s="91"/>
      <c r="L492" s="91"/>
      <c r="M492" s="91"/>
      <c r="N492" s="91"/>
      <c r="O492" s="91"/>
      <c r="P492" s="91"/>
      <c r="Q492" s="91"/>
      <c r="R492" s="91"/>
      <c r="S492" s="91"/>
      <c r="T492" s="91"/>
      <c r="U492" s="91"/>
      <c r="V492" s="91"/>
      <c r="W492" s="91"/>
      <c r="X492" s="91"/>
    </row>
    <row r="493" customFormat="false" ht="15.75" hidden="false" customHeight="true" outlineLevel="0" collapsed="false">
      <c r="A493" s="94"/>
      <c r="B493" s="94"/>
      <c r="C493" s="91"/>
      <c r="D493" s="95"/>
      <c r="E493" s="91"/>
      <c r="F493" s="91"/>
      <c r="G493" s="91"/>
      <c r="H493" s="91"/>
      <c r="I493" s="91"/>
      <c r="J493" s="91"/>
      <c r="K493" s="91"/>
      <c r="L493" s="91"/>
      <c r="M493" s="91"/>
      <c r="N493" s="91"/>
      <c r="O493" s="91"/>
      <c r="P493" s="91"/>
      <c r="Q493" s="91"/>
      <c r="R493" s="91"/>
      <c r="S493" s="91"/>
      <c r="T493" s="91"/>
      <c r="U493" s="91"/>
      <c r="V493" s="91"/>
      <c r="W493" s="91"/>
      <c r="X493" s="91"/>
    </row>
    <row r="494" customFormat="false" ht="15.75" hidden="false" customHeight="true" outlineLevel="0" collapsed="false">
      <c r="A494" s="94"/>
      <c r="B494" s="94"/>
      <c r="C494" s="91"/>
      <c r="D494" s="95"/>
      <c r="E494" s="91"/>
      <c r="F494" s="91"/>
      <c r="G494" s="91"/>
      <c r="H494" s="91"/>
      <c r="I494" s="91"/>
      <c r="J494" s="91"/>
      <c r="K494" s="91"/>
      <c r="L494" s="91"/>
      <c r="M494" s="91"/>
      <c r="N494" s="91"/>
      <c r="O494" s="91"/>
      <c r="P494" s="91"/>
      <c r="Q494" s="91"/>
      <c r="R494" s="91"/>
      <c r="S494" s="91"/>
      <c r="T494" s="91"/>
      <c r="U494" s="91"/>
      <c r="V494" s="91"/>
      <c r="W494" s="91"/>
      <c r="X494" s="91"/>
    </row>
    <row r="495" customFormat="false" ht="15.75" hidden="false" customHeight="true" outlineLevel="0" collapsed="false">
      <c r="A495" s="94"/>
      <c r="B495" s="94"/>
      <c r="C495" s="91"/>
      <c r="D495" s="95"/>
      <c r="E495" s="91"/>
      <c r="F495" s="91"/>
      <c r="G495" s="91"/>
      <c r="H495" s="91"/>
      <c r="I495" s="91"/>
      <c r="J495" s="91"/>
      <c r="K495" s="91"/>
      <c r="L495" s="91"/>
      <c r="M495" s="91"/>
      <c r="N495" s="91"/>
      <c r="O495" s="91"/>
      <c r="P495" s="91"/>
      <c r="Q495" s="91"/>
      <c r="R495" s="91"/>
      <c r="S495" s="91"/>
      <c r="T495" s="91"/>
      <c r="U495" s="91"/>
      <c r="V495" s="91"/>
      <c r="W495" s="91"/>
      <c r="X495" s="91"/>
    </row>
    <row r="496" customFormat="false" ht="15.75" hidden="false" customHeight="true" outlineLevel="0" collapsed="false">
      <c r="A496" s="94"/>
      <c r="B496" s="94"/>
      <c r="C496" s="91"/>
      <c r="D496" s="95"/>
      <c r="E496" s="91"/>
      <c r="F496" s="91"/>
      <c r="G496" s="91"/>
      <c r="H496" s="91"/>
      <c r="I496" s="91"/>
      <c r="J496" s="91"/>
      <c r="K496" s="91"/>
      <c r="L496" s="91"/>
      <c r="M496" s="91"/>
      <c r="N496" s="91"/>
      <c r="O496" s="91"/>
      <c r="P496" s="91"/>
      <c r="Q496" s="91"/>
      <c r="R496" s="91"/>
      <c r="S496" s="91"/>
      <c r="T496" s="91"/>
      <c r="U496" s="91"/>
      <c r="V496" s="91"/>
      <c r="W496" s="91"/>
      <c r="X496" s="91"/>
    </row>
    <row r="497" customFormat="false" ht="15.75" hidden="false" customHeight="true" outlineLevel="0" collapsed="false">
      <c r="A497" s="94"/>
      <c r="B497" s="94"/>
      <c r="C497" s="91"/>
      <c r="D497" s="95"/>
      <c r="E497" s="91"/>
      <c r="F497" s="91"/>
      <c r="G497" s="91"/>
      <c r="H497" s="91"/>
      <c r="I497" s="91"/>
      <c r="J497" s="91"/>
      <c r="K497" s="91"/>
      <c r="L497" s="91"/>
      <c r="M497" s="91"/>
      <c r="N497" s="91"/>
      <c r="O497" s="91"/>
      <c r="P497" s="91"/>
      <c r="Q497" s="91"/>
      <c r="R497" s="91"/>
      <c r="S497" s="91"/>
      <c r="T497" s="91"/>
      <c r="U497" s="91"/>
      <c r="V497" s="91"/>
      <c r="W497" s="91"/>
      <c r="X497" s="91"/>
    </row>
    <row r="498" customFormat="false" ht="15.75" hidden="false" customHeight="true" outlineLevel="0" collapsed="false">
      <c r="A498" s="94"/>
      <c r="B498" s="94"/>
      <c r="C498" s="91"/>
      <c r="D498" s="95"/>
      <c r="E498" s="91"/>
      <c r="F498" s="91"/>
      <c r="G498" s="91"/>
      <c r="H498" s="91"/>
      <c r="I498" s="91"/>
      <c r="J498" s="91"/>
      <c r="K498" s="91"/>
      <c r="L498" s="91"/>
      <c r="M498" s="91"/>
      <c r="N498" s="91"/>
      <c r="O498" s="91"/>
      <c r="P498" s="91"/>
      <c r="Q498" s="91"/>
      <c r="R498" s="91"/>
      <c r="S498" s="91"/>
      <c r="T498" s="91"/>
      <c r="U498" s="91"/>
      <c r="V498" s="91"/>
      <c r="W498" s="91"/>
      <c r="X498" s="91"/>
    </row>
    <row r="499" customFormat="false" ht="15.75" hidden="false" customHeight="true" outlineLevel="0" collapsed="false">
      <c r="A499" s="94"/>
      <c r="B499" s="94"/>
      <c r="C499" s="91"/>
      <c r="D499" s="95"/>
      <c r="E499" s="91"/>
      <c r="F499" s="91"/>
      <c r="G499" s="91"/>
      <c r="H499" s="91"/>
      <c r="I499" s="91"/>
      <c r="J499" s="91"/>
      <c r="K499" s="91"/>
      <c r="L499" s="91"/>
      <c r="M499" s="91"/>
      <c r="N499" s="91"/>
      <c r="O499" s="91"/>
      <c r="P499" s="91"/>
      <c r="Q499" s="91"/>
      <c r="R499" s="91"/>
      <c r="S499" s="91"/>
      <c r="T499" s="91"/>
      <c r="U499" s="91"/>
      <c r="V499" s="91"/>
      <c r="W499" s="91"/>
      <c r="X499" s="91"/>
    </row>
    <row r="500" customFormat="false" ht="15.75" hidden="false" customHeight="true" outlineLevel="0" collapsed="false">
      <c r="A500" s="94"/>
      <c r="B500" s="94"/>
      <c r="C500" s="91"/>
      <c r="D500" s="95"/>
      <c r="E500" s="91"/>
      <c r="F500" s="91"/>
      <c r="G500" s="91"/>
      <c r="H500" s="91"/>
      <c r="I500" s="91"/>
      <c r="J500" s="91"/>
      <c r="K500" s="91"/>
      <c r="L500" s="91"/>
      <c r="M500" s="91"/>
      <c r="N500" s="91"/>
      <c r="O500" s="91"/>
      <c r="P500" s="91"/>
      <c r="Q500" s="91"/>
      <c r="R500" s="91"/>
      <c r="S500" s="91"/>
      <c r="T500" s="91"/>
      <c r="U500" s="91"/>
      <c r="V500" s="91"/>
      <c r="W500" s="91"/>
      <c r="X500" s="91"/>
    </row>
    <row r="501" customFormat="false" ht="15.75" hidden="false" customHeight="true" outlineLevel="0" collapsed="false">
      <c r="A501" s="94"/>
      <c r="B501" s="94"/>
      <c r="C501" s="91"/>
      <c r="D501" s="95"/>
      <c r="E501" s="91"/>
      <c r="F501" s="91"/>
      <c r="G501" s="91"/>
      <c r="H501" s="91"/>
      <c r="I501" s="91"/>
      <c r="J501" s="91"/>
      <c r="K501" s="91"/>
      <c r="L501" s="91"/>
      <c r="M501" s="91"/>
      <c r="N501" s="91"/>
      <c r="O501" s="91"/>
      <c r="P501" s="91"/>
      <c r="Q501" s="91"/>
      <c r="R501" s="91"/>
      <c r="S501" s="91"/>
      <c r="T501" s="91"/>
      <c r="U501" s="91"/>
      <c r="V501" s="91"/>
      <c r="W501" s="91"/>
      <c r="X501" s="91"/>
    </row>
    <row r="502" customFormat="false" ht="15.75" hidden="false" customHeight="true" outlineLevel="0" collapsed="false">
      <c r="A502" s="94"/>
      <c r="B502" s="94"/>
      <c r="C502" s="91"/>
      <c r="D502" s="95"/>
      <c r="E502" s="91"/>
      <c r="F502" s="91"/>
      <c r="G502" s="91"/>
      <c r="H502" s="91"/>
      <c r="I502" s="91"/>
      <c r="J502" s="91"/>
      <c r="K502" s="91"/>
      <c r="L502" s="91"/>
      <c r="M502" s="91"/>
      <c r="N502" s="91"/>
      <c r="O502" s="91"/>
      <c r="P502" s="91"/>
      <c r="Q502" s="91"/>
      <c r="R502" s="91"/>
      <c r="S502" s="91"/>
      <c r="T502" s="91"/>
      <c r="U502" s="91"/>
      <c r="V502" s="91"/>
      <c r="W502" s="91"/>
      <c r="X502" s="91"/>
    </row>
    <row r="503" customFormat="false" ht="15.75" hidden="false" customHeight="true" outlineLevel="0" collapsed="false">
      <c r="A503" s="94"/>
      <c r="B503" s="94"/>
      <c r="C503" s="91"/>
      <c r="D503" s="95"/>
      <c r="E503" s="91"/>
      <c r="F503" s="91"/>
      <c r="G503" s="91"/>
      <c r="H503" s="91"/>
      <c r="I503" s="91"/>
      <c r="J503" s="91"/>
      <c r="K503" s="91"/>
      <c r="L503" s="91"/>
      <c r="M503" s="91"/>
      <c r="N503" s="91"/>
      <c r="O503" s="91"/>
      <c r="P503" s="91"/>
      <c r="Q503" s="91"/>
      <c r="R503" s="91"/>
      <c r="S503" s="91"/>
      <c r="T503" s="91"/>
      <c r="U503" s="91"/>
      <c r="V503" s="91"/>
      <c r="W503" s="91"/>
      <c r="X503" s="91"/>
    </row>
    <row r="504" customFormat="false" ht="15.75" hidden="false" customHeight="true" outlineLevel="0" collapsed="false">
      <c r="A504" s="94"/>
      <c r="B504" s="94"/>
      <c r="C504" s="91"/>
      <c r="D504" s="95"/>
      <c r="E504" s="91"/>
      <c r="F504" s="91"/>
      <c r="G504" s="91"/>
      <c r="H504" s="91"/>
      <c r="I504" s="91"/>
      <c r="J504" s="91"/>
      <c r="K504" s="91"/>
      <c r="L504" s="91"/>
      <c r="M504" s="91"/>
      <c r="N504" s="91"/>
      <c r="O504" s="91"/>
      <c r="P504" s="91"/>
      <c r="Q504" s="91"/>
      <c r="R504" s="91"/>
      <c r="S504" s="91"/>
      <c r="T504" s="91"/>
      <c r="U504" s="91"/>
      <c r="V504" s="91"/>
      <c r="W504" s="91"/>
      <c r="X504" s="91"/>
    </row>
    <row r="505" customFormat="false" ht="15.75" hidden="false" customHeight="true" outlineLevel="0" collapsed="false">
      <c r="A505" s="94"/>
      <c r="B505" s="94"/>
      <c r="C505" s="91"/>
      <c r="D505" s="95"/>
      <c r="E505" s="91"/>
      <c r="F505" s="91"/>
      <c r="G505" s="91"/>
      <c r="H505" s="91"/>
      <c r="I505" s="91"/>
      <c r="J505" s="91"/>
      <c r="K505" s="91"/>
      <c r="L505" s="91"/>
      <c r="M505" s="91"/>
      <c r="N505" s="91"/>
      <c r="O505" s="91"/>
      <c r="P505" s="91"/>
      <c r="Q505" s="91"/>
      <c r="R505" s="91"/>
      <c r="S505" s="91"/>
      <c r="T505" s="91"/>
      <c r="U505" s="91"/>
      <c r="V505" s="91"/>
      <c r="W505" s="91"/>
      <c r="X505" s="91"/>
    </row>
    <row r="506" customFormat="false" ht="15.75" hidden="false" customHeight="true" outlineLevel="0" collapsed="false">
      <c r="A506" s="94"/>
      <c r="B506" s="94"/>
      <c r="C506" s="91"/>
      <c r="D506" s="95"/>
      <c r="E506" s="91"/>
      <c r="F506" s="91"/>
      <c r="G506" s="91"/>
      <c r="H506" s="91"/>
      <c r="I506" s="91"/>
      <c r="J506" s="91"/>
      <c r="K506" s="91"/>
      <c r="L506" s="91"/>
      <c r="M506" s="91"/>
      <c r="N506" s="91"/>
      <c r="O506" s="91"/>
      <c r="P506" s="91"/>
      <c r="Q506" s="91"/>
      <c r="R506" s="91"/>
      <c r="S506" s="91"/>
      <c r="T506" s="91"/>
      <c r="U506" s="91"/>
      <c r="V506" s="91"/>
      <c r="W506" s="91"/>
      <c r="X506" s="91"/>
    </row>
    <row r="507" customFormat="false" ht="15.75" hidden="false" customHeight="true" outlineLevel="0" collapsed="false">
      <c r="A507" s="94"/>
      <c r="B507" s="94"/>
      <c r="C507" s="91"/>
      <c r="D507" s="95"/>
      <c r="E507" s="91"/>
      <c r="F507" s="91"/>
      <c r="G507" s="91"/>
      <c r="H507" s="91"/>
      <c r="I507" s="91"/>
      <c r="J507" s="91"/>
      <c r="K507" s="91"/>
      <c r="L507" s="91"/>
      <c r="M507" s="91"/>
      <c r="N507" s="91"/>
      <c r="O507" s="91"/>
      <c r="P507" s="91"/>
      <c r="Q507" s="91"/>
      <c r="R507" s="91"/>
      <c r="S507" s="91"/>
      <c r="T507" s="91"/>
      <c r="U507" s="91"/>
      <c r="V507" s="91"/>
      <c r="W507" s="91"/>
      <c r="X507" s="91"/>
    </row>
    <row r="508" customFormat="false" ht="15.75" hidden="false" customHeight="true" outlineLevel="0" collapsed="false">
      <c r="A508" s="94"/>
      <c r="B508" s="94"/>
      <c r="C508" s="91"/>
      <c r="D508" s="95"/>
      <c r="E508" s="91"/>
      <c r="F508" s="91"/>
      <c r="G508" s="91"/>
      <c r="H508" s="91"/>
      <c r="I508" s="91"/>
      <c r="J508" s="91"/>
      <c r="K508" s="91"/>
      <c r="L508" s="91"/>
      <c r="M508" s="91"/>
      <c r="N508" s="91"/>
      <c r="O508" s="91"/>
      <c r="P508" s="91"/>
      <c r="Q508" s="91"/>
      <c r="R508" s="91"/>
      <c r="S508" s="91"/>
      <c r="T508" s="91"/>
      <c r="U508" s="91"/>
      <c r="V508" s="91"/>
      <c r="W508" s="91"/>
      <c r="X508" s="91"/>
    </row>
    <row r="509" customFormat="false" ht="15.75" hidden="false" customHeight="true" outlineLevel="0" collapsed="false">
      <c r="A509" s="94"/>
      <c r="B509" s="94"/>
      <c r="C509" s="91"/>
      <c r="D509" s="95"/>
      <c r="E509" s="91"/>
      <c r="F509" s="91"/>
      <c r="G509" s="91"/>
      <c r="H509" s="91"/>
      <c r="I509" s="91"/>
      <c r="J509" s="91"/>
      <c r="K509" s="91"/>
      <c r="L509" s="91"/>
      <c r="M509" s="91"/>
      <c r="N509" s="91"/>
      <c r="O509" s="91"/>
      <c r="P509" s="91"/>
      <c r="Q509" s="91"/>
      <c r="R509" s="91"/>
      <c r="S509" s="91"/>
      <c r="T509" s="91"/>
      <c r="U509" s="91"/>
      <c r="V509" s="91"/>
      <c r="W509" s="91"/>
      <c r="X509" s="91"/>
    </row>
    <row r="510" customFormat="false" ht="15.75" hidden="false" customHeight="true" outlineLevel="0" collapsed="false">
      <c r="A510" s="94"/>
      <c r="B510" s="94"/>
      <c r="C510" s="91"/>
      <c r="D510" s="95"/>
      <c r="E510" s="91"/>
      <c r="F510" s="91"/>
      <c r="G510" s="91"/>
      <c r="H510" s="91"/>
      <c r="I510" s="91"/>
      <c r="J510" s="91"/>
      <c r="K510" s="91"/>
      <c r="L510" s="91"/>
      <c r="M510" s="91"/>
      <c r="N510" s="91"/>
      <c r="O510" s="91"/>
      <c r="P510" s="91"/>
      <c r="Q510" s="91"/>
      <c r="R510" s="91"/>
      <c r="S510" s="91"/>
      <c r="T510" s="91"/>
      <c r="U510" s="91"/>
      <c r="V510" s="91"/>
      <c r="W510" s="91"/>
      <c r="X510" s="91"/>
    </row>
    <row r="511" customFormat="false" ht="15.75" hidden="false" customHeight="true" outlineLevel="0" collapsed="false">
      <c r="A511" s="94"/>
      <c r="B511" s="94"/>
      <c r="C511" s="91"/>
      <c r="D511" s="95"/>
      <c r="E511" s="91"/>
      <c r="F511" s="91"/>
      <c r="G511" s="91"/>
      <c r="H511" s="91"/>
      <c r="I511" s="91"/>
      <c r="J511" s="91"/>
      <c r="K511" s="91"/>
      <c r="L511" s="91"/>
      <c r="M511" s="91"/>
      <c r="N511" s="91"/>
      <c r="O511" s="91"/>
      <c r="P511" s="91"/>
      <c r="Q511" s="91"/>
      <c r="R511" s="91"/>
      <c r="S511" s="91"/>
      <c r="T511" s="91"/>
      <c r="U511" s="91"/>
      <c r="V511" s="91"/>
      <c r="W511" s="91"/>
      <c r="X511" s="91"/>
    </row>
    <row r="512" customFormat="false" ht="15.75" hidden="false" customHeight="true" outlineLevel="0" collapsed="false">
      <c r="A512" s="94"/>
      <c r="B512" s="94"/>
      <c r="C512" s="91"/>
      <c r="D512" s="95"/>
      <c r="E512" s="91"/>
      <c r="F512" s="91"/>
      <c r="G512" s="91"/>
      <c r="H512" s="91"/>
      <c r="I512" s="91"/>
      <c r="J512" s="91"/>
      <c r="K512" s="91"/>
      <c r="L512" s="91"/>
      <c r="M512" s="91"/>
      <c r="N512" s="91"/>
      <c r="O512" s="91"/>
      <c r="P512" s="91"/>
      <c r="Q512" s="91"/>
      <c r="R512" s="91"/>
      <c r="S512" s="91"/>
      <c r="T512" s="91"/>
      <c r="U512" s="91"/>
      <c r="V512" s="91"/>
      <c r="W512" s="91"/>
      <c r="X512" s="91"/>
    </row>
    <row r="513" customFormat="false" ht="15.75" hidden="false" customHeight="true" outlineLevel="0" collapsed="false">
      <c r="A513" s="94"/>
      <c r="B513" s="94"/>
      <c r="C513" s="91"/>
      <c r="D513" s="95"/>
      <c r="E513" s="91"/>
      <c r="F513" s="91"/>
      <c r="G513" s="91"/>
      <c r="H513" s="91"/>
      <c r="I513" s="91"/>
      <c r="J513" s="91"/>
      <c r="K513" s="91"/>
      <c r="L513" s="91"/>
      <c r="M513" s="91"/>
      <c r="N513" s="91"/>
      <c r="O513" s="91"/>
      <c r="P513" s="91"/>
      <c r="Q513" s="91"/>
      <c r="R513" s="91"/>
      <c r="S513" s="91"/>
      <c r="T513" s="91"/>
      <c r="U513" s="91"/>
      <c r="V513" s="91"/>
      <c r="W513" s="91"/>
      <c r="X513" s="91"/>
    </row>
    <row r="514" customFormat="false" ht="15.75" hidden="false" customHeight="true" outlineLevel="0" collapsed="false">
      <c r="A514" s="94"/>
      <c r="B514" s="94"/>
      <c r="C514" s="91"/>
      <c r="D514" s="95"/>
      <c r="E514" s="91"/>
      <c r="F514" s="91"/>
      <c r="G514" s="91"/>
      <c r="H514" s="91"/>
      <c r="I514" s="91"/>
      <c r="J514" s="91"/>
      <c r="K514" s="91"/>
      <c r="L514" s="91"/>
      <c r="M514" s="91"/>
      <c r="N514" s="91"/>
      <c r="O514" s="91"/>
      <c r="P514" s="91"/>
      <c r="Q514" s="91"/>
      <c r="R514" s="91"/>
      <c r="S514" s="91"/>
      <c r="T514" s="91"/>
      <c r="U514" s="91"/>
      <c r="V514" s="91"/>
      <c r="W514" s="91"/>
      <c r="X514" s="91"/>
    </row>
    <row r="515" customFormat="false" ht="15.75" hidden="false" customHeight="true" outlineLevel="0" collapsed="false">
      <c r="A515" s="94"/>
      <c r="B515" s="94"/>
      <c r="C515" s="91"/>
      <c r="D515" s="95"/>
      <c r="E515" s="91"/>
      <c r="F515" s="91"/>
      <c r="G515" s="91"/>
      <c r="H515" s="91"/>
      <c r="I515" s="91"/>
      <c r="J515" s="91"/>
      <c r="K515" s="91"/>
      <c r="L515" s="91"/>
      <c r="M515" s="91"/>
      <c r="N515" s="91"/>
      <c r="O515" s="91"/>
      <c r="P515" s="91"/>
      <c r="Q515" s="91"/>
      <c r="R515" s="91"/>
      <c r="S515" s="91"/>
      <c r="T515" s="91"/>
      <c r="U515" s="91"/>
      <c r="V515" s="91"/>
      <c r="W515" s="91"/>
      <c r="X515" s="91"/>
    </row>
    <row r="516" customFormat="false" ht="15.75" hidden="false" customHeight="true" outlineLevel="0" collapsed="false">
      <c r="A516" s="94"/>
      <c r="B516" s="94"/>
      <c r="C516" s="91"/>
      <c r="D516" s="95"/>
      <c r="E516" s="91"/>
      <c r="F516" s="91"/>
      <c r="G516" s="91"/>
      <c r="H516" s="91"/>
      <c r="I516" s="91"/>
      <c r="J516" s="91"/>
      <c r="K516" s="91"/>
      <c r="L516" s="91"/>
      <c r="M516" s="91"/>
      <c r="N516" s="91"/>
      <c r="O516" s="91"/>
      <c r="P516" s="91"/>
      <c r="Q516" s="91"/>
      <c r="R516" s="91"/>
      <c r="S516" s="91"/>
      <c r="T516" s="91"/>
      <c r="U516" s="91"/>
      <c r="V516" s="91"/>
      <c r="W516" s="91"/>
      <c r="X516" s="91"/>
    </row>
    <row r="517" customFormat="false" ht="15.75" hidden="false" customHeight="true" outlineLevel="0" collapsed="false">
      <c r="A517" s="94"/>
      <c r="B517" s="94"/>
      <c r="C517" s="91"/>
      <c r="D517" s="95"/>
      <c r="E517" s="91"/>
      <c r="F517" s="91"/>
      <c r="G517" s="91"/>
      <c r="H517" s="91"/>
      <c r="I517" s="91"/>
      <c r="J517" s="91"/>
      <c r="K517" s="91"/>
      <c r="L517" s="91"/>
      <c r="M517" s="91"/>
      <c r="N517" s="91"/>
      <c r="O517" s="91"/>
      <c r="P517" s="91"/>
      <c r="Q517" s="91"/>
      <c r="R517" s="91"/>
      <c r="S517" s="91"/>
      <c r="T517" s="91"/>
      <c r="U517" s="91"/>
      <c r="V517" s="91"/>
      <c r="W517" s="91"/>
      <c r="X517" s="91"/>
    </row>
    <row r="518" customFormat="false" ht="15.75" hidden="false" customHeight="true" outlineLevel="0" collapsed="false">
      <c r="A518" s="94"/>
      <c r="B518" s="94"/>
      <c r="C518" s="91"/>
      <c r="D518" s="95"/>
      <c r="E518" s="91"/>
      <c r="F518" s="91"/>
      <c r="G518" s="91"/>
      <c r="H518" s="91"/>
      <c r="I518" s="91"/>
      <c r="J518" s="91"/>
      <c r="K518" s="91"/>
      <c r="L518" s="91"/>
      <c r="M518" s="91"/>
      <c r="N518" s="91"/>
      <c r="O518" s="91"/>
      <c r="P518" s="91"/>
      <c r="Q518" s="91"/>
      <c r="R518" s="91"/>
      <c r="S518" s="91"/>
      <c r="T518" s="91"/>
      <c r="U518" s="91"/>
      <c r="V518" s="91"/>
      <c r="W518" s="91"/>
      <c r="X518" s="91"/>
    </row>
    <row r="519" customFormat="false" ht="15.75" hidden="false" customHeight="true" outlineLevel="0" collapsed="false">
      <c r="A519" s="94"/>
      <c r="B519" s="94"/>
      <c r="C519" s="91"/>
      <c r="D519" s="95"/>
      <c r="E519" s="91"/>
      <c r="F519" s="91"/>
      <c r="G519" s="91"/>
      <c r="H519" s="91"/>
      <c r="I519" s="91"/>
      <c r="J519" s="91"/>
      <c r="K519" s="91"/>
      <c r="L519" s="91"/>
      <c r="M519" s="91"/>
      <c r="N519" s="91"/>
      <c r="O519" s="91"/>
      <c r="P519" s="91"/>
      <c r="Q519" s="91"/>
      <c r="R519" s="91"/>
      <c r="S519" s="91"/>
      <c r="T519" s="91"/>
      <c r="U519" s="91"/>
      <c r="V519" s="91"/>
      <c r="W519" s="91"/>
      <c r="X519" s="91"/>
    </row>
    <row r="520" customFormat="false" ht="15.75" hidden="false" customHeight="true" outlineLevel="0" collapsed="false">
      <c r="A520" s="94"/>
      <c r="B520" s="94"/>
      <c r="C520" s="91"/>
      <c r="D520" s="95"/>
      <c r="E520" s="91"/>
      <c r="F520" s="91"/>
      <c r="G520" s="91"/>
      <c r="H520" s="91"/>
      <c r="I520" s="91"/>
      <c r="J520" s="91"/>
      <c r="K520" s="91"/>
      <c r="L520" s="91"/>
      <c r="M520" s="91"/>
      <c r="N520" s="91"/>
      <c r="O520" s="91"/>
      <c r="P520" s="91"/>
      <c r="Q520" s="91"/>
      <c r="R520" s="91"/>
      <c r="S520" s="91"/>
      <c r="T520" s="91"/>
      <c r="U520" s="91"/>
      <c r="V520" s="91"/>
      <c r="W520" s="91"/>
      <c r="X520" s="91"/>
    </row>
    <row r="521" customFormat="false" ht="15.75" hidden="false" customHeight="true" outlineLevel="0" collapsed="false">
      <c r="A521" s="94"/>
      <c r="B521" s="94"/>
      <c r="C521" s="91"/>
      <c r="D521" s="95"/>
      <c r="E521" s="91"/>
      <c r="F521" s="91"/>
      <c r="G521" s="91"/>
      <c r="H521" s="91"/>
      <c r="I521" s="91"/>
      <c r="J521" s="91"/>
      <c r="K521" s="91"/>
      <c r="L521" s="91"/>
      <c r="M521" s="91"/>
      <c r="N521" s="91"/>
      <c r="O521" s="91"/>
      <c r="P521" s="91"/>
      <c r="Q521" s="91"/>
      <c r="R521" s="91"/>
      <c r="S521" s="91"/>
      <c r="T521" s="91"/>
      <c r="U521" s="91"/>
      <c r="V521" s="91"/>
      <c r="W521" s="91"/>
      <c r="X521" s="91"/>
    </row>
    <row r="522" customFormat="false" ht="15.75" hidden="false" customHeight="true" outlineLevel="0" collapsed="false">
      <c r="A522" s="94"/>
      <c r="B522" s="94"/>
      <c r="C522" s="91"/>
      <c r="D522" s="95"/>
      <c r="E522" s="91"/>
      <c r="F522" s="91"/>
      <c r="G522" s="91"/>
      <c r="H522" s="91"/>
      <c r="I522" s="91"/>
      <c r="J522" s="91"/>
      <c r="K522" s="91"/>
      <c r="L522" s="91"/>
      <c r="M522" s="91"/>
      <c r="N522" s="91"/>
      <c r="O522" s="91"/>
      <c r="P522" s="91"/>
      <c r="Q522" s="91"/>
      <c r="R522" s="91"/>
      <c r="S522" s="91"/>
      <c r="T522" s="91"/>
      <c r="U522" s="91"/>
      <c r="V522" s="91"/>
      <c r="W522" s="91"/>
      <c r="X522" s="91"/>
    </row>
    <row r="523" customFormat="false" ht="15.75" hidden="false" customHeight="true" outlineLevel="0" collapsed="false">
      <c r="A523" s="94"/>
      <c r="B523" s="94"/>
      <c r="C523" s="91"/>
      <c r="D523" s="95"/>
      <c r="E523" s="91"/>
      <c r="F523" s="91"/>
      <c r="G523" s="91"/>
      <c r="H523" s="91"/>
      <c r="I523" s="91"/>
      <c r="J523" s="91"/>
      <c r="K523" s="91"/>
      <c r="L523" s="91"/>
      <c r="M523" s="91"/>
      <c r="N523" s="91"/>
      <c r="O523" s="91"/>
      <c r="P523" s="91"/>
      <c r="Q523" s="91"/>
      <c r="R523" s="91"/>
      <c r="S523" s="91"/>
      <c r="T523" s="91"/>
      <c r="U523" s="91"/>
      <c r="V523" s="91"/>
      <c r="W523" s="91"/>
      <c r="X523" s="91"/>
    </row>
    <row r="524" customFormat="false" ht="15.75" hidden="false" customHeight="true" outlineLevel="0" collapsed="false">
      <c r="A524" s="94"/>
      <c r="B524" s="94"/>
      <c r="C524" s="91"/>
      <c r="D524" s="95"/>
      <c r="E524" s="91"/>
      <c r="F524" s="91"/>
      <c r="G524" s="91"/>
      <c r="H524" s="91"/>
      <c r="I524" s="91"/>
      <c r="J524" s="91"/>
      <c r="K524" s="91"/>
      <c r="L524" s="91"/>
      <c r="M524" s="91"/>
      <c r="N524" s="91"/>
      <c r="O524" s="91"/>
      <c r="P524" s="91"/>
      <c r="Q524" s="91"/>
      <c r="R524" s="91"/>
      <c r="S524" s="91"/>
      <c r="T524" s="91"/>
      <c r="U524" s="91"/>
      <c r="V524" s="91"/>
      <c r="W524" s="91"/>
      <c r="X524" s="91"/>
    </row>
    <row r="525" customFormat="false" ht="15.75" hidden="false" customHeight="true" outlineLevel="0" collapsed="false">
      <c r="A525" s="94"/>
      <c r="B525" s="94"/>
      <c r="C525" s="91"/>
      <c r="D525" s="95"/>
      <c r="E525" s="91"/>
      <c r="F525" s="91"/>
      <c r="G525" s="91"/>
      <c r="H525" s="91"/>
      <c r="I525" s="91"/>
      <c r="J525" s="91"/>
      <c r="K525" s="91"/>
      <c r="L525" s="91"/>
      <c r="M525" s="91"/>
      <c r="N525" s="91"/>
      <c r="O525" s="91"/>
      <c r="P525" s="91"/>
      <c r="Q525" s="91"/>
      <c r="R525" s="91"/>
      <c r="S525" s="91"/>
      <c r="T525" s="91"/>
      <c r="U525" s="91"/>
      <c r="V525" s="91"/>
      <c r="W525" s="91"/>
      <c r="X525" s="91"/>
    </row>
    <row r="526" customFormat="false" ht="15.75" hidden="false" customHeight="true" outlineLevel="0" collapsed="false">
      <c r="A526" s="94"/>
      <c r="B526" s="94"/>
      <c r="C526" s="91"/>
      <c r="D526" s="95"/>
      <c r="E526" s="91"/>
      <c r="F526" s="91"/>
      <c r="G526" s="91"/>
      <c r="H526" s="91"/>
      <c r="I526" s="91"/>
      <c r="J526" s="91"/>
      <c r="K526" s="91"/>
      <c r="L526" s="91"/>
      <c r="M526" s="91"/>
      <c r="N526" s="91"/>
      <c r="O526" s="91"/>
      <c r="P526" s="91"/>
      <c r="Q526" s="91"/>
      <c r="R526" s="91"/>
      <c r="S526" s="91"/>
      <c r="T526" s="91"/>
      <c r="U526" s="91"/>
      <c r="V526" s="91"/>
      <c r="W526" s="91"/>
      <c r="X526" s="91"/>
    </row>
    <row r="527" customFormat="false" ht="15.75" hidden="false" customHeight="true" outlineLevel="0" collapsed="false">
      <c r="A527" s="94"/>
      <c r="B527" s="94"/>
      <c r="C527" s="91"/>
      <c r="D527" s="95"/>
      <c r="E527" s="91"/>
      <c r="F527" s="91"/>
      <c r="G527" s="91"/>
      <c r="H527" s="91"/>
      <c r="I527" s="91"/>
      <c r="J527" s="91"/>
      <c r="K527" s="91"/>
      <c r="L527" s="91"/>
      <c r="M527" s="91"/>
      <c r="N527" s="91"/>
      <c r="O527" s="91"/>
      <c r="P527" s="91"/>
      <c r="Q527" s="91"/>
      <c r="R527" s="91"/>
      <c r="S527" s="91"/>
      <c r="T527" s="91"/>
      <c r="U527" s="91"/>
      <c r="V527" s="91"/>
      <c r="W527" s="91"/>
      <c r="X527" s="91"/>
    </row>
    <row r="528" customFormat="false" ht="15.75" hidden="false" customHeight="true" outlineLevel="0" collapsed="false">
      <c r="A528" s="94"/>
      <c r="B528" s="94"/>
      <c r="C528" s="91"/>
      <c r="D528" s="95"/>
      <c r="E528" s="91"/>
      <c r="F528" s="91"/>
      <c r="G528" s="91"/>
      <c r="H528" s="91"/>
      <c r="I528" s="91"/>
      <c r="J528" s="91"/>
      <c r="K528" s="91"/>
      <c r="L528" s="91"/>
      <c r="M528" s="91"/>
      <c r="N528" s="91"/>
      <c r="O528" s="91"/>
      <c r="P528" s="91"/>
      <c r="Q528" s="91"/>
      <c r="R528" s="91"/>
      <c r="S528" s="91"/>
      <c r="T528" s="91"/>
      <c r="U528" s="91"/>
      <c r="V528" s="91"/>
      <c r="W528" s="91"/>
      <c r="X528" s="91"/>
    </row>
    <row r="529" customFormat="false" ht="15.75" hidden="false" customHeight="true" outlineLevel="0" collapsed="false">
      <c r="A529" s="94"/>
      <c r="B529" s="94"/>
      <c r="C529" s="91"/>
      <c r="D529" s="95"/>
      <c r="E529" s="91"/>
      <c r="F529" s="91"/>
      <c r="G529" s="91"/>
      <c r="H529" s="91"/>
      <c r="I529" s="91"/>
      <c r="J529" s="91"/>
      <c r="K529" s="91"/>
      <c r="L529" s="91"/>
      <c r="M529" s="91"/>
      <c r="N529" s="91"/>
      <c r="O529" s="91"/>
      <c r="P529" s="91"/>
      <c r="Q529" s="91"/>
      <c r="R529" s="91"/>
      <c r="S529" s="91"/>
      <c r="T529" s="91"/>
      <c r="U529" s="91"/>
      <c r="V529" s="91"/>
      <c r="W529" s="91"/>
      <c r="X529" s="91"/>
    </row>
    <row r="530" customFormat="false" ht="15.75" hidden="false" customHeight="true" outlineLevel="0" collapsed="false">
      <c r="A530" s="94"/>
      <c r="B530" s="94"/>
      <c r="C530" s="91"/>
      <c r="D530" s="95"/>
      <c r="E530" s="91"/>
      <c r="F530" s="91"/>
      <c r="G530" s="91"/>
      <c r="H530" s="91"/>
      <c r="I530" s="91"/>
      <c r="J530" s="91"/>
      <c r="K530" s="91"/>
      <c r="L530" s="91"/>
      <c r="M530" s="91"/>
      <c r="N530" s="91"/>
      <c r="O530" s="91"/>
      <c r="P530" s="91"/>
      <c r="Q530" s="91"/>
      <c r="R530" s="91"/>
      <c r="S530" s="91"/>
      <c r="T530" s="91"/>
      <c r="U530" s="91"/>
      <c r="V530" s="91"/>
      <c r="W530" s="91"/>
      <c r="X530" s="91"/>
    </row>
    <row r="531" customFormat="false" ht="15.75" hidden="false" customHeight="true" outlineLevel="0" collapsed="false">
      <c r="A531" s="94"/>
      <c r="B531" s="94"/>
      <c r="C531" s="91"/>
      <c r="D531" s="95"/>
      <c r="E531" s="91"/>
      <c r="F531" s="91"/>
      <c r="G531" s="91"/>
      <c r="H531" s="91"/>
      <c r="I531" s="91"/>
      <c r="J531" s="91"/>
      <c r="K531" s="91"/>
      <c r="L531" s="91"/>
      <c r="M531" s="91"/>
      <c r="N531" s="91"/>
      <c r="O531" s="91"/>
      <c r="P531" s="91"/>
      <c r="Q531" s="91"/>
      <c r="R531" s="91"/>
      <c r="S531" s="91"/>
      <c r="T531" s="91"/>
      <c r="U531" s="91"/>
      <c r="V531" s="91"/>
      <c r="W531" s="91"/>
      <c r="X531" s="91"/>
    </row>
    <row r="532" customFormat="false" ht="15.75" hidden="false" customHeight="true" outlineLevel="0" collapsed="false">
      <c r="A532" s="94"/>
      <c r="B532" s="94"/>
      <c r="C532" s="91"/>
      <c r="D532" s="95"/>
      <c r="E532" s="91"/>
      <c r="F532" s="91"/>
      <c r="G532" s="91"/>
      <c r="H532" s="91"/>
      <c r="I532" s="91"/>
      <c r="J532" s="91"/>
      <c r="K532" s="91"/>
      <c r="L532" s="91"/>
      <c r="M532" s="91"/>
      <c r="N532" s="91"/>
      <c r="O532" s="91"/>
      <c r="P532" s="91"/>
      <c r="Q532" s="91"/>
      <c r="R532" s="91"/>
      <c r="S532" s="91"/>
      <c r="T532" s="91"/>
      <c r="U532" s="91"/>
      <c r="V532" s="91"/>
      <c r="W532" s="91"/>
      <c r="X532" s="91"/>
    </row>
    <row r="533" customFormat="false" ht="15.75" hidden="false" customHeight="true" outlineLevel="0" collapsed="false">
      <c r="A533" s="94"/>
      <c r="B533" s="94"/>
      <c r="C533" s="91"/>
      <c r="D533" s="95"/>
      <c r="E533" s="91"/>
      <c r="F533" s="91"/>
      <c r="G533" s="91"/>
      <c r="H533" s="91"/>
      <c r="I533" s="91"/>
      <c r="J533" s="91"/>
      <c r="K533" s="91"/>
      <c r="L533" s="91"/>
      <c r="M533" s="91"/>
      <c r="N533" s="91"/>
      <c r="O533" s="91"/>
      <c r="P533" s="91"/>
      <c r="Q533" s="91"/>
      <c r="R533" s="91"/>
      <c r="S533" s="91"/>
      <c r="T533" s="91"/>
      <c r="U533" s="91"/>
      <c r="V533" s="91"/>
      <c r="W533" s="91"/>
      <c r="X533" s="91"/>
    </row>
    <row r="534" customFormat="false" ht="15.75" hidden="false" customHeight="true" outlineLevel="0" collapsed="false">
      <c r="A534" s="94"/>
      <c r="B534" s="94"/>
      <c r="C534" s="91"/>
      <c r="D534" s="95"/>
      <c r="E534" s="91"/>
      <c r="F534" s="91"/>
      <c r="G534" s="91"/>
      <c r="H534" s="91"/>
      <c r="I534" s="91"/>
      <c r="J534" s="91"/>
      <c r="K534" s="91"/>
      <c r="L534" s="91"/>
      <c r="M534" s="91"/>
      <c r="N534" s="91"/>
      <c r="O534" s="91"/>
      <c r="P534" s="91"/>
      <c r="Q534" s="91"/>
      <c r="R534" s="91"/>
      <c r="S534" s="91"/>
      <c r="T534" s="91"/>
      <c r="U534" s="91"/>
      <c r="V534" s="91"/>
      <c r="W534" s="91"/>
      <c r="X534" s="91"/>
    </row>
    <row r="535" customFormat="false" ht="15.75" hidden="false" customHeight="true" outlineLevel="0" collapsed="false">
      <c r="A535" s="94"/>
      <c r="B535" s="94"/>
      <c r="C535" s="91"/>
      <c r="D535" s="95"/>
      <c r="E535" s="91"/>
      <c r="F535" s="91"/>
      <c r="G535" s="91"/>
      <c r="H535" s="91"/>
      <c r="I535" s="91"/>
      <c r="J535" s="91"/>
      <c r="K535" s="91"/>
      <c r="L535" s="91"/>
      <c r="M535" s="91"/>
      <c r="N535" s="91"/>
      <c r="O535" s="91"/>
      <c r="P535" s="91"/>
      <c r="Q535" s="91"/>
      <c r="R535" s="91"/>
      <c r="S535" s="91"/>
      <c r="T535" s="91"/>
      <c r="U535" s="91"/>
      <c r="V535" s="91"/>
      <c r="W535" s="91"/>
      <c r="X535" s="91"/>
    </row>
    <row r="536" customFormat="false" ht="15.75" hidden="false" customHeight="true" outlineLevel="0" collapsed="false">
      <c r="A536" s="94"/>
      <c r="B536" s="94"/>
      <c r="C536" s="91"/>
      <c r="D536" s="95"/>
      <c r="E536" s="91"/>
      <c r="F536" s="91"/>
      <c r="G536" s="91"/>
      <c r="H536" s="91"/>
      <c r="I536" s="91"/>
      <c r="J536" s="91"/>
      <c r="K536" s="91"/>
      <c r="L536" s="91"/>
      <c r="M536" s="91"/>
      <c r="N536" s="91"/>
      <c r="O536" s="91"/>
      <c r="P536" s="91"/>
      <c r="Q536" s="91"/>
      <c r="R536" s="91"/>
      <c r="S536" s="91"/>
      <c r="T536" s="91"/>
      <c r="U536" s="91"/>
      <c r="V536" s="91"/>
      <c r="W536" s="91"/>
      <c r="X536" s="91"/>
    </row>
    <row r="537" customFormat="false" ht="15.75" hidden="false" customHeight="true" outlineLevel="0" collapsed="false">
      <c r="A537" s="94"/>
      <c r="B537" s="94"/>
      <c r="C537" s="91"/>
      <c r="D537" s="95"/>
      <c r="E537" s="91"/>
      <c r="F537" s="91"/>
      <c r="G537" s="91"/>
      <c r="H537" s="91"/>
      <c r="I537" s="91"/>
      <c r="J537" s="91"/>
      <c r="K537" s="91"/>
      <c r="L537" s="91"/>
      <c r="M537" s="91"/>
      <c r="N537" s="91"/>
      <c r="O537" s="91"/>
      <c r="P537" s="91"/>
      <c r="Q537" s="91"/>
      <c r="R537" s="91"/>
      <c r="S537" s="91"/>
      <c r="T537" s="91"/>
      <c r="U537" s="91"/>
      <c r="V537" s="91"/>
      <c r="W537" s="91"/>
      <c r="X537" s="91"/>
    </row>
    <row r="538" customFormat="false" ht="15.75" hidden="false" customHeight="true" outlineLevel="0" collapsed="false">
      <c r="A538" s="94"/>
      <c r="B538" s="94"/>
      <c r="C538" s="91"/>
      <c r="D538" s="95"/>
      <c r="E538" s="91"/>
      <c r="F538" s="91"/>
      <c r="G538" s="91"/>
      <c r="H538" s="91"/>
      <c r="I538" s="91"/>
      <c r="J538" s="91"/>
      <c r="K538" s="91"/>
      <c r="L538" s="91"/>
      <c r="M538" s="91"/>
      <c r="N538" s="91"/>
      <c r="O538" s="91"/>
      <c r="P538" s="91"/>
      <c r="Q538" s="91"/>
      <c r="R538" s="91"/>
      <c r="S538" s="91"/>
      <c r="T538" s="91"/>
      <c r="U538" s="91"/>
      <c r="V538" s="91"/>
      <c r="W538" s="91"/>
      <c r="X538" s="91"/>
    </row>
    <row r="539" customFormat="false" ht="15.75" hidden="false" customHeight="true" outlineLevel="0" collapsed="false">
      <c r="A539" s="94"/>
      <c r="B539" s="94"/>
      <c r="C539" s="91"/>
      <c r="D539" s="95"/>
      <c r="E539" s="91"/>
      <c r="F539" s="91"/>
      <c r="G539" s="91"/>
      <c r="H539" s="91"/>
      <c r="I539" s="91"/>
      <c r="J539" s="91"/>
      <c r="K539" s="91"/>
      <c r="L539" s="91"/>
      <c r="M539" s="91"/>
      <c r="N539" s="91"/>
      <c r="O539" s="91"/>
      <c r="P539" s="91"/>
      <c r="Q539" s="91"/>
      <c r="R539" s="91"/>
      <c r="S539" s="91"/>
      <c r="T539" s="91"/>
      <c r="U539" s="91"/>
      <c r="V539" s="91"/>
      <c r="W539" s="91"/>
      <c r="X539" s="91"/>
    </row>
    <row r="540" customFormat="false" ht="15.75" hidden="false" customHeight="true" outlineLevel="0" collapsed="false">
      <c r="A540" s="94"/>
      <c r="B540" s="94"/>
      <c r="C540" s="91"/>
      <c r="D540" s="95"/>
      <c r="E540" s="91"/>
      <c r="F540" s="91"/>
      <c r="G540" s="91"/>
      <c r="H540" s="91"/>
      <c r="I540" s="91"/>
      <c r="J540" s="91"/>
      <c r="K540" s="91"/>
      <c r="L540" s="91"/>
      <c r="M540" s="91"/>
      <c r="N540" s="91"/>
      <c r="O540" s="91"/>
      <c r="P540" s="91"/>
      <c r="Q540" s="91"/>
      <c r="R540" s="91"/>
      <c r="S540" s="91"/>
      <c r="T540" s="91"/>
      <c r="U540" s="91"/>
      <c r="V540" s="91"/>
      <c r="W540" s="91"/>
      <c r="X540" s="91"/>
    </row>
    <row r="541" customFormat="false" ht="15.75" hidden="false" customHeight="true" outlineLevel="0" collapsed="false">
      <c r="A541" s="94"/>
      <c r="B541" s="94"/>
      <c r="C541" s="91"/>
      <c r="D541" s="95"/>
      <c r="E541" s="91"/>
      <c r="F541" s="91"/>
      <c r="G541" s="91"/>
      <c r="H541" s="91"/>
      <c r="I541" s="91"/>
      <c r="J541" s="91"/>
      <c r="K541" s="91"/>
      <c r="L541" s="91"/>
      <c r="M541" s="91"/>
      <c r="N541" s="91"/>
      <c r="O541" s="91"/>
      <c r="P541" s="91"/>
      <c r="Q541" s="91"/>
      <c r="R541" s="91"/>
      <c r="S541" s="91"/>
      <c r="T541" s="91"/>
      <c r="U541" s="91"/>
      <c r="V541" s="91"/>
      <c r="W541" s="91"/>
      <c r="X541" s="91"/>
    </row>
    <row r="542" customFormat="false" ht="15.75" hidden="false" customHeight="true" outlineLevel="0" collapsed="false">
      <c r="A542" s="94"/>
      <c r="B542" s="94"/>
      <c r="C542" s="91"/>
      <c r="D542" s="95"/>
      <c r="E542" s="91"/>
      <c r="F542" s="91"/>
      <c r="G542" s="91"/>
      <c r="H542" s="91"/>
      <c r="I542" s="91"/>
      <c r="J542" s="91"/>
      <c r="K542" s="91"/>
      <c r="L542" s="91"/>
      <c r="M542" s="91"/>
      <c r="N542" s="91"/>
      <c r="O542" s="91"/>
      <c r="P542" s="91"/>
      <c r="Q542" s="91"/>
      <c r="R542" s="91"/>
      <c r="S542" s="91"/>
      <c r="T542" s="91"/>
      <c r="U542" s="91"/>
      <c r="V542" s="91"/>
      <c r="W542" s="91"/>
      <c r="X542" s="91"/>
    </row>
    <row r="543" customFormat="false" ht="15.75" hidden="false" customHeight="true" outlineLevel="0" collapsed="false">
      <c r="A543" s="94"/>
      <c r="B543" s="94"/>
      <c r="C543" s="91"/>
      <c r="D543" s="95"/>
      <c r="E543" s="91"/>
      <c r="F543" s="91"/>
      <c r="G543" s="91"/>
      <c r="H543" s="91"/>
      <c r="I543" s="91"/>
      <c r="J543" s="91"/>
      <c r="K543" s="91"/>
      <c r="L543" s="91"/>
      <c r="M543" s="91"/>
      <c r="N543" s="91"/>
      <c r="O543" s="91"/>
      <c r="P543" s="91"/>
      <c r="Q543" s="91"/>
      <c r="R543" s="91"/>
      <c r="S543" s="91"/>
      <c r="T543" s="91"/>
      <c r="U543" s="91"/>
      <c r="V543" s="91"/>
      <c r="W543" s="91"/>
      <c r="X543" s="91"/>
    </row>
    <row r="544" customFormat="false" ht="15.75" hidden="false" customHeight="true" outlineLevel="0" collapsed="false">
      <c r="A544" s="94"/>
      <c r="B544" s="94"/>
      <c r="C544" s="91"/>
      <c r="D544" s="95"/>
      <c r="E544" s="91"/>
      <c r="F544" s="91"/>
      <c r="G544" s="91"/>
      <c r="H544" s="91"/>
      <c r="I544" s="91"/>
      <c r="J544" s="91"/>
      <c r="K544" s="91"/>
      <c r="L544" s="91"/>
      <c r="M544" s="91"/>
      <c r="N544" s="91"/>
      <c r="O544" s="91"/>
      <c r="P544" s="91"/>
      <c r="Q544" s="91"/>
      <c r="R544" s="91"/>
      <c r="S544" s="91"/>
      <c r="T544" s="91"/>
      <c r="U544" s="91"/>
      <c r="V544" s="91"/>
      <c r="W544" s="91"/>
      <c r="X544" s="91"/>
    </row>
    <row r="545" customFormat="false" ht="15.75" hidden="false" customHeight="true" outlineLevel="0" collapsed="false">
      <c r="A545" s="94"/>
      <c r="B545" s="94"/>
      <c r="C545" s="91"/>
      <c r="D545" s="95"/>
      <c r="E545" s="91"/>
      <c r="F545" s="91"/>
      <c r="G545" s="91"/>
      <c r="H545" s="91"/>
      <c r="I545" s="91"/>
      <c r="J545" s="91"/>
      <c r="K545" s="91"/>
      <c r="L545" s="91"/>
      <c r="M545" s="91"/>
      <c r="N545" s="91"/>
      <c r="O545" s="91"/>
      <c r="P545" s="91"/>
      <c r="Q545" s="91"/>
      <c r="R545" s="91"/>
      <c r="S545" s="91"/>
      <c r="T545" s="91"/>
      <c r="U545" s="91"/>
      <c r="V545" s="91"/>
      <c r="W545" s="91"/>
      <c r="X545" s="91"/>
    </row>
    <row r="546" customFormat="false" ht="15.75" hidden="false" customHeight="true" outlineLevel="0" collapsed="false">
      <c r="A546" s="94"/>
      <c r="B546" s="94"/>
      <c r="C546" s="91"/>
      <c r="D546" s="95"/>
      <c r="E546" s="91"/>
      <c r="F546" s="91"/>
      <c r="G546" s="91"/>
      <c r="H546" s="91"/>
      <c r="I546" s="91"/>
      <c r="J546" s="91"/>
      <c r="K546" s="91"/>
      <c r="L546" s="91"/>
      <c r="M546" s="91"/>
      <c r="N546" s="91"/>
      <c r="O546" s="91"/>
      <c r="P546" s="91"/>
      <c r="Q546" s="91"/>
      <c r="R546" s="91"/>
      <c r="S546" s="91"/>
      <c r="T546" s="91"/>
      <c r="U546" s="91"/>
      <c r="V546" s="91"/>
      <c r="W546" s="91"/>
      <c r="X546" s="91"/>
    </row>
    <row r="547" customFormat="false" ht="15.75" hidden="false" customHeight="true" outlineLevel="0" collapsed="false">
      <c r="A547" s="94"/>
      <c r="B547" s="94"/>
      <c r="C547" s="91"/>
      <c r="D547" s="95"/>
      <c r="E547" s="91"/>
      <c r="F547" s="91"/>
      <c r="G547" s="91"/>
      <c r="H547" s="91"/>
      <c r="I547" s="91"/>
      <c r="J547" s="91"/>
      <c r="K547" s="91"/>
      <c r="L547" s="91"/>
      <c r="M547" s="91"/>
      <c r="N547" s="91"/>
      <c r="O547" s="91"/>
      <c r="P547" s="91"/>
      <c r="Q547" s="91"/>
      <c r="R547" s="91"/>
      <c r="S547" s="91"/>
      <c r="T547" s="91"/>
      <c r="U547" s="91"/>
      <c r="V547" s="91"/>
      <c r="W547" s="91"/>
      <c r="X547" s="91"/>
    </row>
    <row r="548" customFormat="false" ht="15.75" hidden="false" customHeight="true" outlineLevel="0" collapsed="false">
      <c r="A548" s="94"/>
      <c r="B548" s="94"/>
      <c r="C548" s="91"/>
      <c r="D548" s="95"/>
      <c r="E548" s="91"/>
      <c r="F548" s="91"/>
      <c r="G548" s="91"/>
      <c r="H548" s="91"/>
      <c r="I548" s="91"/>
      <c r="J548" s="91"/>
      <c r="K548" s="91"/>
      <c r="L548" s="91"/>
      <c r="M548" s="91"/>
      <c r="N548" s="91"/>
      <c r="O548" s="91"/>
      <c r="P548" s="91"/>
      <c r="Q548" s="91"/>
      <c r="R548" s="91"/>
      <c r="S548" s="91"/>
      <c r="T548" s="91"/>
      <c r="U548" s="91"/>
      <c r="V548" s="91"/>
      <c r="W548" s="91"/>
      <c r="X548" s="91"/>
    </row>
    <row r="549" customFormat="false" ht="15.75" hidden="false" customHeight="true" outlineLevel="0" collapsed="false">
      <c r="A549" s="94"/>
      <c r="B549" s="94"/>
      <c r="C549" s="91"/>
      <c r="D549" s="95"/>
      <c r="E549" s="91"/>
      <c r="F549" s="91"/>
      <c r="G549" s="91"/>
      <c r="H549" s="91"/>
      <c r="I549" s="91"/>
      <c r="J549" s="91"/>
      <c r="K549" s="91"/>
      <c r="L549" s="91"/>
      <c r="M549" s="91"/>
      <c r="N549" s="91"/>
      <c r="O549" s="91"/>
      <c r="P549" s="91"/>
      <c r="Q549" s="91"/>
      <c r="R549" s="91"/>
      <c r="S549" s="91"/>
      <c r="T549" s="91"/>
      <c r="U549" s="91"/>
      <c r="V549" s="91"/>
      <c r="W549" s="91"/>
      <c r="X549" s="91"/>
    </row>
    <row r="550" customFormat="false" ht="15.75" hidden="false" customHeight="true" outlineLevel="0" collapsed="false">
      <c r="A550" s="94"/>
      <c r="B550" s="94"/>
      <c r="C550" s="91"/>
      <c r="D550" s="95"/>
      <c r="E550" s="91"/>
      <c r="F550" s="91"/>
      <c r="G550" s="91"/>
      <c r="H550" s="91"/>
      <c r="I550" s="91"/>
      <c r="J550" s="91"/>
      <c r="K550" s="91"/>
      <c r="L550" s="91"/>
      <c r="M550" s="91"/>
      <c r="N550" s="91"/>
      <c r="O550" s="91"/>
      <c r="P550" s="91"/>
      <c r="Q550" s="91"/>
      <c r="R550" s="91"/>
      <c r="S550" s="91"/>
      <c r="T550" s="91"/>
      <c r="U550" s="91"/>
      <c r="V550" s="91"/>
      <c r="W550" s="91"/>
      <c r="X550" s="91"/>
    </row>
    <row r="551" customFormat="false" ht="15.75" hidden="false" customHeight="true" outlineLevel="0" collapsed="false">
      <c r="A551" s="94"/>
      <c r="B551" s="94"/>
      <c r="C551" s="91"/>
      <c r="D551" s="95"/>
      <c r="E551" s="91"/>
      <c r="F551" s="91"/>
      <c r="G551" s="91"/>
      <c r="H551" s="91"/>
      <c r="I551" s="91"/>
      <c r="J551" s="91"/>
      <c r="K551" s="91"/>
      <c r="L551" s="91"/>
      <c r="M551" s="91"/>
      <c r="N551" s="91"/>
      <c r="O551" s="91"/>
      <c r="P551" s="91"/>
      <c r="Q551" s="91"/>
      <c r="R551" s="91"/>
      <c r="S551" s="91"/>
      <c r="T551" s="91"/>
      <c r="U551" s="91"/>
      <c r="V551" s="91"/>
      <c r="W551" s="91"/>
      <c r="X551" s="91"/>
    </row>
    <row r="552" customFormat="false" ht="15.75" hidden="false" customHeight="true" outlineLevel="0" collapsed="false">
      <c r="A552" s="94"/>
      <c r="B552" s="94"/>
      <c r="C552" s="91"/>
      <c r="D552" s="95"/>
      <c r="E552" s="91"/>
      <c r="F552" s="91"/>
      <c r="G552" s="91"/>
      <c r="H552" s="91"/>
      <c r="I552" s="91"/>
      <c r="J552" s="91"/>
      <c r="K552" s="91"/>
      <c r="L552" s="91"/>
      <c r="M552" s="91"/>
      <c r="N552" s="91"/>
      <c r="O552" s="91"/>
      <c r="P552" s="91"/>
      <c r="Q552" s="91"/>
      <c r="R552" s="91"/>
      <c r="S552" s="91"/>
      <c r="T552" s="91"/>
      <c r="U552" s="91"/>
      <c r="V552" s="91"/>
      <c r="W552" s="91"/>
      <c r="X552" s="91"/>
    </row>
    <row r="553" customFormat="false" ht="15.75" hidden="false" customHeight="true" outlineLevel="0" collapsed="false">
      <c r="A553" s="94"/>
      <c r="B553" s="94"/>
      <c r="C553" s="91"/>
      <c r="D553" s="95"/>
      <c r="E553" s="91"/>
      <c r="F553" s="91"/>
      <c r="G553" s="91"/>
      <c r="H553" s="91"/>
      <c r="I553" s="91"/>
      <c r="J553" s="91"/>
      <c r="K553" s="91"/>
      <c r="L553" s="91"/>
      <c r="M553" s="91"/>
      <c r="N553" s="91"/>
      <c r="O553" s="91"/>
      <c r="P553" s="91"/>
      <c r="Q553" s="91"/>
      <c r="R553" s="91"/>
      <c r="S553" s="91"/>
      <c r="T553" s="91"/>
      <c r="U553" s="91"/>
      <c r="V553" s="91"/>
      <c r="W553" s="91"/>
      <c r="X553" s="91"/>
    </row>
    <row r="554" customFormat="false" ht="15.75" hidden="false" customHeight="true" outlineLevel="0" collapsed="false">
      <c r="A554" s="94"/>
      <c r="B554" s="94"/>
      <c r="C554" s="91"/>
      <c r="D554" s="95"/>
      <c r="E554" s="91"/>
      <c r="F554" s="91"/>
      <c r="G554" s="91"/>
      <c r="H554" s="91"/>
      <c r="I554" s="91"/>
      <c r="J554" s="91"/>
      <c r="K554" s="91"/>
      <c r="L554" s="91"/>
      <c r="M554" s="91"/>
      <c r="N554" s="91"/>
      <c r="O554" s="91"/>
      <c r="P554" s="91"/>
      <c r="Q554" s="91"/>
      <c r="R554" s="91"/>
      <c r="S554" s="91"/>
      <c r="T554" s="91"/>
      <c r="U554" s="91"/>
      <c r="V554" s="91"/>
      <c r="W554" s="91"/>
      <c r="X554" s="91"/>
    </row>
    <row r="555" customFormat="false" ht="15.75" hidden="false" customHeight="true" outlineLevel="0" collapsed="false">
      <c r="A555" s="94"/>
      <c r="B555" s="94"/>
      <c r="C555" s="91"/>
      <c r="D555" s="95"/>
      <c r="E555" s="91"/>
      <c r="F555" s="91"/>
      <c r="G555" s="91"/>
      <c r="H555" s="91"/>
      <c r="I555" s="91"/>
      <c r="J555" s="91"/>
      <c r="K555" s="91"/>
      <c r="L555" s="91"/>
      <c r="M555" s="91"/>
      <c r="N555" s="91"/>
      <c r="O555" s="91"/>
      <c r="P555" s="91"/>
      <c r="Q555" s="91"/>
      <c r="R555" s="91"/>
      <c r="S555" s="91"/>
      <c r="T555" s="91"/>
      <c r="U555" s="91"/>
      <c r="V555" s="91"/>
      <c r="W555" s="91"/>
      <c r="X555" s="91"/>
    </row>
    <row r="556" customFormat="false" ht="15.75" hidden="false" customHeight="true" outlineLevel="0" collapsed="false">
      <c r="A556" s="94"/>
      <c r="B556" s="94"/>
      <c r="C556" s="91"/>
      <c r="D556" s="95"/>
      <c r="E556" s="91"/>
      <c r="F556" s="91"/>
      <c r="G556" s="91"/>
      <c r="H556" s="91"/>
      <c r="I556" s="91"/>
      <c r="J556" s="91"/>
      <c r="K556" s="91"/>
      <c r="L556" s="91"/>
      <c r="M556" s="91"/>
      <c r="N556" s="91"/>
      <c r="O556" s="91"/>
      <c r="P556" s="91"/>
      <c r="Q556" s="91"/>
      <c r="R556" s="91"/>
      <c r="S556" s="91"/>
      <c r="T556" s="91"/>
      <c r="U556" s="91"/>
      <c r="V556" s="91"/>
      <c r="W556" s="91"/>
      <c r="X556" s="91"/>
    </row>
    <row r="557" customFormat="false" ht="15.75" hidden="false" customHeight="true" outlineLevel="0" collapsed="false">
      <c r="A557" s="94"/>
      <c r="B557" s="94"/>
      <c r="C557" s="91"/>
      <c r="D557" s="95"/>
      <c r="E557" s="91"/>
      <c r="F557" s="91"/>
      <c r="G557" s="91"/>
      <c r="H557" s="91"/>
      <c r="I557" s="91"/>
      <c r="J557" s="91"/>
      <c r="K557" s="91"/>
      <c r="L557" s="91"/>
      <c r="M557" s="91"/>
      <c r="N557" s="91"/>
      <c r="O557" s="91"/>
      <c r="P557" s="91"/>
      <c r="Q557" s="91"/>
      <c r="R557" s="91"/>
      <c r="S557" s="91"/>
      <c r="T557" s="91"/>
      <c r="U557" s="91"/>
      <c r="V557" s="91"/>
      <c r="W557" s="91"/>
      <c r="X557" s="91"/>
    </row>
    <row r="558" customFormat="false" ht="15.75" hidden="false" customHeight="true" outlineLevel="0" collapsed="false">
      <c r="A558" s="94"/>
      <c r="B558" s="94"/>
      <c r="C558" s="91"/>
      <c r="D558" s="95"/>
      <c r="E558" s="91"/>
      <c r="F558" s="91"/>
      <c r="G558" s="91"/>
      <c r="H558" s="91"/>
      <c r="I558" s="91"/>
      <c r="J558" s="91"/>
      <c r="K558" s="91"/>
      <c r="L558" s="91"/>
      <c r="M558" s="91"/>
      <c r="N558" s="91"/>
      <c r="O558" s="91"/>
      <c r="P558" s="91"/>
      <c r="Q558" s="91"/>
      <c r="R558" s="91"/>
      <c r="S558" s="91"/>
      <c r="T558" s="91"/>
      <c r="U558" s="91"/>
      <c r="V558" s="91"/>
      <c r="W558" s="91"/>
      <c r="X558" s="91"/>
    </row>
    <row r="559" customFormat="false" ht="15.75" hidden="false" customHeight="true" outlineLevel="0" collapsed="false">
      <c r="A559" s="94"/>
      <c r="B559" s="94"/>
      <c r="C559" s="91"/>
      <c r="D559" s="95"/>
      <c r="E559" s="91"/>
      <c r="F559" s="91"/>
      <c r="G559" s="91"/>
      <c r="H559" s="91"/>
      <c r="I559" s="91"/>
      <c r="J559" s="91"/>
      <c r="K559" s="91"/>
      <c r="L559" s="91"/>
      <c r="M559" s="91"/>
      <c r="N559" s="91"/>
      <c r="O559" s="91"/>
      <c r="P559" s="91"/>
      <c r="Q559" s="91"/>
      <c r="R559" s="91"/>
      <c r="S559" s="91"/>
      <c r="T559" s="91"/>
      <c r="U559" s="91"/>
      <c r="V559" s="91"/>
      <c r="W559" s="91"/>
      <c r="X559" s="91"/>
    </row>
    <row r="560" customFormat="false" ht="15.75" hidden="false" customHeight="true" outlineLevel="0" collapsed="false">
      <c r="A560" s="94"/>
      <c r="B560" s="94"/>
      <c r="C560" s="91"/>
      <c r="D560" s="95"/>
      <c r="E560" s="91"/>
      <c r="F560" s="91"/>
      <c r="G560" s="91"/>
      <c r="H560" s="91"/>
      <c r="I560" s="91"/>
      <c r="J560" s="91"/>
      <c r="K560" s="91"/>
      <c r="L560" s="91"/>
      <c r="M560" s="91"/>
      <c r="N560" s="91"/>
      <c r="O560" s="91"/>
      <c r="P560" s="91"/>
      <c r="Q560" s="91"/>
      <c r="R560" s="91"/>
      <c r="S560" s="91"/>
      <c r="T560" s="91"/>
      <c r="U560" s="91"/>
      <c r="V560" s="91"/>
      <c r="W560" s="91"/>
      <c r="X560" s="91"/>
    </row>
    <row r="561" customFormat="false" ht="15.75" hidden="false" customHeight="true" outlineLevel="0" collapsed="false">
      <c r="A561" s="94"/>
      <c r="B561" s="94"/>
      <c r="C561" s="91"/>
      <c r="D561" s="95"/>
      <c r="E561" s="91"/>
      <c r="F561" s="91"/>
      <c r="G561" s="91"/>
      <c r="H561" s="91"/>
      <c r="I561" s="91"/>
      <c r="J561" s="91"/>
      <c r="K561" s="91"/>
      <c r="L561" s="91"/>
      <c r="M561" s="91"/>
      <c r="N561" s="91"/>
      <c r="O561" s="91"/>
      <c r="P561" s="91"/>
      <c r="Q561" s="91"/>
      <c r="R561" s="91"/>
      <c r="S561" s="91"/>
      <c r="T561" s="91"/>
      <c r="U561" s="91"/>
      <c r="V561" s="91"/>
      <c r="W561" s="91"/>
      <c r="X561" s="91"/>
    </row>
    <row r="562" customFormat="false" ht="15.75" hidden="false" customHeight="true" outlineLevel="0" collapsed="false">
      <c r="A562" s="94"/>
      <c r="B562" s="94"/>
      <c r="C562" s="91"/>
      <c r="D562" s="95"/>
      <c r="E562" s="91"/>
      <c r="F562" s="91"/>
      <c r="G562" s="91"/>
      <c r="H562" s="91"/>
      <c r="I562" s="91"/>
      <c r="J562" s="91"/>
      <c r="K562" s="91"/>
      <c r="L562" s="91"/>
      <c r="M562" s="91"/>
      <c r="N562" s="91"/>
      <c r="O562" s="91"/>
      <c r="P562" s="91"/>
      <c r="Q562" s="91"/>
      <c r="R562" s="91"/>
      <c r="S562" s="91"/>
      <c r="T562" s="91"/>
      <c r="U562" s="91"/>
      <c r="V562" s="91"/>
      <c r="W562" s="91"/>
      <c r="X562" s="91"/>
    </row>
    <row r="563" customFormat="false" ht="15.75" hidden="false" customHeight="true" outlineLevel="0" collapsed="false">
      <c r="A563" s="94"/>
      <c r="B563" s="94"/>
      <c r="C563" s="91"/>
      <c r="D563" s="95"/>
      <c r="E563" s="91"/>
      <c r="F563" s="91"/>
      <c r="G563" s="91"/>
      <c r="H563" s="91"/>
      <c r="I563" s="91"/>
      <c r="J563" s="91"/>
      <c r="K563" s="91"/>
      <c r="L563" s="91"/>
      <c r="M563" s="91"/>
      <c r="N563" s="91"/>
      <c r="O563" s="91"/>
      <c r="P563" s="91"/>
      <c r="Q563" s="91"/>
      <c r="R563" s="91"/>
      <c r="S563" s="91"/>
      <c r="T563" s="91"/>
      <c r="U563" s="91"/>
      <c r="V563" s="91"/>
      <c r="W563" s="91"/>
      <c r="X563" s="91"/>
    </row>
    <row r="564" customFormat="false" ht="15.75" hidden="false" customHeight="true" outlineLevel="0" collapsed="false">
      <c r="A564" s="94"/>
      <c r="B564" s="94"/>
      <c r="C564" s="91"/>
      <c r="D564" s="95"/>
      <c r="E564" s="91"/>
      <c r="F564" s="91"/>
      <c r="G564" s="91"/>
      <c r="H564" s="91"/>
      <c r="I564" s="91"/>
      <c r="J564" s="91"/>
      <c r="K564" s="91"/>
      <c r="L564" s="91"/>
      <c r="M564" s="91"/>
      <c r="N564" s="91"/>
      <c r="O564" s="91"/>
      <c r="P564" s="91"/>
      <c r="Q564" s="91"/>
      <c r="R564" s="91"/>
      <c r="S564" s="91"/>
      <c r="T564" s="91"/>
      <c r="U564" s="91"/>
      <c r="V564" s="91"/>
      <c r="W564" s="91"/>
      <c r="X564" s="91"/>
    </row>
    <row r="565" customFormat="false" ht="15.75" hidden="false" customHeight="true" outlineLevel="0" collapsed="false">
      <c r="A565" s="94"/>
      <c r="B565" s="94"/>
      <c r="C565" s="91"/>
      <c r="D565" s="95"/>
      <c r="E565" s="91"/>
      <c r="F565" s="91"/>
      <c r="G565" s="91"/>
      <c r="H565" s="91"/>
      <c r="I565" s="91"/>
      <c r="J565" s="91"/>
      <c r="K565" s="91"/>
      <c r="L565" s="91"/>
      <c r="M565" s="91"/>
      <c r="N565" s="91"/>
      <c r="O565" s="91"/>
      <c r="P565" s="91"/>
      <c r="Q565" s="91"/>
      <c r="R565" s="91"/>
      <c r="S565" s="91"/>
      <c r="T565" s="91"/>
      <c r="U565" s="91"/>
      <c r="V565" s="91"/>
      <c r="W565" s="91"/>
      <c r="X565" s="91"/>
    </row>
    <row r="566" customFormat="false" ht="15.75" hidden="false" customHeight="true" outlineLevel="0" collapsed="false">
      <c r="A566" s="94"/>
      <c r="B566" s="94"/>
      <c r="C566" s="91"/>
      <c r="D566" s="95"/>
      <c r="E566" s="91"/>
      <c r="F566" s="91"/>
      <c r="G566" s="91"/>
      <c r="H566" s="91"/>
      <c r="I566" s="91"/>
      <c r="J566" s="91"/>
      <c r="K566" s="91"/>
      <c r="L566" s="91"/>
      <c r="M566" s="91"/>
      <c r="N566" s="91"/>
      <c r="O566" s="91"/>
      <c r="P566" s="91"/>
      <c r="Q566" s="91"/>
      <c r="R566" s="91"/>
      <c r="S566" s="91"/>
      <c r="T566" s="91"/>
      <c r="U566" s="91"/>
      <c r="V566" s="91"/>
      <c r="W566" s="91"/>
      <c r="X566" s="91"/>
    </row>
    <row r="567" customFormat="false" ht="15.75" hidden="false" customHeight="true" outlineLevel="0" collapsed="false">
      <c r="A567" s="94"/>
      <c r="B567" s="94"/>
      <c r="C567" s="91"/>
      <c r="D567" s="95"/>
      <c r="E567" s="91"/>
      <c r="F567" s="91"/>
      <c r="G567" s="91"/>
      <c r="H567" s="91"/>
      <c r="I567" s="91"/>
      <c r="J567" s="91"/>
      <c r="K567" s="91"/>
      <c r="L567" s="91"/>
      <c r="M567" s="91"/>
      <c r="N567" s="91"/>
      <c r="O567" s="91"/>
      <c r="P567" s="91"/>
      <c r="Q567" s="91"/>
      <c r="R567" s="91"/>
      <c r="S567" s="91"/>
      <c r="T567" s="91"/>
      <c r="U567" s="91"/>
      <c r="V567" s="91"/>
      <c r="W567" s="91"/>
      <c r="X567" s="91"/>
    </row>
    <row r="568" customFormat="false" ht="15.75" hidden="false" customHeight="true" outlineLevel="0" collapsed="false">
      <c r="A568" s="94"/>
      <c r="B568" s="94"/>
      <c r="C568" s="91"/>
      <c r="D568" s="95"/>
      <c r="E568" s="91"/>
      <c r="F568" s="91"/>
      <c r="G568" s="91"/>
      <c r="H568" s="91"/>
      <c r="I568" s="91"/>
      <c r="J568" s="91"/>
      <c r="K568" s="91"/>
      <c r="L568" s="91"/>
      <c r="M568" s="91"/>
      <c r="N568" s="91"/>
      <c r="O568" s="91"/>
      <c r="P568" s="91"/>
      <c r="Q568" s="91"/>
      <c r="R568" s="91"/>
      <c r="S568" s="91"/>
      <c r="T568" s="91"/>
      <c r="U568" s="91"/>
      <c r="V568" s="91"/>
      <c r="W568" s="91"/>
      <c r="X568" s="91"/>
    </row>
    <row r="569" customFormat="false" ht="15.75" hidden="false" customHeight="true" outlineLevel="0" collapsed="false">
      <c r="A569" s="94"/>
      <c r="B569" s="94"/>
      <c r="C569" s="91"/>
      <c r="D569" s="95"/>
      <c r="E569" s="91"/>
      <c r="F569" s="91"/>
      <c r="G569" s="91"/>
      <c r="H569" s="91"/>
      <c r="I569" s="91"/>
      <c r="J569" s="91"/>
      <c r="K569" s="91"/>
      <c r="L569" s="91"/>
      <c r="M569" s="91"/>
      <c r="N569" s="91"/>
      <c r="O569" s="91"/>
      <c r="P569" s="91"/>
      <c r="Q569" s="91"/>
      <c r="R569" s="91"/>
      <c r="S569" s="91"/>
      <c r="T569" s="91"/>
      <c r="U569" s="91"/>
      <c r="V569" s="91"/>
      <c r="W569" s="91"/>
      <c r="X569" s="91"/>
    </row>
    <row r="570" customFormat="false" ht="15.75" hidden="false" customHeight="true" outlineLevel="0" collapsed="false">
      <c r="A570" s="94"/>
      <c r="B570" s="94"/>
      <c r="C570" s="91"/>
      <c r="D570" s="95"/>
      <c r="E570" s="91"/>
      <c r="F570" s="91"/>
      <c r="G570" s="91"/>
      <c r="H570" s="91"/>
      <c r="I570" s="91"/>
      <c r="J570" s="91"/>
      <c r="K570" s="91"/>
      <c r="L570" s="91"/>
      <c r="M570" s="91"/>
      <c r="N570" s="91"/>
      <c r="O570" s="91"/>
      <c r="P570" s="91"/>
      <c r="Q570" s="91"/>
      <c r="R570" s="91"/>
      <c r="S570" s="91"/>
      <c r="T570" s="91"/>
      <c r="U570" s="91"/>
      <c r="V570" s="91"/>
      <c r="W570" s="91"/>
      <c r="X570" s="91"/>
    </row>
    <row r="571" customFormat="false" ht="15.75" hidden="false" customHeight="true" outlineLevel="0" collapsed="false">
      <c r="A571" s="94"/>
      <c r="B571" s="94"/>
      <c r="C571" s="91"/>
      <c r="D571" s="95"/>
      <c r="E571" s="91"/>
      <c r="F571" s="91"/>
      <c r="G571" s="91"/>
      <c r="H571" s="91"/>
      <c r="I571" s="91"/>
      <c r="J571" s="91"/>
      <c r="K571" s="91"/>
      <c r="L571" s="91"/>
      <c r="M571" s="91"/>
      <c r="N571" s="91"/>
      <c r="O571" s="91"/>
      <c r="P571" s="91"/>
      <c r="Q571" s="91"/>
      <c r="R571" s="91"/>
      <c r="S571" s="91"/>
      <c r="T571" s="91"/>
      <c r="U571" s="91"/>
      <c r="V571" s="91"/>
      <c r="W571" s="91"/>
      <c r="X571" s="91"/>
    </row>
    <row r="572" customFormat="false" ht="15.75" hidden="false" customHeight="true" outlineLevel="0" collapsed="false">
      <c r="A572" s="94"/>
      <c r="B572" s="94"/>
      <c r="C572" s="91"/>
      <c r="D572" s="95"/>
      <c r="E572" s="91"/>
      <c r="F572" s="91"/>
      <c r="G572" s="91"/>
      <c r="H572" s="91"/>
      <c r="I572" s="91"/>
      <c r="J572" s="91"/>
      <c r="K572" s="91"/>
      <c r="L572" s="91"/>
      <c r="M572" s="91"/>
      <c r="N572" s="91"/>
      <c r="O572" s="91"/>
      <c r="P572" s="91"/>
      <c r="Q572" s="91"/>
      <c r="R572" s="91"/>
      <c r="S572" s="91"/>
      <c r="T572" s="91"/>
      <c r="U572" s="91"/>
      <c r="V572" s="91"/>
      <c r="W572" s="91"/>
      <c r="X572" s="91"/>
    </row>
    <row r="573" customFormat="false" ht="15.75" hidden="false" customHeight="true" outlineLevel="0" collapsed="false">
      <c r="A573" s="94"/>
      <c r="B573" s="94"/>
      <c r="C573" s="91"/>
      <c r="D573" s="95"/>
      <c r="E573" s="91"/>
      <c r="F573" s="91"/>
      <c r="G573" s="91"/>
      <c r="H573" s="91"/>
      <c r="I573" s="91"/>
      <c r="J573" s="91"/>
      <c r="K573" s="91"/>
      <c r="L573" s="91"/>
      <c r="M573" s="91"/>
      <c r="N573" s="91"/>
      <c r="O573" s="91"/>
      <c r="P573" s="91"/>
      <c r="Q573" s="91"/>
      <c r="R573" s="91"/>
      <c r="S573" s="91"/>
      <c r="T573" s="91"/>
      <c r="U573" s="91"/>
      <c r="V573" s="91"/>
      <c r="W573" s="91"/>
      <c r="X573" s="91"/>
    </row>
    <row r="574" customFormat="false" ht="15.75" hidden="false" customHeight="true" outlineLevel="0" collapsed="false">
      <c r="A574" s="94"/>
      <c r="B574" s="94"/>
      <c r="C574" s="91"/>
      <c r="D574" s="95"/>
      <c r="E574" s="91"/>
      <c r="F574" s="91"/>
      <c r="G574" s="91"/>
      <c r="H574" s="91"/>
      <c r="I574" s="91"/>
      <c r="J574" s="91"/>
      <c r="K574" s="91"/>
      <c r="L574" s="91"/>
      <c r="M574" s="91"/>
      <c r="N574" s="91"/>
      <c r="O574" s="91"/>
      <c r="P574" s="91"/>
      <c r="Q574" s="91"/>
      <c r="R574" s="91"/>
      <c r="S574" s="91"/>
      <c r="T574" s="91"/>
      <c r="U574" s="91"/>
      <c r="V574" s="91"/>
      <c r="W574" s="91"/>
      <c r="X574" s="91"/>
    </row>
    <row r="575" customFormat="false" ht="15.75" hidden="false" customHeight="true" outlineLevel="0" collapsed="false">
      <c r="A575" s="94"/>
      <c r="B575" s="94"/>
      <c r="C575" s="91"/>
      <c r="D575" s="95"/>
      <c r="E575" s="91"/>
      <c r="F575" s="91"/>
      <c r="G575" s="91"/>
      <c r="H575" s="91"/>
      <c r="I575" s="91"/>
      <c r="J575" s="91"/>
      <c r="K575" s="91"/>
      <c r="L575" s="91"/>
      <c r="M575" s="91"/>
      <c r="N575" s="91"/>
      <c r="O575" s="91"/>
      <c r="P575" s="91"/>
      <c r="Q575" s="91"/>
      <c r="R575" s="91"/>
      <c r="S575" s="91"/>
      <c r="T575" s="91"/>
      <c r="U575" s="91"/>
      <c r="V575" s="91"/>
      <c r="W575" s="91"/>
      <c r="X575" s="91"/>
    </row>
    <row r="576" customFormat="false" ht="15.75" hidden="false" customHeight="true" outlineLevel="0" collapsed="false">
      <c r="A576" s="94"/>
      <c r="B576" s="94"/>
      <c r="C576" s="91"/>
      <c r="D576" s="95"/>
      <c r="E576" s="91"/>
      <c r="F576" s="91"/>
      <c r="G576" s="91"/>
      <c r="H576" s="91"/>
      <c r="I576" s="91"/>
      <c r="J576" s="91"/>
      <c r="K576" s="91"/>
      <c r="L576" s="91"/>
      <c r="M576" s="91"/>
      <c r="N576" s="91"/>
      <c r="O576" s="91"/>
      <c r="P576" s="91"/>
      <c r="Q576" s="91"/>
      <c r="R576" s="91"/>
      <c r="S576" s="91"/>
      <c r="T576" s="91"/>
      <c r="U576" s="91"/>
      <c r="V576" s="91"/>
      <c r="W576" s="91"/>
      <c r="X576" s="91"/>
    </row>
    <row r="577" customFormat="false" ht="15.75" hidden="false" customHeight="true" outlineLevel="0" collapsed="false">
      <c r="A577" s="94"/>
      <c r="B577" s="94"/>
      <c r="C577" s="91"/>
      <c r="D577" s="95"/>
      <c r="E577" s="91"/>
      <c r="F577" s="91"/>
      <c r="G577" s="91"/>
      <c r="H577" s="91"/>
      <c r="I577" s="91"/>
      <c r="J577" s="91"/>
      <c r="K577" s="91"/>
      <c r="L577" s="91"/>
      <c r="M577" s="91"/>
      <c r="N577" s="91"/>
      <c r="O577" s="91"/>
      <c r="P577" s="91"/>
      <c r="Q577" s="91"/>
      <c r="R577" s="91"/>
      <c r="S577" s="91"/>
      <c r="T577" s="91"/>
      <c r="U577" s="91"/>
      <c r="V577" s="91"/>
      <c r="W577" s="91"/>
      <c r="X577" s="91"/>
    </row>
    <row r="578" customFormat="false" ht="15.75" hidden="false" customHeight="true" outlineLevel="0" collapsed="false">
      <c r="A578" s="94"/>
      <c r="B578" s="94"/>
      <c r="C578" s="91"/>
      <c r="D578" s="95"/>
      <c r="E578" s="91"/>
      <c r="F578" s="91"/>
      <c r="G578" s="91"/>
      <c r="H578" s="91"/>
      <c r="I578" s="91"/>
      <c r="J578" s="91"/>
      <c r="K578" s="91"/>
      <c r="L578" s="91"/>
      <c r="M578" s="91"/>
      <c r="N578" s="91"/>
      <c r="O578" s="91"/>
      <c r="P578" s="91"/>
      <c r="Q578" s="91"/>
      <c r="R578" s="91"/>
      <c r="S578" s="91"/>
      <c r="T578" s="91"/>
      <c r="U578" s="91"/>
      <c r="V578" s="91"/>
      <c r="W578" s="91"/>
      <c r="X578" s="91"/>
    </row>
    <row r="579" customFormat="false" ht="15.75" hidden="false" customHeight="true" outlineLevel="0" collapsed="false">
      <c r="A579" s="94"/>
      <c r="B579" s="94"/>
      <c r="C579" s="91"/>
      <c r="D579" s="95"/>
      <c r="E579" s="91"/>
      <c r="F579" s="91"/>
      <c r="G579" s="91"/>
      <c r="H579" s="91"/>
      <c r="I579" s="91"/>
      <c r="J579" s="91"/>
      <c r="K579" s="91"/>
      <c r="L579" s="91"/>
      <c r="M579" s="91"/>
      <c r="N579" s="91"/>
      <c r="O579" s="91"/>
      <c r="P579" s="91"/>
      <c r="Q579" s="91"/>
      <c r="R579" s="91"/>
      <c r="S579" s="91"/>
      <c r="T579" s="91"/>
      <c r="U579" s="91"/>
      <c r="V579" s="91"/>
      <c r="W579" s="91"/>
      <c r="X579" s="91"/>
    </row>
    <row r="580" customFormat="false" ht="15.75" hidden="false" customHeight="true" outlineLevel="0" collapsed="false">
      <c r="A580" s="94"/>
      <c r="B580" s="94"/>
      <c r="C580" s="91"/>
      <c r="D580" s="95"/>
      <c r="E580" s="91"/>
      <c r="F580" s="91"/>
      <c r="G580" s="91"/>
      <c r="H580" s="91"/>
      <c r="I580" s="91"/>
      <c r="J580" s="91"/>
      <c r="K580" s="91"/>
      <c r="L580" s="91"/>
      <c r="M580" s="91"/>
      <c r="N580" s="91"/>
      <c r="O580" s="91"/>
      <c r="P580" s="91"/>
      <c r="Q580" s="91"/>
      <c r="R580" s="91"/>
      <c r="S580" s="91"/>
      <c r="T580" s="91"/>
      <c r="U580" s="91"/>
      <c r="V580" s="91"/>
      <c r="W580" s="91"/>
      <c r="X580" s="91"/>
    </row>
    <row r="581" customFormat="false" ht="15.75" hidden="false" customHeight="true" outlineLevel="0" collapsed="false">
      <c r="A581" s="94"/>
      <c r="B581" s="94"/>
      <c r="C581" s="91"/>
      <c r="D581" s="95"/>
      <c r="E581" s="91"/>
      <c r="F581" s="91"/>
      <c r="G581" s="91"/>
      <c r="H581" s="91"/>
      <c r="I581" s="91"/>
      <c r="J581" s="91"/>
      <c r="K581" s="91"/>
      <c r="L581" s="91"/>
      <c r="M581" s="91"/>
      <c r="N581" s="91"/>
      <c r="O581" s="91"/>
      <c r="P581" s="91"/>
      <c r="Q581" s="91"/>
      <c r="R581" s="91"/>
      <c r="S581" s="91"/>
      <c r="T581" s="91"/>
      <c r="U581" s="91"/>
      <c r="V581" s="91"/>
      <c r="W581" s="91"/>
      <c r="X581" s="91"/>
    </row>
    <row r="582" customFormat="false" ht="15.75" hidden="false" customHeight="true" outlineLevel="0" collapsed="false">
      <c r="A582" s="94"/>
      <c r="B582" s="94"/>
      <c r="C582" s="91"/>
      <c r="D582" s="95"/>
      <c r="E582" s="91"/>
      <c r="F582" s="91"/>
      <c r="G582" s="91"/>
      <c r="H582" s="91"/>
      <c r="I582" s="91"/>
      <c r="J582" s="91"/>
      <c r="K582" s="91"/>
      <c r="L582" s="91"/>
      <c r="M582" s="91"/>
      <c r="N582" s="91"/>
      <c r="O582" s="91"/>
      <c r="P582" s="91"/>
      <c r="Q582" s="91"/>
      <c r="R582" s="91"/>
      <c r="S582" s="91"/>
      <c r="T582" s="91"/>
      <c r="U582" s="91"/>
      <c r="V582" s="91"/>
      <c r="W582" s="91"/>
      <c r="X582" s="91"/>
    </row>
    <row r="583" customFormat="false" ht="15.75" hidden="false" customHeight="true" outlineLevel="0" collapsed="false">
      <c r="A583" s="94"/>
      <c r="B583" s="94"/>
      <c r="C583" s="91"/>
      <c r="D583" s="95"/>
      <c r="E583" s="91"/>
      <c r="F583" s="91"/>
      <c r="G583" s="91"/>
      <c r="H583" s="91"/>
      <c r="I583" s="91"/>
      <c r="J583" s="91"/>
      <c r="K583" s="91"/>
      <c r="L583" s="91"/>
      <c r="M583" s="91"/>
      <c r="N583" s="91"/>
      <c r="O583" s="91"/>
      <c r="P583" s="91"/>
      <c r="Q583" s="91"/>
      <c r="R583" s="91"/>
      <c r="S583" s="91"/>
      <c r="T583" s="91"/>
      <c r="U583" s="91"/>
      <c r="V583" s="91"/>
      <c r="W583" s="91"/>
      <c r="X583" s="91"/>
    </row>
    <row r="584" customFormat="false" ht="15.75" hidden="false" customHeight="true" outlineLevel="0" collapsed="false">
      <c r="A584" s="94"/>
      <c r="B584" s="94"/>
      <c r="C584" s="91"/>
      <c r="D584" s="95"/>
      <c r="E584" s="91"/>
      <c r="F584" s="91"/>
      <c r="G584" s="91"/>
      <c r="H584" s="91"/>
      <c r="I584" s="91"/>
      <c r="J584" s="91"/>
      <c r="K584" s="91"/>
      <c r="L584" s="91"/>
      <c r="M584" s="91"/>
      <c r="N584" s="91"/>
      <c r="O584" s="91"/>
      <c r="P584" s="91"/>
      <c r="Q584" s="91"/>
      <c r="R584" s="91"/>
      <c r="S584" s="91"/>
      <c r="T584" s="91"/>
      <c r="U584" s="91"/>
      <c r="V584" s="91"/>
      <c r="W584" s="91"/>
      <c r="X584" s="91"/>
    </row>
    <row r="585" customFormat="false" ht="15.75" hidden="false" customHeight="true" outlineLevel="0" collapsed="false">
      <c r="A585" s="94"/>
      <c r="B585" s="94"/>
      <c r="C585" s="91"/>
      <c r="D585" s="95"/>
      <c r="E585" s="91"/>
      <c r="F585" s="91"/>
      <c r="G585" s="91"/>
      <c r="H585" s="91"/>
      <c r="I585" s="91"/>
      <c r="J585" s="91"/>
      <c r="K585" s="91"/>
      <c r="L585" s="91"/>
      <c r="M585" s="91"/>
      <c r="N585" s="91"/>
      <c r="O585" s="91"/>
      <c r="P585" s="91"/>
      <c r="Q585" s="91"/>
      <c r="R585" s="91"/>
      <c r="S585" s="91"/>
      <c r="T585" s="91"/>
      <c r="U585" s="91"/>
      <c r="V585" s="91"/>
      <c r="W585" s="91"/>
      <c r="X585" s="91"/>
    </row>
    <row r="586" customFormat="false" ht="15.75" hidden="false" customHeight="true" outlineLevel="0" collapsed="false">
      <c r="A586" s="94"/>
      <c r="B586" s="94"/>
      <c r="C586" s="91"/>
      <c r="D586" s="95"/>
      <c r="E586" s="91"/>
      <c r="F586" s="91"/>
      <c r="G586" s="91"/>
      <c r="H586" s="91"/>
      <c r="I586" s="91"/>
      <c r="J586" s="91"/>
      <c r="K586" s="91"/>
      <c r="L586" s="91"/>
      <c r="M586" s="91"/>
      <c r="N586" s="91"/>
      <c r="O586" s="91"/>
      <c r="P586" s="91"/>
      <c r="Q586" s="91"/>
      <c r="R586" s="91"/>
      <c r="S586" s="91"/>
      <c r="T586" s="91"/>
      <c r="U586" s="91"/>
      <c r="V586" s="91"/>
      <c r="W586" s="91"/>
      <c r="X586" s="91"/>
    </row>
    <row r="587" customFormat="false" ht="15.75" hidden="false" customHeight="true" outlineLevel="0" collapsed="false">
      <c r="A587" s="94"/>
      <c r="B587" s="94"/>
      <c r="C587" s="91"/>
      <c r="D587" s="95"/>
      <c r="E587" s="91"/>
      <c r="F587" s="91"/>
      <c r="G587" s="91"/>
      <c r="H587" s="91"/>
      <c r="I587" s="91"/>
      <c r="J587" s="91"/>
      <c r="K587" s="91"/>
      <c r="L587" s="91"/>
      <c r="M587" s="91"/>
      <c r="N587" s="91"/>
      <c r="O587" s="91"/>
      <c r="P587" s="91"/>
      <c r="Q587" s="91"/>
      <c r="R587" s="91"/>
      <c r="S587" s="91"/>
      <c r="T587" s="91"/>
      <c r="U587" s="91"/>
      <c r="V587" s="91"/>
      <c r="W587" s="91"/>
      <c r="X587" s="91"/>
    </row>
    <row r="588" customFormat="false" ht="15.75" hidden="false" customHeight="true" outlineLevel="0" collapsed="false">
      <c r="A588" s="94"/>
      <c r="B588" s="94"/>
      <c r="C588" s="91"/>
      <c r="D588" s="95"/>
      <c r="E588" s="91"/>
      <c r="F588" s="91"/>
      <c r="G588" s="91"/>
      <c r="H588" s="91"/>
      <c r="I588" s="91"/>
      <c r="J588" s="91"/>
      <c r="K588" s="91"/>
      <c r="L588" s="91"/>
      <c r="M588" s="91"/>
      <c r="N588" s="91"/>
      <c r="O588" s="91"/>
      <c r="P588" s="91"/>
      <c r="Q588" s="91"/>
      <c r="R588" s="91"/>
      <c r="S588" s="91"/>
      <c r="T588" s="91"/>
      <c r="U588" s="91"/>
      <c r="V588" s="91"/>
      <c r="W588" s="91"/>
      <c r="X588" s="91"/>
    </row>
    <row r="589" customFormat="false" ht="15.75" hidden="false" customHeight="true" outlineLevel="0" collapsed="false">
      <c r="A589" s="94"/>
      <c r="B589" s="94"/>
      <c r="C589" s="91"/>
      <c r="D589" s="95"/>
      <c r="E589" s="91"/>
      <c r="F589" s="91"/>
      <c r="G589" s="91"/>
      <c r="H589" s="91"/>
      <c r="I589" s="91"/>
      <c r="J589" s="91"/>
      <c r="K589" s="91"/>
      <c r="L589" s="91"/>
      <c r="M589" s="91"/>
      <c r="N589" s="91"/>
      <c r="O589" s="91"/>
      <c r="P589" s="91"/>
      <c r="Q589" s="91"/>
      <c r="R589" s="91"/>
      <c r="S589" s="91"/>
      <c r="T589" s="91"/>
      <c r="U589" s="91"/>
      <c r="V589" s="91"/>
      <c r="W589" s="91"/>
      <c r="X589" s="91"/>
    </row>
    <row r="590" customFormat="false" ht="15.75" hidden="false" customHeight="true" outlineLevel="0" collapsed="false">
      <c r="A590" s="94"/>
      <c r="B590" s="94"/>
      <c r="C590" s="91"/>
      <c r="D590" s="95"/>
      <c r="E590" s="91"/>
      <c r="F590" s="91"/>
      <c r="G590" s="91"/>
      <c r="H590" s="91"/>
      <c r="I590" s="91"/>
      <c r="J590" s="91"/>
      <c r="K590" s="91"/>
      <c r="L590" s="91"/>
      <c r="M590" s="91"/>
      <c r="N590" s="91"/>
      <c r="O590" s="91"/>
      <c r="P590" s="91"/>
      <c r="Q590" s="91"/>
      <c r="R590" s="91"/>
      <c r="S590" s="91"/>
      <c r="T590" s="91"/>
      <c r="U590" s="91"/>
      <c r="V590" s="91"/>
      <c r="W590" s="91"/>
      <c r="X590" s="91"/>
    </row>
    <row r="591" customFormat="false" ht="15.75" hidden="false" customHeight="true" outlineLevel="0" collapsed="false">
      <c r="A591" s="94"/>
      <c r="B591" s="94"/>
      <c r="C591" s="91"/>
      <c r="D591" s="95"/>
      <c r="E591" s="91"/>
      <c r="F591" s="91"/>
      <c r="G591" s="91"/>
      <c r="H591" s="91"/>
      <c r="I591" s="91"/>
      <c r="J591" s="91"/>
      <c r="K591" s="91"/>
      <c r="L591" s="91"/>
      <c r="M591" s="91"/>
      <c r="N591" s="91"/>
      <c r="O591" s="91"/>
      <c r="P591" s="91"/>
      <c r="Q591" s="91"/>
      <c r="R591" s="91"/>
      <c r="S591" s="91"/>
      <c r="T591" s="91"/>
      <c r="U591" s="91"/>
      <c r="V591" s="91"/>
      <c r="W591" s="91"/>
      <c r="X591" s="91"/>
    </row>
    <row r="592" customFormat="false" ht="15.75" hidden="false" customHeight="true" outlineLevel="0" collapsed="false">
      <c r="A592" s="94"/>
      <c r="B592" s="94"/>
      <c r="C592" s="91"/>
      <c r="D592" s="95"/>
      <c r="E592" s="91"/>
      <c r="F592" s="91"/>
      <c r="G592" s="91"/>
      <c r="H592" s="91"/>
      <c r="I592" s="91"/>
      <c r="J592" s="91"/>
      <c r="K592" s="91"/>
      <c r="L592" s="91"/>
      <c r="M592" s="91"/>
      <c r="N592" s="91"/>
      <c r="O592" s="91"/>
      <c r="P592" s="91"/>
      <c r="Q592" s="91"/>
      <c r="R592" s="91"/>
      <c r="S592" s="91"/>
      <c r="T592" s="91"/>
      <c r="U592" s="91"/>
      <c r="V592" s="91"/>
      <c r="W592" s="91"/>
      <c r="X592" s="91"/>
    </row>
    <row r="593" customFormat="false" ht="15.75" hidden="false" customHeight="true" outlineLevel="0" collapsed="false">
      <c r="A593" s="94"/>
      <c r="B593" s="94"/>
      <c r="C593" s="91"/>
      <c r="D593" s="95"/>
      <c r="E593" s="91"/>
      <c r="F593" s="91"/>
      <c r="G593" s="91"/>
      <c r="H593" s="91"/>
      <c r="I593" s="91"/>
      <c r="J593" s="91"/>
      <c r="K593" s="91"/>
      <c r="L593" s="91"/>
      <c r="M593" s="91"/>
      <c r="N593" s="91"/>
      <c r="O593" s="91"/>
      <c r="P593" s="91"/>
      <c r="Q593" s="91"/>
      <c r="R593" s="91"/>
      <c r="S593" s="91"/>
      <c r="T593" s="91"/>
      <c r="U593" s="91"/>
      <c r="V593" s="91"/>
      <c r="W593" s="91"/>
      <c r="X593" s="91"/>
    </row>
    <row r="594" customFormat="false" ht="15.75" hidden="false" customHeight="true" outlineLevel="0" collapsed="false">
      <c r="A594" s="94"/>
      <c r="B594" s="94"/>
      <c r="C594" s="91"/>
      <c r="D594" s="95"/>
      <c r="E594" s="91"/>
      <c r="F594" s="91"/>
      <c r="G594" s="91"/>
      <c r="H594" s="91"/>
      <c r="I594" s="91"/>
      <c r="J594" s="91"/>
      <c r="K594" s="91"/>
      <c r="L594" s="91"/>
      <c r="M594" s="91"/>
      <c r="N594" s="91"/>
      <c r="O594" s="91"/>
      <c r="P594" s="91"/>
      <c r="Q594" s="91"/>
      <c r="R594" s="91"/>
      <c r="S594" s="91"/>
      <c r="T594" s="91"/>
      <c r="U594" s="91"/>
      <c r="V594" s="91"/>
      <c r="W594" s="91"/>
      <c r="X594" s="91"/>
    </row>
    <row r="595" customFormat="false" ht="15.75" hidden="false" customHeight="true" outlineLevel="0" collapsed="false">
      <c r="A595" s="94"/>
      <c r="B595" s="94"/>
      <c r="C595" s="91"/>
      <c r="D595" s="95"/>
      <c r="E595" s="91"/>
      <c r="F595" s="91"/>
      <c r="G595" s="91"/>
      <c r="H595" s="91"/>
      <c r="I595" s="91"/>
      <c r="J595" s="91"/>
      <c r="K595" s="91"/>
      <c r="L595" s="91"/>
      <c r="M595" s="91"/>
      <c r="N595" s="91"/>
      <c r="O595" s="91"/>
      <c r="P595" s="91"/>
      <c r="Q595" s="91"/>
      <c r="R595" s="91"/>
      <c r="S595" s="91"/>
      <c r="T595" s="91"/>
      <c r="U595" s="91"/>
      <c r="V595" s="91"/>
      <c r="W595" s="91"/>
      <c r="X595" s="91"/>
    </row>
    <row r="596" customFormat="false" ht="15.75" hidden="false" customHeight="true" outlineLevel="0" collapsed="false">
      <c r="A596" s="94"/>
      <c r="B596" s="94"/>
      <c r="C596" s="91"/>
      <c r="D596" s="95"/>
      <c r="E596" s="91"/>
      <c r="F596" s="91"/>
      <c r="G596" s="91"/>
      <c r="H596" s="91"/>
      <c r="I596" s="91"/>
      <c r="J596" s="91"/>
      <c r="K596" s="91"/>
      <c r="L596" s="91"/>
      <c r="M596" s="91"/>
      <c r="N596" s="91"/>
      <c r="O596" s="91"/>
      <c r="P596" s="91"/>
      <c r="Q596" s="91"/>
      <c r="R596" s="91"/>
      <c r="S596" s="91"/>
      <c r="T596" s="91"/>
      <c r="U596" s="91"/>
      <c r="V596" s="91"/>
      <c r="W596" s="91"/>
      <c r="X596" s="91"/>
    </row>
    <row r="597" customFormat="false" ht="15.75" hidden="false" customHeight="true" outlineLevel="0" collapsed="false">
      <c r="A597" s="94"/>
      <c r="B597" s="94"/>
      <c r="C597" s="91"/>
      <c r="D597" s="95"/>
      <c r="E597" s="91"/>
      <c r="F597" s="91"/>
      <c r="G597" s="91"/>
      <c r="H597" s="91"/>
      <c r="I597" s="91"/>
      <c r="J597" s="91"/>
      <c r="K597" s="91"/>
      <c r="L597" s="91"/>
      <c r="M597" s="91"/>
      <c r="N597" s="91"/>
      <c r="O597" s="91"/>
      <c r="P597" s="91"/>
      <c r="Q597" s="91"/>
      <c r="R597" s="91"/>
      <c r="S597" s="91"/>
      <c r="T597" s="91"/>
      <c r="U597" s="91"/>
      <c r="V597" s="91"/>
      <c r="W597" s="91"/>
      <c r="X597" s="91"/>
    </row>
    <row r="598" customFormat="false" ht="15.75" hidden="false" customHeight="true" outlineLevel="0" collapsed="false">
      <c r="A598" s="94"/>
      <c r="B598" s="94"/>
      <c r="C598" s="91"/>
      <c r="D598" s="95"/>
      <c r="E598" s="91"/>
      <c r="F598" s="91"/>
      <c r="G598" s="91"/>
      <c r="H598" s="91"/>
      <c r="I598" s="91"/>
      <c r="J598" s="91"/>
      <c r="K598" s="91"/>
      <c r="L598" s="91"/>
      <c r="M598" s="91"/>
      <c r="N598" s="91"/>
      <c r="O598" s="91"/>
      <c r="P598" s="91"/>
      <c r="Q598" s="91"/>
      <c r="R598" s="91"/>
      <c r="S598" s="91"/>
      <c r="T598" s="91"/>
      <c r="U598" s="91"/>
      <c r="V598" s="91"/>
      <c r="W598" s="91"/>
      <c r="X598" s="91"/>
    </row>
    <row r="599" customFormat="false" ht="15.75" hidden="false" customHeight="true" outlineLevel="0" collapsed="false">
      <c r="A599" s="94"/>
      <c r="B599" s="94"/>
      <c r="C599" s="91"/>
      <c r="D599" s="95"/>
      <c r="E599" s="91"/>
      <c r="F599" s="91"/>
      <c r="G599" s="91"/>
      <c r="H599" s="91"/>
      <c r="I599" s="91"/>
      <c r="J599" s="91"/>
      <c r="K599" s="91"/>
      <c r="L599" s="91"/>
      <c r="M599" s="91"/>
      <c r="N599" s="91"/>
      <c r="O599" s="91"/>
      <c r="P599" s="91"/>
      <c r="Q599" s="91"/>
      <c r="R599" s="91"/>
      <c r="S599" s="91"/>
      <c r="T599" s="91"/>
      <c r="U599" s="91"/>
      <c r="V599" s="91"/>
      <c r="W599" s="91"/>
      <c r="X599" s="91"/>
    </row>
    <row r="600" customFormat="false" ht="15.75" hidden="false" customHeight="true" outlineLevel="0" collapsed="false">
      <c r="A600" s="94"/>
      <c r="B600" s="94"/>
      <c r="C600" s="91"/>
      <c r="D600" s="95"/>
      <c r="E600" s="91"/>
      <c r="F600" s="91"/>
      <c r="G600" s="91"/>
      <c r="H600" s="91"/>
      <c r="I600" s="91"/>
      <c r="J600" s="91"/>
      <c r="K600" s="91"/>
      <c r="L600" s="91"/>
      <c r="M600" s="91"/>
      <c r="N600" s="91"/>
      <c r="O600" s="91"/>
      <c r="P600" s="91"/>
      <c r="Q600" s="91"/>
      <c r="R600" s="91"/>
      <c r="S600" s="91"/>
      <c r="T600" s="91"/>
      <c r="U600" s="91"/>
      <c r="V600" s="91"/>
      <c r="W600" s="91"/>
      <c r="X600" s="91"/>
    </row>
    <row r="601" customFormat="false" ht="15.75" hidden="false" customHeight="true" outlineLevel="0" collapsed="false">
      <c r="A601" s="94"/>
      <c r="B601" s="94"/>
      <c r="C601" s="91"/>
      <c r="D601" s="95"/>
      <c r="E601" s="91"/>
      <c r="F601" s="91"/>
      <c r="G601" s="91"/>
      <c r="H601" s="91"/>
      <c r="I601" s="91"/>
      <c r="J601" s="91"/>
      <c r="K601" s="91"/>
      <c r="L601" s="91"/>
      <c r="M601" s="91"/>
      <c r="N601" s="91"/>
      <c r="O601" s="91"/>
      <c r="P601" s="91"/>
      <c r="Q601" s="91"/>
      <c r="R601" s="91"/>
      <c r="S601" s="91"/>
      <c r="T601" s="91"/>
      <c r="U601" s="91"/>
      <c r="V601" s="91"/>
      <c r="W601" s="91"/>
      <c r="X601" s="91"/>
    </row>
    <row r="602" customFormat="false" ht="15.75" hidden="false" customHeight="true" outlineLevel="0" collapsed="false">
      <c r="A602" s="94"/>
      <c r="B602" s="94"/>
      <c r="C602" s="91"/>
      <c r="D602" s="95"/>
      <c r="E602" s="91"/>
      <c r="F602" s="91"/>
      <c r="G602" s="91"/>
      <c r="H602" s="91"/>
      <c r="I602" s="91"/>
      <c r="J602" s="91"/>
      <c r="K602" s="91"/>
      <c r="L602" s="91"/>
      <c r="M602" s="91"/>
      <c r="N602" s="91"/>
      <c r="O602" s="91"/>
      <c r="P602" s="91"/>
      <c r="Q602" s="91"/>
      <c r="R602" s="91"/>
      <c r="S602" s="91"/>
      <c r="T602" s="91"/>
      <c r="U602" s="91"/>
      <c r="V602" s="91"/>
      <c r="W602" s="91"/>
      <c r="X602" s="91"/>
    </row>
    <row r="603" customFormat="false" ht="15.75" hidden="false" customHeight="true" outlineLevel="0" collapsed="false">
      <c r="A603" s="94"/>
      <c r="B603" s="94"/>
      <c r="C603" s="91"/>
      <c r="D603" s="95"/>
      <c r="E603" s="91"/>
      <c r="F603" s="91"/>
      <c r="G603" s="91"/>
      <c r="H603" s="91"/>
      <c r="I603" s="91"/>
      <c r="J603" s="91"/>
      <c r="K603" s="91"/>
      <c r="L603" s="91"/>
      <c r="M603" s="91"/>
      <c r="N603" s="91"/>
      <c r="O603" s="91"/>
      <c r="P603" s="91"/>
      <c r="Q603" s="91"/>
      <c r="R603" s="91"/>
      <c r="S603" s="91"/>
      <c r="T603" s="91"/>
      <c r="U603" s="91"/>
      <c r="V603" s="91"/>
      <c r="W603" s="91"/>
      <c r="X603" s="91"/>
    </row>
    <row r="604" customFormat="false" ht="15.75" hidden="false" customHeight="true" outlineLevel="0" collapsed="false">
      <c r="A604" s="94"/>
      <c r="B604" s="94"/>
      <c r="C604" s="91"/>
      <c r="D604" s="95"/>
      <c r="E604" s="91"/>
      <c r="F604" s="91"/>
      <c r="G604" s="91"/>
      <c r="H604" s="91"/>
      <c r="I604" s="91"/>
      <c r="J604" s="91"/>
      <c r="K604" s="91"/>
      <c r="L604" s="91"/>
      <c r="M604" s="91"/>
      <c r="N604" s="91"/>
      <c r="O604" s="91"/>
      <c r="P604" s="91"/>
      <c r="Q604" s="91"/>
      <c r="R604" s="91"/>
      <c r="S604" s="91"/>
      <c r="T604" s="91"/>
      <c r="U604" s="91"/>
      <c r="V604" s="91"/>
      <c r="W604" s="91"/>
      <c r="X604" s="91"/>
    </row>
    <row r="605" customFormat="false" ht="15.75" hidden="false" customHeight="true" outlineLevel="0" collapsed="false">
      <c r="A605" s="94"/>
      <c r="B605" s="94"/>
      <c r="C605" s="91"/>
      <c r="D605" s="95"/>
      <c r="E605" s="91"/>
      <c r="F605" s="91"/>
      <c r="G605" s="91"/>
      <c r="H605" s="91"/>
      <c r="I605" s="91"/>
      <c r="J605" s="91"/>
      <c r="K605" s="91"/>
      <c r="L605" s="91"/>
      <c r="M605" s="91"/>
      <c r="N605" s="91"/>
      <c r="O605" s="91"/>
      <c r="P605" s="91"/>
      <c r="Q605" s="91"/>
      <c r="R605" s="91"/>
      <c r="S605" s="91"/>
      <c r="T605" s="91"/>
      <c r="U605" s="91"/>
      <c r="V605" s="91"/>
      <c r="W605" s="91"/>
      <c r="X605" s="91"/>
    </row>
    <row r="606" customFormat="false" ht="15.75" hidden="false" customHeight="true" outlineLevel="0" collapsed="false">
      <c r="A606" s="94"/>
      <c r="B606" s="94"/>
      <c r="C606" s="91"/>
      <c r="D606" s="95"/>
      <c r="E606" s="91"/>
      <c r="F606" s="91"/>
      <c r="G606" s="91"/>
      <c r="H606" s="91"/>
      <c r="I606" s="91"/>
      <c r="J606" s="91"/>
      <c r="K606" s="91"/>
      <c r="L606" s="91"/>
      <c r="M606" s="91"/>
      <c r="N606" s="91"/>
      <c r="O606" s="91"/>
      <c r="P606" s="91"/>
      <c r="Q606" s="91"/>
      <c r="R606" s="91"/>
      <c r="S606" s="91"/>
      <c r="T606" s="91"/>
      <c r="U606" s="91"/>
      <c r="V606" s="91"/>
      <c r="W606" s="91"/>
      <c r="X606" s="91"/>
    </row>
    <row r="607" customFormat="false" ht="15.75" hidden="false" customHeight="true" outlineLevel="0" collapsed="false">
      <c r="A607" s="94"/>
      <c r="B607" s="94"/>
      <c r="C607" s="91"/>
      <c r="D607" s="95"/>
      <c r="E607" s="91"/>
      <c r="F607" s="91"/>
      <c r="G607" s="91"/>
      <c r="H607" s="91"/>
      <c r="I607" s="91"/>
      <c r="J607" s="91"/>
      <c r="K607" s="91"/>
      <c r="L607" s="91"/>
      <c r="M607" s="91"/>
      <c r="N607" s="91"/>
      <c r="O607" s="91"/>
      <c r="P607" s="91"/>
      <c r="Q607" s="91"/>
      <c r="R607" s="91"/>
      <c r="S607" s="91"/>
      <c r="T607" s="91"/>
      <c r="U607" s="91"/>
      <c r="V607" s="91"/>
      <c r="W607" s="91"/>
      <c r="X607" s="91"/>
    </row>
    <row r="608" customFormat="false" ht="15.75" hidden="false" customHeight="true" outlineLevel="0" collapsed="false">
      <c r="A608" s="94"/>
      <c r="B608" s="94"/>
      <c r="C608" s="91"/>
      <c r="D608" s="95"/>
      <c r="E608" s="91"/>
      <c r="F608" s="91"/>
      <c r="G608" s="91"/>
      <c r="H608" s="91"/>
      <c r="I608" s="91"/>
      <c r="J608" s="91"/>
      <c r="K608" s="91"/>
      <c r="L608" s="91"/>
      <c r="M608" s="91"/>
      <c r="N608" s="91"/>
      <c r="O608" s="91"/>
      <c r="P608" s="91"/>
      <c r="Q608" s="91"/>
      <c r="R608" s="91"/>
      <c r="S608" s="91"/>
      <c r="T608" s="91"/>
      <c r="U608" s="91"/>
      <c r="V608" s="91"/>
      <c r="W608" s="91"/>
      <c r="X608" s="91"/>
    </row>
    <row r="609" customFormat="false" ht="15.75" hidden="false" customHeight="true" outlineLevel="0" collapsed="false">
      <c r="A609" s="94"/>
      <c r="B609" s="94"/>
      <c r="C609" s="91"/>
      <c r="D609" s="95"/>
      <c r="E609" s="91"/>
      <c r="F609" s="91"/>
      <c r="G609" s="91"/>
      <c r="H609" s="91"/>
      <c r="I609" s="91"/>
      <c r="J609" s="91"/>
      <c r="K609" s="91"/>
      <c r="L609" s="91"/>
      <c r="M609" s="91"/>
      <c r="N609" s="91"/>
      <c r="O609" s="91"/>
      <c r="P609" s="91"/>
      <c r="Q609" s="91"/>
      <c r="R609" s="91"/>
      <c r="S609" s="91"/>
      <c r="T609" s="91"/>
      <c r="U609" s="91"/>
      <c r="V609" s="91"/>
      <c r="W609" s="91"/>
      <c r="X609" s="91"/>
    </row>
    <row r="610" customFormat="false" ht="15.75" hidden="false" customHeight="true" outlineLevel="0" collapsed="false">
      <c r="A610" s="94"/>
      <c r="B610" s="94"/>
      <c r="C610" s="91"/>
      <c r="D610" s="95"/>
      <c r="E610" s="91"/>
      <c r="F610" s="91"/>
      <c r="G610" s="91"/>
      <c r="H610" s="91"/>
      <c r="I610" s="91"/>
      <c r="J610" s="91"/>
      <c r="K610" s="91"/>
      <c r="L610" s="91"/>
      <c r="M610" s="91"/>
      <c r="N610" s="91"/>
      <c r="O610" s="91"/>
      <c r="P610" s="91"/>
      <c r="Q610" s="91"/>
      <c r="R610" s="91"/>
      <c r="S610" s="91"/>
      <c r="T610" s="91"/>
      <c r="U610" s="91"/>
      <c r="V610" s="91"/>
      <c r="W610" s="91"/>
      <c r="X610" s="91"/>
    </row>
    <row r="611" customFormat="false" ht="15.75" hidden="false" customHeight="true" outlineLevel="0" collapsed="false">
      <c r="A611" s="94"/>
      <c r="B611" s="94"/>
      <c r="C611" s="91"/>
      <c r="D611" s="95"/>
      <c r="E611" s="91"/>
      <c r="F611" s="91"/>
      <c r="G611" s="91"/>
      <c r="H611" s="91"/>
      <c r="I611" s="91"/>
      <c r="J611" s="91"/>
      <c r="K611" s="91"/>
      <c r="L611" s="91"/>
      <c r="M611" s="91"/>
      <c r="N611" s="91"/>
      <c r="O611" s="91"/>
      <c r="P611" s="91"/>
      <c r="Q611" s="91"/>
      <c r="R611" s="91"/>
      <c r="S611" s="91"/>
      <c r="T611" s="91"/>
      <c r="U611" s="91"/>
      <c r="V611" s="91"/>
      <c r="W611" s="91"/>
      <c r="X611" s="91"/>
    </row>
    <row r="612" customFormat="false" ht="15.75" hidden="false" customHeight="true" outlineLevel="0" collapsed="false">
      <c r="A612" s="94"/>
      <c r="B612" s="94"/>
      <c r="C612" s="91"/>
      <c r="D612" s="95"/>
      <c r="E612" s="91"/>
      <c r="F612" s="91"/>
      <c r="G612" s="91"/>
      <c r="H612" s="91"/>
      <c r="I612" s="91"/>
      <c r="J612" s="91"/>
      <c r="K612" s="91"/>
      <c r="L612" s="91"/>
      <c r="M612" s="91"/>
      <c r="N612" s="91"/>
      <c r="O612" s="91"/>
      <c r="P612" s="91"/>
      <c r="Q612" s="91"/>
      <c r="R612" s="91"/>
      <c r="S612" s="91"/>
      <c r="T612" s="91"/>
      <c r="U612" s="91"/>
      <c r="V612" s="91"/>
      <c r="W612" s="91"/>
      <c r="X612" s="91"/>
    </row>
    <row r="613" customFormat="false" ht="15.75" hidden="false" customHeight="true" outlineLevel="0" collapsed="false">
      <c r="A613" s="94"/>
      <c r="B613" s="94"/>
      <c r="C613" s="91"/>
      <c r="D613" s="95"/>
      <c r="E613" s="91"/>
      <c r="F613" s="91"/>
      <c r="G613" s="91"/>
      <c r="H613" s="91"/>
      <c r="I613" s="91"/>
      <c r="J613" s="91"/>
      <c r="K613" s="91"/>
      <c r="L613" s="91"/>
      <c r="M613" s="91"/>
      <c r="N613" s="91"/>
      <c r="O613" s="91"/>
      <c r="P613" s="91"/>
      <c r="Q613" s="91"/>
      <c r="R613" s="91"/>
      <c r="S613" s="91"/>
      <c r="T613" s="91"/>
      <c r="U613" s="91"/>
      <c r="V613" s="91"/>
      <c r="W613" s="91"/>
      <c r="X613" s="91"/>
    </row>
    <row r="614" customFormat="false" ht="15.75" hidden="false" customHeight="true" outlineLevel="0" collapsed="false">
      <c r="A614" s="94"/>
      <c r="B614" s="94"/>
      <c r="C614" s="91"/>
      <c r="D614" s="95"/>
      <c r="E614" s="91"/>
      <c r="F614" s="91"/>
      <c r="G614" s="91"/>
      <c r="H614" s="91"/>
      <c r="I614" s="91"/>
      <c r="J614" s="91"/>
      <c r="K614" s="91"/>
      <c r="L614" s="91"/>
      <c r="M614" s="91"/>
      <c r="N614" s="91"/>
      <c r="O614" s="91"/>
      <c r="P614" s="91"/>
      <c r="Q614" s="91"/>
      <c r="R614" s="91"/>
      <c r="S614" s="91"/>
      <c r="T614" s="91"/>
      <c r="U614" s="91"/>
      <c r="V614" s="91"/>
      <c r="W614" s="91"/>
      <c r="X614" s="91"/>
    </row>
    <row r="615" customFormat="false" ht="15.75" hidden="false" customHeight="true" outlineLevel="0" collapsed="false">
      <c r="A615" s="94"/>
      <c r="B615" s="94"/>
      <c r="C615" s="91"/>
      <c r="D615" s="95"/>
      <c r="E615" s="91"/>
      <c r="F615" s="91"/>
      <c r="G615" s="91"/>
      <c r="H615" s="91"/>
      <c r="I615" s="91"/>
      <c r="J615" s="91"/>
      <c r="K615" s="91"/>
      <c r="L615" s="91"/>
      <c r="M615" s="91"/>
      <c r="N615" s="91"/>
      <c r="O615" s="91"/>
      <c r="P615" s="91"/>
      <c r="Q615" s="91"/>
      <c r="R615" s="91"/>
      <c r="S615" s="91"/>
      <c r="T615" s="91"/>
      <c r="U615" s="91"/>
      <c r="V615" s="91"/>
      <c r="W615" s="91"/>
      <c r="X615" s="91"/>
    </row>
    <row r="616" customFormat="false" ht="15.75" hidden="false" customHeight="true" outlineLevel="0" collapsed="false">
      <c r="A616" s="94"/>
      <c r="B616" s="94"/>
      <c r="C616" s="91"/>
      <c r="D616" s="95"/>
      <c r="E616" s="91"/>
      <c r="F616" s="91"/>
      <c r="G616" s="91"/>
      <c r="H616" s="91"/>
      <c r="I616" s="91"/>
      <c r="J616" s="91"/>
      <c r="K616" s="91"/>
      <c r="L616" s="91"/>
      <c r="M616" s="91"/>
      <c r="N616" s="91"/>
      <c r="O616" s="91"/>
      <c r="P616" s="91"/>
      <c r="Q616" s="91"/>
      <c r="R616" s="91"/>
      <c r="S616" s="91"/>
      <c r="T616" s="91"/>
      <c r="U616" s="91"/>
      <c r="V616" s="91"/>
      <c r="W616" s="91"/>
      <c r="X616" s="91"/>
    </row>
    <row r="617" customFormat="false" ht="15.75" hidden="false" customHeight="true" outlineLevel="0" collapsed="false">
      <c r="A617" s="94"/>
      <c r="B617" s="94"/>
      <c r="C617" s="91"/>
      <c r="D617" s="95"/>
      <c r="E617" s="91"/>
      <c r="F617" s="91"/>
      <c r="G617" s="91"/>
      <c r="H617" s="91"/>
      <c r="I617" s="91"/>
      <c r="J617" s="91"/>
      <c r="K617" s="91"/>
      <c r="L617" s="91"/>
      <c r="M617" s="91"/>
      <c r="N617" s="91"/>
      <c r="O617" s="91"/>
      <c r="P617" s="91"/>
      <c r="Q617" s="91"/>
      <c r="R617" s="91"/>
      <c r="S617" s="91"/>
      <c r="T617" s="91"/>
      <c r="U617" s="91"/>
      <c r="V617" s="91"/>
      <c r="W617" s="91"/>
      <c r="X617" s="91"/>
    </row>
    <row r="618" customFormat="false" ht="15.75" hidden="false" customHeight="true" outlineLevel="0" collapsed="false">
      <c r="A618" s="94"/>
      <c r="B618" s="94"/>
      <c r="C618" s="91"/>
      <c r="D618" s="95"/>
      <c r="E618" s="91"/>
      <c r="F618" s="91"/>
      <c r="G618" s="91"/>
      <c r="H618" s="91"/>
      <c r="I618" s="91"/>
      <c r="J618" s="91"/>
      <c r="K618" s="91"/>
      <c r="L618" s="91"/>
      <c r="M618" s="91"/>
      <c r="N618" s="91"/>
      <c r="O618" s="91"/>
      <c r="P618" s="91"/>
      <c r="Q618" s="91"/>
      <c r="R618" s="91"/>
      <c r="S618" s="91"/>
      <c r="T618" s="91"/>
      <c r="U618" s="91"/>
      <c r="V618" s="91"/>
      <c r="W618" s="91"/>
      <c r="X618" s="91"/>
    </row>
    <row r="619" customFormat="false" ht="15.75" hidden="false" customHeight="true" outlineLevel="0" collapsed="false">
      <c r="A619" s="94"/>
      <c r="B619" s="94"/>
      <c r="C619" s="91"/>
      <c r="D619" s="95"/>
      <c r="E619" s="91"/>
      <c r="F619" s="91"/>
      <c r="G619" s="91"/>
      <c r="H619" s="91"/>
      <c r="I619" s="91"/>
      <c r="J619" s="91"/>
      <c r="K619" s="91"/>
      <c r="L619" s="91"/>
      <c r="M619" s="91"/>
      <c r="N619" s="91"/>
      <c r="O619" s="91"/>
      <c r="P619" s="91"/>
      <c r="Q619" s="91"/>
      <c r="R619" s="91"/>
      <c r="S619" s="91"/>
      <c r="T619" s="91"/>
      <c r="U619" s="91"/>
      <c r="V619" s="91"/>
      <c r="W619" s="91"/>
      <c r="X619" s="91"/>
    </row>
    <row r="620" customFormat="false" ht="15.75" hidden="false" customHeight="true" outlineLevel="0" collapsed="false">
      <c r="A620" s="94"/>
      <c r="B620" s="94"/>
      <c r="C620" s="91"/>
      <c r="D620" s="95"/>
      <c r="E620" s="91"/>
      <c r="F620" s="91"/>
      <c r="G620" s="91"/>
      <c r="H620" s="91"/>
      <c r="I620" s="91"/>
      <c r="J620" s="91"/>
      <c r="K620" s="91"/>
      <c r="L620" s="91"/>
      <c r="M620" s="91"/>
      <c r="N620" s="91"/>
      <c r="O620" s="91"/>
      <c r="P620" s="91"/>
      <c r="Q620" s="91"/>
      <c r="R620" s="91"/>
      <c r="S620" s="91"/>
      <c r="T620" s="91"/>
      <c r="U620" s="91"/>
      <c r="V620" s="91"/>
      <c r="W620" s="91"/>
      <c r="X620" s="91"/>
    </row>
    <row r="621" customFormat="false" ht="15.75" hidden="false" customHeight="true" outlineLevel="0" collapsed="false">
      <c r="A621" s="94"/>
      <c r="B621" s="94"/>
      <c r="C621" s="91"/>
      <c r="D621" s="95"/>
      <c r="E621" s="91"/>
      <c r="F621" s="91"/>
      <c r="G621" s="91"/>
      <c r="H621" s="91"/>
      <c r="I621" s="91"/>
      <c r="J621" s="91"/>
      <c r="K621" s="91"/>
      <c r="L621" s="91"/>
      <c r="M621" s="91"/>
      <c r="N621" s="91"/>
      <c r="O621" s="91"/>
      <c r="P621" s="91"/>
      <c r="Q621" s="91"/>
      <c r="R621" s="91"/>
      <c r="S621" s="91"/>
      <c r="T621" s="91"/>
      <c r="U621" s="91"/>
      <c r="V621" s="91"/>
      <c r="W621" s="91"/>
      <c r="X621" s="91"/>
    </row>
    <row r="622" customFormat="false" ht="15.75" hidden="false" customHeight="true" outlineLevel="0" collapsed="false">
      <c r="A622" s="94"/>
      <c r="B622" s="94"/>
      <c r="C622" s="91"/>
      <c r="D622" s="95"/>
      <c r="E622" s="91"/>
      <c r="F622" s="91"/>
      <c r="G622" s="91"/>
      <c r="H622" s="91"/>
      <c r="I622" s="91"/>
      <c r="J622" s="91"/>
      <c r="K622" s="91"/>
      <c r="L622" s="91"/>
      <c r="M622" s="91"/>
      <c r="N622" s="91"/>
      <c r="O622" s="91"/>
      <c r="P622" s="91"/>
      <c r="Q622" s="91"/>
      <c r="R622" s="91"/>
      <c r="S622" s="91"/>
      <c r="T622" s="91"/>
      <c r="U622" s="91"/>
      <c r="V622" s="91"/>
      <c r="W622" s="91"/>
      <c r="X622" s="91"/>
    </row>
    <row r="623" customFormat="false" ht="15.75" hidden="false" customHeight="true" outlineLevel="0" collapsed="false">
      <c r="A623" s="94"/>
      <c r="B623" s="94"/>
      <c r="C623" s="91"/>
      <c r="D623" s="95"/>
      <c r="E623" s="91"/>
      <c r="F623" s="91"/>
      <c r="G623" s="91"/>
      <c r="H623" s="91"/>
      <c r="I623" s="91"/>
      <c r="J623" s="91"/>
      <c r="K623" s="91"/>
      <c r="L623" s="91"/>
      <c r="M623" s="91"/>
      <c r="N623" s="91"/>
      <c r="O623" s="91"/>
      <c r="P623" s="91"/>
      <c r="Q623" s="91"/>
      <c r="R623" s="91"/>
      <c r="S623" s="91"/>
      <c r="T623" s="91"/>
      <c r="U623" s="91"/>
      <c r="V623" s="91"/>
      <c r="W623" s="91"/>
      <c r="X623" s="91"/>
    </row>
    <row r="624" customFormat="false" ht="15.75" hidden="false" customHeight="true" outlineLevel="0" collapsed="false">
      <c r="A624" s="94"/>
      <c r="B624" s="94"/>
      <c r="C624" s="91"/>
      <c r="D624" s="95"/>
      <c r="E624" s="91"/>
      <c r="F624" s="91"/>
      <c r="G624" s="91"/>
      <c r="H624" s="91"/>
      <c r="I624" s="91"/>
      <c r="J624" s="91"/>
      <c r="K624" s="91"/>
      <c r="L624" s="91"/>
      <c r="M624" s="91"/>
      <c r="N624" s="91"/>
      <c r="O624" s="91"/>
      <c r="P624" s="91"/>
      <c r="Q624" s="91"/>
      <c r="R624" s="91"/>
      <c r="S624" s="91"/>
      <c r="T624" s="91"/>
      <c r="U624" s="91"/>
      <c r="V624" s="91"/>
      <c r="W624" s="91"/>
      <c r="X624" s="91"/>
    </row>
    <row r="625" customFormat="false" ht="15.75" hidden="false" customHeight="true" outlineLevel="0" collapsed="false">
      <c r="A625" s="94"/>
      <c r="B625" s="94"/>
      <c r="C625" s="91"/>
      <c r="D625" s="95"/>
      <c r="E625" s="91"/>
      <c r="F625" s="91"/>
      <c r="G625" s="91"/>
      <c r="H625" s="91"/>
      <c r="I625" s="91"/>
      <c r="J625" s="91"/>
      <c r="K625" s="91"/>
      <c r="L625" s="91"/>
      <c r="M625" s="91"/>
      <c r="N625" s="91"/>
      <c r="O625" s="91"/>
      <c r="P625" s="91"/>
      <c r="Q625" s="91"/>
      <c r="R625" s="91"/>
      <c r="S625" s="91"/>
      <c r="T625" s="91"/>
      <c r="U625" s="91"/>
      <c r="V625" s="91"/>
      <c r="W625" s="91"/>
      <c r="X625" s="91"/>
    </row>
    <row r="626" customFormat="false" ht="15.75" hidden="false" customHeight="true" outlineLevel="0" collapsed="false">
      <c r="A626" s="94"/>
      <c r="B626" s="94"/>
      <c r="C626" s="91"/>
      <c r="D626" s="95"/>
      <c r="E626" s="91"/>
      <c r="F626" s="91"/>
      <c r="G626" s="91"/>
      <c r="H626" s="91"/>
      <c r="I626" s="91"/>
      <c r="J626" s="91"/>
      <c r="K626" s="91"/>
      <c r="L626" s="91"/>
      <c r="M626" s="91"/>
      <c r="N626" s="91"/>
      <c r="O626" s="91"/>
      <c r="P626" s="91"/>
      <c r="Q626" s="91"/>
      <c r="R626" s="91"/>
      <c r="S626" s="91"/>
      <c r="T626" s="91"/>
      <c r="U626" s="91"/>
      <c r="V626" s="91"/>
      <c r="W626" s="91"/>
      <c r="X626" s="91"/>
    </row>
    <row r="627" customFormat="false" ht="15.75" hidden="false" customHeight="true" outlineLevel="0" collapsed="false">
      <c r="A627" s="94"/>
      <c r="B627" s="94"/>
      <c r="C627" s="91"/>
      <c r="D627" s="95"/>
      <c r="E627" s="91"/>
      <c r="F627" s="91"/>
      <c r="G627" s="91"/>
      <c r="H627" s="91"/>
      <c r="I627" s="91"/>
      <c r="J627" s="91"/>
      <c r="K627" s="91"/>
      <c r="L627" s="91"/>
      <c r="M627" s="91"/>
      <c r="N627" s="91"/>
      <c r="O627" s="91"/>
      <c r="P627" s="91"/>
      <c r="Q627" s="91"/>
      <c r="R627" s="91"/>
      <c r="S627" s="91"/>
      <c r="T627" s="91"/>
      <c r="U627" s="91"/>
      <c r="V627" s="91"/>
      <c r="W627" s="91"/>
      <c r="X627" s="91"/>
    </row>
    <row r="628" customFormat="false" ht="15.75" hidden="false" customHeight="true" outlineLevel="0" collapsed="false">
      <c r="A628" s="94"/>
      <c r="B628" s="94"/>
      <c r="C628" s="91"/>
      <c r="D628" s="95"/>
      <c r="E628" s="91"/>
      <c r="F628" s="91"/>
      <c r="G628" s="91"/>
      <c r="H628" s="91"/>
      <c r="I628" s="91"/>
      <c r="J628" s="91"/>
      <c r="K628" s="91"/>
      <c r="L628" s="91"/>
      <c r="M628" s="91"/>
      <c r="N628" s="91"/>
      <c r="O628" s="91"/>
      <c r="P628" s="91"/>
      <c r="Q628" s="91"/>
      <c r="R628" s="91"/>
      <c r="S628" s="91"/>
      <c r="T628" s="91"/>
      <c r="U628" s="91"/>
      <c r="V628" s="91"/>
      <c r="W628" s="91"/>
      <c r="X628" s="91"/>
    </row>
    <row r="629" customFormat="false" ht="15.75" hidden="false" customHeight="true" outlineLevel="0" collapsed="false">
      <c r="A629" s="94"/>
      <c r="B629" s="94"/>
      <c r="C629" s="91"/>
      <c r="D629" s="95"/>
      <c r="E629" s="91"/>
      <c r="F629" s="91"/>
      <c r="G629" s="91"/>
      <c r="H629" s="91"/>
      <c r="I629" s="91"/>
      <c r="J629" s="91"/>
      <c r="K629" s="91"/>
      <c r="L629" s="91"/>
      <c r="M629" s="91"/>
      <c r="N629" s="91"/>
      <c r="O629" s="91"/>
      <c r="P629" s="91"/>
      <c r="Q629" s="91"/>
      <c r="R629" s="91"/>
      <c r="S629" s="91"/>
      <c r="T629" s="91"/>
      <c r="U629" s="91"/>
      <c r="V629" s="91"/>
      <c r="W629" s="91"/>
      <c r="X629" s="91"/>
    </row>
    <row r="630" customFormat="false" ht="15.75" hidden="false" customHeight="true" outlineLevel="0" collapsed="false">
      <c r="A630" s="94"/>
      <c r="B630" s="94"/>
      <c r="C630" s="91"/>
      <c r="D630" s="95"/>
      <c r="E630" s="91"/>
      <c r="F630" s="91"/>
      <c r="G630" s="91"/>
      <c r="H630" s="91"/>
      <c r="I630" s="91"/>
      <c r="J630" s="91"/>
      <c r="K630" s="91"/>
      <c r="L630" s="91"/>
      <c r="M630" s="91"/>
      <c r="N630" s="91"/>
      <c r="O630" s="91"/>
      <c r="P630" s="91"/>
      <c r="Q630" s="91"/>
      <c r="R630" s="91"/>
      <c r="S630" s="91"/>
      <c r="T630" s="91"/>
      <c r="U630" s="91"/>
      <c r="V630" s="91"/>
      <c r="W630" s="91"/>
      <c r="X630" s="91"/>
    </row>
    <row r="631" customFormat="false" ht="15.75" hidden="false" customHeight="true" outlineLevel="0" collapsed="false">
      <c r="A631" s="94"/>
      <c r="B631" s="94"/>
      <c r="C631" s="91"/>
      <c r="D631" s="95"/>
      <c r="E631" s="91"/>
      <c r="F631" s="91"/>
      <c r="G631" s="91"/>
      <c r="H631" s="91"/>
      <c r="I631" s="91"/>
      <c r="J631" s="91"/>
      <c r="K631" s="91"/>
      <c r="L631" s="91"/>
      <c r="M631" s="91"/>
      <c r="N631" s="91"/>
      <c r="O631" s="91"/>
      <c r="P631" s="91"/>
      <c r="Q631" s="91"/>
      <c r="R631" s="91"/>
      <c r="S631" s="91"/>
      <c r="T631" s="91"/>
      <c r="U631" s="91"/>
      <c r="V631" s="91"/>
      <c r="W631" s="91"/>
      <c r="X631" s="91"/>
    </row>
    <row r="632" customFormat="false" ht="15.75" hidden="false" customHeight="true" outlineLevel="0" collapsed="false">
      <c r="A632" s="94"/>
      <c r="B632" s="94"/>
      <c r="C632" s="91"/>
      <c r="D632" s="95"/>
      <c r="E632" s="91"/>
      <c r="F632" s="91"/>
      <c r="G632" s="91"/>
      <c r="H632" s="91"/>
      <c r="I632" s="91"/>
      <c r="J632" s="91"/>
      <c r="K632" s="91"/>
      <c r="L632" s="91"/>
      <c r="M632" s="91"/>
      <c r="N632" s="91"/>
      <c r="O632" s="91"/>
      <c r="P632" s="91"/>
      <c r="Q632" s="91"/>
      <c r="R632" s="91"/>
      <c r="S632" s="91"/>
      <c r="T632" s="91"/>
      <c r="U632" s="91"/>
      <c r="V632" s="91"/>
      <c r="W632" s="91"/>
      <c r="X632" s="91"/>
    </row>
    <row r="633" customFormat="false" ht="15.75" hidden="false" customHeight="true" outlineLevel="0" collapsed="false">
      <c r="A633" s="94"/>
      <c r="B633" s="94"/>
      <c r="C633" s="91"/>
      <c r="D633" s="95"/>
      <c r="E633" s="91"/>
      <c r="F633" s="91"/>
      <c r="G633" s="91"/>
      <c r="H633" s="91"/>
      <c r="I633" s="91"/>
      <c r="J633" s="91"/>
      <c r="K633" s="91"/>
      <c r="L633" s="91"/>
      <c r="M633" s="91"/>
      <c r="N633" s="91"/>
      <c r="O633" s="91"/>
      <c r="P633" s="91"/>
      <c r="Q633" s="91"/>
      <c r="R633" s="91"/>
      <c r="S633" s="91"/>
      <c r="T633" s="91"/>
      <c r="U633" s="91"/>
      <c r="V633" s="91"/>
      <c r="W633" s="91"/>
      <c r="X633" s="91"/>
    </row>
    <row r="634" customFormat="false" ht="15.75" hidden="false" customHeight="true" outlineLevel="0" collapsed="false">
      <c r="A634" s="94"/>
      <c r="B634" s="94"/>
      <c r="C634" s="91"/>
      <c r="D634" s="95"/>
      <c r="E634" s="91"/>
      <c r="F634" s="91"/>
      <c r="G634" s="91"/>
      <c r="H634" s="91"/>
      <c r="I634" s="91"/>
      <c r="J634" s="91"/>
      <c r="K634" s="91"/>
      <c r="L634" s="91"/>
      <c r="M634" s="91"/>
      <c r="N634" s="91"/>
      <c r="O634" s="91"/>
      <c r="P634" s="91"/>
      <c r="Q634" s="91"/>
      <c r="R634" s="91"/>
      <c r="S634" s="91"/>
      <c r="T634" s="91"/>
      <c r="U634" s="91"/>
      <c r="V634" s="91"/>
      <c r="W634" s="91"/>
      <c r="X634" s="91"/>
    </row>
    <row r="635" customFormat="false" ht="15.75" hidden="false" customHeight="true" outlineLevel="0" collapsed="false">
      <c r="A635" s="94"/>
      <c r="B635" s="94"/>
      <c r="C635" s="91"/>
      <c r="D635" s="95"/>
      <c r="E635" s="91"/>
      <c r="F635" s="91"/>
      <c r="G635" s="91"/>
      <c r="H635" s="91"/>
      <c r="I635" s="91"/>
      <c r="J635" s="91"/>
      <c r="K635" s="91"/>
      <c r="L635" s="91"/>
      <c r="M635" s="91"/>
      <c r="N635" s="91"/>
      <c r="O635" s="91"/>
      <c r="P635" s="91"/>
      <c r="Q635" s="91"/>
      <c r="R635" s="91"/>
      <c r="S635" s="91"/>
      <c r="T635" s="91"/>
      <c r="U635" s="91"/>
      <c r="V635" s="91"/>
      <c r="W635" s="91"/>
      <c r="X635" s="91"/>
    </row>
    <row r="636" customFormat="false" ht="15.75" hidden="false" customHeight="true" outlineLevel="0" collapsed="false">
      <c r="A636" s="94"/>
      <c r="B636" s="94"/>
      <c r="C636" s="91"/>
      <c r="D636" s="95"/>
      <c r="E636" s="91"/>
      <c r="F636" s="91"/>
      <c r="G636" s="91"/>
      <c r="H636" s="91"/>
      <c r="I636" s="91"/>
      <c r="J636" s="91"/>
      <c r="K636" s="91"/>
      <c r="L636" s="91"/>
      <c r="M636" s="91"/>
      <c r="N636" s="91"/>
      <c r="O636" s="91"/>
      <c r="P636" s="91"/>
      <c r="Q636" s="91"/>
      <c r="R636" s="91"/>
      <c r="S636" s="91"/>
      <c r="T636" s="91"/>
      <c r="U636" s="91"/>
      <c r="V636" s="91"/>
      <c r="W636" s="91"/>
      <c r="X636" s="91"/>
    </row>
    <row r="637" customFormat="false" ht="15.75" hidden="false" customHeight="true" outlineLevel="0" collapsed="false">
      <c r="A637" s="94"/>
      <c r="B637" s="94"/>
      <c r="C637" s="91"/>
      <c r="D637" s="95"/>
      <c r="E637" s="91"/>
      <c r="F637" s="91"/>
      <c r="G637" s="91"/>
      <c r="H637" s="91"/>
      <c r="I637" s="91"/>
      <c r="J637" s="91"/>
      <c r="K637" s="91"/>
      <c r="L637" s="91"/>
      <c r="M637" s="91"/>
      <c r="N637" s="91"/>
      <c r="O637" s="91"/>
      <c r="P637" s="91"/>
      <c r="Q637" s="91"/>
      <c r="R637" s="91"/>
      <c r="S637" s="91"/>
      <c r="T637" s="91"/>
      <c r="U637" s="91"/>
      <c r="V637" s="91"/>
      <c r="W637" s="91"/>
      <c r="X637" s="91"/>
    </row>
    <row r="638" customFormat="false" ht="15.75" hidden="false" customHeight="true" outlineLevel="0" collapsed="false">
      <c r="A638" s="94"/>
      <c r="B638" s="94"/>
      <c r="C638" s="91"/>
      <c r="D638" s="95"/>
      <c r="E638" s="91"/>
      <c r="F638" s="91"/>
      <c r="G638" s="91"/>
      <c r="H638" s="91"/>
      <c r="I638" s="91"/>
      <c r="J638" s="91"/>
      <c r="K638" s="91"/>
      <c r="L638" s="91"/>
      <c r="M638" s="91"/>
      <c r="N638" s="91"/>
      <c r="O638" s="91"/>
      <c r="P638" s="91"/>
      <c r="Q638" s="91"/>
      <c r="R638" s="91"/>
      <c r="S638" s="91"/>
      <c r="T638" s="91"/>
      <c r="U638" s="91"/>
      <c r="V638" s="91"/>
      <c r="W638" s="91"/>
      <c r="X638" s="91"/>
    </row>
    <row r="639" customFormat="false" ht="15.75" hidden="false" customHeight="true" outlineLevel="0" collapsed="false">
      <c r="A639" s="94"/>
      <c r="B639" s="94"/>
      <c r="C639" s="91"/>
      <c r="D639" s="95"/>
      <c r="E639" s="91"/>
      <c r="F639" s="91"/>
      <c r="G639" s="91"/>
      <c r="H639" s="91"/>
      <c r="I639" s="91"/>
      <c r="J639" s="91"/>
      <c r="K639" s="91"/>
      <c r="L639" s="91"/>
      <c r="M639" s="91"/>
      <c r="N639" s="91"/>
      <c r="O639" s="91"/>
      <c r="P639" s="91"/>
      <c r="Q639" s="91"/>
      <c r="R639" s="91"/>
      <c r="S639" s="91"/>
      <c r="T639" s="91"/>
      <c r="U639" s="91"/>
      <c r="V639" s="91"/>
      <c r="W639" s="91"/>
      <c r="X639" s="91"/>
    </row>
    <row r="640" customFormat="false" ht="15.75" hidden="false" customHeight="true" outlineLevel="0" collapsed="false">
      <c r="A640" s="94"/>
      <c r="B640" s="94"/>
      <c r="C640" s="91"/>
      <c r="D640" s="95"/>
      <c r="E640" s="91"/>
      <c r="F640" s="91"/>
      <c r="G640" s="91"/>
      <c r="H640" s="91"/>
      <c r="I640" s="91"/>
      <c r="J640" s="91"/>
      <c r="K640" s="91"/>
      <c r="L640" s="91"/>
      <c r="M640" s="91"/>
      <c r="N640" s="91"/>
      <c r="O640" s="91"/>
      <c r="P640" s="91"/>
      <c r="Q640" s="91"/>
      <c r="R640" s="91"/>
      <c r="S640" s="91"/>
      <c r="T640" s="91"/>
      <c r="U640" s="91"/>
      <c r="V640" s="91"/>
      <c r="W640" s="91"/>
      <c r="X640" s="91"/>
    </row>
    <row r="641" customFormat="false" ht="15.75" hidden="false" customHeight="true" outlineLevel="0" collapsed="false">
      <c r="A641" s="94"/>
      <c r="B641" s="94"/>
      <c r="C641" s="91"/>
      <c r="D641" s="95"/>
      <c r="E641" s="91"/>
      <c r="F641" s="91"/>
      <c r="G641" s="91"/>
      <c r="H641" s="91"/>
      <c r="I641" s="91"/>
      <c r="J641" s="91"/>
      <c r="K641" s="91"/>
      <c r="L641" s="91"/>
      <c r="M641" s="91"/>
      <c r="N641" s="91"/>
      <c r="O641" s="91"/>
      <c r="P641" s="91"/>
      <c r="Q641" s="91"/>
      <c r="R641" s="91"/>
      <c r="S641" s="91"/>
      <c r="T641" s="91"/>
      <c r="U641" s="91"/>
      <c r="V641" s="91"/>
      <c r="W641" s="91"/>
      <c r="X641" s="91"/>
    </row>
    <row r="642" customFormat="false" ht="15.75" hidden="false" customHeight="true" outlineLevel="0" collapsed="false">
      <c r="A642" s="94"/>
      <c r="B642" s="94"/>
      <c r="C642" s="91"/>
      <c r="D642" s="95"/>
      <c r="E642" s="91"/>
      <c r="F642" s="91"/>
      <c r="G642" s="91"/>
      <c r="H642" s="91"/>
      <c r="I642" s="91"/>
      <c r="J642" s="91"/>
      <c r="K642" s="91"/>
      <c r="L642" s="91"/>
      <c r="M642" s="91"/>
      <c r="N642" s="91"/>
      <c r="O642" s="91"/>
      <c r="P642" s="91"/>
      <c r="Q642" s="91"/>
      <c r="R642" s="91"/>
      <c r="S642" s="91"/>
      <c r="T642" s="91"/>
      <c r="U642" s="91"/>
      <c r="V642" s="91"/>
      <c r="W642" s="91"/>
      <c r="X642" s="91"/>
    </row>
    <row r="643" customFormat="false" ht="15.75" hidden="false" customHeight="true" outlineLevel="0" collapsed="false">
      <c r="A643" s="94"/>
      <c r="B643" s="94"/>
      <c r="C643" s="91"/>
      <c r="D643" s="95"/>
      <c r="E643" s="91"/>
      <c r="F643" s="91"/>
      <c r="G643" s="91"/>
      <c r="H643" s="91"/>
      <c r="I643" s="91"/>
      <c r="J643" s="91"/>
      <c r="K643" s="91"/>
      <c r="L643" s="91"/>
      <c r="M643" s="91"/>
      <c r="N643" s="91"/>
      <c r="O643" s="91"/>
      <c r="P643" s="91"/>
      <c r="Q643" s="91"/>
      <c r="R643" s="91"/>
      <c r="S643" s="91"/>
      <c r="T643" s="91"/>
      <c r="U643" s="91"/>
      <c r="V643" s="91"/>
      <c r="W643" s="91"/>
      <c r="X643" s="91"/>
    </row>
    <row r="644" customFormat="false" ht="15.75" hidden="false" customHeight="true" outlineLevel="0" collapsed="false">
      <c r="A644" s="94"/>
      <c r="B644" s="94"/>
      <c r="C644" s="91"/>
      <c r="D644" s="95"/>
      <c r="E644" s="91"/>
      <c r="F644" s="91"/>
      <c r="G644" s="91"/>
      <c r="H644" s="91"/>
      <c r="I644" s="91"/>
      <c r="J644" s="91"/>
      <c r="K644" s="91"/>
      <c r="L644" s="91"/>
      <c r="M644" s="91"/>
      <c r="N644" s="91"/>
      <c r="O644" s="91"/>
      <c r="P644" s="91"/>
      <c r="Q644" s="91"/>
      <c r="R644" s="91"/>
      <c r="S644" s="91"/>
      <c r="T644" s="91"/>
      <c r="U644" s="91"/>
      <c r="V644" s="91"/>
      <c r="W644" s="91"/>
      <c r="X644" s="91"/>
    </row>
    <row r="645" customFormat="false" ht="15.75" hidden="false" customHeight="true" outlineLevel="0" collapsed="false">
      <c r="A645" s="94"/>
      <c r="B645" s="94"/>
      <c r="C645" s="91"/>
      <c r="D645" s="95"/>
      <c r="E645" s="91"/>
      <c r="F645" s="91"/>
      <c r="G645" s="91"/>
      <c r="H645" s="91"/>
      <c r="I645" s="91"/>
      <c r="J645" s="91"/>
      <c r="K645" s="91"/>
      <c r="L645" s="91"/>
      <c r="M645" s="91"/>
      <c r="N645" s="91"/>
      <c r="O645" s="91"/>
      <c r="P645" s="91"/>
      <c r="Q645" s="91"/>
      <c r="R645" s="91"/>
      <c r="S645" s="91"/>
      <c r="T645" s="91"/>
      <c r="U645" s="91"/>
      <c r="V645" s="91"/>
      <c r="W645" s="91"/>
      <c r="X645" s="91"/>
    </row>
    <row r="646" customFormat="false" ht="15.75" hidden="false" customHeight="true" outlineLevel="0" collapsed="false">
      <c r="A646" s="94"/>
      <c r="B646" s="94"/>
      <c r="C646" s="91"/>
      <c r="D646" s="95"/>
      <c r="E646" s="91"/>
      <c r="F646" s="91"/>
      <c r="G646" s="91"/>
      <c r="H646" s="91"/>
      <c r="I646" s="91"/>
      <c r="J646" s="91"/>
      <c r="K646" s="91"/>
      <c r="L646" s="91"/>
      <c r="M646" s="91"/>
      <c r="N646" s="91"/>
      <c r="O646" s="91"/>
      <c r="P646" s="91"/>
      <c r="Q646" s="91"/>
      <c r="R646" s="91"/>
      <c r="S646" s="91"/>
      <c r="T646" s="91"/>
      <c r="U646" s="91"/>
      <c r="V646" s="91"/>
      <c r="W646" s="91"/>
      <c r="X646" s="91"/>
    </row>
    <row r="647" customFormat="false" ht="15.75" hidden="false" customHeight="true" outlineLevel="0" collapsed="false">
      <c r="A647" s="94"/>
      <c r="B647" s="94"/>
      <c r="C647" s="91"/>
      <c r="D647" s="95"/>
      <c r="E647" s="91"/>
      <c r="F647" s="91"/>
      <c r="G647" s="91"/>
      <c r="H647" s="91"/>
      <c r="I647" s="91"/>
      <c r="J647" s="91"/>
      <c r="K647" s="91"/>
      <c r="L647" s="91"/>
      <c r="M647" s="91"/>
      <c r="N647" s="91"/>
      <c r="O647" s="91"/>
      <c r="P647" s="91"/>
      <c r="Q647" s="91"/>
      <c r="R647" s="91"/>
      <c r="S647" s="91"/>
      <c r="T647" s="91"/>
      <c r="U647" s="91"/>
      <c r="V647" s="91"/>
      <c r="W647" s="91"/>
      <c r="X647" s="91"/>
    </row>
    <row r="648" customFormat="false" ht="15.75" hidden="false" customHeight="true" outlineLevel="0" collapsed="false">
      <c r="A648" s="94"/>
      <c r="B648" s="94"/>
      <c r="C648" s="91"/>
      <c r="D648" s="95"/>
      <c r="E648" s="91"/>
      <c r="F648" s="91"/>
      <c r="G648" s="91"/>
      <c r="H648" s="91"/>
      <c r="I648" s="91"/>
      <c r="J648" s="91"/>
      <c r="K648" s="91"/>
      <c r="L648" s="91"/>
      <c r="M648" s="91"/>
      <c r="N648" s="91"/>
      <c r="O648" s="91"/>
      <c r="P648" s="91"/>
      <c r="Q648" s="91"/>
      <c r="R648" s="91"/>
      <c r="S648" s="91"/>
      <c r="T648" s="91"/>
      <c r="U648" s="91"/>
      <c r="V648" s="91"/>
      <c r="W648" s="91"/>
      <c r="X648" s="91"/>
    </row>
    <row r="649" customFormat="false" ht="15.75" hidden="false" customHeight="true" outlineLevel="0" collapsed="false">
      <c r="A649" s="94"/>
      <c r="B649" s="94"/>
      <c r="C649" s="91"/>
      <c r="D649" s="95"/>
      <c r="E649" s="91"/>
      <c r="F649" s="91"/>
      <c r="G649" s="91"/>
      <c r="H649" s="91"/>
      <c r="I649" s="91"/>
      <c r="J649" s="91"/>
      <c r="K649" s="91"/>
      <c r="L649" s="91"/>
      <c r="M649" s="91"/>
      <c r="N649" s="91"/>
      <c r="O649" s="91"/>
      <c r="P649" s="91"/>
      <c r="Q649" s="91"/>
      <c r="R649" s="91"/>
      <c r="S649" s="91"/>
      <c r="T649" s="91"/>
      <c r="U649" s="91"/>
      <c r="V649" s="91"/>
      <c r="W649" s="91"/>
      <c r="X649" s="91"/>
    </row>
    <row r="650" customFormat="false" ht="15.75" hidden="false" customHeight="true" outlineLevel="0" collapsed="false">
      <c r="A650" s="94"/>
      <c r="B650" s="94"/>
      <c r="C650" s="91"/>
      <c r="D650" s="95"/>
      <c r="E650" s="91"/>
      <c r="F650" s="91"/>
      <c r="G650" s="91"/>
      <c r="H650" s="91"/>
      <c r="I650" s="91"/>
      <c r="J650" s="91"/>
      <c r="K650" s="91"/>
      <c r="L650" s="91"/>
      <c r="M650" s="91"/>
      <c r="N650" s="91"/>
      <c r="O650" s="91"/>
      <c r="P650" s="91"/>
      <c r="Q650" s="91"/>
      <c r="R650" s="91"/>
      <c r="S650" s="91"/>
      <c r="T650" s="91"/>
      <c r="U650" s="91"/>
      <c r="V650" s="91"/>
      <c r="W650" s="91"/>
      <c r="X650" s="91"/>
    </row>
    <row r="651" customFormat="false" ht="15.75" hidden="false" customHeight="true" outlineLevel="0" collapsed="false">
      <c r="A651" s="94"/>
      <c r="B651" s="94"/>
      <c r="C651" s="91"/>
      <c r="D651" s="95"/>
      <c r="E651" s="91"/>
      <c r="F651" s="91"/>
      <c r="G651" s="91"/>
      <c r="H651" s="91"/>
      <c r="I651" s="91"/>
      <c r="J651" s="91"/>
      <c r="K651" s="91"/>
      <c r="L651" s="91"/>
      <c r="M651" s="91"/>
      <c r="N651" s="91"/>
      <c r="O651" s="91"/>
      <c r="P651" s="91"/>
      <c r="Q651" s="91"/>
      <c r="R651" s="91"/>
      <c r="S651" s="91"/>
      <c r="T651" s="91"/>
      <c r="U651" s="91"/>
      <c r="V651" s="91"/>
      <c r="W651" s="91"/>
      <c r="X651" s="91"/>
    </row>
    <row r="652" customFormat="false" ht="15.75" hidden="false" customHeight="true" outlineLevel="0" collapsed="false">
      <c r="A652" s="94"/>
      <c r="B652" s="94"/>
      <c r="C652" s="91"/>
      <c r="D652" s="95"/>
      <c r="E652" s="91"/>
      <c r="F652" s="91"/>
      <c r="G652" s="91"/>
      <c r="H652" s="91"/>
      <c r="I652" s="91"/>
      <c r="J652" s="91"/>
      <c r="K652" s="91"/>
      <c r="L652" s="91"/>
      <c r="M652" s="91"/>
      <c r="N652" s="91"/>
      <c r="O652" s="91"/>
      <c r="P652" s="91"/>
      <c r="Q652" s="91"/>
      <c r="R652" s="91"/>
      <c r="S652" s="91"/>
      <c r="T652" s="91"/>
      <c r="U652" s="91"/>
      <c r="V652" s="91"/>
      <c r="W652" s="91"/>
      <c r="X652" s="91"/>
    </row>
    <row r="653" customFormat="false" ht="15.75" hidden="false" customHeight="true" outlineLevel="0" collapsed="false">
      <c r="A653" s="94"/>
      <c r="B653" s="94"/>
      <c r="C653" s="91"/>
      <c r="D653" s="95"/>
      <c r="E653" s="91"/>
      <c r="F653" s="91"/>
      <c r="G653" s="91"/>
      <c r="H653" s="91"/>
      <c r="I653" s="91"/>
      <c r="J653" s="91"/>
      <c r="K653" s="91"/>
      <c r="L653" s="91"/>
      <c r="M653" s="91"/>
      <c r="N653" s="91"/>
      <c r="O653" s="91"/>
      <c r="P653" s="91"/>
      <c r="Q653" s="91"/>
      <c r="R653" s="91"/>
      <c r="S653" s="91"/>
      <c r="T653" s="91"/>
      <c r="U653" s="91"/>
      <c r="V653" s="91"/>
      <c r="W653" s="91"/>
      <c r="X653" s="91"/>
    </row>
    <row r="654" customFormat="false" ht="15.75" hidden="false" customHeight="true" outlineLevel="0" collapsed="false">
      <c r="A654" s="94"/>
      <c r="B654" s="94"/>
      <c r="C654" s="91"/>
      <c r="D654" s="95"/>
      <c r="E654" s="91"/>
      <c r="F654" s="91"/>
      <c r="G654" s="91"/>
      <c r="H654" s="91"/>
      <c r="I654" s="91"/>
      <c r="J654" s="91"/>
      <c r="K654" s="91"/>
      <c r="L654" s="91"/>
      <c r="M654" s="91"/>
      <c r="N654" s="91"/>
      <c r="O654" s="91"/>
      <c r="P654" s="91"/>
      <c r="Q654" s="91"/>
      <c r="R654" s="91"/>
      <c r="S654" s="91"/>
      <c r="T654" s="91"/>
      <c r="U654" s="91"/>
      <c r="V654" s="91"/>
      <c r="W654" s="91"/>
      <c r="X654" s="91"/>
    </row>
    <row r="655" customFormat="false" ht="15.75" hidden="false" customHeight="true" outlineLevel="0" collapsed="false">
      <c r="A655" s="94"/>
      <c r="B655" s="94"/>
      <c r="C655" s="91"/>
      <c r="D655" s="95"/>
      <c r="E655" s="91"/>
      <c r="F655" s="91"/>
      <c r="G655" s="91"/>
      <c r="H655" s="91"/>
      <c r="I655" s="91"/>
      <c r="J655" s="91"/>
      <c r="K655" s="91"/>
      <c r="L655" s="91"/>
      <c r="M655" s="91"/>
      <c r="N655" s="91"/>
      <c r="O655" s="91"/>
      <c r="P655" s="91"/>
      <c r="Q655" s="91"/>
      <c r="R655" s="91"/>
      <c r="S655" s="91"/>
      <c r="T655" s="91"/>
      <c r="U655" s="91"/>
      <c r="V655" s="91"/>
      <c r="W655" s="91"/>
      <c r="X655" s="91"/>
    </row>
    <row r="656" customFormat="false" ht="15.75" hidden="false" customHeight="true" outlineLevel="0" collapsed="false">
      <c r="A656" s="94"/>
      <c r="B656" s="94"/>
      <c r="C656" s="91"/>
      <c r="D656" s="95"/>
      <c r="E656" s="91"/>
      <c r="F656" s="91"/>
      <c r="G656" s="91"/>
      <c r="H656" s="91"/>
      <c r="I656" s="91"/>
      <c r="J656" s="91"/>
      <c r="K656" s="91"/>
      <c r="L656" s="91"/>
      <c r="M656" s="91"/>
      <c r="N656" s="91"/>
      <c r="O656" s="91"/>
      <c r="P656" s="91"/>
      <c r="Q656" s="91"/>
      <c r="R656" s="91"/>
      <c r="S656" s="91"/>
      <c r="T656" s="91"/>
      <c r="U656" s="91"/>
      <c r="V656" s="91"/>
      <c r="W656" s="91"/>
      <c r="X656" s="91"/>
    </row>
    <row r="657" customFormat="false" ht="15.75" hidden="false" customHeight="true" outlineLevel="0" collapsed="false">
      <c r="A657" s="94"/>
      <c r="B657" s="94"/>
      <c r="C657" s="91"/>
      <c r="D657" s="95"/>
      <c r="E657" s="91"/>
      <c r="F657" s="91"/>
      <c r="G657" s="91"/>
      <c r="H657" s="91"/>
      <c r="I657" s="91"/>
      <c r="J657" s="91"/>
      <c r="K657" s="91"/>
      <c r="L657" s="91"/>
      <c r="M657" s="91"/>
      <c r="N657" s="91"/>
      <c r="O657" s="91"/>
      <c r="P657" s="91"/>
      <c r="Q657" s="91"/>
      <c r="R657" s="91"/>
      <c r="S657" s="91"/>
      <c r="T657" s="91"/>
      <c r="U657" s="91"/>
      <c r="V657" s="91"/>
      <c r="W657" s="91"/>
      <c r="X657" s="91"/>
    </row>
    <row r="658" customFormat="false" ht="15.75" hidden="false" customHeight="true" outlineLevel="0" collapsed="false">
      <c r="A658" s="94"/>
      <c r="B658" s="94"/>
      <c r="C658" s="91"/>
      <c r="D658" s="95"/>
      <c r="E658" s="91"/>
      <c r="F658" s="91"/>
      <c r="G658" s="91"/>
      <c r="H658" s="91"/>
      <c r="I658" s="91"/>
      <c r="J658" s="91"/>
      <c r="K658" s="91"/>
      <c r="L658" s="91"/>
      <c r="M658" s="91"/>
      <c r="N658" s="91"/>
      <c r="O658" s="91"/>
      <c r="P658" s="91"/>
      <c r="Q658" s="91"/>
      <c r="R658" s="91"/>
      <c r="S658" s="91"/>
      <c r="T658" s="91"/>
      <c r="U658" s="91"/>
      <c r="V658" s="91"/>
      <c r="W658" s="91"/>
      <c r="X658" s="91"/>
    </row>
    <row r="659" customFormat="false" ht="15.75" hidden="false" customHeight="true" outlineLevel="0" collapsed="false">
      <c r="A659" s="94"/>
      <c r="B659" s="94"/>
      <c r="C659" s="91"/>
      <c r="D659" s="95"/>
      <c r="E659" s="91"/>
      <c r="F659" s="91"/>
      <c r="G659" s="91"/>
      <c r="H659" s="91"/>
      <c r="I659" s="91"/>
      <c r="J659" s="91"/>
      <c r="K659" s="91"/>
      <c r="L659" s="91"/>
      <c r="M659" s="91"/>
      <c r="N659" s="91"/>
      <c r="O659" s="91"/>
      <c r="P659" s="91"/>
      <c r="Q659" s="91"/>
      <c r="R659" s="91"/>
      <c r="S659" s="91"/>
      <c r="T659" s="91"/>
      <c r="U659" s="91"/>
      <c r="V659" s="91"/>
      <c r="W659" s="91"/>
      <c r="X659" s="91"/>
    </row>
    <row r="660" customFormat="false" ht="15.75" hidden="false" customHeight="true" outlineLevel="0" collapsed="false">
      <c r="A660" s="94"/>
      <c r="B660" s="94"/>
      <c r="C660" s="91"/>
      <c r="D660" s="95"/>
      <c r="E660" s="91"/>
      <c r="F660" s="91"/>
      <c r="G660" s="91"/>
      <c r="H660" s="91"/>
      <c r="I660" s="91"/>
      <c r="J660" s="91"/>
      <c r="K660" s="91"/>
      <c r="L660" s="91"/>
      <c r="M660" s="91"/>
      <c r="N660" s="91"/>
      <c r="O660" s="91"/>
      <c r="P660" s="91"/>
      <c r="Q660" s="91"/>
      <c r="R660" s="91"/>
      <c r="S660" s="91"/>
      <c r="T660" s="91"/>
      <c r="U660" s="91"/>
      <c r="V660" s="91"/>
      <c r="W660" s="91"/>
      <c r="X660" s="91"/>
    </row>
    <row r="661" customFormat="false" ht="15.75" hidden="false" customHeight="true" outlineLevel="0" collapsed="false">
      <c r="A661" s="94"/>
      <c r="B661" s="94"/>
      <c r="C661" s="91"/>
      <c r="D661" s="95"/>
      <c r="E661" s="91"/>
      <c r="F661" s="91"/>
      <c r="G661" s="91"/>
      <c r="H661" s="91"/>
      <c r="I661" s="91"/>
      <c r="J661" s="91"/>
      <c r="K661" s="91"/>
      <c r="L661" s="91"/>
      <c r="M661" s="91"/>
      <c r="N661" s="91"/>
      <c r="O661" s="91"/>
      <c r="P661" s="91"/>
      <c r="Q661" s="91"/>
      <c r="R661" s="91"/>
      <c r="S661" s="91"/>
      <c r="T661" s="91"/>
      <c r="U661" s="91"/>
      <c r="V661" s="91"/>
      <c r="W661" s="91"/>
      <c r="X661" s="91"/>
    </row>
    <row r="662" customFormat="false" ht="15.75" hidden="false" customHeight="true" outlineLevel="0" collapsed="false">
      <c r="A662" s="94"/>
      <c r="B662" s="94"/>
      <c r="C662" s="91"/>
      <c r="D662" s="95"/>
      <c r="E662" s="91"/>
      <c r="F662" s="91"/>
      <c r="G662" s="91"/>
      <c r="H662" s="91"/>
      <c r="I662" s="91"/>
      <c r="J662" s="91"/>
      <c r="K662" s="91"/>
      <c r="L662" s="91"/>
      <c r="M662" s="91"/>
      <c r="N662" s="91"/>
      <c r="O662" s="91"/>
      <c r="P662" s="91"/>
      <c r="Q662" s="91"/>
      <c r="R662" s="91"/>
      <c r="S662" s="91"/>
      <c r="T662" s="91"/>
      <c r="U662" s="91"/>
      <c r="V662" s="91"/>
      <c r="W662" s="91"/>
      <c r="X662" s="91"/>
    </row>
    <row r="663" customFormat="false" ht="15.75" hidden="false" customHeight="true" outlineLevel="0" collapsed="false">
      <c r="A663" s="94"/>
      <c r="B663" s="94"/>
      <c r="C663" s="91"/>
      <c r="D663" s="95"/>
      <c r="E663" s="91"/>
      <c r="F663" s="91"/>
      <c r="G663" s="91"/>
      <c r="H663" s="91"/>
      <c r="I663" s="91"/>
      <c r="J663" s="91"/>
      <c r="K663" s="91"/>
      <c r="L663" s="91"/>
      <c r="M663" s="91"/>
      <c r="N663" s="91"/>
      <c r="O663" s="91"/>
      <c r="P663" s="91"/>
      <c r="Q663" s="91"/>
      <c r="R663" s="91"/>
      <c r="S663" s="91"/>
      <c r="T663" s="91"/>
      <c r="U663" s="91"/>
      <c r="V663" s="91"/>
      <c r="W663" s="91"/>
      <c r="X663" s="91"/>
    </row>
    <row r="664" customFormat="false" ht="15.75" hidden="false" customHeight="true" outlineLevel="0" collapsed="false">
      <c r="A664" s="94"/>
      <c r="B664" s="94"/>
      <c r="C664" s="91"/>
      <c r="D664" s="95"/>
      <c r="E664" s="91"/>
      <c r="F664" s="91"/>
      <c r="G664" s="91"/>
      <c r="H664" s="91"/>
      <c r="I664" s="91"/>
      <c r="J664" s="91"/>
      <c r="K664" s="91"/>
      <c r="L664" s="91"/>
      <c r="M664" s="91"/>
      <c r="N664" s="91"/>
      <c r="O664" s="91"/>
      <c r="P664" s="91"/>
      <c r="Q664" s="91"/>
      <c r="R664" s="91"/>
      <c r="S664" s="91"/>
      <c r="T664" s="91"/>
      <c r="U664" s="91"/>
      <c r="V664" s="91"/>
      <c r="W664" s="91"/>
      <c r="X664" s="91"/>
    </row>
    <row r="665" customFormat="false" ht="15.75" hidden="false" customHeight="true" outlineLevel="0" collapsed="false">
      <c r="A665" s="94"/>
      <c r="B665" s="94"/>
      <c r="C665" s="91"/>
      <c r="D665" s="95"/>
      <c r="E665" s="91"/>
      <c r="F665" s="91"/>
      <c r="G665" s="91"/>
      <c r="H665" s="91"/>
      <c r="I665" s="91"/>
      <c r="J665" s="91"/>
      <c r="K665" s="91"/>
      <c r="L665" s="91"/>
      <c r="M665" s="91"/>
      <c r="N665" s="91"/>
      <c r="O665" s="91"/>
      <c r="P665" s="91"/>
      <c r="Q665" s="91"/>
      <c r="R665" s="91"/>
      <c r="S665" s="91"/>
      <c r="T665" s="91"/>
      <c r="U665" s="91"/>
      <c r="V665" s="91"/>
      <c r="W665" s="91"/>
      <c r="X665" s="91"/>
    </row>
    <row r="666" customFormat="false" ht="15.75" hidden="false" customHeight="true" outlineLevel="0" collapsed="false">
      <c r="A666" s="94"/>
      <c r="B666" s="94"/>
      <c r="C666" s="91"/>
      <c r="D666" s="95"/>
      <c r="E666" s="91"/>
      <c r="F666" s="91"/>
      <c r="G666" s="91"/>
      <c r="H666" s="91"/>
      <c r="I666" s="91"/>
      <c r="J666" s="91"/>
      <c r="K666" s="91"/>
      <c r="L666" s="91"/>
      <c r="M666" s="91"/>
      <c r="N666" s="91"/>
      <c r="O666" s="91"/>
      <c r="P666" s="91"/>
      <c r="Q666" s="91"/>
      <c r="R666" s="91"/>
      <c r="S666" s="91"/>
      <c r="T666" s="91"/>
      <c r="U666" s="91"/>
      <c r="V666" s="91"/>
      <c r="W666" s="91"/>
      <c r="X666" s="91"/>
    </row>
    <row r="667" customFormat="false" ht="15.75" hidden="false" customHeight="true" outlineLevel="0" collapsed="false">
      <c r="A667" s="94"/>
      <c r="B667" s="94"/>
      <c r="C667" s="91"/>
      <c r="D667" s="95"/>
      <c r="E667" s="91"/>
      <c r="F667" s="91"/>
      <c r="G667" s="91"/>
      <c r="H667" s="91"/>
      <c r="I667" s="91"/>
      <c r="J667" s="91"/>
      <c r="K667" s="91"/>
      <c r="L667" s="91"/>
      <c r="M667" s="91"/>
      <c r="N667" s="91"/>
      <c r="O667" s="91"/>
      <c r="P667" s="91"/>
      <c r="Q667" s="91"/>
      <c r="R667" s="91"/>
      <c r="S667" s="91"/>
      <c r="T667" s="91"/>
      <c r="U667" s="91"/>
      <c r="V667" s="91"/>
      <c r="W667" s="91"/>
      <c r="X667" s="91"/>
    </row>
    <row r="668" customFormat="false" ht="15.75" hidden="false" customHeight="true" outlineLevel="0" collapsed="false">
      <c r="A668" s="94"/>
      <c r="B668" s="94"/>
      <c r="C668" s="91"/>
      <c r="D668" s="95"/>
      <c r="E668" s="91"/>
      <c r="F668" s="91"/>
      <c r="G668" s="91"/>
      <c r="H668" s="91"/>
      <c r="I668" s="91"/>
      <c r="J668" s="91"/>
      <c r="K668" s="91"/>
      <c r="L668" s="91"/>
      <c r="M668" s="91"/>
      <c r="N668" s="91"/>
      <c r="O668" s="91"/>
      <c r="P668" s="91"/>
      <c r="Q668" s="91"/>
      <c r="R668" s="91"/>
      <c r="S668" s="91"/>
      <c r="T668" s="91"/>
      <c r="U668" s="91"/>
      <c r="V668" s="91"/>
      <c r="W668" s="91"/>
      <c r="X668" s="91"/>
    </row>
    <row r="669" customFormat="false" ht="15.75" hidden="false" customHeight="true" outlineLevel="0" collapsed="false">
      <c r="A669" s="94"/>
      <c r="B669" s="94"/>
      <c r="C669" s="91"/>
      <c r="D669" s="95"/>
      <c r="E669" s="91"/>
      <c r="F669" s="91"/>
      <c r="G669" s="91"/>
      <c r="H669" s="91"/>
      <c r="I669" s="91"/>
      <c r="J669" s="91"/>
      <c r="K669" s="91"/>
      <c r="L669" s="91"/>
      <c r="M669" s="91"/>
      <c r="N669" s="91"/>
      <c r="O669" s="91"/>
      <c r="P669" s="91"/>
      <c r="Q669" s="91"/>
      <c r="R669" s="91"/>
      <c r="S669" s="91"/>
      <c r="T669" s="91"/>
      <c r="U669" s="91"/>
      <c r="V669" s="91"/>
      <c r="W669" s="91"/>
      <c r="X669" s="91"/>
    </row>
    <row r="670" customFormat="false" ht="15.75" hidden="false" customHeight="true" outlineLevel="0" collapsed="false">
      <c r="A670" s="94"/>
      <c r="B670" s="94"/>
      <c r="C670" s="91"/>
      <c r="D670" s="95"/>
      <c r="E670" s="91"/>
      <c r="F670" s="91"/>
      <c r="G670" s="91"/>
      <c r="H670" s="91"/>
      <c r="I670" s="91"/>
      <c r="J670" s="91"/>
      <c r="K670" s="91"/>
      <c r="L670" s="91"/>
      <c r="M670" s="91"/>
      <c r="N670" s="91"/>
      <c r="O670" s="91"/>
      <c r="P670" s="91"/>
      <c r="Q670" s="91"/>
      <c r="R670" s="91"/>
      <c r="S670" s="91"/>
      <c r="T670" s="91"/>
      <c r="U670" s="91"/>
      <c r="V670" s="91"/>
      <c r="W670" s="91"/>
      <c r="X670" s="91"/>
    </row>
    <row r="671" customFormat="false" ht="15.75" hidden="false" customHeight="true" outlineLevel="0" collapsed="false">
      <c r="A671" s="94"/>
      <c r="B671" s="94"/>
      <c r="C671" s="91"/>
      <c r="D671" s="95"/>
      <c r="E671" s="91"/>
      <c r="F671" s="91"/>
      <c r="G671" s="91"/>
      <c r="H671" s="91"/>
      <c r="I671" s="91"/>
      <c r="J671" s="91"/>
      <c r="K671" s="91"/>
      <c r="L671" s="91"/>
      <c r="M671" s="91"/>
      <c r="N671" s="91"/>
      <c r="O671" s="91"/>
      <c r="P671" s="91"/>
      <c r="Q671" s="91"/>
      <c r="R671" s="91"/>
      <c r="S671" s="91"/>
      <c r="T671" s="91"/>
      <c r="U671" s="91"/>
      <c r="V671" s="91"/>
      <c r="W671" s="91"/>
      <c r="X671" s="91"/>
    </row>
    <row r="672" customFormat="false" ht="15.75" hidden="false" customHeight="true" outlineLevel="0" collapsed="false">
      <c r="A672" s="94"/>
      <c r="B672" s="94"/>
      <c r="C672" s="91"/>
      <c r="D672" s="95"/>
      <c r="E672" s="91"/>
      <c r="F672" s="91"/>
      <c r="G672" s="91"/>
      <c r="H672" s="91"/>
      <c r="I672" s="91"/>
      <c r="J672" s="91"/>
      <c r="K672" s="91"/>
      <c r="L672" s="91"/>
      <c r="M672" s="91"/>
      <c r="N672" s="91"/>
      <c r="O672" s="91"/>
      <c r="P672" s="91"/>
      <c r="Q672" s="91"/>
      <c r="R672" s="91"/>
      <c r="S672" s="91"/>
      <c r="T672" s="91"/>
      <c r="U672" s="91"/>
      <c r="V672" s="91"/>
      <c r="W672" s="91"/>
      <c r="X672" s="91"/>
    </row>
    <row r="673" customFormat="false" ht="15.75" hidden="false" customHeight="true" outlineLevel="0" collapsed="false">
      <c r="A673" s="94"/>
      <c r="B673" s="94"/>
      <c r="C673" s="91"/>
      <c r="D673" s="95"/>
      <c r="E673" s="91"/>
      <c r="F673" s="91"/>
      <c r="G673" s="91"/>
      <c r="H673" s="91"/>
      <c r="I673" s="91"/>
      <c r="J673" s="91"/>
      <c r="K673" s="91"/>
      <c r="L673" s="91"/>
      <c r="M673" s="91"/>
      <c r="N673" s="91"/>
      <c r="O673" s="91"/>
      <c r="P673" s="91"/>
      <c r="Q673" s="91"/>
      <c r="R673" s="91"/>
      <c r="S673" s="91"/>
      <c r="T673" s="91"/>
      <c r="U673" s="91"/>
      <c r="V673" s="91"/>
      <c r="W673" s="91"/>
      <c r="X673" s="91"/>
    </row>
    <row r="674" customFormat="false" ht="15.75" hidden="false" customHeight="true" outlineLevel="0" collapsed="false">
      <c r="A674" s="94"/>
      <c r="B674" s="94"/>
      <c r="C674" s="91"/>
      <c r="D674" s="95"/>
      <c r="E674" s="91"/>
      <c r="F674" s="91"/>
      <c r="G674" s="91"/>
      <c r="H674" s="91"/>
      <c r="I674" s="91"/>
      <c r="J674" s="91"/>
      <c r="K674" s="91"/>
      <c r="L674" s="91"/>
      <c r="M674" s="91"/>
      <c r="N674" s="91"/>
      <c r="O674" s="91"/>
      <c r="P674" s="91"/>
      <c r="Q674" s="91"/>
      <c r="R674" s="91"/>
      <c r="S674" s="91"/>
      <c r="T674" s="91"/>
      <c r="U674" s="91"/>
      <c r="V674" s="91"/>
      <c r="W674" s="91"/>
      <c r="X674" s="91"/>
    </row>
    <row r="675" customFormat="false" ht="15.75" hidden="false" customHeight="true" outlineLevel="0" collapsed="false">
      <c r="A675" s="94"/>
      <c r="B675" s="94"/>
      <c r="C675" s="91"/>
      <c r="D675" s="95"/>
      <c r="E675" s="91"/>
      <c r="F675" s="91"/>
      <c r="G675" s="91"/>
      <c r="H675" s="91"/>
      <c r="I675" s="91"/>
      <c r="J675" s="91"/>
      <c r="K675" s="91"/>
      <c r="L675" s="91"/>
      <c r="M675" s="91"/>
      <c r="N675" s="91"/>
      <c r="O675" s="91"/>
      <c r="P675" s="91"/>
      <c r="Q675" s="91"/>
      <c r="R675" s="91"/>
      <c r="S675" s="91"/>
      <c r="T675" s="91"/>
      <c r="U675" s="91"/>
      <c r="V675" s="91"/>
      <c r="W675" s="91"/>
      <c r="X675" s="91"/>
    </row>
    <row r="676" customFormat="false" ht="15.75" hidden="false" customHeight="true" outlineLevel="0" collapsed="false">
      <c r="A676" s="94"/>
      <c r="B676" s="94"/>
      <c r="C676" s="91"/>
      <c r="D676" s="95"/>
      <c r="E676" s="91"/>
      <c r="F676" s="91"/>
      <c r="G676" s="91"/>
      <c r="H676" s="91"/>
      <c r="I676" s="91"/>
      <c r="J676" s="91"/>
      <c r="K676" s="91"/>
      <c r="L676" s="91"/>
      <c r="M676" s="91"/>
      <c r="N676" s="91"/>
      <c r="O676" s="91"/>
      <c r="P676" s="91"/>
      <c r="Q676" s="91"/>
      <c r="R676" s="91"/>
      <c r="S676" s="91"/>
      <c r="T676" s="91"/>
      <c r="U676" s="91"/>
      <c r="V676" s="91"/>
      <c r="W676" s="91"/>
      <c r="X676" s="91"/>
    </row>
    <row r="677" customFormat="false" ht="15.75" hidden="false" customHeight="true" outlineLevel="0" collapsed="false">
      <c r="A677" s="94"/>
      <c r="B677" s="94"/>
      <c r="C677" s="91"/>
      <c r="D677" s="95"/>
      <c r="E677" s="91"/>
      <c r="F677" s="91"/>
      <c r="G677" s="91"/>
      <c r="H677" s="91"/>
      <c r="I677" s="91"/>
      <c r="J677" s="91"/>
      <c r="K677" s="91"/>
      <c r="L677" s="91"/>
      <c r="M677" s="91"/>
      <c r="N677" s="91"/>
      <c r="O677" s="91"/>
      <c r="P677" s="91"/>
      <c r="Q677" s="91"/>
      <c r="R677" s="91"/>
      <c r="S677" s="91"/>
      <c r="T677" s="91"/>
      <c r="U677" s="91"/>
      <c r="V677" s="91"/>
      <c r="W677" s="91"/>
      <c r="X677" s="91"/>
    </row>
    <row r="678" customFormat="false" ht="15.75" hidden="false" customHeight="true" outlineLevel="0" collapsed="false">
      <c r="A678" s="94"/>
      <c r="B678" s="94"/>
      <c r="C678" s="91"/>
      <c r="D678" s="95"/>
      <c r="E678" s="91"/>
      <c r="F678" s="91"/>
      <c r="G678" s="91"/>
      <c r="H678" s="91"/>
      <c r="I678" s="91"/>
      <c r="J678" s="91"/>
      <c r="K678" s="91"/>
      <c r="L678" s="91"/>
      <c r="M678" s="91"/>
      <c r="N678" s="91"/>
      <c r="O678" s="91"/>
      <c r="P678" s="91"/>
      <c r="Q678" s="91"/>
      <c r="R678" s="91"/>
      <c r="S678" s="91"/>
      <c r="T678" s="91"/>
      <c r="U678" s="91"/>
      <c r="V678" s="91"/>
      <c r="W678" s="91"/>
      <c r="X678" s="91"/>
    </row>
    <row r="679" customFormat="false" ht="15.75" hidden="false" customHeight="true" outlineLevel="0" collapsed="false">
      <c r="A679" s="94"/>
      <c r="B679" s="94"/>
      <c r="C679" s="91"/>
      <c r="D679" s="95"/>
      <c r="E679" s="91"/>
      <c r="F679" s="91"/>
      <c r="G679" s="91"/>
      <c r="H679" s="91"/>
      <c r="I679" s="91"/>
      <c r="J679" s="91"/>
      <c r="K679" s="91"/>
      <c r="L679" s="91"/>
      <c r="M679" s="91"/>
      <c r="N679" s="91"/>
      <c r="O679" s="91"/>
      <c r="P679" s="91"/>
      <c r="Q679" s="91"/>
      <c r="R679" s="91"/>
      <c r="S679" s="91"/>
      <c r="T679" s="91"/>
      <c r="U679" s="91"/>
      <c r="V679" s="91"/>
      <c r="W679" s="91"/>
      <c r="X679" s="91"/>
    </row>
    <row r="680" customFormat="false" ht="15.75" hidden="false" customHeight="true" outlineLevel="0" collapsed="false">
      <c r="A680" s="94"/>
      <c r="B680" s="94"/>
      <c r="C680" s="91"/>
      <c r="D680" s="95"/>
      <c r="E680" s="91"/>
      <c r="F680" s="91"/>
      <c r="G680" s="91"/>
      <c r="H680" s="91"/>
      <c r="I680" s="91"/>
      <c r="J680" s="91"/>
      <c r="K680" s="91"/>
      <c r="L680" s="91"/>
      <c r="M680" s="91"/>
      <c r="N680" s="91"/>
      <c r="O680" s="91"/>
      <c r="P680" s="91"/>
      <c r="Q680" s="91"/>
      <c r="R680" s="91"/>
      <c r="S680" s="91"/>
      <c r="T680" s="91"/>
      <c r="U680" s="91"/>
      <c r="V680" s="91"/>
      <c r="W680" s="91"/>
      <c r="X680" s="91"/>
    </row>
    <row r="681" customFormat="false" ht="15.75" hidden="false" customHeight="true" outlineLevel="0" collapsed="false">
      <c r="A681" s="94"/>
      <c r="B681" s="94"/>
      <c r="C681" s="91"/>
      <c r="D681" s="95"/>
      <c r="E681" s="91"/>
      <c r="F681" s="91"/>
      <c r="G681" s="91"/>
      <c r="H681" s="91"/>
      <c r="I681" s="91"/>
      <c r="J681" s="91"/>
      <c r="K681" s="91"/>
      <c r="L681" s="91"/>
      <c r="M681" s="91"/>
      <c r="N681" s="91"/>
      <c r="O681" s="91"/>
      <c r="P681" s="91"/>
      <c r="Q681" s="91"/>
      <c r="R681" s="91"/>
      <c r="S681" s="91"/>
      <c r="T681" s="91"/>
      <c r="U681" s="91"/>
      <c r="V681" s="91"/>
      <c r="W681" s="91"/>
      <c r="X681" s="91"/>
    </row>
    <row r="682" customFormat="false" ht="15.75" hidden="false" customHeight="true" outlineLevel="0" collapsed="false">
      <c r="A682" s="94"/>
      <c r="B682" s="94"/>
      <c r="C682" s="91"/>
      <c r="D682" s="95"/>
      <c r="E682" s="91"/>
      <c r="F682" s="91"/>
      <c r="G682" s="91"/>
      <c r="H682" s="91"/>
      <c r="I682" s="91"/>
      <c r="J682" s="91"/>
      <c r="K682" s="91"/>
      <c r="L682" s="91"/>
      <c r="M682" s="91"/>
      <c r="N682" s="91"/>
      <c r="O682" s="91"/>
      <c r="P682" s="91"/>
      <c r="Q682" s="91"/>
      <c r="R682" s="91"/>
      <c r="S682" s="91"/>
      <c r="T682" s="91"/>
      <c r="U682" s="91"/>
      <c r="V682" s="91"/>
      <c r="W682" s="91"/>
      <c r="X682" s="91"/>
    </row>
    <row r="683" customFormat="false" ht="15.75" hidden="false" customHeight="true" outlineLevel="0" collapsed="false">
      <c r="A683" s="94"/>
      <c r="B683" s="94"/>
      <c r="C683" s="91"/>
      <c r="D683" s="95"/>
      <c r="E683" s="91"/>
      <c r="F683" s="91"/>
      <c r="G683" s="91"/>
      <c r="H683" s="91"/>
      <c r="I683" s="91"/>
      <c r="J683" s="91"/>
      <c r="K683" s="91"/>
      <c r="L683" s="91"/>
      <c r="M683" s="91"/>
      <c r="N683" s="91"/>
      <c r="O683" s="91"/>
      <c r="P683" s="91"/>
      <c r="Q683" s="91"/>
      <c r="R683" s="91"/>
      <c r="S683" s="91"/>
      <c r="T683" s="91"/>
      <c r="U683" s="91"/>
      <c r="V683" s="91"/>
      <c r="W683" s="91"/>
      <c r="X683" s="91"/>
    </row>
    <row r="684" customFormat="false" ht="15.75" hidden="false" customHeight="true" outlineLevel="0" collapsed="false">
      <c r="A684" s="94"/>
      <c r="B684" s="94"/>
      <c r="C684" s="91"/>
      <c r="D684" s="95"/>
      <c r="E684" s="91"/>
      <c r="F684" s="91"/>
      <c r="G684" s="91"/>
      <c r="H684" s="91"/>
      <c r="I684" s="91"/>
      <c r="J684" s="91"/>
      <c r="K684" s="91"/>
      <c r="L684" s="91"/>
      <c r="M684" s="91"/>
      <c r="N684" s="91"/>
      <c r="O684" s="91"/>
      <c r="P684" s="91"/>
      <c r="Q684" s="91"/>
      <c r="R684" s="91"/>
      <c r="S684" s="91"/>
      <c r="T684" s="91"/>
      <c r="U684" s="91"/>
      <c r="V684" s="91"/>
      <c r="W684" s="91"/>
      <c r="X684" s="91"/>
    </row>
    <row r="685" customFormat="false" ht="15.75" hidden="false" customHeight="true" outlineLevel="0" collapsed="false">
      <c r="A685" s="94"/>
      <c r="B685" s="94"/>
      <c r="C685" s="91"/>
      <c r="D685" s="95"/>
      <c r="E685" s="91"/>
      <c r="F685" s="91"/>
      <c r="G685" s="91"/>
      <c r="H685" s="91"/>
      <c r="I685" s="91"/>
      <c r="J685" s="91"/>
      <c r="K685" s="91"/>
      <c r="L685" s="91"/>
      <c r="M685" s="91"/>
      <c r="N685" s="91"/>
      <c r="O685" s="91"/>
      <c r="P685" s="91"/>
      <c r="Q685" s="91"/>
      <c r="R685" s="91"/>
      <c r="S685" s="91"/>
      <c r="T685" s="91"/>
      <c r="U685" s="91"/>
      <c r="V685" s="91"/>
      <c r="W685" s="91"/>
      <c r="X685" s="91"/>
    </row>
    <row r="686" customFormat="false" ht="15.75" hidden="false" customHeight="true" outlineLevel="0" collapsed="false">
      <c r="A686" s="94"/>
      <c r="B686" s="94"/>
      <c r="C686" s="91"/>
      <c r="D686" s="95"/>
      <c r="E686" s="91"/>
      <c r="F686" s="91"/>
      <c r="G686" s="91"/>
      <c r="H686" s="91"/>
      <c r="I686" s="91"/>
      <c r="J686" s="91"/>
      <c r="K686" s="91"/>
      <c r="L686" s="91"/>
      <c r="M686" s="91"/>
      <c r="N686" s="91"/>
      <c r="O686" s="91"/>
      <c r="P686" s="91"/>
      <c r="Q686" s="91"/>
      <c r="R686" s="91"/>
      <c r="S686" s="91"/>
      <c r="T686" s="91"/>
      <c r="U686" s="91"/>
      <c r="V686" s="91"/>
      <c r="W686" s="91"/>
      <c r="X686" s="91"/>
    </row>
    <row r="687" customFormat="false" ht="15.75" hidden="false" customHeight="true" outlineLevel="0" collapsed="false">
      <c r="A687" s="94"/>
      <c r="B687" s="94"/>
      <c r="C687" s="91"/>
      <c r="D687" s="95"/>
      <c r="E687" s="91"/>
      <c r="F687" s="91"/>
      <c r="G687" s="91"/>
      <c r="H687" s="91"/>
      <c r="I687" s="91"/>
      <c r="J687" s="91"/>
      <c r="K687" s="91"/>
      <c r="L687" s="91"/>
      <c r="M687" s="91"/>
      <c r="N687" s="91"/>
      <c r="O687" s="91"/>
      <c r="P687" s="91"/>
      <c r="Q687" s="91"/>
      <c r="R687" s="91"/>
      <c r="S687" s="91"/>
      <c r="T687" s="91"/>
      <c r="U687" s="91"/>
      <c r="V687" s="91"/>
      <c r="W687" s="91"/>
      <c r="X687" s="91"/>
    </row>
    <row r="688" customFormat="false" ht="15.75" hidden="false" customHeight="true" outlineLevel="0" collapsed="false">
      <c r="A688" s="94"/>
      <c r="B688" s="94"/>
      <c r="C688" s="91"/>
      <c r="D688" s="95"/>
      <c r="E688" s="91"/>
      <c r="F688" s="91"/>
      <c r="G688" s="91"/>
      <c r="H688" s="91"/>
      <c r="I688" s="91"/>
      <c r="J688" s="91"/>
      <c r="K688" s="91"/>
      <c r="L688" s="91"/>
      <c r="M688" s="91"/>
      <c r="N688" s="91"/>
      <c r="O688" s="91"/>
      <c r="P688" s="91"/>
      <c r="Q688" s="91"/>
      <c r="R688" s="91"/>
      <c r="S688" s="91"/>
      <c r="T688" s="91"/>
      <c r="U688" s="91"/>
      <c r="V688" s="91"/>
      <c r="W688" s="91"/>
      <c r="X688" s="91"/>
    </row>
    <row r="689" customFormat="false" ht="15.75" hidden="false" customHeight="true" outlineLevel="0" collapsed="false">
      <c r="A689" s="94"/>
      <c r="B689" s="94"/>
      <c r="C689" s="91"/>
      <c r="D689" s="95"/>
      <c r="E689" s="91"/>
      <c r="F689" s="91"/>
      <c r="G689" s="91"/>
      <c r="H689" s="91"/>
      <c r="I689" s="91"/>
      <c r="J689" s="91"/>
      <c r="K689" s="91"/>
      <c r="L689" s="91"/>
      <c r="M689" s="91"/>
      <c r="N689" s="91"/>
      <c r="O689" s="91"/>
      <c r="P689" s="91"/>
      <c r="Q689" s="91"/>
      <c r="R689" s="91"/>
      <c r="S689" s="91"/>
      <c r="T689" s="91"/>
      <c r="U689" s="91"/>
      <c r="V689" s="91"/>
      <c r="W689" s="91"/>
      <c r="X689" s="91"/>
    </row>
    <row r="690" customFormat="false" ht="15.75" hidden="false" customHeight="true" outlineLevel="0" collapsed="false">
      <c r="A690" s="94"/>
      <c r="B690" s="94"/>
      <c r="C690" s="91"/>
      <c r="D690" s="95"/>
      <c r="E690" s="91"/>
      <c r="F690" s="91"/>
      <c r="G690" s="91"/>
      <c r="H690" s="91"/>
      <c r="I690" s="91"/>
      <c r="J690" s="91"/>
      <c r="K690" s="91"/>
      <c r="L690" s="91"/>
      <c r="M690" s="91"/>
      <c r="N690" s="91"/>
      <c r="O690" s="91"/>
      <c r="P690" s="91"/>
      <c r="Q690" s="91"/>
      <c r="R690" s="91"/>
      <c r="S690" s="91"/>
      <c r="T690" s="91"/>
      <c r="U690" s="91"/>
      <c r="V690" s="91"/>
      <c r="W690" s="91"/>
      <c r="X690" s="91"/>
    </row>
    <row r="691" customFormat="false" ht="15.75" hidden="false" customHeight="true" outlineLevel="0" collapsed="false">
      <c r="A691" s="94"/>
      <c r="B691" s="94"/>
      <c r="C691" s="91"/>
      <c r="D691" s="95"/>
      <c r="E691" s="91"/>
      <c r="F691" s="91"/>
      <c r="G691" s="91"/>
      <c r="H691" s="91"/>
      <c r="I691" s="91"/>
      <c r="J691" s="91"/>
      <c r="K691" s="91"/>
      <c r="L691" s="91"/>
      <c r="M691" s="91"/>
      <c r="N691" s="91"/>
      <c r="O691" s="91"/>
      <c r="P691" s="91"/>
      <c r="Q691" s="91"/>
      <c r="R691" s="91"/>
      <c r="S691" s="91"/>
      <c r="T691" s="91"/>
      <c r="U691" s="91"/>
      <c r="V691" s="91"/>
      <c r="W691" s="91"/>
      <c r="X691" s="91"/>
    </row>
    <row r="692" customFormat="false" ht="15.75" hidden="false" customHeight="true" outlineLevel="0" collapsed="false">
      <c r="A692" s="94"/>
      <c r="B692" s="94"/>
      <c r="C692" s="91"/>
      <c r="D692" s="95"/>
      <c r="E692" s="91"/>
      <c r="F692" s="91"/>
      <c r="G692" s="91"/>
      <c r="H692" s="91"/>
      <c r="I692" s="91"/>
      <c r="J692" s="91"/>
      <c r="K692" s="91"/>
      <c r="L692" s="91"/>
      <c r="M692" s="91"/>
      <c r="N692" s="91"/>
      <c r="O692" s="91"/>
      <c r="P692" s="91"/>
      <c r="Q692" s="91"/>
      <c r="R692" s="91"/>
      <c r="S692" s="91"/>
      <c r="T692" s="91"/>
      <c r="U692" s="91"/>
      <c r="V692" s="91"/>
      <c r="W692" s="91"/>
      <c r="X692" s="91"/>
    </row>
    <row r="693" customFormat="false" ht="15.75" hidden="false" customHeight="true" outlineLevel="0" collapsed="false">
      <c r="A693" s="94"/>
      <c r="B693" s="94"/>
      <c r="C693" s="91"/>
      <c r="D693" s="95"/>
      <c r="E693" s="91"/>
      <c r="F693" s="91"/>
      <c r="G693" s="91"/>
      <c r="H693" s="91"/>
      <c r="I693" s="91"/>
      <c r="J693" s="91"/>
      <c r="K693" s="91"/>
      <c r="L693" s="91"/>
      <c r="M693" s="91"/>
      <c r="N693" s="91"/>
      <c r="O693" s="91"/>
      <c r="P693" s="91"/>
      <c r="Q693" s="91"/>
      <c r="R693" s="91"/>
      <c r="S693" s="91"/>
      <c r="T693" s="91"/>
      <c r="U693" s="91"/>
      <c r="V693" s="91"/>
      <c r="W693" s="91"/>
      <c r="X693" s="91"/>
    </row>
    <row r="694" customFormat="false" ht="15.75" hidden="false" customHeight="true" outlineLevel="0" collapsed="false">
      <c r="A694" s="94"/>
      <c r="B694" s="94"/>
      <c r="C694" s="91"/>
      <c r="D694" s="95"/>
      <c r="E694" s="91"/>
      <c r="F694" s="91"/>
      <c r="G694" s="91"/>
      <c r="H694" s="91"/>
      <c r="I694" s="91"/>
      <c r="J694" s="91"/>
      <c r="K694" s="91"/>
      <c r="L694" s="91"/>
      <c r="M694" s="91"/>
      <c r="N694" s="91"/>
      <c r="O694" s="91"/>
      <c r="P694" s="91"/>
      <c r="Q694" s="91"/>
      <c r="R694" s="91"/>
      <c r="S694" s="91"/>
      <c r="T694" s="91"/>
      <c r="U694" s="91"/>
      <c r="V694" s="91"/>
      <c r="W694" s="91"/>
      <c r="X694" s="91"/>
    </row>
    <row r="695" customFormat="false" ht="15.75" hidden="false" customHeight="true" outlineLevel="0" collapsed="false">
      <c r="A695" s="94"/>
      <c r="B695" s="94"/>
      <c r="C695" s="91"/>
      <c r="D695" s="95"/>
      <c r="E695" s="91"/>
      <c r="F695" s="91"/>
      <c r="G695" s="91"/>
      <c r="H695" s="91"/>
      <c r="I695" s="91"/>
      <c r="J695" s="91"/>
      <c r="K695" s="91"/>
      <c r="L695" s="91"/>
      <c r="M695" s="91"/>
      <c r="N695" s="91"/>
      <c r="O695" s="91"/>
      <c r="P695" s="91"/>
      <c r="Q695" s="91"/>
      <c r="R695" s="91"/>
      <c r="S695" s="91"/>
      <c r="T695" s="91"/>
      <c r="U695" s="91"/>
      <c r="V695" s="91"/>
      <c r="W695" s="91"/>
      <c r="X695" s="91"/>
    </row>
    <row r="696" customFormat="false" ht="15.75" hidden="false" customHeight="true" outlineLevel="0" collapsed="false">
      <c r="A696" s="94"/>
      <c r="B696" s="94"/>
      <c r="C696" s="91"/>
      <c r="D696" s="95"/>
      <c r="E696" s="91"/>
      <c r="F696" s="91"/>
      <c r="G696" s="91"/>
      <c r="H696" s="91"/>
      <c r="I696" s="91"/>
      <c r="J696" s="91"/>
      <c r="K696" s="91"/>
      <c r="L696" s="91"/>
      <c r="M696" s="91"/>
      <c r="N696" s="91"/>
      <c r="O696" s="91"/>
      <c r="P696" s="91"/>
      <c r="Q696" s="91"/>
      <c r="R696" s="91"/>
      <c r="S696" s="91"/>
      <c r="T696" s="91"/>
      <c r="U696" s="91"/>
      <c r="V696" s="91"/>
      <c r="W696" s="91"/>
      <c r="X696" s="91"/>
    </row>
    <row r="697" customFormat="false" ht="15.75" hidden="false" customHeight="true" outlineLevel="0" collapsed="false">
      <c r="A697" s="94"/>
      <c r="B697" s="94"/>
      <c r="C697" s="91"/>
      <c r="D697" s="95"/>
      <c r="E697" s="91"/>
      <c r="F697" s="91"/>
      <c r="G697" s="91"/>
      <c r="H697" s="91"/>
      <c r="I697" s="91"/>
      <c r="J697" s="91"/>
      <c r="K697" s="91"/>
      <c r="L697" s="91"/>
      <c r="M697" s="91"/>
      <c r="N697" s="91"/>
      <c r="O697" s="91"/>
      <c r="P697" s="91"/>
      <c r="Q697" s="91"/>
      <c r="R697" s="91"/>
      <c r="S697" s="91"/>
      <c r="T697" s="91"/>
      <c r="U697" s="91"/>
      <c r="V697" s="91"/>
      <c r="W697" s="91"/>
      <c r="X697" s="91"/>
    </row>
    <row r="698" customFormat="false" ht="15.75" hidden="false" customHeight="true" outlineLevel="0" collapsed="false">
      <c r="A698" s="94"/>
      <c r="B698" s="94"/>
      <c r="C698" s="91"/>
      <c r="D698" s="95"/>
      <c r="E698" s="91"/>
      <c r="F698" s="91"/>
      <c r="G698" s="91"/>
      <c r="H698" s="91"/>
      <c r="I698" s="91"/>
      <c r="J698" s="91"/>
      <c r="K698" s="91"/>
      <c r="L698" s="91"/>
      <c r="M698" s="91"/>
      <c r="N698" s="91"/>
      <c r="O698" s="91"/>
      <c r="P698" s="91"/>
      <c r="Q698" s="91"/>
      <c r="R698" s="91"/>
      <c r="S698" s="91"/>
      <c r="T698" s="91"/>
      <c r="U698" s="91"/>
      <c r="V698" s="91"/>
      <c r="W698" s="91"/>
      <c r="X698" s="91"/>
    </row>
    <row r="699" customFormat="false" ht="15.75" hidden="false" customHeight="true" outlineLevel="0" collapsed="false">
      <c r="A699" s="94"/>
      <c r="B699" s="94"/>
      <c r="C699" s="91"/>
      <c r="D699" s="95"/>
      <c r="E699" s="91"/>
      <c r="F699" s="91"/>
      <c r="G699" s="91"/>
      <c r="H699" s="91"/>
      <c r="I699" s="91"/>
      <c r="J699" s="91"/>
      <c r="K699" s="91"/>
      <c r="L699" s="91"/>
      <c r="M699" s="91"/>
      <c r="N699" s="91"/>
      <c r="O699" s="91"/>
      <c r="P699" s="91"/>
      <c r="Q699" s="91"/>
      <c r="R699" s="91"/>
      <c r="S699" s="91"/>
      <c r="T699" s="91"/>
      <c r="U699" s="91"/>
      <c r="V699" s="91"/>
      <c r="W699" s="91"/>
      <c r="X699" s="91"/>
    </row>
    <row r="700" customFormat="false" ht="15.75" hidden="false" customHeight="true" outlineLevel="0" collapsed="false">
      <c r="A700" s="94"/>
      <c r="B700" s="94"/>
      <c r="C700" s="91"/>
      <c r="D700" s="95"/>
      <c r="E700" s="91"/>
      <c r="F700" s="91"/>
      <c r="G700" s="91"/>
      <c r="H700" s="91"/>
      <c r="I700" s="91"/>
      <c r="J700" s="91"/>
      <c r="K700" s="91"/>
      <c r="L700" s="91"/>
      <c r="M700" s="91"/>
      <c r="N700" s="91"/>
      <c r="O700" s="91"/>
      <c r="P700" s="91"/>
      <c r="Q700" s="91"/>
      <c r="R700" s="91"/>
      <c r="S700" s="91"/>
      <c r="T700" s="91"/>
      <c r="U700" s="91"/>
      <c r="V700" s="91"/>
      <c r="W700" s="91"/>
      <c r="X700" s="91"/>
    </row>
    <row r="701" customFormat="false" ht="15.75" hidden="false" customHeight="true" outlineLevel="0" collapsed="false">
      <c r="A701" s="94"/>
      <c r="B701" s="94"/>
      <c r="C701" s="91"/>
      <c r="D701" s="95"/>
      <c r="E701" s="91"/>
      <c r="F701" s="91"/>
      <c r="G701" s="91"/>
      <c r="H701" s="91"/>
      <c r="I701" s="91"/>
      <c r="J701" s="91"/>
      <c r="K701" s="91"/>
      <c r="L701" s="91"/>
      <c r="M701" s="91"/>
      <c r="N701" s="91"/>
      <c r="O701" s="91"/>
      <c r="P701" s="91"/>
      <c r="Q701" s="91"/>
      <c r="R701" s="91"/>
      <c r="S701" s="91"/>
      <c r="T701" s="91"/>
      <c r="U701" s="91"/>
      <c r="V701" s="91"/>
      <c r="W701" s="91"/>
      <c r="X701" s="91"/>
    </row>
    <row r="702" customFormat="false" ht="15.75" hidden="false" customHeight="true" outlineLevel="0" collapsed="false">
      <c r="A702" s="94"/>
      <c r="B702" s="94"/>
      <c r="C702" s="91"/>
      <c r="D702" s="95"/>
      <c r="E702" s="91"/>
      <c r="F702" s="91"/>
      <c r="G702" s="91"/>
      <c r="H702" s="91"/>
      <c r="I702" s="91"/>
      <c r="J702" s="91"/>
      <c r="K702" s="91"/>
      <c r="L702" s="91"/>
      <c r="M702" s="91"/>
      <c r="N702" s="91"/>
      <c r="O702" s="91"/>
      <c r="P702" s="91"/>
      <c r="Q702" s="91"/>
      <c r="R702" s="91"/>
      <c r="S702" s="91"/>
      <c r="T702" s="91"/>
      <c r="U702" s="91"/>
      <c r="V702" s="91"/>
      <c r="W702" s="91"/>
      <c r="X702" s="91"/>
    </row>
    <row r="703" customFormat="false" ht="15.75" hidden="false" customHeight="true" outlineLevel="0" collapsed="false">
      <c r="A703" s="94"/>
      <c r="B703" s="94"/>
      <c r="C703" s="91"/>
      <c r="D703" s="95"/>
      <c r="E703" s="91"/>
      <c r="F703" s="91"/>
      <c r="G703" s="91"/>
      <c r="H703" s="91"/>
      <c r="I703" s="91"/>
      <c r="J703" s="91"/>
      <c r="K703" s="91"/>
      <c r="L703" s="91"/>
      <c r="M703" s="91"/>
      <c r="N703" s="91"/>
      <c r="O703" s="91"/>
      <c r="P703" s="91"/>
      <c r="Q703" s="91"/>
      <c r="R703" s="91"/>
      <c r="S703" s="91"/>
      <c r="T703" s="91"/>
      <c r="U703" s="91"/>
      <c r="V703" s="91"/>
      <c r="W703" s="91"/>
      <c r="X703" s="91"/>
    </row>
    <row r="704" customFormat="false" ht="15.75" hidden="false" customHeight="true" outlineLevel="0" collapsed="false">
      <c r="A704" s="94"/>
      <c r="B704" s="94"/>
      <c r="C704" s="91"/>
      <c r="D704" s="95"/>
      <c r="E704" s="91"/>
      <c r="F704" s="91"/>
      <c r="G704" s="91"/>
      <c r="H704" s="91"/>
      <c r="I704" s="91"/>
      <c r="J704" s="91"/>
      <c r="K704" s="91"/>
      <c r="L704" s="91"/>
      <c r="M704" s="91"/>
      <c r="N704" s="91"/>
      <c r="O704" s="91"/>
      <c r="P704" s="91"/>
      <c r="Q704" s="91"/>
      <c r="R704" s="91"/>
      <c r="S704" s="91"/>
      <c r="T704" s="91"/>
      <c r="U704" s="91"/>
      <c r="V704" s="91"/>
      <c r="W704" s="91"/>
      <c r="X704" s="91"/>
    </row>
    <row r="705" customFormat="false" ht="15.75" hidden="false" customHeight="true" outlineLevel="0" collapsed="false">
      <c r="A705" s="94"/>
      <c r="B705" s="94"/>
      <c r="C705" s="91"/>
      <c r="D705" s="95"/>
      <c r="E705" s="91"/>
      <c r="F705" s="91"/>
      <c r="G705" s="91"/>
      <c r="H705" s="91"/>
      <c r="I705" s="91"/>
      <c r="J705" s="91"/>
      <c r="K705" s="91"/>
      <c r="L705" s="91"/>
      <c r="M705" s="91"/>
      <c r="N705" s="91"/>
      <c r="O705" s="91"/>
      <c r="P705" s="91"/>
      <c r="Q705" s="91"/>
      <c r="R705" s="91"/>
      <c r="S705" s="91"/>
      <c r="T705" s="91"/>
      <c r="U705" s="91"/>
      <c r="V705" s="91"/>
      <c r="W705" s="91"/>
      <c r="X705" s="91"/>
    </row>
    <row r="706" customFormat="false" ht="15.75" hidden="false" customHeight="true" outlineLevel="0" collapsed="false">
      <c r="A706" s="94"/>
      <c r="B706" s="94"/>
      <c r="C706" s="91"/>
      <c r="D706" s="95"/>
      <c r="E706" s="91"/>
      <c r="F706" s="91"/>
      <c r="G706" s="91"/>
      <c r="H706" s="91"/>
      <c r="I706" s="91"/>
      <c r="J706" s="91"/>
      <c r="K706" s="91"/>
      <c r="L706" s="91"/>
      <c r="M706" s="91"/>
      <c r="N706" s="91"/>
      <c r="O706" s="91"/>
      <c r="P706" s="91"/>
      <c r="Q706" s="91"/>
      <c r="R706" s="91"/>
      <c r="S706" s="91"/>
      <c r="T706" s="91"/>
      <c r="U706" s="91"/>
      <c r="V706" s="91"/>
      <c r="W706" s="91"/>
      <c r="X706" s="91"/>
    </row>
    <row r="707" customFormat="false" ht="15.75" hidden="false" customHeight="true" outlineLevel="0" collapsed="false">
      <c r="A707" s="94"/>
      <c r="B707" s="94"/>
      <c r="C707" s="91"/>
      <c r="D707" s="95"/>
      <c r="E707" s="91"/>
      <c r="F707" s="91"/>
      <c r="G707" s="91"/>
      <c r="H707" s="91"/>
      <c r="I707" s="91"/>
      <c r="J707" s="91"/>
      <c r="K707" s="91"/>
      <c r="L707" s="91"/>
      <c r="M707" s="91"/>
      <c r="N707" s="91"/>
      <c r="O707" s="91"/>
      <c r="P707" s="91"/>
      <c r="Q707" s="91"/>
      <c r="R707" s="91"/>
      <c r="S707" s="91"/>
      <c r="T707" s="91"/>
      <c r="U707" s="91"/>
      <c r="V707" s="91"/>
      <c r="W707" s="91"/>
      <c r="X707" s="91"/>
    </row>
    <row r="708" customFormat="false" ht="15.75" hidden="false" customHeight="true" outlineLevel="0" collapsed="false">
      <c r="A708" s="94"/>
      <c r="B708" s="94"/>
      <c r="C708" s="91"/>
      <c r="D708" s="95"/>
      <c r="E708" s="91"/>
      <c r="F708" s="91"/>
      <c r="G708" s="91"/>
      <c r="H708" s="91"/>
      <c r="I708" s="91"/>
      <c r="J708" s="91"/>
      <c r="K708" s="91"/>
      <c r="L708" s="91"/>
      <c r="M708" s="91"/>
      <c r="N708" s="91"/>
      <c r="O708" s="91"/>
      <c r="P708" s="91"/>
      <c r="Q708" s="91"/>
      <c r="R708" s="91"/>
      <c r="S708" s="91"/>
      <c r="T708" s="91"/>
      <c r="U708" s="91"/>
      <c r="V708" s="91"/>
      <c r="W708" s="91"/>
      <c r="X708" s="91"/>
    </row>
    <row r="709" customFormat="false" ht="15.75" hidden="false" customHeight="true" outlineLevel="0" collapsed="false">
      <c r="A709" s="94"/>
      <c r="B709" s="94"/>
      <c r="C709" s="91"/>
      <c r="D709" s="95"/>
      <c r="E709" s="91"/>
      <c r="F709" s="91"/>
      <c r="G709" s="91"/>
      <c r="H709" s="91"/>
      <c r="I709" s="91"/>
      <c r="J709" s="91"/>
      <c r="K709" s="91"/>
      <c r="L709" s="91"/>
      <c r="M709" s="91"/>
      <c r="N709" s="91"/>
      <c r="O709" s="91"/>
      <c r="P709" s="91"/>
      <c r="Q709" s="91"/>
      <c r="R709" s="91"/>
      <c r="S709" s="91"/>
      <c r="T709" s="91"/>
      <c r="U709" s="91"/>
      <c r="V709" s="91"/>
      <c r="W709" s="91"/>
      <c r="X709" s="91"/>
    </row>
    <row r="710" customFormat="false" ht="15.75" hidden="false" customHeight="true" outlineLevel="0" collapsed="false">
      <c r="A710" s="94"/>
      <c r="B710" s="94"/>
      <c r="C710" s="91"/>
      <c r="D710" s="95"/>
      <c r="E710" s="91"/>
      <c r="F710" s="91"/>
      <c r="G710" s="91"/>
      <c r="H710" s="91"/>
      <c r="I710" s="91"/>
      <c r="J710" s="91"/>
      <c r="K710" s="91"/>
      <c r="L710" s="91"/>
      <c r="M710" s="91"/>
      <c r="N710" s="91"/>
      <c r="O710" s="91"/>
      <c r="P710" s="91"/>
      <c r="Q710" s="91"/>
      <c r="R710" s="91"/>
      <c r="S710" s="91"/>
      <c r="T710" s="91"/>
      <c r="U710" s="91"/>
      <c r="V710" s="91"/>
      <c r="W710" s="91"/>
      <c r="X710" s="91"/>
    </row>
    <row r="711" customFormat="false" ht="15.75" hidden="false" customHeight="true" outlineLevel="0" collapsed="false">
      <c r="A711" s="94"/>
      <c r="B711" s="94"/>
      <c r="C711" s="91"/>
      <c r="D711" s="95"/>
      <c r="E711" s="91"/>
      <c r="F711" s="91"/>
      <c r="G711" s="91"/>
      <c r="H711" s="91"/>
      <c r="I711" s="91"/>
      <c r="J711" s="91"/>
      <c r="K711" s="91"/>
      <c r="L711" s="91"/>
      <c r="M711" s="91"/>
      <c r="N711" s="91"/>
      <c r="O711" s="91"/>
      <c r="P711" s="91"/>
      <c r="Q711" s="91"/>
      <c r="R711" s="91"/>
      <c r="S711" s="91"/>
      <c r="T711" s="91"/>
      <c r="U711" s="91"/>
      <c r="V711" s="91"/>
      <c r="W711" s="91"/>
      <c r="X711" s="91"/>
    </row>
    <row r="712" customFormat="false" ht="15.75" hidden="false" customHeight="true" outlineLevel="0" collapsed="false">
      <c r="A712" s="94"/>
      <c r="B712" s="94"/>
      <c r="C712" s="91"/>
      <c r="D712" s="95"/>
      <c r="E712" s="91"/>
      <c r="F712" s="91"/>
      <c r="G712" s="91"/>
      <c r="H712" s="91"/>
      <c r="I712" s="91"/>
      <c r="J712" s="91"/>
      <c r="K712" s="91"/>
      <c r="L712" s="91"/>
      <c r="M712" s="91"/>
      <c r="N712" s="91"/>
      <c r="O712" s="91"/>
      <c r="P712" s="91"/>
      <c r="Q712" s="91"/>
      <c r="R712" s="91"/>
      <c r="S712" s="91"/>
      <c r="T712" s="91"/>
      <c r="U712" s="91"/>
      <c r="V712" s="91"/>
      <c r="W712" s="91"/>
      <c r="X712" s="91"/>
    </row>
    <row r="713" customFormat="false" ht="15.75" hidden="false" customHeight="true" outlineLevel="0" collapsed="false">
      <c r="A713" s="94"/>
      <c r="B713" s="94"/>
      <c r="C713" s="91"/>
      <c r="D713" s="95"/>
      <c r="E713" s="91"/>
      <c r="F713" s="91"/>
      <c r="G713" s="91"/>
      <c r="H713" s="91"/>
      <c r="I713" s="91"/>
      <c r="J713" s="91"/>
      <c r="K713" s="91"/>
      <c r="L713" s="91"/>
      <c r="M713" s="91"/>
      <c r="N713" s="91"/>
      <c r="O713" s="91"/>
      <c r="P713" s="91"/>
      <c r="Q713" s="91"/>
      <c r="R713" s="91"/>
      <c r="S713" s="91"/>
      <c r="T713" s="91"/>
      <c r="U713" s="91"/>
      <c r="V713" s="91"/>
      <c r="W713" s="91"/>
      <c r="X713" s="91"/>
    </row>
    <row r="714" customFormat="false" ht="15.75" hidden="false" customHeight="true" outlineLevel="0" collapsed="false">
      <c r="A714" s="94"/>
      <c r="B714" s="94"/>
      <c r="C714" s="91"/>
      <c r="D714" s="95"/>
      <c r="E714" s="91"/>
      <c r="F714" s="91"/>
      <c r="G714" s="91"/>
      <c r="H714" s="91"/>
      <c r="I714" s="91"/>
      <c r="J714" s="91"/>
      <c r="K714" s="91"/>
      <c r="L714" s="91"/>
      <c r="M714" s="91"/>
      <c r="N714" s="91"/>
      <c r="O714" s="91"/>
      <c r="P714" s="91"/>
      <c r="Q714" s="91"/>
      <c r="R714" s="91"/>
      <c r="S714" s="91"/>
      <c r="T714" s="91"/>
      <c r="U714" s="91"/>
      <c r="V714" s="91"/>
      <c r="W714" s="91"/>
      <c r="X714" s="91"/>
    </row>
    <row r="715" customFormat="false" ht="15.75" hidden="false" customHeight="true" outlineLevel="0" collapsed="false">
      <c r="A715" s="94"/>
      <c r="B715" s="94"/>
      <c r="C715" s="91"/>
      <c r="D715" s="95"/>
      <c r="E715" s="91"/>
      <c r="F715" s="91"/>
      <c r="G715" s="91"/>
      <c r="H715" s="91"/>
      <c r="I715" s="91"/>
      <c r="J715" s="91"/>
      <c r="K715" s="91"/>
      <c r="L715" s="91"/>
      <c r="M715" s="91"/>
      <c r="N715" s="91"/>
      <c r="O715" s="91"/>
      <c r="P715" s="91"/>
      <c r="Q715" s="91"/>
      <c r="R715" s="91"/>
      <c r="S715" s="91"/>
      <c r="T715" s="91"/>
      <c r="U715" s="91"/>
      <c r="V715" s="91"/>
      <c r="W715" s="91"/>
      <c r="X715" s="91"/>
    </row>
    <row r="716" customFormat="false" ht="15.75" hidden="false" customHeight="true" outlineLevel="0" collapsed="false">
      <c r="A716" s="94"/>
      <c r="B716" s="94"/>
      <c r="C716" s="91"/>
      <c r="D716" s="95"/>
      <c r="E716" s="91"/>
      <c r="F716" s="91"/>
      <c r="G716" s="91"/>
      <c r="H716" s="91"/>
      <c r="I716" s="91"/>
      <c r="J716" s="91"/>
      <c r="K716" s="91"/>
      <c r="L716" s="91"/>
      <c r="M716" s="91"/>
      <c r="N716" s="91"/>
      <c r="O716" s="91"/>
      <c r="P716" s="91"/>
      <c r="Q716" s="91"/>
      <c r="R716" s="91"/>
      <c r="S716" s="91"/>
      <c r="T716" s="91"/>
      <c r="U716" s="91"/>
      <c r="V716" s="91"/>
      <c r="W716" s="91"/>
      <c r="X716" s="91"/>
    </row>
    <row r="717" customFormat="false" ht="15.75" hidden="false" customHeight="true" outlineLevel="0" collapsed="false">
      <c r="A717" s="94"/>
      <c r="B717" s="94"/>
      <c r="C717" s="91"/>
      <c r="D717" s="95"/>
      <c r="E717" s="91"/>
      <c r="F717" s="91"/>
      <c r="G717" s="91"/>
      <c r="H717" s="91"/>
      <c r="I717" s="91"/>
      <c r="J717" s="91"/>
      <c r="K717" s="91"/>
      <c r="L717" s="91"/>
      <c r="M717" s="91"/>
      <c r="N717" s="91"/>
      <c r="O717" s="91"/>
      <c r="P717" s="91"/>
      <c r="Q717" s="91"/>
      <c r="R717" s="91"/>
      <c r="S717" s="91"/>
      <c r="T717" s="91"/>
      <c r="U717" s="91"/>
      <c r="V717" s="91"/>
      <c r="W717" s="91"/>
      <c r="X717" s="91"/>
    </row>
    <row r="718" customFormat="false" ht="15.75" hidden="false" customHeight="true" outlineLevel="0" collapsed="false">
      <c r="A718" s="94"/>
      <c r="B718" s="94"/>
      <c r="C718" s="91"/>
      <c r="D718" s="95"/>
      <c r="E718" s="91"/>
      <c r="F718" s="91"/>
      <c r="G718" s="91"/>
      <c r="H718" s="91"/>
      <c r="I718" s="91"/>
      <c r="J718" s="91"/>
      <c r="K718" s="91"/>
      <c r="L718" s="91"/>
      <c r="M718" s="91"/>
      <c r="N718" s="91"/>
      <c r="O718" s="91"/>
      <c r="P718" s="91"/>
      <c r="Q718" s="91"/>
      <c r="R718" s="91"/>
      <c r="S718" s="91"/>
      <c r="T718" s="91"/>
      <c r="U718" s="91"/>
      <c r="V718" s="91"/>
      <c r="W718" s="91"/>
      <c r="X718" s="91"/>
    </row>
    <row r="719" customFormat="false" ht="15.75" hidden="false" customHeight="true" outlineLevel="0" collapsed="false">
      <c r="A719" s="94"/>
      <c r="B719" s="94"/>
      <c r="C719" s="91"/>
      <c r="D719" s="95"/>
      <c r="E719" s="91"/>
      <c r="F719" s="91"/>
      <c r="G719" s="91"/>
      <c r="H719" s="91"/>
      <c r="I719" s="91"/>
      <c r="J719" s="91"/>
      <c r="K719" s="91"/>
      <c r="L719" s="91"/>
      <c r="M719" s="91"/>
      <c r="N719" s="91"/>
      <c r="O719" s="91"/>
      <c r="P719" s="91"/>
      <c r="Q719" s="91"/>
      <c r="R719" s="91"/>
      <c r="S719" s="91"/>
      <c r="T719" s="91"/>
      <c r="U719" s="91"/>
      <c r="V719" s="91"/>
      <c r="W719" s="91"/>
      <c r="X719" s="91"/>
    </row>
    <row r="720" customFormat="false" ht="15.75" hidden="false" customHeight="true" outlineLevel="0" collapsed="false">
      <c r="A720" s="94"/>
      <c r="B720" s="94"/>
      <c r="C720" s="91"/>
      <c r="D720" s="95"/>
      <c r="E720" s="91"/>
      <c r="F720" s="91"/>
      <c r="G720" s="91"/>
      <c r="H720" s="91"/>
      <c r="I720" s="91"/>
      <c r="J720" s="91"/>
      <c r="K720" s="91"/>
      <c r="L720" s="91"/>
      <c r="M720" s="91"/>
      <c r="N720" s="91"/>
      <c r="O720" s="91"/>
      <c r="P720" s="91"/>
      <c r="Q720" s="91"/>
      <c r="R720" s="91"/>
      <c r="S720" s="91"/>
      <c r="T720" s="91"/>
      <c r="U720" s="91"/>
      <c r="V720" s="91"/>
      <c r="W720" s="91"/>
      <c r="X720" s="91"/>
    </row>
    <row r="721" customFormat="false" ht="15.75" hidden="false" customHeight="true" outlineLevel="0" collapsed="false">
      <c r="A721" s="94"/>
      <c r="B721" s="94"/>
      <c r="C721" s="91"/>
      <c r="D721" s="95"/>
      <c r="E721" s="91"/>
      <c r="F721" s="91"/>
      <c r="G721" s="91"/>
      <c r="H721" s="91"/>
      <c r="I721" s="91"/>
      <c r="J721" s="91"/>
      <c r="K721" s="91"/>
      <c r="L721" s="91"/>
      <c r="M721" s="91"/>
      <c r="N721" s="91"/>
      <c r="O721" s="91"/>
      <c r="P721" s="91"/>
      <c r="Q721" s="91"/>
      <c r="R721" s="91"/>
      <c r="S721" s="91"/>
      <c r="T721" s="91"/>
      <c r="U721" s="91"/>
      <c r="V721" s="91"/>
      <c r="W721" s="91"/>
      <c r="X721" s="91"/>
    </row>
    <row r="722" customFormat="false" ht="15.75" hidden="false" customHeight="true" outlineLevel="0" collapsed="false">
      <c r="A722" s="94"/>
      <c r="B722" s="94"/>
      <c r="C722" s="91"/>
      <c r="D722" s="95"/>
      <c r="E722" s="91"/>
      <c r="F722" s="91"/>
      <c r="G722" s="91"/>
      <c r="H722" s="91"/>
      <c r="I722" s="91"/>
      <c r="J722" s="91"/>
      <c r="K722" s="91"/>
      <c r="L722" s="91"/>
      <c r="M722" s="91"/>
      <c r="N722" s="91"/>
      <c r="O722" s="91"/>
      <c r="P722" s="91"/>
      <c r="Q722" s="91"/>
      <c r="R722" s="91"/>
      <c r="S722" s="91"/>
      <c r="T722" s="91"/>
      <c r="U722" s="91"/>
      <c r="V722" s="91"/>
      <c r="W722" s="91"/>
      <c r="X722" s="91"/>
    </row>
    <row r="723" customFormat="false" ht="15.75" hidden="false" customHeight="true" outlineLevel="0" collapsed="false">
      <c r="A723" s="94"/>
      <c r="B723" s="94"/>
      <c r="C723" s="91"/>
      <c r="D723" s="95"/>
      <c r="E723" s="91"/>
      <c r="F723" s="91"/>
      <c r="G723" s="91"/>
      <c r="H723" s="91"/>
      <c r="I723" s="91"/>
      <c r="J723" s="91"/>
      <c r="K723" s="91"/>
      <c r="L723" s="91"/>
      <c r="M723" s="91"/>
      <c r="N723" s="91"/>
      <c r="O723" s="91"/>
      <c r="P723" s="91"/>
      <c r="Q723" s="91"/>
      <c r="R723" s="91"/>
      <c r="S723" s="91"/>
      <c r="T723" s="91"/>
      <c r="U723" s="91"/>
      <c r="V723" s="91"/>
      <c r="W723" s="91"/>
      <c r="X723" s="91"/>
    </row>
    <row r="724" customFormat="false" ht="15.75" hidden="false" customHeight="true" outlineLevel="0" collapsed="false">
      <c r="A724" s="94"/>
      <c r="B724" s="94"/>
      <c r="C724" s="91"/>
      <c r="D724" s="95"/>
      <c r="E724" s="91"/>
      <c r="F724" s="91"/>
      <c r="G724" s="91"/>
      <c r="H724" s="91"/>
      <c r="I724" s="91"/>
      <c r="J724" s="91"/>
      <c r="K724" s="91"/>
      <c r="L724" s="91"/>
      <c r="M724" s="91"/>
      <c r="N724" s="91"/>
      <c r="O724" s="91"/>
      <c r="P724" s="91"/>
      <c r="Q724" s="91"/>
      <c r="R724" s="91"/>
      <c r="S724" s="91"/>
      <c r="T724" s="91"/>
      <c r="U724" s="91"/>
      <c r="V724" s="91"/>
      <c r="W724" s="91"/>
      <c r="X724" s="91"/>
    </row>
    <row r="725" customFormat="false" ht="15.75" hidden="false" customHeight="true" outlineLevel="0" collapsed="false">
      <c r="A725" s="94"/>
      <c r="B725" s="94"/>
      <c r="C725" s="91"/>
      <c r="D725" s="95"/>
      <c r="E725" s="91"/>
      <c r="F725" s="91"/>
      <c r="G725" s="91"/>
      <c r="H725" s="91"/>
      <c r="I725" s="91"/>
      <c r="J725" s="91"/>
      <c r="K725" s="91"/>
      <c r="L725" s="91"/>
      <c r="M725" s="91"/>
      <c r="N725" s="91"/>
      <c r="O725" s="91"/>
      <c r="P725" s="91"/>
      <c r="Q725" s="91"/>
      <c r="R725" s="91"/>
      <c r="S725" s="91"/>
      <c r="T725" s="91"/>
      <c r="U725" s="91"/>
      <c r="V725" s="91"/>
      <c r="W725" s="91"/>
      <c r="X725" s="91"/>
    </row>
    <row r="726" customFormat="false" ht="15.75" hidden="false" customHeight="true" outlineLevel="0" collapsed="false">
      <c r="A726" s="94"/>
      <c r="B726" s="94"/>
      <c r="C726" s="91"/>
      <c r="D726" s="95"/>
      <c r="E726" s="91"/>
      <c r="F726" s="91"/>
      <c r="G726" s="91"/>
      <c r="H726" s="91"/>
      <c r="I726" s="91"/>
      <c r="J726" s="91"/>
      <c r="K726" s="91"/>
      <c r="L726" s="91"/>
      <c r="M726" s="91"/>
      <c r="N726" s="91"/>
      <c r="O726" s="91"/>
      <c r="P726" s="91"/>
      <c r="Q726" s="91"/>
      <c r="R726" s="91"/>
      <c r="S726" s="91"/>
      <c r="T726" s="91"/>
      <c r="U726" s="91"/>
      <c r="V726" s="91"/>
      <c r="W726" s="91"/>
      <c r="X726" s="91"/>
    </row>
    <row r="727" customFormat="false" ht="15.75" hidden="false" customHeight="true" outlineLevel="0" collapsed="false">
      <c r="A727" s="94"/>
      <c r="B727" s="94"/>
      <c r="C727" s="91"/>
      <c r="D727" s="95"/>
      <c r="E727" s="91"/>
      <c r="F727" s="91"/>
      <c r="G727" s="91"/>
      <c r="H727" s="91"/>
      <c r="I727" s="91"/>
      <c r="J727" s="91"/>
      <c r="K727" s="91"/>
      <c r="L727" s="91"/>
      <c r="M727" s="91"/>
      <c r="N727" s="91"/>
      <c r="O727" s="91"/>
      <c r="P727" s="91"/>
      <c r="Q727" s="91"/>
      <c r="R727" s="91"/>
      <c r="S727" s="91"/>
      <c r="T727" s="91"/>
      <c r="U727" s="91"/>
      <c r="V727" s="91"/>
      <c r="W727" s="91"/>
      <c r="X727" s="91"/>
    </row>
    <row r="728" customFormat="false" ht="15.75" hidden="false" customHeight="true" outlineLevel="0" collapsed="false">
      <c r="A728" s="94"/>
      <c r="B728" s="94"/>
      <c r="C728" s="91"/>
      <c r="D728" s="95"/>
      <c r="E728" s="91"/>
      <c r="F728" s="91"/>
      <c r="G728" s="91"/>
      <c r="H728" s="91"/>
      <c r="I728" s="91"/>
      <c r="J728" s="91"/>
      <c r="K728" s="91"/>
      <c r="L728" s="91"/>
      <c r="M728" s="91"/>
      <c r="N728" s="91"/>
      <c r="O728" s="91"/>
      <c r="P728" s="91"/>
      <c r="Q728" s="91"/>
      <c r="R728" s="91"/>
      <c r="S728" s="91"/>
      <c r="T728" s="91"/>
      <c r="U728" s="91"/>
      <c r="V728" s="91"/>
      <c r="W728" s="91"/>
      <c r="X728" s="91"/>
    </row>
    <row r="729" customFormat="false" ht="15.75" hidden="false" customHeight="true" outlineLevel="0" collapsed="false">
      <c r="A729" s="94"/>
      <c r="B729" s="94"/>
      <c r="C729" s="91"/>
      <c r="D729" s="95"/>
      <c r="E729" s="91"/>
      <c r="F729" s="91"/>
      <c r="G729" s="91"/>
      <c r="H729" s="91"/>
      <c r="I729" s="91"/>
      <c r="J729" s="91"/>
      <c r="K729" s="91"/>
      <c r="L729" s="91"/>
      <c r="M729" s="91"/>
      <c r="N729" s="91"/>
      <c r="O729" s="91"/>
      <c r="P729" s="91"/>
      <c r="Q729" s="91"/>
      <c r="R729" s="91"/>
      <c r="S729" s="91"/>
      <c r="T729" s="91"/>
      <c r="U729" s="91"/>
      <c r="V729" s="91"/>
      <c r="W729" s="91"/>
      <c r="X729" s="91"/>
    </row>
    <row r="730" customFormat="false" ht="15.75" hidden="false" customHeight="true" outlineLevel="0" collapsed="false">
      <c r="A730" s="94"/>
      <c r="B730" s="94"/>
      <c r="C730" s="91"/>
      <c r="D730" s="95"/>
      <c r="E730" s="91"/>
      <c r="F730" s="91"/>
      <c r="G730" s="91"/>
      <c r="H730" s="91"/>
      <c r="I730" s="91"/>
      <c r="J730" s="91"/>
      <c r="K730" s="91"/>
      <c r="L730" s="91"/>
      <c r="M730" s="91"/>
      <c r="N730" s="91"/>
      <c r="O730" s="91"/>
      <c r="P730" s="91"/>
      <c r="Q730" s="91"/>
      <c r="R730" s="91"/>
      <c r="S730" s="91"/>
      <c r="T730" s="91"/>
      <c r="U730" s="91"/>
      <c r="V730" s="91"/>
      <c r="W730" s="91"/>
      <c r="X730" s="91"/>
    </row>
    <row r="731" customFormat="false" ht="15.75" hidden="false" customHeight="true" outlineLevel="0" collapsed="false">
      <c r="A731" s="94"/>
      <c r="B731" s="94"/>
      <c r="C731" s="91"/>
      <c r="D731" s="95"/>
      <c r="E731" s="91"/>
      <c r="F731" s="91"/>
      <c r="G731" s="91"/>
      <c r="H731" s="91"/>
      <c r="I731" s="91"/>
      <c r="J731" s="91"/>
      <c r="K731" s="91"/>
      <c r="L731" s="91"/>
      <c r="M731" s="91"/>
      <c r="N731" s="91"/>
      <c r="O731" s="91"/>
      <c r="P731" s="91"/>
      <c r="Q731" s="91"/>
      <c r="R731" s="91"/>
      <c r="S731" s="91"/>
      <c r="T731" s="91"/>
      <c r="U731" s="91"/>
      <c r="V731" s="91"/>
      <c r="W731" s="91"/>
      <c r="X731" s="91"/>
    </row>
    <row r="732" customFormat="false" ht="15.75" hidden="false" customHeight="true" outlineLevel="0" collapsed="false">
      <c r="A732" s="94"/>
      <c r="B732" s="94"/>
      <c r="C732" s="91"/>
      <c r="D732" s="95"/>
      <c r="E732" s="91"/>
      <c r="F732" s="91"/>
      <c r="G732" s="91"/>
      <c r="H732" s="91"/>
      <c r="I732" s="91"/>
      <c r="J732" s="91"/>
      <c r="K732" s="91"/>
      <c r="L732" s="91"/>
      <c r="M732" s="91"/>
      <c r="N732" s="91"/>
      <c r="O732" s="91"/>
      <c r="P732" s="91"/>
      <c r="Q732" s="91"/>
      <c r="R732" s="91"/>
      <c r="S732" s="91"/>
      <c r="T732" s="91"/>
      <c r="U732" s="91"/>
      <c r="V732" s="91"/>
      <c r="W732" s="91"/>
      <c r="X732" s="91"/>
    </row>
    <row r="733" customFormat="false" ht="15.75" hidden="false" customHeight="true" outlineLevel="0" collapsed="false">
      <c r="A733" s="94"/>
      <c r="B733" s="94"/>
      <c r="C733" s="91"/>
      <c r="D733" s="95"/>
      <c r="E733" s="91"/>
      <c r="F733" s="91"/>
      <c r="G733" s="91"/>
      <c r="H733" s="91"/>
      <c r="I733" s="91"/>
      <c r="J733" s="91"/>
      <c r="K733" s="91"/>
      <c r="L733" s="91"/>
      <c r="M733" s="91"/>
      <c r="N733" s="91"/>
      <c r="O733" s="91"/>
      <c r="P733" s="91"/>
      <c r="Q733" s="91"/>
      <c r="R733" s="91"/>
      <c r="S733" s="91"/>
      <c r="T733" s="91"/>
      <c r="U733" s="91"/>
      <c r="V733" s="91"/>
      <c r="W733" s="91"/>
      <c r="X733" s="91"/>
    </row>
    <row r="734" customFormat="false" ht="15.75" hidden="false" customHeight="true" outlineLevel="0" collapsed="false">
      <c r="A734" s="94"/>
      <c r="B734" s="94"/>
      <c r="C734" s="91"/>
      <c r="D734" s="95"/>
      <c r="E734" s="91"/>
      <c r="F734" s="91"/>
      <c r="G734" s="91"/>
      <c r="H734" s="91"/>
      <c r="I734" s="91"/>
      <c r="J734" s="91"/>
      <c r="K734" s="91"/>
      <c r="L734" s="91"/>
      <c r="M734" s="91"/>
      <c r="N734" s="91"/>
      <c r="O734" s="91"/>
      <c r="P734" s="91"/>
      <c r="Q734" s="91"/>
      <c r="R734" s="91"/>
      <c r="S734" s="91"/>
      <c r="T734" s="91"/>
      <c r="U734" s="91"/>
      <c r="V734" s="91"/>
      <c r="W734" s="91"/>
      <c r="X734" s="91"/>
    </row>
    <row r="735" customFormat="false" ht="15.75" hidden="false" customHeight="true" outlineLevel="0" collapsed="false">
      <c r="A735" s="94"/>
      <c r="B735" s="94"/>
      <c r="C735" s="91"/>
      <c r="D735" s="95"/>
      <c r="E735" s="91"/>
      <c r="F735" s="91"/>
      <c r="G735" s="91"/>
      <c r="H735" s="91"/>
      <c r="I735" s="91"/>
      <c r="J735" s="91"/>
      <c r="K735" s="91"/>
      <c r="L735" s="91"/>
      <c r="M735" s="91"/>
      <c r="N735" s="91"/>
      <c r="O735" s="91"/>
      <c r="P735" s="91"/>
      <c r="Q735" s="91"/>
      <c r="R735" s="91"/>
      <c r="S735" s="91"/>
      <c r="T735" s="91"/>
      <c r="U735" s="91"/>
      <c r="V735" s="91"/>
      <c r="W735" s="91"/>
      <c r="X735" s="91"/>
    </row>
    <row r="736" customFormat="false" ht="15.75" hidden="false" customHeight="true" outlineLevel="0" collapsed="false">
      <c r="A736" s="94"/>
      <c r="B736" s="94"/>
      <c r="C736" s="91"/>
      <c r="D736" s="95"/>
      <c r="E736" s="91"/>
      <c r="F736" s="91"/>
      <c r="G736" s="91"/>
      <c r="H736" s="91"/>
      <c r="I736" s="91"/>
      <c r="J736" s="91"/>
      <c r="K736" s="91"/>
      <c r="L736" s="91"/>
      <c r="M736" s="91"/>
      <c r="N736" s="91"/>
      <c r="O736" s="91"/>
      <c r="P736" s="91"/>
      <c r="Q736" s="91"/>
      <c r="R736" s="91"/>
      <c r="S736" s="91"/>
      <c r="T736" s="91"/>
      <c r="U736" s="91"/>
      <c r="V736" s="91"/>
      <c r="W736" s="91"/>
      <c r="X736" s="91"/>
    </row>
    <row r="737" customFormat="false" ht="15.75" hidden="false" customHeight="true" outlineLevel="0" collapsed="false">
      <c r="A737" s="94"/>
      <c r="B737" s="94"/>
      <c r="C737" s="91"/>
      <c r="D737" s="95"/>
      <c r="E737" s="91"/>
      <c r="F737" s="91"/>
      <c r="G737" s="91"/>
      <c r="H737" s="91"/>
      <c r="I737" s="91"/>
      <c r="J737" s="91"/>
      <c r="K737" s="91"/>
      <c r="L737" s="91"/>
      <c r="M737" s="91"/>
      <c r="N737" s="91"/>
      <c r="O737" s="91"/>
      <c r="P737" s="91"/>
      <c r="Q737" s="91"/>
      <c r="R737" s="91"/>
      <c r="S737" s="91"/>
      <c r="T737" s="91"/>
      <c r="U737" s="91"/>
      <c r="V737" s="91"/>
      <c r="W737" s="91"/>
      <c r="X737" s="91"/>
    </row>
    <row r="738" customFormat="false" ht="15.75" hidden="false" customHeight="true" outlineLevel="0" collapsed="false">
      <c r="A738" s="94"/>
      <c r="B738" s="94"/>
      <c r="C738" s="91"/>
      <c r="D738" s="95"/>
      <c r="E738" s="91"/>
      <c r="F738" s="91"/>
      <c r="G738" s="91"/>
      <c r="H738" s="91"/>
      <c r="I738" s="91"/>
      <c r="J738" s="91"/>
      <c r="K738" s="91"/>
      <c r="L738" s="91"/>
      <c r="M738" s="91"/>
      <c r="N738" s="91"/>
      <c r="O738" s="91"/>
      <c r="P738" s="91"/>
      <c r="Q738" s="91"/>
      <c r="R738" s="91"/>
      <c r="S738" s="91"/>
      <c r="T738" s="91"/>
      <c r="U738" s="91"/>
      <c r="V738" s="91"/>
      <c r="W738" s="91"/>
      <c r="X738" s="91"/>
    </row>
    <row r="739" customFormat="false" ht="15.75" hidden="false" customHeight="true" outlineLevel="0" collapsed="false">
      <c r="A739" s="94"/>
      <c r="B739" s="94"/>
      <c r="C739" s="91"/>
      <c r="D739" s="95"/>
      <c r="E739" s="91"/>
      <c r="F739" s="91"/>
      <c r="G739" s="91"/>
      <c r="H739" s="91"/>
      <c r="I739" s="91"/>
      <c r="J739" s="91"/>
      <c r="K739" s="91"/>
      <c r="L739" s="91"/>
      <c r="M739" s="91"/>
      <c r="N739" s="91"/>
      <c r="O739" s="91"/>
      <c r="P739" s="91"/>
      <c r="Q739" s="91"/>
      <c r="R739" s="91"/>
      <c r="S739" s="91"/>
      <c r="T739" s="91"/>
      <c r="U739" s="91"/>
      <c r="V739" s="91"/>
      <c r="W739" s="91"/>
      <c r="X739" s="91"/>
    </row>
    <row r="740" customFormat="false" ht="15.75" hidden="false" customHeight="true" outlineLevel="0" collapsed="false">
      <c r="A740" s="94"/>
      <c r="B740" s="94"/>
      <c r="C740" s="91"/>
      <c r="D740" s="95"/>
      <c r="E740" s="91"/>
      <c r="F740" s="91"/>
      <c r="G740" s="91"/>
      <c r="H740" s="91"/>
      <c r="I740" s="91"/>
      <c r="J740" s="91"/>
      <c r="K740" s="91"/>
      <c r="L740" s="91"/>
      <c r="M740" s="91"/>
      <c r="N740" s="91"/>
      <c r="O740" s="91"/>
      <c r="P740" s="91"/>
      <c r="Q740" s="91"/>
      <c r="R740" s="91"/>
      <c r="S740" s="91"/>
      <c r="T740" s="91"/>
      <c r="U740" s="91"/>
      <c r="V740" s="91"/>
      <c r="W740" s="91"/>
      <c r="X740" s="91"/>
    </row>
    <row r="741" customFormat="false" ht="15.75" hidden="false" customHeight="true" outlineLevel="0" collapsed="false">
      <c r="A741" s="94"/>
      <c r="B741" s="94"/>
      <c r="C741" s="91"/>
      <c r="D741" s="95"/>
      <c r="E741" s="91"/>
      <c r="F741" s="91"/>
      <c r="G741" s="91"/>
      <c r="H741" s="91"/>
      <c r="I741" s="91"/>
      <c r="J741" s="91"/>
      <c r="K741" s="91"/>
      <c r="L741" s="91"/>
      <c r="M741" s="91"/>
      <c r="N741" s="91"/>
      <c r="O741" s="91"/>
      <c r="P741" s="91"/>
      <c r="Q741" s="91"/>
      <c r="R741" s="91"/>
      <c r="S741" s="91"/>
      <c r="T741" s="91"/>
      <c r="U741" s="91"/>
      <c r="V741" s="91"/>
      <c r="W741" s="91"/>
      <c r="X741" s="91"/>
    </row>
    <row r="742" customFormat="false" ht="15.75" hidden="false" customHeight="true" outlineLevel="0" collapsed="false">
      <c r="A742" s="94"/>
      <c r="B742" s="94"/>
      <c r="C742" s="91"/>
      <c r="D742" s="95"/>
      <c r="E742" s="91"/>
      <c r="F742" s="91"/>
      <c r="G742" s="91"/>
      <c r="H742" s="91"/>
      <c r="I742" s="91"/>
      <c r="J742" s="91"/>
      <c r="K742" s="91"/>
      <c r="L742" s="91"/>
      <c r="M742" s="91"/>
      <c r="N742" s="91"/>
      <c r="O742" s="91"/>
      <c r="P742" s="91"/>
      <c r="Q742" s="91"/>
      <c r="R742" s="91"/>
      <c r="S742" s="91"/>
      <c r="T742" s="91"/>
      <c r="U742" s="91"/>
      <c r="V742" s="91"/>
      <c r="W742" s="91"/>
      <c r="X742" s="91"/>
    </row>
    <row r="743" customFormat="false" ht="15.75" hidden="false" customHeight="true" outlineLevel="0" collapsed="false">
      <c r="A743" s="94"/>
      <c r="B743" s="94"/>
      <c r="C743" s="91"/>
      <c r="D743" s="95"/>
      <c r="E743" s="91"/>
      <c r="F743" s="91"/>
      <c r="G743" s="91"/>
      <c r="H743" s="91"/>
      <c r="I743" s="91"/>
      <c r="J743" s="91"/>
      <c r="K743" s="91"/>
      <c r="L743" s="91"/>
      <c r="M743" s="91"/>
      <c r="N743" s="91"/>
      <c r="O743" s="91"/>
      <c r="P743" s="91"/>
      <c r="Q743" s="91"/>
      <c r="R743" s="91"/>
      <c r="S743" s="91"/>
      <c r="T743" s="91"/>
      <c r="U743" s="91"/>
      <c r="V743" s="91"/>
      <c r="W743" s="91"/>
      <c r="X743" s="91"/>
    </row>
    <row r="744" customFormat="false" ht="15.75" hidden="false" customHeight="true" outlineLevel="0" collapsed="false">
      <c r="A744" s="94"/>
      <c r="B744" s="94"/>
      <c r="C744" s="91"/>
      <c r="D744" s="95"/>
      <c r="E744" s="91"/>
      <c r="F744" s="91"/>
      <c r="G744" s="91"/>
      <c r="H744" s="91"/>
      <c r="I744" s="91"/>
      <c r="J744" s="91"/>
      <c r="K744" s="91"/>
      <c r="L744" s="91"/>
      <c r="M744" s="91"/>
      <c r="N744" s="91"/>
      <c r="O744" s="91"/>
      <c r="P744" s="91"/>
      <c r="Q744" s="91"/>
      <c r="R744" s="91"/>
      <c r="S744" s="91"/>
      <c r="T744" s="91"/>
      <c r="U744" s="91"/>
      <c r="V744" s="91"/>
      <c r="W744" s="91"/>
      <c r="X744" s="91"/>
    </row>
    <row r="745" customFormat="false" ht="15.75" hidden="false" customHeight="true" outlineLevel="0" collapsed="false">
      <c r="A745" s="94"/>
      <c r="B745" s="94"/>
      <c r="C745" s="91"/>
      <c r="D745" s="95"/>
      <c r="E745" s="91"/>
      <c r="F745" s="91"/>
      <c r="G745" s="91"/>
      <c r="H745" s="91"/>
      <c r="I745" s="91"/>
      <c r="J745" s="91"/>
      <c r="K745" s="91"/>
      <c r="L745" s="91"/>
      <c r="M745" s="91"/>
      <c r="N745" s="91"/>
      <c r="O745" s="91"/>
      <c r="P745" s="91"/>
      <c r="Q745" s="91"/>
      <c r="R745" s="91"/>
      <c r="S745" s="91"/>
      <c r="T745" s="91"/>
      <c r="U745" s="91"/>
      <c r="V745" s="91"/>
      <c r="W745" s="91"/>
      <c r="X745" s="91"/>
    </row>
    <row r="746" customFormat="false" ht="15.75" hidden="false" customHeight="true" outlineLevel="0" collapsed="false">
      <c r="A746" s="94"/>
      <c r="B746" s="94"/>
      <c r="C746" s="91"/>
      <c r="D746" s="95"/>
      <c r="E746" s="91"/>
      <c r="F746" s="91"/>
      <c r="G746" s="91"/>
      <c r="H746" s="91"/>
      <c r="I746" s="91"/>
      <c r="J746" s="91"/>
      <c r="K746" s="91"/>
      <c r="L746" s="91"/>
      <c r="M746" s="91"/>
      <c r="N746" s="91"/>
      <c r="O746" s="91"/>
      <c r="P746" s="91"/>
      <c r="Q746" s="91"/>
      <c r="R746" s="91"/>
      <c r="S746" s="91"/>
      <c r="T746" s="91"/>
      <c r="U746" s="91"/>
      <c r="V746" s="91"/>
      <c r="W746" s="91"/>
      <c r="X746" s="91"/>
    </row>
    <row r="747" customFormat="false" ht="15.75" hidden="false" customHeight="true" outlineLevel="0" collapsed="false">
      <c r="A747" s="94"/>
      <c r="B747" s="94"/>
      <c r="C747" s="91"/>
      <c r="D747" s="95"/>
      <c r="E747" s="91"/>
      <c r="F747" s="91"/>
      <c r="G747" s="91"/>
      <c r="H747" s="91"/>
      <c r="I747" s="91"/>
      <c r="J747" s="91"/>
      <c r="K747" s="91"/>
      <c r="L747" s="91"/>
      <c r="M747" s="91"/>
      <c r="N747" s="91"/>
      <c r="O747" s="91"/>
      <c r="P747" s="91"/>
      <c r="Q747" s="91"/>
      <c r="R747" s="91"/>
      <c r="S747" s="91"/>
      <c r="T747" s="91"/>
      <c r="U747" s="91"/>
      <c r="V747" s="91"/>
      <c r="W747" s="91"/>
      <c r="X747" s="91"/>
    </row>
    <row r="748" customFormat="false" ht="15.75" hidden="false" customHeight="true" outlineLevel="0" collapsed="false">
      <c r="A748" s="94"/>
      <c r="B748" s="94"/>
      <c r="C748" s="91"/>
      <c r="D748" s="95"/>
      <c r="E748" s="91"/>
      <c r="F748" s="91"/>
      <c r="G748" s="91"/>
      <c r="H748" s="91"/>
      <c r="I748" s="91"/>
      <c r="J748" s="91"/>
      <c r="K748" s="91"/>
      <c r="L748" s="91"/>
      <c r="M748" s="91"/>
      <c r="N748" s="91"/>
      <c r="O748" s="91"/>
      <c r="P748" s="91"/>
      <c r="Q748" s="91"/>
      <c r="R748" s="91"/>
      <c r="S748" s="91"/>
      <c r="T748" s="91"/>
      <c r="U748" s="91"/>
      <c r="V748" s="91"/>
      <c r="W748" s="91"/>
      <c r="X748" s="91"/>
    </row>
    <row r="749" customFormat="false" ht="15.75" hidden="false" customHeight="true" outlineLevel="0" collapsed="false">
      <c r="A749" s="94"/>
      <c r="B749" s="94"/>
      <c r="C749" s="91"/>
      <c r="D749" s="95"/>
      <c r="E749" s="91"/>
      <c r="F749" s="91"/>
      <c r="G749" s="91"/>
      <c r="H749" s="91"/>
      <c r="I749" s="91"/>
      <c r="J749" s="91"/>
      <c r="K749" s="91"/>
      <c r="L749" s="91"/>
      <c r="M749" s="91"/>
      <c r="N749" s="91"/>
      <c r="O749" s="91"/>
      <c r="P749" s="91"/>
      <c r="Q749" s="91"/>
      <c r="R749" s="91"/>
      <c r="S749" s="91"/>
      <c r="T749" s="91"/>
      <c r="U749" s="91"/>
      <c r="V749" s="91"/>
      <c r="W749" s="91"/>
      <c r="X749" s="91"/>
    </row>
    <row r="750" customFormat="false" ht="15.75" hidden="false" customHeight="true" outlineLevel="0" collapsed="false">
      <c r="A750" s="94"/>
      <c r="B750" s="94"/>
      <c r="C750" s="91"/>
      <c r="D750" s="95"/>
      <c r="E750" s="91"/>
      <c r="F750" s="91"/>
      <c r="G750" s="91"/>
      <c r="H750" s="91"/>
      <c r="I750" s="91"/>
      <c r="J750" s="91"/>
      <c r="K750" s="91"/>
      <c r="L750" s="91"/>
      <c r="M750" s="91"/>
      <c r="N750" s="91"/>
      <c r="O750" s="91"/>
      <c r="P750" s="91"/>
      <c r="Q750" s="91"/>
      <c r="R750" s="91"/>
      <c r="S750" s="91"/>
      <c r="T750" s="91"/>
      <c r="U750" s="91"/>
      <c r="V750" s="91"/>
      <c r="W750" s="91"/>
      <c r="X750" s="91"/>
    </row>
    <row r="751" customFormat="false" ht="15.75" hidden="false" customHeight="true" outlineLevel="0" collapsed="false">
      <c r="A751" s="94"/>
      <c r="B751" s="94"/>
      <c r="C751" s="91"/>
      <c r="D751" s="95"/>
      <c r="E751" s="91"/>
      <c r="F751" s="91"/>
      <c r="G751" s="91"/>
      <c r="H751" s="91"/>
      <c r="I751" s="91"/>
      <c r="J751" s="91"/>
      <c r="K751" s="91"/>
      <c r="L751" s="91"/>
      <c r="M751" s="91"/>
      <c r="N751" s="91"/>
      <c r="O751" s="91"/>
      <c r="P751" s="91"/>
      <c r="Q751" s="91"/>
      <c r="R751" s="91"/>
      <c r="S751" s="91"/>
      <c r="T751" s="91"/>
      <c r="U751" s="91"/>
      <c r="V751" s="91"/>
      <c r="W751" s="91"/>
      <c r="X751" s="91"/>
    </row>
    <row r="752" customFormat="false" ht="15.75" hidden="false" customHeight="true" outlineLevel="0" collapsed="false">
      <c r="A752" s="94"/>
      <c r="B752" s="94"/>
      <c r="C752" s="91"/>
      <c r="D752" s="95"/>
      <c r="E752" s="91"/>
      <c r="F752" s="91"/>
      <c r="G752" s="91"/>
      <c r="H752" s="91"/>
      <c r="I752" s="91"/>
      <c r="J752" s="91"/>
      <c r="K752" s="91"/>
      <c r="L752" s="91"/>
      <c r="M752" s="91"/>
      <c r="N752" s="91"/>
      <c r="O752" s="91"/>
      <c r="P752" s="91"/>
      <c r="Q752" s="91"/>
      <c r="R752" s="91"/>
      <c r="S752" s="91"/>
      <c r="T752" s="91"/>
      <c r="U752" s="91"/>
      <c r="V752" s="91"/>
      <c r="W752" s="91"/>
      <c r="X752" s="91"/>
    </row>
    <row r="753" customFormat="false" ht="15.75" hidden="false" customHeight="true" outlineLevel="0" collapsed="false">
      <c r="A753" s="94"/>
      <c r="B753" s="94"/>
      <c r="C753" s="91"/>
      <c r="D753" s="95"/>
      <c r="E753" s="91"/>
      <c r="F753" s="91"/>
      <c r="G753" s="91"/>
      <c r="H753" s="91"/>
      <c r="I753" s="91"/>
      <c r="J753" s="91"/>
      <c r="K753" s="91"/>
      <c r="L753" s="91"/>
      <c r="M753" s="91"/>
      <c r="N753" s="91"/>
      <c r="O753" s="91"/>
      <c r="P753" s="91"/>
      <c r="Q753" s="91"/>
      <c r="R753" s="91"/>
      <c r="S753" s="91"/>
      <c r="T753" s="91"/>
      <c r="U753" s="91"/>
      <c r="V753" s="91"/>
      <c r="W753" s="91"/>
      <c r="X753" s="91"/>
    </row>
    <row r="754" customFormat="false" ht="15.75" hidden="false" customHeight="true" outlineLevel="0" collapsed="false">
      <c r="A754" s="94"/>
      <c r="B754" s="94"/>
      <c r="C754" s="91"/>
      <c r="D754" s="95"/>
      <c r="E754" s="91"/>
      <c r="F754" s="91"/>
      <c r="G754" s="91"/>
      <c r="H754" s="91"/>
      <c r="I754" s="91"/>
      <c r="J754" s="91"/>
      <c r="K754" s="91"/>
      <c r="L754" s="91"/>
      <c r="M754" s="91"/>
      <c r="N754" s="91"/>
      <c r="O754" s="91"/>
      <c r="P754" s="91"/>
      <c r="Q754" s="91"/>
      <c r="R754" s="91"/>
      <c r="S754" s="91"/>
      <c r="T754" s="91"/>
      <c r="U754" s="91"/>
      <c r="V754" s="91"/>
      <c r="W754" s="91"/>
      <c r="X754" s="91"/>
    </row>
    <row r="755" customFormat="false" ht="15.75" hidden="false" customHeight="true" outlineLevel="0" collapsed="false">
      <c r="A755" s="94"/>
      <c r="B755" s="94"/>
      <c r="C755" s="91"/>
      <c r="D755" s="95"/>
      <c r="E755" s="91"/>
      <c r="F755" s="91"/>
      <c r="G755" s="91"/>
      <c r="H755" s="91"/>
      <c r="I755" s="91"/>
      <c r="J755" s="91"/>
      <c r="K755" s="91"/>
      <c r="L755" s="91"/>
      <c r="M755" s="91"/>
      <c r="N755" s="91"/>
      <c r="O755" s="91"/>
      <c r="P755" s="91"/>
      <c r="Q755" s="91"/>
      <c r="R755" s="91"/>
      <c r="S755" s="91"/>
      <c r="T755" s="91"/>
      <c r="U755" s="91"/>
      <c r="V755" s="91"/>
      <c r="W755" s="91"/>
      <c r="X755" s="91"/>
    </row>
    <row r="756" customFormat="false" ht="15.75" hidden="false" customHeight="true" outlineLevel="0" collapsed="false">
      <c r="A756" s="94"/>
      <c r="B756" s="94"/>
      <c r="C756" s="91"/>
      <c r="D756" s="95"/>
      <c r="E756" s="91"/>
      <c r="F756" s="91"/>
      <c r="G756" s="91"/>
      <c r="H756" s="91"/>
      <c r="I756" s="91"/>
      <c r="J756" s="91"/>
      <c r="K756" s="91"/>
      <c r="L756" s="91"/>
      <c r="M756" s="91"/>
      <c r="N756" s="91"/>
      <c r="O756" s="91"/>
      <c r="P756" s="91"/>
      <c r="Q756" s="91"/>
      <c r="R756" s="91"/>
      <c r="S756" s="91"/>
      <c r="T756" s="91"/>
      <c r="U756" s="91"/>
      <c r="V756" s="91"/>
      <c r="W756" s="91"/>
      <c r="X756" s="91"/>
    </row>
    <row r="757" customFormat="false" ht="15.75" hidden="false" customHeight="true" outlineLevel="0" collapsed="false">
      <c r="A757" s="94"/>
      <c r="B757" s="94"/>
      <c r="C757" s="91"/>
      <c r="D757" s="95"/>
      <c r="E757" s="91"/>
      <c r="F757" s="91"/>
      <c r="G757" s="91"/>
      <c r="H757" s="91"/>
      <c r="I757" s="91"/>
      <c r="J757" s="91"/>
      <c r="K757" s="91"/>
      <c r="L757" s="91"/>
      <c r="M757" s="91"/>
      <c r="N757" s="91"/>
      <c r="O757" s="91"/>
      <c r="P757" s="91"/>
      <c r="Q757" s="91"/>
      <c r="R757" s="91"/>
      <c r="S757" s="91"/>
      <c r="T757" s="91"/>
      <c r="U757" s="91"/>
      <c r="V757" s="91"/>
      <c r="W757" s="91"/>
      <c r="X757" s="91"/>
    </row>
    <row r="758" customFormat="false" ht="15.75" hidden="false" customHeight="true" outlineLevel="0" collapsed="false">
      <c r="A758" s="94"/>
      <c r="B758" s="94"/>
      <c r="C758" s="91"/>
      <c r="D758" s="95"/>
      <c r="E758" s="91"/>
      <c r="F758" s="91"/>
      <c r="G758" s="91"/>
      <c r="H758" s="91"/>
      <c r="I758" s="91"/>
      <c r="J758" s="91"/>
      <c r="K758" s="91"/>
      <c r="L758" s="91"/>
      <c r="M758" s="91"/>
      <c r="N758" s="91"/>
      <c r="O758" s="91"/>
      <c r="P758" s="91"/>
      <c r="Q758" s="91"/>
      <c r="R758" s="91"/>
      <c r="S758" s="91"/>
      <c r="T758" s="91"/>
      <c r="U758" s="91"/>
      <c r="V758" s="91"/>
      <c r="W758" s="91"/>
      <c r="X758" s="91"/>
    </row>
    <row r="759" customFormat="false" ht="15.75" hidden="false" customHeight="true" outlineLevel="0" collapsed="false">
      <c r="A759" s="94"/>
      <c r="B759" s="94"/>
      <c r="C759" s="91"/>
      <c r="D759" s="95"/>
      <c r="E759" s="91"/>
      <c r="F759" s="91"/>
      <c r="G759" s="91"/>
      <c r="H759" s="91"/>
      <c r="I759" s="91"/>
      <c r="J759" s="91"/>
      <c r="K759" s="91"/>
      <c r="L759" s="91"/>
      <c r="M759" s="91"/>
      <c r="N759" s="91"/>
      <c r="O759" s="91"/>
      <c r="P759" s="91"/>
      <c r="Q759" s="91"/>
      <c r="R759" s="91"/>
      <c r="S759" s="91"/>
      <c r="T759" s="91"/>
      <c r="U759" s="91"/>
      <c r="V759" s="91"/>
      <c r="W759" s="91"/>
      <c r="X759" s="91"/>
    </row>
    <row r="760" customFormat="false" ht="15.75" hidden="false" customHeight="true" outlineLevel="0" collapsed="false">
      <c r="A760" s="94"/>
      <c r="B760" s="94"/>
      <c r="C760" s="91"/>
      <c r="D760" s="95"/>
      <c r="E760" s="91"/>
      <c r="F760" s="91"/>
      <c r="G760" s="91"/>
      <c r="H760" s="91"/>
      <c r="I760" s="91"/>
      <c r="J760" s="91"/>
      <c r="K760" s="91"/>
      <c r="L760" s="91"/>
      <c r="M760" s="91"/>
      <c r="N760" s="91"/>
      <c r="O760" s="91"/>
      <c r="P760" s="91"/>
      <c r="Q760" s="91"/>
      <c r="R760" s="91"/>
      <c r="S760" s="91"/>
      <c r="T760" s="91"/>
      <c r="U760" s="91"/>
      <c r="V760" s="91"/>
      <c r="W760" s="91"/>
      <c r="X760" s="91"/>
    </row>
    <row r="761" customFormat="false" ht="15.75" hidden="false" customHeight="true" outlineLevel="0" collapsed="false">
      <c r="A761" s="94"/>
      <c r="B761" s="94"/>
      <c r="C761" s="91"/>
      <c r="D761" s="95"/>
      <c r="E761" s="91"/>
      <c r="F761" s="91"/>
      <c r="G761" s="91"/>
      <c r="H761" s="91"/>
      <c r="I761" s="91"/>
      <c r="J761" s="91"/>
      <c r="K761" s="91"/>
      <c r="L761" s="91"/>
      <c r="M761" s="91"/>
      <c r="N761" s="91"/>
      <c r="O761" s="91"/>
      <c r="P761" s="91"/>
      <c r="Q761" s="91"/>
      <c r="R761" s="91"/>
      <c r="S761" s="91"/>
      <c r="T761" s="91"/>
      <c r="U761" s="91"/>
      <c r="V761" s="91"/>
      <c r="W761" s="91"/>
      <c r="X761" s="91"/>
    </row>
    <row r="762" customFormat="false" ht="15.75" hidden="false" customHeight="true" outlineLevel="0" collapsed="false">
      <c r="A762" s="94"/>
      <c r="B762" s="94"/>
      <c r="C762" s="91"/>
      <c r="D762" s="95"/>
      <c r="E762" s="91"/>
      <c r="F762" s="91"/>
      <c r="G762" s="91"/>
      <c r="H762" s="91"/>
      <c r="I762" s="91"/>
      <c r="J762" s="91"/>
      <c r="K762" s="91"/>
      <c r="L762" s="91"/>
      <c r="M762" s="91"/>
      <c r="N762" s="91"/>
      <c r="O762" s="91"/>
      <c r="P762" s="91"/>
      <c r="Q762" s="91"/>
      <c r="R762" s="91"/>
      <c r="S762" s="91"/>
      <c r="T762" s="91"/>
      <c r="U762" s="91"/>
      <c r="V762" s="91"/>
      <c r="W762" s="91"/>
      <c r="X762" s="91"/>
    </row>
    <row r="763" customFormat="false" ht="15.75" hidden="false" customHeight="true" outlineLevel="0" collapsed="false">
      <c r="A763" s="94"/>
      <c r="B763" s="94"/>
      <c r="C763" s="91"/>
      <c r="D763" s="95"/>
      <c r="E763" s="91"/>
      <c r="F763" s="91"/>
      <c r="G763" s="91"/>
      <c r="H763" s="91"/>
      <c r="I763" s="91"/>
      <c r="J763" s="91"/>
      <c r="K763" s="91"/>
      <c r="L763" s="91"/>
      <c r="M763" s="91"/>
      <c r="N763" s="91"/>
      <c r="O763" s="91"/>
      <c r="P763" s="91"/>
      <c r="Q763" s="91"/>
      <c r="R763" s="91"/>
      <c r="S763" s="91"/>
      <c r="T763" s="91"/>
      <c r="U763" s="91"/>
      <c r="V763" s="91"/>
      <c r="W763" s="91"/>
      <c r="X763" s="91"/>
    </row>
    <row r="764" customFormat="false" ht="15.75" hidden="false" customHeight="true" outlineLevel="0" collapsed="false">
      <c r="A764" s="94"/>
      <c r="B764" s="94"/>
      <c r="C764" s="91"/>
      <c r="D764" s="95"/>
      <c r="E764" s="91"/>
      <c r="F764" s="91"/>
      <c r="G764" s="91"/>
      <c r="H764" s="91"/>
      <c r="I764" s="91"/>
      <c r="J764" s="91"/>
      <c r="K764" s="91"/>
      <c r="L764" s="91"/>
      <c r="M764" s="91"/>
      <c r="N764" s="91"/>
      <c r="O764" s="91"/>
      <c r="P764" s="91"/>
      <c r="Q764" s="91"/>
      <c r="R764" s="91"/>
      <c r="S764" s="91"/>
      <c r="T764" s="91"/>
      <c r="U764" s="91"/>
      <c r="V764" s="91"/>
      <c r="W764" s="91"/>
      <c r="X764" s="91"/>
    </row>
    <row r="765" customFormat="false" ht="15.75" hidden="false" customHeight="true" outlineLevel="0" collapsed="false">
      <c r="A765" s="94"/>
      <c r="B765" s="94"/>
      <c r="C765" s="91"/>
      <c r="D765" s="95"/>
      <c r="E765" s="91"/>
      <c r="F765" s="91"/>
      <c r="G765" s="91"/>
      <c r="H765" s="91"/>
      <c r="I765" s="91"/>
      <c r="J765" s="91"/>
      <c r="K765" s="91"/>
      <c r="L765" s="91"/>
      <c r="M765" s="91"/>
      <c r="N765" s="91"/>
      <c r="O765" s="91"/>
      <c r="P765" s="91"/>
      <c r="Q765" s="91"/>
      <c r="R765" s="91"/>
      <c r="S765" s="91"/>
      <c r="T765" s="91"/>
      <c r="U765" s="91"/>
      <c r="V765" s="91"/>
      <c r="W765" s="91"/>
      <c r="X765" s="91"/>
    </row>
    <row r="766" customFormat="false" ht="15.75" hidden="false" customHeight="true" outlineLevel="0" collapsed="false">
      <c r="A766" s="94"/>
      <c r="B766" s="94"/>
      <c r="C766" s="91"/>
      <c r="D766" s="95"/>
      <c r="E766" s="91"/>
      <c r="F766" s="91"/>
      <c r="G766" s="91"/>
      <c r="H766" s="91"/>
      <c r="I766" s="91"/>
      <c r="J766" s="91"/>
      <c r="K766" s="91"/>
      <c r="L766" s="91"/>
      <c r="M766" s="91"/>
      <c r="N766" s="91"/>
      <c r="O766" s="91"/>
      <c r="P766" s="91"/>
      <c r="Q766" s="91"/>
      <c r="R766" s="91"/>
      <c r="S766" s="91"/>
      <c r="T766" s="91"/>
      <c r="U766" s="91"/>
      <c r="V766" s="91"/>
      <c r="W766" s="91"/>
      <c r="X766" s="91"/>
    </row>
    <row r="767" customFormat="false" ht="15.75" hidden="false" customHeight="true" outlineLevel="0" collapsed="false">
      <c r="A767" s="94"/>
      <c r="B767" s="94"/>
      <c r="C767" s="91"/>
      <c r="D767" s="95"/>
      <c r="E767" s="91"/>
      <c r="F767" s="91"/>
      <c r="G767" s="91"/>
      <c r="H767" s="91"/>
      <c r="I767" s="91"/>
      <c r="J767" s="91"/>
      <c r="K767" s="91"/>
      <c r="L767" s="91"/>
      <c r="M767" s="91"/>
      <c r="N767" s="91"/>
      <c r="O767" s="91"/>
      <c r="P767" s="91"/>
      <c r="Q767" s="91"/>
      <c r="R767" s="91"/>
      <c r="S767" s="91"/>
      <c r="T767" s="91"/>
      <c r="U767" s="91"/>
      <c r="V767" s="91"/>
      <c r="W767" s="91"/>
      <c r="X767" s="91"/>
    </row>
    <row r="768" customFormat="false" ht="15.75" hidden="false" customHeight="true" outlineLevel="0" collapsed="false">
      <c r="A768" s="94"/>
      <c r="B768" s="94"/>
      <c r="C768" s="91"/>
      <c r="D768" s="95"/>
      <c r="E768" s="91"/>
      <c r="F768" s="91"/>
      <c r="G768" s="91"/>
      <c r="H768" s="91"/>
      <c r="I768" s="91"/>
      <c r="J768" s="91"/>
      <c r="K768" s="91"/>
      <c r="L768" s="91"/>
      <c r="M768" s="91"/>
      <c r="N768" s="91"/>
      <c r="O768" s="91"/>
      <c r="P768" s="91"/>
      <c r="Q768" s="91"/>
      <c r="R768" s="91"/>
      <c r="S768" s="91"/>
      <c r="T768" s="91"/>
      <c r="U768" s="91"/>
      <c r="V768" s="91"/>
      <c r="W768" s="91"/>
      <c r="X768" s="91"/>
    </row>
    <row r="769" customFormat="false" ht="15.75" hidden="false" customHeight="true" outlineLevel="0" collapsed="false">
      <c r="A769" s="94"/>
      <c r="B769" s="94"/>
      <c r="C769" s="91"/>
      <c r="D769" s="95"/>
      <c r="E769" s="91"/>
      <c r="F769" s="91"/>
      <c r="G769" s="91"/>
      <c r="H769" s="91"/>
      <c r="I769" s="91"/>
      <c r="J769" s="91"/>
      <c r="K769" s="91"/>
      <c r="L769" s="91"/>
      <c r="M769" s="91"/>
      <c r="N769" s="91"/>
      <c r="O769" s="91"/>
      <c r="P769" s="91"/>
      <c r="Q769" s="91"/>
      <c r="R769" s="91"/>
      <c r="S769" s="91"/>
      <c r="T769" s="91"/>
      <c r="U769" s="91"/>
      <c r="V769" s="91"/>
      <c r="W769" s="91"/>
      <c r="X769" s="91"/>
    </row>
    <row r="770" customFormat="false" ht="15.75" hidden="false" customHeight="true" outlineLevel="0" collapsed="false">
      <c r="A770" s="94"/>
      <c r="B770" s="94"/>
      <c r="C770" s="91"/>
      <c r="D770" s="95"/>
      <c r="E770" s="91"/>
      <c r="F770" s="91"/>
      <c r="G770" s="91"/>
      <c r="H770" s="91"/>
      <c r="I770" s="91"/>
      <c r="J770" s="91"/>
      <c r="K770" s="91"/>
      <c r="L770" s="91"/>
      <c r="M770" s="91"/>
      <c r="N770" s="91"/>
      <c r="O770" s="91"/>
      <c r="P770" s="91"/>
      <c r="Q770" s="91"/>
      <c r="R770" s="91"/>
      <c r="S770" s="91"/>
      <c r="T770" s="91"/>
      <c r="U770" s="91"/>
      <c r="V770" s="91"/>
      <c r="W770" s="91"/>
      <c r="X770" s="91"/>
    </row>
    <row r="771" customFormat="false" ht="15.75" hidden="false" customHeight="true" outlineLevel="0" collapsed="false">
      <c r="A771" s="94"/>
      <c r="B771" s="94"/>
      <c r="C771" s="91"/>
      <c r="D771" s="95"/>
      <c r="E771" s="91"/>
      <c r="F771" s="91"/>
      <c r="G771" s="91"/>
      <c r="H771" s="91"/>
      <c r="I771" s="91"/>
      <c r="J771" s="91"/>
      <c r="K771" s="91"/>
      <c r="L771" s="91"/>
      <c r="M771" s="91"/>
      <c r="N771" s="91"/>
      <c r="O771" s="91"/>
      <c r="P771" s="91"/>
      <c r="Q771" s="91"/>
      <c r="R771" s="91"/>
      <c r="S771" s="91"/>
      <c r="T771" s="91"/>
      <c r="U771" s="91"/>
      <c r="V771" s="91"/>
      <c r="W771" s="91"/>
      <c r="X771" s="91"/>
    </row>
    <row r="772" customFormat="false" ht="15.75" hidden="false" customHeight="true" outlineLevel="0" collapsed="false">
      <c r="A772" s="94"/>
      <c r="B772" s="94"/>
      <c r="C772" s="91"/>
      <c r="D772" s="95"/>
      <c r="E772" s="91"/>
      <c r="F772" s="91"/>
      <c r="G772" s="91"/>
      <c r="H772" s="91"/>
      <c r="I772" s="91"/>
      <c r="J772" s="91"/>
      <c r="K772" s="91"/>
      <c r="L772" s="91"/>
      <c r="M772" s="91"/>
      <c r="N772" s="91"/>
      <c r="O772" s="91"/>
      <c r="P772" s="91"/>
      <c r="Q772" s="91"/>
      <c r="R772" s="91"/>
      <c r="S772" s="91"/>
      <c r="T772" s="91"/>
      <c r="U772" s="91"/>
      <c r="V772" s="91"/>
      <c r="W772" s="91"/>
      <c r="X772" s="91"/>
    </row>
    <row r="773" customFormat="false" ht="15.75" hidden="false" customHeight="true" outlineLevel="0" collapsed="false">
      <c r="A773" s="94"/>
      <c r="B773" s="94"/>
      <c r="C773" s="91"/>
      <c r="D773" s="95"/>
      <c r="E773" s="91"/>
      <c r="F773" s="91"/>
      <c r="G773" s="91"/>
      <c r="H773" s="91"/>
      <c r="I773" s="91"/>
      <c r="J773" s="91"/>
      <c r="K773" s="91"/>
      <c r="L773" s="91"/>
      <c r="M773" s="91"/>
      <c r="N773" s="91"/>
      <c r="O773" s="91"/>
      <c r="P773" s="91"/>
      <c r="Q773" s="91"/>
      <c r="R773" s="91"/>
      <c r="S773" s="91"/>
      <c r="T773" s="91"/>
      <c r="U773" s="91"/>
      <c r="V773" s="91"/>
      <c r="W773" s="91"/>
      <c r="X773" s="91"/>
    </row>
    <row r="774" customFormat="false" ht="15.75" hidden="false" customHeight="true" outlineLevel="0" collapsed="false">
      <c r="A774" s="94"/>
      <c r="B774" s="94"/>
      <c r="C774" s="91"/>
      <c r="D774" s="95"/>
      <c r="E774" s="91"/>
      <c r="F774" s="91"/>
      <c r="G774" s="91"/>
      <c r="H774" s="91"/>
      <c r="I774" s="91"/>
      <c r="J774" s="91"/>
      <c r="K774" s="91"/>
      <c r="L774" s="91"/>
      <c r="M774" s="91"/>
      <c r="N774" s="91"/>
      <c r="O774" s="91"/>
      <c r="P774" s="91"/>
      <c r="Q774" s="91"/>
      <c r="R774" s="91"/>
      <c r="S774" s="91"/>
      <c r="T774" s="91"/>
      <c r="U774" s="91"/>
      <c r="V774" s="91"/>
      <c r="W774" s="91"/>
      <c r="X774" s="91"/>
    </row>
    <row r="775" customFormat="false" ht="15.75" hidden="false" customHeight="true" outlineLevel="0" collapsed="false">
      <c r="A775" s="94"/>
      <c r="B775" s="94"/>
      <c r="C775" s="91"/>
      <c r="D775" s="95"/>
      <c r="E775" s="91"/>
      <c r="F775" s="91"/>
      <c r="G775" s="91"/>
      <c r="H775" s="91"/>
      <c r="I775" s="91"/>
      <c r="J775" s="91"/>
      <c r="K775" s="91"/>
      <c r="L775" s="91"/>
      <c r="M775" s="91"/>
      <c r="N775" s="91"/>
      <c r="O775" s="91"/>
      <c r="P775" s="91"/>
      <c r="Q775" s="91"/>
      <c r="R775" s="91"/>
      <c r="S775" s="91"/>
      <c r="T775" s="91"/>
      <c r="U775" s="91"/>
      <c r="V775" s="91"/>
      <c r="W775" s="91"/>
      <c r="X775" s="91"/>
    </row>
    <row r="776" customFormat="false" ht="15.75" hidden="false" customHeight="true" outlineLevel="0" collapsed="false">
      <c r="A776" s="94"/>
      <c r="B776" s="94"/>
      <c r="C776" s="91"/>
      <c r="D776" s="95"/>
      <c r="E776" s="91"/>
      <c r="F776" s="91"/>
      <c r="G776" s="91"/>
      <c r="H776" s="91"/>
      <c r="I776" s="91"/>
      <c r="J776" s="91"/>
      <c r="K776" s="91"/>
      <c r="L776" s="91"/>
      <c r="M776" s="91"/>
      <c r="N776" s="91"/>
      <c r="O776" s="91"/>
      <c r="P776" s="91"/>
      <c r="Q776" s="91"/>
      <c r="R776" s="91"/>
      <c r="S776" s="91"/>
      <c r="T776" s="91"/>
      <c r="U776" s="91"/>
      <c r="V776" s="91"/>
      <c r="W776" s="91"/>
      <c r="X776" s="91"/>
    </row>
    <row r="777" customFormat="false" ht="15.75" hidden="false" customHeight="true" outlineLevel="0" collapsed="false">
      <c r="A777" s="94"/>
      <c r="B777" s="94"/>
      <c r="C777" s="91"/>
      <c r="D777" s="95"/>
      <c r="E777" s="91"/>
      <c r="F777" s="91"/>
      <c r="G777" s="91"/>
      <c r="H777" s="91"/>
      <c r="I777" s="91"/>
      <c r="J777" s="91"/>
      <c r="K777" s="91"/>
      <c r="L777" s="91"/>
      <c r="M777" s="91"/>
      <c r="N777" s="91"/>
      <c r="O777" s="91"/>
      <c r="P777" s="91"/>
      <c r="Q777" s="91"/>
      <c r="R777" s="91"/>
      <c r="S777" s="91"/>
      <c r="T777" s="91"/>
      <c r="U777" s="91"/>
      <c r="V777" s="91"/>
      <c r="W777" s="91"/>
      <c r="X777" s="91"/>
    </row>
    <row r="778" customFormat="false" ht="15.75" hidden="false" customHeight="true" outlineLevel="0" collapsed="false">
      <c r="A778" s="94"/>
      <c r="B778" s="94"/>
      <c r="C778" s="91"/>
      <c r="D778" s="95"/>
      <c r="E778" s="91"/>
      <c r="F778" s="91"/>
      <c r="G778" s="91"/>
      <c r="H778" s="91"/>
      <c r="I778" s="91"/>
      <c r="J778" s="91"/>
      <c r="K778" s="91"/>
      <c r="L778" s="91"/>
      <c r="M778" s="91"/>
      <c r="N778" s="91"/>
      <c r="O778" s="91"/>
      <c r="P778" s="91"/>
      <c r="Q778" s="91"/>
      <c r="R778" s="91"/>
      <c r="S778" s="91"/>
      <c r="T778" s="91"/>
      <c r="U778" s="91"/>
      <c r="V778" s="91"/>
      <c r="W778" s="91"/>
      <c r="X778" s="91"/>
    </row>
    <row r="779" customFormat="false" ht="15.75" hidden="false" customHeight="true" outlineLevel="0" collapsed="false">
      <c r="A779" s="94"/>
      <c r="B779" s="94"/>
      <c r="C779" s="91"/>
      <c r="D779" s="95"/>
      <c r="E779" s="91"/>
      <c r="F779" s="91"/>
      <c r="G779" s="91"/>
      <c r="H779" s="91"/>
      <c r="I779" s="91"/>
      <c r="J779" s="91"/>
      <c r="K779" s="91"/>
      <c r="L779" s="91"/>
      <c r="M779" s="91"/>
      <c r="N779" s="91"/>
      <c r="O779" s="91"/>
      <c r="P779" s="91"/>
      <c r="Q779" s="91"/>
      <c r="R779" s="91"/>
      <c r="S779" s="91"/>
      <c r="T779" s="91"/>
      <c r="U779" s="91"/>
      <c r="V779" s="91"/>
      <c r="W779" s="91"/>
      <c r="X779" s="91"/>
    </row>
    <row r="780" customFormat="false" ht="15.75" hidden="false" customHeight="true" outlineLevel="0" collapsed="false">
      <c r="A780" s="94"/>
      <c r="B780" s="94"/>
      <c r="C780" s="91"/>
      <c r="D780" s="95"/>
      <c r="E780" s="91"/>
      <c r="F780" s="91"/>
      <c r="G780" s="91"/>
      <c r="H780" s="91"/>
      <c r="I780" s="91"/>
      <c r="J780" s="91"/>
      <c r="K780" s="91"/>
      <c r="L780" s="91"/>
      <c r="M780" s="91"/>
      <c r="N780" s="91"/>
      <c r="O780" s="91"/>
      <c r="P780" s="91"/>
      <c r="Q780" s="91"/>
      <c r="R780" s="91"/>
      <c r="S780" s="91"/>
      <c r="T780" s="91"/>
      <c r="U780" s="91"/>
      <c r="V780" s="91"/>
      <c r="W780" s="91"/>
      <c r="X780" s="91"/>
    </row>
    <row r="781" customFormat="false" ht="15.75" hidden="false" customHeight="true" outlineLevel="0" collapsed="false">
      <c r="A781" s="94"/>
      <c r="B781" s="94"/>
      <c r="C781" s="91"/>
      <c r="D781" s="95"/>
      <c r="E781" s="91"/>
      <c r="F781" s="91"/>
      <c r="G781" s="91"/>
      <c r="H781" s="91"/>
      <c r="I781" s="91"/>
      <c r="J781" s="91"/>
      <c r="K781" s="91"/>
      <c r="L781" s="91"/>
      <c r="M781" s="91"/>
      <c r="N781" s="91"/>
      <c r="O781" s="91"/>
      <c r="P781" s="91"/>
      <c r="Q781" s="91"/>
      <c r="R781" s="91"/>
      <c r="S781" s="91"/>
      <c r="T781" s="91"/>
      <c r="U781" s="91"/>
      <c r="V781" s="91"/>
      <c r="W781" s="91"/>
      <c r="X781" s="91"/>
    </row>
    <row r="782" customFormat="false" ht="15.75" hidden="false" customHeight="true" outlineLevel="0" collapsed="false">
      <c r="A782" s="94"/>
      <c r="B782" s="94"/>
      <c r="C782" s="91"/>
      <c r="D782" s="95"/>
      <c r="E782" s="91"/>
      <c r="F782" s="91"/>
      <c r="G782" s="91"/>
      <c r="H782" s="91"/>
      <c r="I782" s="91"/>
      <c r="J782" s="91"/>
      <c r="K782" s="91"/>
      <c r="L782" s="91"/>
      <c r="M782" s="91"/>
      <c r="N782" s="91"/>
      <c r="O782" s="91"/>
      <c r="P782" s="91"/>
      <c r="Q782" s="91"/>
      <c r="R782" s="91"/>
      <c r="S782" s="91"/>
      <c r="T782" s="91"/>
      <c r="U782" s="91"/>
      <c r="V782" s="91"/>
      <c r="W782" s="91"/>
      <c r="X782" s="91"/>
    </row>
    <row r="783" customFormat="false" ht="15.75" hidden="false" customHeight="true" outlineLevel="0" collapsed="false">
      <c r="A783" s="94"/>
      <c r="B783" s="94"/>
      <c r="C783" s="91"/>
      <c r="D783" s="95"/>
      <c r="E783" s="91"/>
      <c r="F783" s="91"/>
      <c r="G783" s="91"/>
      <c r="H783" s="91"/>
      <c r="I783" s="91"/>
      <c r="J783" s="91"/>
      <c r="K783" s="91"/>
      <c r="L783" s="91"/>
      <c r="M783" s="91"/>
      <c r="N783" s="91"/>
      <c r="O783" s="91"/>
      <c r="P783" s="91"/>
      <c r="Q783" s="91"/>
      <c r="R783" s="91"/>
      <c r="S783" s="91"/>
      <c r="T783" s="91"/>
      <c r="U783" s="91"/>
      <c r="V783" s="91"/>
      <c r="W783" s="91"/>
      <c r="X783" s="91"/>
    </row>
    <row r="784" customFormat="false" ht="15.75" hidden="false" customHeight="true" outlineLevel="0" collapsed="false">
      <c r="A784" s="94"/>
      <c r="B784" s="94"/>
      <c r="C784" s="91"/>
      <c r="D784" s="95"/>
      <c r="E784" s="91"/>
      <c r="F784" s="91"/>
      <c r="G784" s="91"/>
      <c r="H784" s="91"/>
      <c r="I784" s="91"/>
      <c r="J784" s="91"/>
      <c r="K784" s="91"/>
      <c r="L784" s="91"/>
      <c r="M784" s="91"/>
      <c r="N784" s="91"/>
      <c r="O784" s="91"/>
      <c r="P784" s="91"/>
      <c r="Q784" s="91"/>
      <c r="R784" s="91"/>
      <c r="S784" s="91"/>
      <c r="T784" s="91"/>
      <c r="U784" s="91"/>
      <c r="V784" s="91"/>
      <c r="W784" s="91"/>
      <c r="X784" s="91"/>
    </row>
    <row r="785" customFormat="false" ht="15.75" hidden="false" customHeight="true" outlineLevel="0" collapsed="false">
      <c r="A785" s="94"/>
      <c r="B785" s="94"/>
      <c r="C785" s="91"/>
      <c r="D785" s="95"/>
      <c r="E785" s="91"/>
      <c r="F785" s="91"/>
      <c r="G785" s="91"/>
      <c r="H785" s="91"/>
      <c r="I785" s="91"/>
      <c r="J785" s="91"/>
      <c r="K785" s="91"/>
      <c r="L785" s="91"/>
      <c r="M785" s="91"/>
      <c r="N785" s="91"/>
      <c r="O785" s="91"/>
      <c r="P785" s="91"/>
      <c r="Q785" s="91"/>
      <c r="R785" s="91"/>
      <c r="S785" s="91"/>
      <c r="T785" s="91"/>
      <c r="U785" s="91"/>
      <c r="V785" s="91"/>
      <c r="W785" s="91"/>
      <c r="X785" s="91"/>
    </row>
    <row r="786" customFormat="false" ht="15.75" hidden="false" customHeight="true" outlineLevel="0" collapsed="false">
      <c r="A786" s="94"/>
      <c r="B786" s="94"/>
      <c r="C786" s="91"/>
      <c r="D786" s="95"/>
      <c r="E786" s="91"/>
      <c r="F786" s="91"/>
      <c r="G786" s="91"/>
      <c r="H786" s="91"/>
      <c r="I786" s="91"/>
      <c r="J786" s="91"/>
      <c r="K786" s="91"/>
      <c r="L786" s="91"/>
      <c r="M786" s="91"/>
      <c r="N786" s="91"/>
      <c r="O786" s="91"/>
      <c r="P786" s="91"/>
      <c r="Q786" s="91"/>
      <c r="R786" s="91"/>
      <c r="S786" s="91"/>
      <c r="T786" s="91"/>
      <c r="U786" s="91"/>
      <c r="V786" s="91"/>
      <c r="W786" s="91"/>
      <c r="X786" s="91"/>
    </row>
    <row r="787" customFormat="false" ht="15.75" hidden="false" customHeight="true" outlineLevel="0" collapsed="false">
      <c r="A787" s="94"/>
      <c r="B787" s="94"/>
      <c r="C787" s="91"/>
      <c r="D787" s="95"/>
      <c r="E787" s="91"/>
      <c r="F787" s="91"/>
      <c r="G787" s="91"/>
      <c r="H787" s="91"/>
      <c r="I787" s="91"/>
      <c r="J787" s="91"/>
      <c r="K787" s="91"/>
      <c r="L787" s="91"/>
      <c r="M787" s="91"/>
      <c r="N787" s="91"/>
      <c r="O787" s="91"/>
      <c r="P787" s="91"/>
      <c r="Q787" s="91"/>
      <c r="R787" s="91"/>
      <c r="S787" s="91"/>
      <c r="T787" s="91"/>
      <c r="U787" s="91"/>
      <c r="V787" s="91"/>
      <c r="W787" s="91"/>
      <c r="X787" s="91"/>
    </row>
    <row r="788" customFormat="false" ht="15.75" hidden="false" customHeight="true" outlineLevel="0" collapsed="false">
      <c r="A788" s="94"/>
      <c r="B788" s="94"/>
      <c r="C788" s="91"/>
      <c r="D788" s="95"/>
      <c r="E788" s="91"/>
      <c r="F788" s="91"/>
      <c r="G788" s="91"/>
      <c r="H788" s="91"/>
      <c r="I788" s="91"/>
      <c r="J788" s="91"/>
      <c r="K788" s="91"/>
      <c r="L788" s="91"/>
      <c r="M788" s="91"/>
      <c r="N788" s="91"/>
      <c r="O788" s="91"/>
      <c r="P788" s="91"/>
      <c r="Q788" s="91"/>
      <c r="R788" s="91"/>
      <c r="S788" s="91"/>
      <c r="T788" s="91"/>
      <c r="U788" s="91"/>
      <c r="V788" s="91"/>
      <c r="W788" s="91"/>
      <c r="X788" s="91"/>
    </row>
    <row r="789" customFormat="false" ht="15.75" hidden="false" customHeight="true" outlineLevel="0" collapsed="false">
      <c r="A789" s="94"/>
      <c r="B789" s="94"/>
      <c r="C789" s="91"/>
      <c r="D789" s="95"/>
      <c r="E789" s="91"/>
      <c r="F789" s="91"/>
      <c r="G789" s="91"/>
      <c r="H789" s="91"/>
      <c r="I789" s="91"/>
      <c r="J789" s="91"/>
      <c r="K789" s="91"/>
      <c r="L789" s="91"/>
      <c r="M789" s="91"/>
      <c r="N789" s="91"/>
      <c r="O789" s="91"/>
      <c r="P789" s="91"/>
      <c r="Q789" s="91"/>
      <c r="R789" s="91"/>
      <c r="S789" s="91"/>
      <c r="T789" s="91"/>
      <c r="U789" s="91"/>
      <c r="V789" s="91"/>
      <c r="W789" s="91"/>
      <c r="X789" s="91"/>
    </row>
    <row r="790" customFormat="false" ht="15.75" hidden="false" customHeight="true" outlineLevel="0" collapsed="false">
      <c r="A790" s="94"/>
      <c r="B790" s="94"/>
      <c r="C790" s="91"/>
      <c r="D790" s="95"/>
      <c r="E790" s="91"/>
      <c r="F790" s="91"/>
      <c r="G790" s="91"/>
      <c r="H790" s="91"/>
      <c r="I790" s="91"/>
      <c r="J790" s="91"/>
      <c r="K790" s="91"/>
      <c r="L790" s="91"/>
      <c r="M790" s="91"/>
      <c r="N790" s="91"/>
      <c r="O790" s="91"/>
      <c r="P790" s="91"/>
      <c r="Q790" s="91"/>
      <c r="R790" s="91"/>
      <c r="S790" s="91"/>
      <c r="T790" s="91"/>
      <c r="U790" s="91"/>
      <c r="V790" s="91"/>
      <c r="W790" s="91"/>
      <c r="X790" s="91"/>
    </row>
    <row r="791" customFormat="false" ht="15.75" hidden="false" customHeight="true" outlineLevel="0" collapsed="false">
      <c r="A791" s="94"/>
      <c r="B791" s="94"/>
      <c r="C791" s="91"/>
      <c r="D791" s="95"/>
      <c r="E791" s="91"/>
      <c r="F791" s="91"/>
      <c r="G791" s="91"/>
      <c r="H791" s="91"/>
      <c r="I791" s="91"/>
      <c r="J791" s="91"/>
      <c r="K791" s="91"/>
      <c r="L791" s="91"/>
      <c r="M791" s="91"/>
      <c r="N791" s="91"/>
      <c r="O791" s="91"/>
      <c r="P791" s="91"/>
      <c r="Q791" s="91"/>
      <c r="R791" s="91"/>
      <c r="S791" s="91"/>
      <c r="T791" s="91"/>
      <c r="U791" s="91"/>
      <c r="V791" s="91"/>
      <c r="W791" s="91"/>
      <c r="X791" s="91"/>
    </row>
    <row r="792" customFormat="false" ht="15.75" hidden="false" customHeight="true" outlineLevel="0" collapsed="false">
      <c r="A792" s="94"/>
      <c r="B792" s="94"/>
      <c r="C792" s="91"/>
      <c r="D792" s="95"/>
      <c r="E792" s="91"/>
      <c r="F792" s="91"/>
      <c r="G792" s="91"/>
      <c r="H792" s="91"/>
      <c r="I792" s="91"/>
      <c r="J792" s="91"/>
      <c r="K792" s="91"/>
      <c r="L792" s="91"/>
      <c r="M792" s="91"/>
      <c r="N792" s="91"/>
      <c r="O792" s="91"/>
      <c r="P792" s="91"/>
      <c r="Q792" s="91"/>
      <c r="R792" s="91"/>
      <c r="S792" s="91"/>
      <c r="T792" s="91"/>
      <c r="U792" s="91"/>
      <c r="V792" s="91"/>
      <c r="W792" s="91"/>
      <c r="X792" s="91"/>
    </row>
    <row r="793" customFormat="false" ht="15.75" hidden="false" customHeight="true" outlineLevel="0" collapsed="false">
      <c r="A793" s="94"/>
      <c r="B793" s="94"/>
      <c r="C793" s="91"/>
      <c r="D793" s="95"/>
      <c r="E793" s="91"/>
      <c r="F793" s="91"/>
      <c r="G793" s="91"/>
      <c r="H793" s="91"/>
      <c r="I793" s="91"/>
      <c r="J793" s="91"/>
      <c r="K793" s="91"/>
      <c r="L793" s="91"/>
      <c r="M793" s="91"/>
      <c r="N793" s="91"/>
      <c r="O793" s="91"/>
      <c r="P793" s="91"/>
      <c r="Q793" s="91"/>
      <c r="R793" s="91"/>
      <c r="S793" s="91"/>
      <c r="T793" s="91"/>
      <c r="U793" s="91"/>
      <c r="V793" s="91"/>
      <c r="W793" s="91"/>
      <c r="X793" s="91"/>
    </row>
    <row r="794" customFormat="false" ht="15.75" hidden="false" customHeight="true" outlineLevel="0" collapsed="false">
      <c r="A794" s="94"/>
      <c r="B794" s="94"/>
      <c r="C794" s="91"/>
      <c r="D794" s="95"/>
      <c r="E794" s="91"/>
      <c r="F794" s="91"/>
      <c r="G794" s="91"/>
      <c r="H794" s="91"/>
      <c r="I794" s="91"/>
      <c r="J794" s="91"/>
      <c r="K794" s="91"/>
      <c r="L794" s="91"/>
      <c r="M794" s="91"/>
      <c r="N794" s="91"/>
      <c r="O794" s="91"/>
      <c r="P794" s="91"/>
      <c r="Q794" s="91"/>
      <c r="R794" s="91"/>
      <c r="S794" s="91"/>
      <c r="T794" s="91"/>
      <c r="U794" s="91"/>
      <c r="V794" s="91"/>
      <c r="W794" s="91"/>
      <c r="X794" s="91"/>
    </row>
    <row r="795" customFormat="false" ht="15.75" hidden="false" customHeight="true" outlineLevel="0" collapsed="false">
      <c r="A795" s="94"/>
      <c r="B795" s="94"/>
      <c r="C795" s="91"/>
      <c r="D795" s="95"/>
      <c r="E795" s="91"/>
      <c r="F795" s="91"/>
      <c r="G795" s="91"/>
      <c r="H795" s="91"/>
      <c r="I795" s="91"/>
      <c r="J795" s="91"/>
      <c r="K795" s="91"/>
      <c r="L795" s="91"/>
      <c r="M795" s="91"/>
      <c r="N795" s="91"/>
      <c r="O795" s="91"/>
      <c r="P795" s="91"/>
      <c r="Q795" s="91"/>
      <c r="R795" s="91"/>
      <c r="S795" s="91"/>
      <c r="T795" s="91"/>
      <c r="U795" s="91"/>
      <c r="V795" s="91"/>
      <c r="W795" s="91"/>
      <c r="X795" s="91"/>
    </row>
    <row r="796" customFormat="false" ht="15.75" hidden="false" customHeight="true" outlineLevel="0" collapsed="false">
      <c r="A796" s="94"/>
      <c r="B796" s="94"/>
      <c r="C796" s="91"/>
      <c r="D796" s="95"/>
      <c r="E796" s="91"/>
      <c r="F796" s="91"/>
      <c r="G796" s="91"/>
      <c r="H796" s="91"/>
      <c r="I796" s="91"/>
      <c r="J796" s="91"/>
      <c r="K796" s="91"/>
      <c r="L796" s="91"/>
      <c r="M796" s="91"/>
      <c r="N796" s="91"/>
      <c r="O796" s="91"/>
      <c r="P796" s="91"/>
      <c r="Q796" s="91"/>
      <c r="R796" s="91"/>
      <c r="S796" s="91"/>
      <c r="T796" s="91"/>
      <c r="U796" s="91"/>
      <c r="V796" s="91"/>
      <c r="W796" s="91"/>
      <c r="X796" s="91"/>
    </row>
    <row r="797" customFormat="false" ht="15.75" hidden="false" customHeight="true" outlineLevel="0" collapsed="false">
      <c r="A797" s="94"/>
      <c r="B797" s="94"/>
      <c r="C797" s="91"/>
      <c r="D797" s="95"/>
      <c r="E797" s="91"/>
      <c r="F797" s="91"/>
      <c r="G797" s="91"/>
      <c r="H797" s="91"/>
      <c r="I797" s="91"/>
      <c r="J797" s="91"/>
      <c r="K797" s="91"/>
      <c r="L797" s="91"/>
      <c r="M797" s="91"/>
      <c r="N797" s="91"/>
      <c r="O797" s="91"/>
      <c r="P797" s="91"/>
      <c r="Q797" s="91"/>
      <c r="R797" s="91"/>
      <c r="S797" s="91"/>
      <c r="T797" s="91"/>
      <c r="U797" s="91"/>
      <c r="V797" s="91"/>
      <c r="W797" s="91"/>
      <c r="X797" s="91"/>
    </row>
    <row r="798" customFormat="false" ht="15.75" hidden="false" customHeight="true" outlineLevel="0" collapsed="false">
      <c r="A798" s="94"/>
      <c r="B798" s="94"/>
      <c r="C798" s="91"/>
      <c r="D798" s="95"/>
      <c r="E798" s="91"/>
      <c r="F798" s="91"/>
      <c r="G798" s="91"/>
      <c r="H798" s="91"/>
      <c r="I798" s="91"/>
      <c r="J798" s="91"/>
      <c r="K798" s="91"/>
      <c r="L798" s="91"/>
      <c r="M798" s="91"/>
      <c r="N798" s="91"/>
      <c r="O798" s="91"/>
      <c r="P798" s="91"/>
      <c r="Q798" s="91"/>
      <c r="R798" s="91"/>
      <c r="S798" s="91"/>
      <c r="T798" s="91"/>
      <c r="U798" s="91"/>
      <c r="V798" s="91"/>
      <c r="W798" s="91"/>
      <c r="X798" s="91"/>
    </row>
    <row r="799" customFormat="false" ht="15.75" hidden="false" customHeight="true" outlineLevel="0" collapsed="false">
      <c r="A799" s="94"/>
      <c r="B799" s="94"/>
      <c r="C799" s="91"/>
      <c r="D799" s="95"/>
      <c r="E799" s="91"/>
      <c r="F799" s="91"/>
      <c r="G799" s="91"/>
      <c r="H799" s="91"/>
      <c r="I799" s="91"/>
      <c r="J799" s="91"/>
      <c r="K799" s="91"/>
      <c r="L799" s="91"/>
      <c r="M799" s="91"/>
      <c r="N799" s="91"/>
      <c r="O799" s="91"/>
      <c r="P799" s="91"/>
      <c r="Q799" s="91"/>
      <c r="R799" s="91"/>
      <c r="S799" s="91"/>
      <c r="T799" s="91"/>
      <c r="U799" s="91"/>
      <c r="V799" s="91"/>
      <c r="W799" s="91"/>
      <c r="X799" s="91"/>
    </row>
    <row r="800" customFormat="false" ht="15.75" hidden="false" customHeight="true" outlineLevel="0" collapsed="false">
      <c r="A800" s="94"/>
      <c r="B800" s="94"/>
      <c r="C800" s="91"/>
      <c r="D800" s="95"/>
      <c r="E800" s="91"/>
      <c r="F800" s="91"/>
      <c r="G800" s="91"/>
      <c r="H800" s="91"/>
      <c r="I800" s="91"/>
      <c r="J800" s="91"/>
      <c r="K800" s="91"/>
      <c r="L800" s="91"/>
      <c r="M800" s="91"/>
      <c r="N800" s="91"/>
      <c r="O800" s="91"/>
      <c r="P800" s="91"/>
      <c r="Q800" s="91"/>
      <c r="R800" s="91"/>
      <c r="S800" s="91"/>
      <c r="T800" s="91"/>
      <c r="U800" s="91"/>
      <c r="V800" s="91"/>
      <c r="W800" s="91"/>
      <c r="X800" s="91"/>
    </row>
    <row r="801" customFormat="false" ht="15.75" hidden="false" customHeight="true" outlineLevel="0" collapsed="false">
      <c r="A801" s="94"/>
      <c r="B801" s="94"/>
      <c r="C801" s="91"/>
      <c r="D801" s="95"/>
      <c r="E801" s="91"/>
      <c r="F801" s="91"/>
      <c r="G801" s="91"/>
      <c r="H801" s="91"/>
      <c r="I801" s="91"/>
      <c r="J801" s="91"/>
      <c r="K801" s="91"/>
      <c r="L801" s="91"/>
      <c r="M801" s="91"/>
      <c r="N801" s="91"/>
      <c r="O801" s="91"/>
      <c r="P801" s="91"/>
      <c r="Q801" s="91"/>
      <c r="R801" s="91"/>
      <c r="S801" s="91"/>
      <c r="T801" s="91"/>
      <c r="U801" s="91"/>
      <c r="V801" s="91"/>
      <c r="W801" s="91"/>
      <c r="X801" s="91"/>
    </row>
    <row r="802" customFormat="false" ht="15.75" hidden="false" customHeight="true" outlineLevel="0" collapsed="false">
      <c r="A802" s="94"/>
      <c r="B802" s="94"/>
      <c r="C802" s="91"/>
      <c r="D802" s="95"/>
      <c r="E802" s="91"/>
      <c r="F802" s="91"/>
      <c r="G802" s="91"/>
      <c r="H802" s="91"/>
      <c r="I802" s="91"/>
      <c r="J802" s="91"/>
      <c r="K802" s="91"/>
      <c r="L802" s="91"/>
      <c r="M802" s="91"/>
      <c r="N802" s="91"/>
      <c r="O802" s="91"/>
      <c r="P802" s="91"/>
      <c r="Q802" s="91"/>
      <c r="R802" s="91"/>
      <c r="S802" s="91"/>
      <c r="T802" s="91"/>
      <c r="U802" s="91"/>
      <c r="V802" s="91"/>
      <c r="W802" s="91"/>
      <c r="X802" s="91"/>
    </row>
    <row r="803" customFormat="false" ht="15.75" hidden="false" customHeight="true" outlineLevel="0" collapsed="false">
      <c r="A803" s="94"/>
      <c r="B803" s="94"/>
      <c r="C803" s="91"/>
      <c r="D803" s="95"/>
      <c r="E803" s="91"/>
      <c r="F803" s="91"/>
      <c r="G803" s="91"/>
      <c r="H803" s="91"/>
      <c r="I803" s="91"/>
      <c r="J803" s="91"/>
      <c r="K803" s="91"/>
      <c r="L803" s="91"/>
      <c r="M803" s="91"/>
      <c r="N803" s="91"/>
      <c r="O803" s="91"/>
      <c r="P803" s="91"/>
      <c r="Q803" s="91"/>
      <c r="R803" s="91"/>
      <c r="S803" s="91"/>
      <c r="T803" s="91"/>
      <c r="U803" s="91"/>
      <c r="V803" s="91"/>
      <c r="W803" s="91"/>
      <c r="X803" s="91"/>
    </row>
    <row r="804" customFormat="false" ht="15.75" hidden="false" customHeight="true" outlineLevel="0" collapsed="false">
      <c r="A804" s="94"/>
      <c r="B804" s="94"/>
      <c r="C804" s="91"/>
      <c r="D804" s="95"/>
      <c r="E804" s="91"/>
      <c r="F804" s="91"/>
      <c r="G804" s="91"/>
      <c r="H804" s="91"/>
      <c r="I804" s="91"/>
      <c r="J804" s="91"/>
      <c r="K804" s="91"/>
      <c r="L804" s="91"/>
      <c r="M804" s="91"/>
      <c r="N804" s="91"/>
      <c r="O804" s="91"/>
      <c r="P804" s="91"/>
      <c r="Q804" s="91"/>
      <c r="R804" s="91"/>
      <c r="S804" s="91"/>
      <c r="T804" s="91"/>
      <c r="U804" s="91"/>
      <c r="V804" s="91"/>
      <c r="W804" s="91"/>
      <c r="X804" s="91"/>
    </row>
    <row r="805" customFormat="false" ht="15.75" hidden="false" customHeight="true" outlineLevel="0" collapsed="false">
      <c r="A805" s="94"/>
      <c r="B805" s="94"/>
      <c r="C805" s="91"/>
      <c r="D805" s="95"/>
      <c r="E805" s="91"/>
      <c r="F805" s="91"/>
      <c r="G805" s="91"/>
      <c r="H805" s="91"/>
      <c r="I805" s="91"/>
      <c r="J805" s="91"/>
      <c r="K805" s="91"/>
      <c r="L805" s="91"/>
      <c r="M805" s="91"/>
      <c r="N805" s="91"/>
      <c r="O805" s="91"/>
      <c r="P805" s="91"/>
      <c r="Q805" s="91"/>
      <c r="R805" s="91"/>
      <c r="S805" s="91"/>
      <c r="T805" s="91"/>
      <c r="U805" s="91"/>
      <c r="V805" s="91"/>
      <c r="W805" s="91"/>
      <c r="X805" s="91"/>
    </row>
    <row r="806" customFormat="false" ht="15.75" hidden="false" customHeight="true" outlineLevel="0" collapsed="false">
      <c r="A806" s="94"/>
      <c r="B806" s="94"/>
      <c r="C806" s="91"/>
      <c r="D806" s="95"/>
      <c r="E806" s="91"/>
      <c r="F806" s="91"/>
      <c r="G806" s="91"/>
      <c r="H806" s="91"/>
      <c r="I806" s="91"/>
      <c r="J806" s="91"/>
      <c r="K806" s="91"/>
      <c r="L806" s="91"/>
      <c r="M806" s="91"/>
      <c r="N806" s="91"/>
      <c r="O806" s="91"/>
      <c r="P806" s="91"/>
      <c r="Q806" s="91"/>
      <c r="R806" s="91"/>
      <c r="S806" s="91"/>
      <c r="T806" s="91"/>
      <c r="U806" s="91"/>
      <c r="V806" s="91"/>
      <c r="W806" s="91"/>
      <c r="X806" s="91"/>
    </row>
    <row r="807" customFormat="false" ht="15.75" hidden="false" customHeight="true" outlineLevel="0" collapsed="false">
      <c r="A807" s="94"/>
      <c r="B807" s="94"/>
      <c r="C807" s="91"/>
      <c r="D807" s="95"/>
      <c r="E807" s="91"/>
      <c r="F807" s="91"/>
      <c r="G807" s="91"/>
      <c r="H807" s="91"/>
      <c r="I807" s="91"/>
      <c r="J807" s="91"/>
      <c r="K807" s="91"/>
      <c r="L807" s="91"/>
      <c r="M807" s="91"/>
      <c r="N807" s="91"/>
      <c r="O807" s="91"/>
      <c r="P807" s="91"/>
      <c r="Q807" s="91"/>
      <c r="R807" s="91"/>
      <c r="S807" s="91"/>
      <c r="T807" s="91"/>
      <c r="U807" s="91"/>
      <c r="V807" s="91"/>
      <c r="W807" s="91"/>
      <c r="X807" s="91"/>
    </row>
    <row r="808" customFormat="false" ht="15.75" hidden="false" customHeight="true" outlineLevel="0" collapsed="false">
      <c r="A808" s="94"/>
      <c r="B808" s="94"/>
      <c r="C808" s="91"/>
      <c r="D808" s="95"/>
      <c r="E808" s="91"/>
      <c r="F808" s="91"/>
      <c r="G808" s="91"/>
      <c r="H808" s="91"/>
      <c r="I808" s="91"/>
      <c r="J808" s="91"/>
      <c r="K808" s="91"/>
      <c r="L808" s="91"/>
      <c r="M808" s="91"/>
      <c r="N808" s="91"/>
      <c r="O808" s="91"/>
      <c r="P808" s="91"/>
      <c r="Q808" s="91"/>
      <c r="R808" s="91"/>
      <c r="S808" s="91"/>
      <c r="T808" s="91"/>
      <c r="U808" s="91"/>
      <c r="V808" s="91"/>
      <c r="W808" s="91"/>
      <c r="X808" s="91"/>
    </row>
    <row r="809" customFormat="false" ht="15.75" hidden="false" customHeight="true" outlineLevel="0" collapsed="false">
      <c r="A809" s="94"/>
      <c r="B809" s="94"/>
      <c r="C809" s="91"/>
      <c r="D809" s="95"/>
      <c r="E809" s="91"/>
      <c r="F809" s="91"/>
      <c r="G809" s="91"/>
      <c r="H809" s="91"/>
      <c r="I809" s="91"/>
      <c r="J809" s="91"/>
      <c r="K809" s="91"/>
      <c r="L809" s="91"/>
      <c r="M809" s="91"/>
      <c r="N809" s="91"/>
      <c r="O809" s="91"/>
      <c r="P809" s="91"/>
      <c r="Q809" s="91"/>
      <c r="R809" s="91"/>
      <c r="S809" s="91"/>
      <c r="T809" s="91"/>
      <c r="U809" s="91"/>
      <c r="V809" s="91"/>
      <c r="W809" s="91"/>
      <c r="X809" s="91"/>
    </row>
    <row r="810" customFormat="false" ht="15.75" hidden="false" customHeight="true" outlineLevel="0" collapsed="false">
      <c r="A810" s="94"/>
      <c r="B810" s="94"/>
      <c r="C810" s="91"/>
      <c r="D810" s="95"/>
      <c r="E810" s="91"/>
      <c r="F810" s="91"/>
      <c r="G810" s="91"/>
      <c r="H810" s="91"/>
      <c r="I810" s="91"/>
      <c r="J810" s="91"/>
      <c r="K810" s="91"/>
      <c r="L810" s="91"/>
      <c r="M810" s="91"/>
      <c r="N810" s="91"/>
      <c r="O810" s="91"/>
      <c r="P810" s="91"/>
      <c r="Q810" s="91"/>
      <c r="R810" s="91"/>
      <c r="S810" s="91"/>
      <c r="T810" s="91"/>
      <c r="U810" s="91"/>
      <c r="V810" s="91"/>
      <c r="W810" s="91"/>
      <c r="X810" s="91"/>
    </row>
    <row r="811" customFormat="false" ht="15.75" hidden="false" customHeight="true" outlineLevel="0" collapsed="false">
      <c r="A811" s="94"/>
      <c r="B811" s="94"/>
      <c r="C811" s="91"/>
      <c r="D811" s="95"/>
      <c r="E811" s="91"/>
      <c r="F811" s="91"/>
      <c r="G811" s="91"/>
      <c r="H811" s="91"/>
      <c r="I811" s="91"/>
      <c r="J811" s="91"/>
      <c r="K811" s="91"/>
      <c r="L811" s="91"/>
      <c r="M811" s="91"/>
      <c r="N811" s="91"/>
      <c r="O811" s="91"/>
      <c r="P811" s="91"/>
      <c r="Q811" s="91"/>
      <c r="R811" s="91"/>
      <c r="S811" s="91"/>
      <c r="T811" s="91"/>
      <c r="U811" s="91"/>
      <c r="V811" s="91"/>
      <c r="W811" s="91"/>
      <c r="X811" s="91"/>
    </row>
    <row r="812" customFormat="false" ht="15.75" hidden="false" customHeight="true" outlineLevel="0" collapsed="false">
      <c r="A812" s="94"/>
      <c r="B812" s="94"/>
      <c r="C812" s="91"/>
      <c r="D812" s="95"/>
      <c r="E812" s="91"/>
      <c r="F812" s="91"/>
      <c r="G812" s="91"/>
      <c r="H812" s="91"/>
      <c r="I812" s="91"/>
      <c r="J812" s="91"/>
      <c r="K812" s="91"/>
      <c r="L812" s="91"/>
      <c r="M812" s="91"/>
      <c r="N812" s="91"/>
      <c r="O812" s="91"/>
      <c r="P812" s="91"/>
      <c r="Q812" s="91"/>
      <c r="R812" s="91"/>
      <c r="S812" s="91"/>
      <c r="T812" s="91"/>
      <c r="U812" s="91"/>
      <c r="V812" s="91"/>
      <c r="W812" s="91"/>
      <c r="X812" s="91"/>
    </row>
    <row r="813" customFormat="false" ht="15.75" hidden="false" customHeight="true" outlineLevel="0" collapsed="false">
      <c r="A813" s="94"/>
      <c r="B813" s="94"/>
      <c r="C813" s="91"/>
      <c r="D813" s="95"/>
      <c r="E813" s="91"/>
      <c r="F813" s="91"/>
      <c r="G813" s="91"/>
      <c r="H813" s="91"/>
      <c r="I813" s="91"/>
      <c r="J813" s="91"/>
      <c r="K813" s="91"/>
      <c r="L813" s="91"/>
      <c r="M813" s="91"/>
      <c r="N813" s="91"/>
      <c r="O813" s="91"/>
      <c r="P813" s="91"/>
      <c r="Q813" s="91"/>
      <c r="R813" s="91"/>
      <c r="S813" s="91"/>
      <c r="T813" s="91"/>
      <c r="U813" s="91"/>
      <c r="V813" s="91"/>
      <c r="W813" s="91"/>
      <c r="X813" s="91"/>
    </row>
    <row r="814" customFormat="false" ht="15.75" hidden="false" customHeight="true" outlineLevel="0" collapsed="false">
      <c r="A814" s="94"/>
      <c r="B814" s="94"/>
      <c r="C814" s="91"/>
      <c r="D814" s="95"/>
      <c r="E814" s="91"/>
      <c r="F814" s="91"/>
      <c r="G814" s="91"/>
      <c r="H814" s="91"/>
      <c r="I814" s="91"/>
      <c r="J814" s="91"/>
      <c r="K814" s="91"/>
      <c r="L814" s="91"/>
      <c r="M814" s="91"/>
      <c r="N814" s="91"/>
      <c r="O814" s="91"/>
      <c r="P814" s="91"/>
      <c r="Q814" s="91"/>
      <c r="R814" s="91"/>
      <c r="S814" s="91"/>
      <c r="T814" s="91"/>
      <c r="U814" s="91"/>
      <c r="V814" s="91"/>
      <c r="W814" s="91"/>
      <c r="X814" s="91"/>
    </row>
    <row r="815" customFormat="false" ht="15.75" hidden="false" customHeight="true" outlineLevel="0" collapsed="false">
      <c r="A815" s="94"/>
      <c r="B815" s="94"/>
      <c r="C815" s="91"/>
      <c r="D815" s="95"/>
      <c r="E815" s="91"/>
      <c r="F815" s="91"/>
      <c r="G815" s="91"/>
      <c r="H815" s="91"/>
      <c r="I815" s="91"/>
      <c r="J815" s="91"/>
      <c r="K815" s="91"/>
      <c r="L815" s="91"/>
      <c r="M815" s="91"/>
      <c r="N815" s="91"/>
      <c r="O815" s="91"/>
      <c r="P815" s="91"/>
      <c r="Q815" s="91"/>
      <c r="R815" s="91"/>
      <c r="S815" s="91"/>
      <c r="T815" s="91"/>
      <c r="U815" s="91"/>
      <c r="V815" s="91"/>
      <c r="W815" s="91"/>
      <c r="X815" s="91"/>
    </row>
    <row r="816" customFormat="false" ht="15.75" hidden="false" customHeight="true" outlineLevel="0" collapsed="false">
      <c r="A816" s="94"/>
      <c r="B816" s="94"/>
      <c r="C816" s="91"/>
      <c r="D816" s="95"/>
      <c r="E816" s="91"/>
      <c r="F816" s="91"/>
      <c r="G816" s="91"/>
      <c r="H816" s="91"/>
      <c r="I816" s="91"/>
      <c r="J816" s="91"/>
      <c r="K816" s="91"/>
      <c r="L816" s="91"/>
      <c r="M816" s="91"/>
      <c r="N816" s="91"/>
      <c r="O816" s="91"/>
      <c r="P816" s="91"/>
      <c r="Q816" s="91"/>
      <c r="R816" s="91"/>
      <c r="S816" s="91"/>
      <c r="T816" s="91"/>
      <c r="U816" s="91"/>
      <c r="V816" s="91"/>
      <c r="W816" s="91"/>
      <c r="X816" s="91"/>
    </row>
    <row r="817" customFormat="false" ht="15.75" hidden="false" customHeight="true" outlineLevel="0" collapsed="false">
      <c r="A817" s="94"/>
      <c r="B817" s="94"/>
      <c r="C817" s="91"/>
      <c r="D817" s="95"/>
      <c r="E817" s="91"/>
      <c r="F817" s="91"/>
      <c r="G817" s="91"/>
      <c r="H817" s="91"/>
      <c r="I817" s="91"/>
      <c r="J817" s="91"/>
      <c r="K817" s="91"/>
      <c r="L817" s="91"/>
      <c r="M817" s="91"/>
      <c r="N817" s="91"/>
      <c r="O817" s="91"/>
      <c r="P817" s="91"/>
      <c r="Q817" s="91"/>
      <c r="R817" s="91"/>
      <c r="S817" s="91"/>
      <c r="T817" s="91"/>
      <c r="U817" s="91"/>
      <c r="V817" s="91"/>
      <c r="W817" s="91"/>
      <c r="X817" s="91"/>
    </row>
    <row r="818" customFormat="false" ht="15.75" hidden="false" customHeight="true" outlineLevel="0" collapsed="false">
      <c r="A818" s="94"/>
      <c r="B818" s="94"/>
      <c r="C818" s="91"/>
      <c r="D818" s="95"/>
      <c r="E818" s="91"/>
      <c r="F818" s="91"/>
      <c r="G818" s="91"/>
      <c r="H818" s="91"/>
      <c r="I818" s="91"/>
      <c r="J818" s="91"/>
      <c r="K818" s="91"/>
      <c r="L818" s="91"/>
      <c r="M818" s="91"/>
      <c r="N818" s="91"/>
      <c r="O818" s="91"/>
      <c r="P818" s="91"/>
      <c r="Q818" s="91"/>
      <c r="R818" s="91"/>
      <c r="S818" s="91"/>
      <c r="T818" s="91"/>
      <c r="U818" s="91"/>
      <c r="V818" s="91"/>
      <c r="W818" s="91"/>
      <c r="X818" s="91"/>
    </row>
    <row r="819" customFormat="false" ht="15.75" hidden="false" customHeight="true" outlineLevel="0" collapsed="false">
      <c r="A819" s="94"/>
      <c r="B819" s="94"/>
      <c r="C819" s="91"/>
      <c r="D819" s="95"/>
      <c r="E819" s="91"/>
      <c r="F819" s="91"/>
      <c r="G819" s="91"/>
      <c r="H819" s="91"/>
      <c r="I819" s="91"/>
      <c r="J819" s="91"/>
      <c r="K819" s="91"/>
      <c r="L819" s="91"/>
      <c r="M819" s="91"/>
      <c r="N819" s="91"/>
      <c r="O819" s="91"/>
      <c r="P819" s="91"/>
      <c r="Q819" s="91"/>
      <c r="R819" s="91"/>
      <c r="S819" s="91"/>
      <c r="T819" s="91"/>
      <c r="U819" s="91"/>
      <c r="V819" s="91"/>
      <c r="W819" s="91"/>
      <c r="X819" s="91"/>
    </row>
    <row r="820" customFormat="false" ht="15.75" hidden="false" customHeight="true" outlineLevel="0" collapsed="false">
      <c r="A820" s="94"/>
      <c r="B820" s="94"/>
      <c r="C820" s="91"/>
      <c r="D820" s="95"/>
      <c r="E820" s="91"/>
      <c r="F820" s="91"/>
      <c r="G820" s="91"/>
      <c r="H820" s="91"/>
      <c r="I820" s="91"/>
      <c r="J820" s="91"/>
      <c r="K820" s="91"/>
      <c r="L820" s="91"/>
      <c r="M820" s="91"/>
      <c r="N820" s="91"/>
      <c r="O820" s="91"/>
      <c r="P820" s="91"/>
      <c r="Q820" s="91"/>
      <c r="R820" s="91"/>
      <c r="S820" s="91"/>
      <c r="T820" s="91"/>
      <c r="U820" s="91"/>
      <c r="V820" s="91"/>
      <c r="W820" s="91"/>
      <c r="X820" s="91"/>
    </row>
    <row r="821" customFormat="false" ht="15.75" hidden="false" customHeight="true" outlineLevel="0" collapsed="false">
      <c r="A821" s="94"/>
      <c r="B821" s="94"/>
      <c r="C821" s="91"/>
      <c r="D821" s="95"/>
      <c r="E821" s="91"/>
      <c r="F821" s="91"/>
      <c r="G821" s="91"/>
      <c r="H821" s="91"/>
      <c r="I821" s="91"/>
      <c r="J821" s="91"/>
      <c r="K821" s="91"/>
      <c r="L821" s="91"/>
      <c r="M821" s="91"/>
      <c r="N821" s="91"/>
      <c r="O821" s="91"/>
      <c r="P821" s="91"/>
      <c r="Q821" s="91"/>
      <c r="R821" s="91"/>
      <c r="S821" s="91"/>
      <c r="T821" s="91"/>
      <c r="U821" s="91"/>
      <c r="V821" s="91"/>
      <c r="W821" s="91"/>
      <c r="X821" s="91"/>
    </row>
    <row r="822" customFormat="false" ht="15.75" hidden="false" customHeight="true" outlineLevel="0" collapsed="false">
      <c r="A822" s="94"/>
      <c r="B822" s="94"/>
      <c r="C822" s="91"/>
      <c r="D822" s="95"/>
      <c r="E822" s="91"/>
      <c r="F822" s="91"/>
      <c r="G822" s="91"/>
      <c r="H822" s="91"/>
      <c r="I822" s="91"/>
      <c r="J822" s="91"/>
      <c r="K822" s="91"/>
      <c r="L822" s="91"/>
      <c r="M822" s="91"/>
      <c r="N822" s="91"/>
      <c r="O822" s="91"/>
      <c r="P822" s="91"/>
      <c r="Q822" s="91"/>
      <c r="R822" s="91"/>
      <c r="S822" s="91"/>
      <c r="T822" s="91"/>
      <c r="U822" s="91"/>
      <c r="V822" s="91"/>
      <c r="W822" s="91"/>
      <c r="X822" s="91"/>
    </row>
    <row r="823" customFormat="false" ht="15.75" hidden="false" customHeight="true" outlineLevel="0" collapsed="false">
      <c r="A823" s="94"/>
      <c r="B823" s="94"/>
      <c r="C823" s="91"/>
      <c r="D823" s="95"/>
      <c r="E823" s="91"/>
      <c r="F823" s="91"/>
      <c r="G823" s="91"/>
      <c r="H823" s="91"/>
      <c r="I823" s="91"/>
      <c r="J823" s="91"/>
      <c r="K823" s="91"/>
      <c r="L823" s="91"/>
      <c r="M823" s="91"/>
      <c r="N823" s="91"/>
      <c r="O823" s="91"/>
      <c r="P823" s="91"/>
      <c r="Q823" s="91"/>
      <c r="R823" s="91"/>
      <c r="S823" s="91"/>
      <c r="T823" s="91"/>
      <c r="U823" s="91"/>
      <c r="V823" s="91"/>
      <c r="W823" s="91"/>
      <c r="X823" s="91"/>
    </row>
    <row r="824" customFormat="false" ht="15.75" hidden="false" customHeight="true" outlineLevel="0" collapsed="false">
      <c r="A824" s="94"/>
      <c r="B824" s="94"/>
      <c r="C824" s="91"/>
      <c r="D824" s="95"/>
      <c r="E824" s="91"/>
      <c r="F824" s="91"/>
      <c r="G824" s="91"/>
      <c r="H824" s="91"/>
      <c r="I824" s="91"/>
      <c r="J824" s="91"/>
      <c r="K824" s="91"/>
      <c r="L824" s="91"/>
      <c r="M824" s="91"/>
      <c r="N824" s="91"/>
      <c r="O824" s="91"/>
      <c r="P824" s="91"/>
      <c r="Q824" s="91"/>
      <c r="R824" s="91"/>
      <c r="S824" s="91"/>
      <c r="T824" s="91"/>
      <c r="U824" s="91"/>
      <c r="V824" s="91"/>
      <c r="W824" s="91"/>
      <c r="X824" s="91"/>
    </row>
    <row r="825" customFormat="false" ht="15.75" hidden="false" customHeight="true" outlineLevel="0" collapsed="false">
      <c r="A825" s="94"/>
      <c r="B825" s="94"/>
      <c r="C825" s="91"/>
      <c r="D825" s="95"/>
      <c r="E825" s="91"/>
      <c r="F825" s="91"/>
      <c r="G825" s="91"/>
      <c r="H825" s="91"/>
      <c r="I825" s="91"/>
      <c r="J825" s="91"/>
      <c r="K825" s="91"/>
      <c r="L825" s="91"/>
      <c r="M825" s="91"/>
      <c r="N825" s="91"/>
      <c r="O825" s="91"/>
      <c r="P825" s="91"/>
      <c r="Q825" s="91"/>
      <c r="R825" s="91"/>
      <c r="S825" s="91"/>
      <c r="T825" s="91"/>
      <c r="U825" s="91"/>
      <c r="V825" s="91"/>
      <c r="W825" s="91"/>
      <c r="X825" s="91"/>
    </row>
    <row r="826" customFormat="false" ht="15.75" hidden="false" customHeight="true" outlineLevel="0" collapsed="false">
      <c r="A826" s="94"/>
      <c r="B826" s="94"/>
      <c r="C826" s="91"/>
      <c r="D826" s="95"/>
      <c r="E826" s="91"/>
      <c r="F826" s="91"/>
      <c r="G826" s="91"/>
      <c r="H826" s="91"/>
      <c r="I826" s="91"/>
      <c r="J826" s="91"/>
      <c r="K826" s="91"/>
      <c r="L826" s="91"/>
      <c r="M826" s="91"/>
      <c r="N826" s="91"/>
      <c r="O826" s="91"/>
      <c r="P826" s="91"/>
      <c r="Q826" s="91"/>
      <c r="R826" s="91"/>
      <c r="S826" s="91"/>
      <c r="T826" s="91"/>
      <c r="U826" s="91"/>
      <c r="V826" s="91"/>
      <c r="W826" s="91"/>
      <c r="X826" s="91"/>
    </row>
    <row r="827" customFormat="false" ht="15.75" hidden="false" customHeight="true" outlineLevel="0" collapsed="false">
      <c r="A827" s="94"/>
      <c r="B827" s="94"/>
      <c r="C827" s="91"/>
      <c r="D827" s="95"/>
      <c r="E827" s="91"/>
      <c r="F827" s="91"/>
      <c r="G827" s="91"/>
      <c r="H827" s="91"/>
      <c r="I827" s="91"/>
      <c r="J827" s="91"/>
      <c r="K827" s="91"/>
      <c r="L827" s="91"/>
      <c r="M827" s="91"/>
      <c r="N827" s="91"/>
      <c r="O827" s="91"/>
      <c r="P827" s="91"/>
      <c r="Q827" s="91"/>
      <c r="R827" s="91"/>
      <c r="S827" s="91"/>
      <c r="T827" s="91"/>
      <c r="U827" s="91"/>
      <c r="V827" s="91"/>
      <c r="W827" s="91"/>
      <c r="X827" s="91"/>
    </row>
    <row r="828" customFormat="false" ht="15.75" hidden="false" customHeight="true" outlineLevel="0" collapsed="false">
      <c r="A828" s="94"/>
      <c r="B828" s="94"/>
      <c r="C828" s="91"/>
      <c r="D828" s="95"/>
      <c r="E828" s="91"/>
      <c r="F828" s="91"/>
      <c r="G828" s="91"/>
      <c r="H828" s="91"/>
      <c r="I828" s="91"/>
      <c r="J828" s="91"/>
      <c r="K828" s="91"/>
      <c r="L828" s="91"/>
      <c r="M828" s="91"/>
      <c r="N828" s="91"/>
      <c r="O828" s="91"/>
      <c r="P828" s="91"/>
      <c r="Q828" s="91"/>
      <c r="R828" s="91"/>
      <c r="S828" s="91"/>
      <c r="T828" s="91"/>
      <c r="U828" s="91"/>
      <c r="V828" s="91"/>
      <c r="W828" s="91"/>
      <c r="X828" s="91"/>
    </row>
    <row r="829" customFormat="false" ht="15.75" hidden="false" customHeight="true" outlineLevel="0" collapsed="false">
      <c r="A829" s="94"/>
      <c r="B829" s="94"/>
      <c r="C829" s="91"/>
      <c r="D829" s="95"/>
      <c r="E829" s="91"/>
      <c r="F829" s="91"/>
      <c r="G829" s="91"/>
      <c r="H829" s="91"/>
      <c r="I829" s="91"/>
      <c r="J829" s="91"/>
      <c r="K829" s="91"/>
      <c r="L829" s="91"/>
      <c r="M829" s="91"/>
      <c r="N829" s="91"/>
      <c r="O829" s="91"/>
      <c r="P829" s="91"/>
      <c r="Q829" s="91"/>
      <c r="R829" s="91"/>
      <c r="S829" s="91"/>
      <c r="T829" s="91"/>
      <c r="U829" s="91"/>
      <c r="V829" s="91"/>
      <c r="W829" s="91"/>
      <c r="X829" s="91"/>
    </row>
    <row r="830" customFormat="false" ht="15.75" hidden="false" customHeight="true" outlineLevel="0" collapsed="false">
      <c r="A830" s="94"/>
      <c r="B830" s="94"/>
      <c r="C830" s="91"/>
      <c r="D830" s="95"/>
      <c r="E830" s="91"/>
      <c r="F830" s="91"/>
      <c r="G830" s="91"/>
      <c r="H830" s="91"/>
      <c r="I830" s="91"/>
      <c r="J830" s="91"/>
      <c r="K830" s="91"/>
      <c r="L830" s="91"/>
      <c r="M830" s="91"/>
      <c r="N830" s="91"/>
      <c r="O830" s="91"/>
      <c r="P830" s="91"/>
      <c r="Q830" s="91"/>
      <c r="R830" s="91"/>
      <c r="S830" s="91"/>
      <c r="T830" s="91"/>
      <c r="U830" s="91"/>
      <c r="V830" s="91"/>
      <c r="W830" s="91"/>
      <c r="X830" s="91"/>
    </row>
    <row r="831" customFormat="false" ht="15.75" hidden="false" customHeight="true" outlineLevel="0" collapsed="false">
      <c r="A831" s="94"/>
      <c r="B831" s="94"/>
      <c r="C831" s="91"/>
      <c r="D831" s="95"/>
      <c r="E831" s="91"/>
      <c r="F831" s="91"/>
      <c r="G831" s="91"/>
      <c r="H831" s="91"/>
      <c r="I831" s="91"/>
      <c r="J831" s="91"/>
      <c r="K831" s="91"/>
      <c r="L831" s="91"/>
      <c r="M831" s="91"/>
      <c r="N831" s="91"/>
      <c r="O831" s="91"/>
      <c r="P831" s="91"/>
      <c r="Q831" s="91"/>
      <c r="R831" s="91"/>
      <c r="S831" s="91"/>
      <c r="T831" s="91"/>
      <c r="U831" s="91"/>
      <c r="V831" s="91"/>
      <c r="W831" s="91"/>
      <c r="X831" s="91"/>
    </row>
    <row r="832" customFormat="false" ht="15.75" hidden="false" customHeight="true" outlineLevel="0" collapsed="false">
      <c r="A832" s="94"/>
      <c r="B832" s="94"/>
      <c r="C832" s="91"/>
      <c r="D832" s="95"/>
      <c r="E832" s="91"/>
      <c r="F832" s="91"/>
      <c r="G832" s="91"/>
      <c r="H832" s="91"/>
      <c r="I832" s="91"/>
      <c r="J832" s="91"/>
      <c r="K832" s="91"/>
      <c r="L832" s="91"/>
      <c r="M832" s="91"/>
      <c r="N832" s="91"/>
      <c r="O832" s="91"/>
      <c r="P832" s="91"/>
      <c r="Q832" s="91"/>
      <c r="R832" s="91"/>
      <c r="S832" s="91"/>
      <c r="T832" s="91"/>
      <c r="U832" s="91"/>
      <c r="V832" s="91"/>
      <c r="W832" s="91"/>
      <c r="X832" s="91"/>
    </row>
    <row r="833" customFormat="false" ht="15.75" hidden="false" customHeight="true" outlineLevel="0" collapsed="false">
      <c r="A833" s="94"/>
      <c r="B833" s="94"/>
      <c r="C833" s="91"/>
      <c r="D833" s="95"/>
      <c r="E833" s="91"/>
      <c r="F833" s="91"/>
      <c r="G833" s="91"/>
      <c r="H833" s="91"/>
      <c r="I833" s="91"/>
      <c r="J833" s="91"/>
      <c r="K833" s="91"/>
      <c r="L833" s="91"/>
      <c r="M833" s="91"/>
      <c r="N833" s="91"/>
      <c r="O833" s="91"/>
      <c r="P833" s="91"/>
      <c r="Q833" s="91"/>
      <c r="R833" s="91"/>
      <c r="S833" s="91"/>
      <c r="T833" s="91"/>
      <c r="U833" s="91"/>
      <c r="V833" s="91"/>
      <c r="W833" s="91"/>
      <c r="X833" s="91"/>
    </row>
    <row r="834" customFormat="false" ht="15.75" hidden="false" customHeight="true" outlineLevel="0" collapsed="false">
      <c r="A834" s="94"/>
      <c r="B834" s="94"/>
      <c r="C834" s="91"/>
      <c r="D834" s="95"/>
      <c r="E834" s="91"/>
      <c r="F834" s="91"/>
      <c r="G834" s="91"/>
      <c r="H834" s="91"/>
      <c r="I834" s="91"/>
      <c r="J834" s="91"/>
      <c r="K834" s="91"/>
      <c r="L834" s="91"/>
      <c r="M834" s="91"/>
      <c r="N834" s="91"/>
      <c r="O834" s="91"/>
      <c r="P834" s="91"/>
      <c r="Q834" s="91"/>
      <c r="R834" s="91"/>
      <c r="S834" s="91"/>
      <c r="T834" s="91"/>
      <c r="U834" s="91"/>
      <c r="V834" s="91"/>
      <c r="W834" s="91"/>
      <c r="X834" s="91"/>
    </row>
    <row r="835" customFormat="false" ht="15.75" hidden="false" customHeight="true" outlineLevel="0" collapsed="false">
      <c r="A835" s="94"/>
      <c r="B835" s="94"/>
      <c r="C835" s="91"/>
      <c r="D835" s="95"/>
      <c r="E835" s="91"/>
      <c r="F835" s="91"/>
      <c r="G835" s="91"/>
      <c r="H835" s="91"/>
      <c r="I835" s="91"/>
      <c r="J835" s="91"/>
      <c r="K835" s="91"/>
      <c r="L835" s="91"/>
      <c r="M835" s="91"/>
      <c r="N835" s="91"/>
      <c r="O835" s="91"/>
      <c r="P835" s="91"/>
      <c r="Q835" s="91"/>
      <c r="R835" s="91"/>
      <c r="S835" s="91"/>
      <c r="T835" s="91"/>
      <c r="U835" s="91"/>
      <c r="V835" s="91"/>
      <c r="W835" s="91"/>
      <c r="X835" s="91"/>
    </row>
    <row r="836" customFormat="false" ht="15.75" hidden="false" customHeight="true" outlineLevel="0" collapsed="false">
      <c r="A836" s="94"/>
      <c r="B836" s="94"/>
      <c r="C836" s="91"/>
      <c r="D836" s="95"/>
      <c r="E836" s="91"/>
      <c r="F836" s="91"/>
      <c r="G836" s="91"/>
      <c r="H836" s="91"/>
      <c r="I836" s="91"/>
      <c r="J836" s="91"/>
      <c r="K836" s="91"/>
      <c r="L836" s="91"/>
      <c r="M836" s="91"/>
      <c r="N836" s="91"/>
      <c r="O836" s="91"/>
      <c r="P836" s="91"/>
      <c r="Q836" s="91"/>
      <c r="R836" s="91"/>
      <c r="S836" s="91"/>
      <c r="T836" s="91"/>
      <c r="U836" s="91"/>
      <c r="V836" s="91"/>
      <c r="W836" s="91"/>
      <c r="X836" s="91"/>
    </row>
    <row r="837" customFormat="false" ht="15.75" hidden="false" customHeight="true" outlineLevel="0" collapsed="false">
      <c r="A837" s="94"/>
      <c r="B837" s="94"/>
      <c r="C837" s="91"/>
      <c r="D837" s="95"/>
      <c r="E837" s="91"/>
      <c r="F837" s="91"/>
      <c r="G837" s="91"/>
      <c r="H837" s="91"/>
      <c r="I837" s="91"/>
      <c r="J837" s="91"/>
      <c r="K837" s="91"/>
      <c r="L837" s="91"/>
      <c r="M837" s="91"/>
      <c r="N837" s="91"/>
      <c r="O837" s="91"/>
      <c r="P837" s="91"/>
      <c r="Q837" s="91"/>
      <c r="R837" s="91"/>
      <c r="S837" s="91"/>
      <c r="T837" s="91"/>
      <c r="U837" s="91"/>
      <c r="V837" s="91"/>
      <c r="W837" s="91"/>
      <c r="X837" s="91"/>
    </row>
    <row r="838" customFormat="false" ht="15.75" hidden="false" customHeight="true" outlineLevel="0" collapsed="false">
      <c r="A838" s="94"/>
      <c r="B838" s="94"/>
      <c r="C838" s="91"/>
      <c r="D838" s="95"/>
      <c r="E838" s="91"/>
      <c r="F838" s="91"/>
      <c r="G838" s="91"/>
      <c r="H838" s="91"/>
      <c r="I838" s="91"/>
      <c r="J838" s="91"/>
      <c r="K838" s="91"/>
      <c r="L838" s="91"/>
      <c r="M838" s="91"/>
      <c r="N838" s="91"/>
      <c r="O838" s="91"/>
      <c r="P838" s="91"/>
      <c r="Q838" s="91"/>
      <c r="R838" s="91"/>
      <c r="S838" s="91"/>
      <c r="T838" s="91"/>
      <c r="U838" s="91"/>
      <c r="V838" s="91"/>
      <c r="W838" s="91"/>
      <c r="X838" s="91"/>
    </row>
    <row r="839" customFormat="false" ht="15.75" hidden="false" customHeight="true" outlineLevel="0" collapsed="false">
      <c r="A839" s="94"/>
      <c r="B839" s="94"/>
      <c r="C839" s="91"/>
      <c r="D839" s="95"/>
      <c r="E839" s="91"/>
      <c r="F839" s="91"/>
      <c r="G839" s="91"/>
      <c r="H839" s="91"/>
      <c r="I839" s="91"/>
      <c r="J839" s="91"/>
      <c r="K839" s="91"/>
      <c r="L839" s="91"/>
      <c r="M839" s="91"/>
      <c r="N839" s="91"/>
      <c r="O839" s="91"/>
      <c r="P839" s="91"/>
      <c r="Q839" s="91"/>
      <c r="R839" s="91"/>
      <c r="S839" s="91"/>
      <c r="T839" s="91"/>
      <c r="U839" s="91"/>
      <c r="V839" s="91"/>
      <c r="W839" s="91"/>
      <c r="X839" s="91"/>
    </row>
    <row r="840" customFormat="false" ht="15.75" hidden="false" customHeight="true" outlineLevel="0" collapsed="false">
      <c r="A840" s="94"/>
      <c r="B840" s="94"/>
      <c r="C840" s="91"/>
      <c r="D840" s="95"/>
      <c r="E840" s="91"/>
      <c r="F840" s="91"/>
      <c r="G840" s="91"/>
      <c r="H840" s="91"/>
      <c r="I840" s="91"/>
      <c r="J840" s="91"/>
      <c r="K840" s="91"/>
      <c r="L840" s="91"/>
      <c r="M840" s="91"/>
      <c r="N840" s="91"/>
      <c r="O840" s="91"/>
      <c r="P840" s="91"/>
      <c r="Q840" s="91"/>
      <c r="R840" s="91"/>
      <c r="S840" s="91"/>
      <c r="T840" s="91"/>
      <c r="U840" s="91"/>
      <c r="V840" s="91"/>
      <c r="W840" s="91"/>
      <c r="X840" s="91"/>
    </row>
    <row r="841" customFormat="false" ht="15.75" hidden="false" customHeight="true" outlineLevel="0" collapsed="false">
      <c r="A841" s="94"/>
      <c r="B841" s="94"/>
      <c r="C841" s="91"/>
      <c r="D841" s="95"/>
      <c r="E841" s="91"/>
      <c r="F841" s="91"/>
      <c r="G841" s="91"/>
      <c r="H841" s="91"/>
      <c r="I841" s="91"/>
      <c r="J841" s="91"/>
      <c r="K841" s="91"/>
      <c r="L841" s="91"/>
      <c r="M841" s="91"/>
      <c r="N841" s="91"/>
      <c r="O841" s="91"/>
      <c r="P841" s="91"/>
      <c r="Q841" s="91"/>
      <c r="R841" s="91"/>
      <c r="S841" s="91"/>
      <c r="T841" s="91"/>
      <c r="U841" s="91"/>
      <c r="V841" s="91"/>
      <c r="W841" s="91"/>
      <c r="X841" s="91"/>
    </row>
    <row r="842" customFormat="false" ht="15.75" hidden="false" customHeight="true" outlineLevel="0" collapsed="false">
      <c r="A842" s="94"/>
      <c r="B842" s="94"/>
      <c r="C842" s="91"/>
      <c r="D842" s="95"/>
      <c r="E842" s="91"/>
      <c r="F842" s="91"/>
      <c r="G842" s="91"/>
      <c r="H842" s="91"/>
      <c r="I842" s="91"/>
      <c r="J842" s="91"/>
      <c r="K842" s="91"/>
      <c r="L842" s="91"/>
      <c r="M842" s="91"/>
      <c r="N842" s="91"/>
      <c r="O842" s="91"/>
      <c r="P842" s="91"/>
      <c r="Q842" s="91"/>
      <c r="R842" s="91"/>
      <c r="S842" s="91"/>
      <c r="T842" s="91"/>
      <c r="U842" s="91"/>
      <c r="V842" s="91"/>
      <c r="W842" s="91"/>
      <c r="X842" s="91"/>
    </row>
    <row r="843" customFormat="false" ht="15.75" hidden="false" customHeight="true" outlineLevel="0" collapsed="false">
      <c r="A843" s="94"/>
      <c r="B843" s="94"/>
      <c r="C843" s="91"/>
      <c r="D843" s="95"/>
      <c r="E843" s="91"/>
      <c r="F843" s="91"/>
      <c r="G843" s="91"/>
      <c r="H843" s="91"/>
      <c r="I843" s="91"/>
      <c r="J843" s="91"/>
      <c r="K843" s="91"/>
      <c r="L843" s="91"/>
      <c r="M843" s="91"/>
      <c r="N843" s="91"/>
      <c r="O843" s="91"/>
      <c r="P843" s="91"/>
      <c r="Q843" s="91"/>
      <c r="R843" s="91"/>
      <c r="S843" s="91"/>
      <c r="T843" s="91"/>
      <c r="U843" s="91"/>
      <c r="V843" s="91"/>
      <c r="W843" s="91"/>
      <c r="X843" s="91"/>
    </row>
    <row r="844" customFormat="false" ht="15.75" hidden="false" customHeight="true" outlineLevel="0" collapsed="false">
      <c r="A844" s="94"/>
      <c r="B844" s="94"/>
      <c r="C844" s="91"/>
      <c r="D844" s="95"/>
      <c r="E844" s="91"/>
      <c r="F844" s="91"/>
      <c r="G844" s="91"/>
      <c r="H844" s="91"/>
      <c r="I844" s="91"/>
      <c r="J844" s="91"/>
      <c r="K844" s="91"/>
      <c r="L844" s="91"/>
      <c r="M844" s="91"/>
      <c r="N844" s="91"/>
      <c r="O844" s="91"/>
      <c r="P844" s="91"/>
      <c r="Q844" s="91"/>
      <c r="R844" s="91"/>
      <c r="S844" s="91"/>
      <c r="T844" s="91"/>
      <c r="U844" s="91"/>
      <c r="V844" s="91"/>
      <c r="W844" s="91"/>
      <c r="X844" s="91"/>
    </row>
    <row r="845" customFormat="false" ht="15.75" hidden="false" customHeight="true" outlineLevel="0" collapsed="false">
      <c r="A845" s="94"/>
      <c r="B845" s="94"/>
      <c r="C845" s="91"/>
      <c r="D845" s="95"/>
      <c r="E845" s="91"/>
      <c r="F845" s="91"/>
      <c r="G845" s="91"/>
      <c r="H845" s="91"/>
      <c r="I845" s="91"/>
      <c r="J845" s="91"/>
      <c r="K845" s="91"/>
      <c r="L845" s="91"/>
      <c r="M845" s="91"/>
      <c r="N845" s="91"/>
      <c r="O845" s="91"/>
      <c r="P845" s="91"/>
      <c r="Q845" s="91"/>
      <c r="R845" s="91"/>
      <c r="S845" s="91"/>
      <c r="T845" s="91"/>
      <c r="U845" s="91"/>
      <c r="V845" s="91"/>
      <c r="W845" s="91"/>
      <c r="X845" s="91"/>
    </row>
    <row r="846" customFormat="false" ht="15.75" hidden="false" customHeight="true" outlineLevel="0" collapsed="false">
      <c r="A846" s="94"/>
      <c r="B846" s="94"/>
      <c r="C846" s="91"/>
      <c r="D846" s="95"/>
      <c r="E846" s="91"/>
      <c r="F846" s="91"/>
      <c r="G846" s="91"/>
      <c r="H846" s="91"/>
      <c r="I846" s="91"/>
      <c r="J846" s="91"/>
      <c r="K846" s="91"/>
      <c r="L846" s="91"/>
      <c r="M846" s="91"/>
      <c r="N846" s="91"/>
      <c r="O846" s="91"/>
      <c r="P846" s="91"/>
      <c r="Q846" s="91"/>
      <c r="R846" s="91"/>
      <c r="S846" s="91"/>
      <c r="T846" s="91"/>
      <c r="U846" s="91"/>
      <c r="V846" s="91"/>
      <c r="W846" s="91"/>
      <c r="X846" s="91"/>
    </row>
    <row r="847" customFormat="false" ht="15.75" hidden="false" customHeight="true" outlineLevel="0" collapsed="false">
      <c r="A847" s="94"/>
      <c r="B847" s="94"/>
      <c r="C847" s="91"/>
      <c r="D847" s="95"/>
      <c r="E847" s="91"/>
      <c r="F847" s="91"/>
      <c r="G847" s="91"/>
      <c r="H847" s="91"/>
      <c r="I847" s="91"/>
      <c r="J847" s="91"/>
      <c r="K847" s="91"/>
      <c r="L847" s="91"/>
      <c r="M847" s="91"/>
      <c r="N847" s="91"/>
      <c r="O847" s="91"/>
      <c r="P847" s="91"/>
      <c r="Q847" s="91"/>
      <c r="R847" s="91"/>
      <c r="S847" s="91"/>
      <c r="T847" s="91"/>
      <c r="U847" s="91"/>
      <c r="V847" s="91"/>
      <c r="W847" s="91"/>
      <c r="X847" s="91"/>
    </row>
    <row r="848" customFormat="false" ht="15.75" hidden="false" customHeight="true" outlineLevel="0" collapsed="false">
      <c r="A848" s="94"/>
      <c r="B848" s="94"/>
      <c r="C848" s="91"/>
      <c r="D848" s="95"/>
      <c r="E848" s="91"/>
      <c r="F848" s="91"/>
      <c r="G848" s="91"/>
      <c r="H848" s="91"/>
      <c r="I848" s="91"/>
      <c r="J848" s="91"/>
      <c r="K848" s="91"/>
      <c r="L848" s="91"/>
      <c r="M848" s="91"/>
      <c r="N848" s="91"/>
      <c r="O848" s="91"/>
      <c r="P848" s="91"/>
      <c r="Q848" s="91"/>
      <c r="R848" s="91"/>
      <c r="S848" s="91"/>
      <c r="T848" s="91"/>
      <c r="U848" s="91"/>
      <c r="V848" s="91"/>
      <c r="W848" s="91"/>
      <c r="X848" s="91"/>
    </row>
    <row r="849" customFormat="false" ht="15.75" hidden="false" customHeight="true" outlineLevel="0" collapsed="false">
      <c r="A849" s="94"/>
      <c r="B849" s="94"/>
      <c r="C849" s="91"/>
      <c r="D849" s="95"/>
      <c r="E849" s="91"/>
      <c r="F849" s="91"/>
      <c r="G849" s="91"/>
      <c r="H849" s="91"/>
      <c r="I849" s="91"/>
      <c r="J849" s="91"/>
      <c r="K849" s="91"/>
      <c r="L849" s="91"/>
      <c r="M849" s="91"/>
      <c r="N849" s="91"/>
      <c r="O849" s="91"/>
      <c r="P849" s="91"/>
      <c r="Q849" s="91"/>
      <c r="R849" s="91"/>
      <c r="S849" s="91"/>
      <c r="T849" s="91"/>
      <c r="U849" s="91"/>
      <c r="V849" s="91"/>
      <c r="W849" s="91"/>
      <c r="X849" s="91"/>
    </row>
    <row r="850" customFormat="false" ht="15.75" hidden="false" customHeight="true" outlineLevel="0" collapsed="false">
      <c r="A850" s="94"/>
      <c r="B850" s="94"/>
      <c r="C850" s="91"/>
      <c r="D850" s="95"/>
      <c r="E850" s="91"/>
      <c r="F850" s="91"/>
      <c r="G850" s="91"/>
      <c r="H850" s="91"/>
      <c r="I850" s="91"/>
      <c r="J850" s="91"/>
      <c r="K850" s="91"/>
      <c r="L850" s="91"/>
      <c r="M850" s="91"/>
      <c r="N850" s="91"/>
      <c r="O850" s="91"/>
      <c r="P850" s="91"/>
      <c r="Q850" s="91"/>
      <c r="R850" s="91"/>
      <c r="S850" s="91"/>
      <c r="T850" s="91"/>
      <c r="U850" s="91"/>
      <c r="V850" s="91"/>
      <c r="W850" s="91"/>
      <c r="X850" s="91"/>
    </row>
    <row r="851" customFormat="false" ht="15.75" hidden="false" customHeight="true" outlineLevel="0" collapsed="false">
      <c r="A851" s="94"/>
      <c r="B851" s="94"/>
      <c r="C851" s="91"/>
      <c r="D851" s="95"/>
      <c r="E851" s="91"/>
      <c r="F851" s="91"/>
      <c r="G851" s="91"/>
      <c r="H851" s="91"/>
      <c r="I851" s="91"/>
      <c r="J851" s="91"/>
      <c r="K851" s="91"/>
      <c r="L851" s="91"/>
      <c r="M851" s="91"/>
      <c r="N851" s="91"/>
      <c r="O851" s="91"/>
      <c r="P851" s="91"/>
      <c r="Q851" s="91"/>
      <c r="R851" s="91"/>
      <c r="S851" s="91"/>
      <c r="T851" s="91"/>
      <c r="U851" s="91"/>
      <c r="V851" s="91"/>
      <c r="W851" s="91"/>
      <c r="X851" s="91"/>
    </row>
    <row r="852" customFormat="false" ht="15.75" hidden="false" customHeight="true" outlineLevel="0" collapsed="false">
      <c r="A852" s="94"/>
      <c r="B852" s="94"/>
      <c r="C852" s="91"/>
      <c r="D852" s="95"/>
      <c r="E852" s="91"/>
      <c r="F852" s="91"/>
      <c r="G852" s="91"/>
      <c r="H852" s="91"/>
      <c r="I852" s="91"/>
      <c r="J852" s="91"/>
      <c r="K852" s="91"/>
      <c r="L852" s="91"/>
      <c r="M852" s="91"/>
      <c r="N852" s="91"/>
      <c r="O852" s="91"/>
      <c r="P852" s="91"/>
      <c r="Q852" s="91"/>
      <c r="R852" s="91"/>
      <c r="S852" s="91"/>
      <c r="T852" s="91"/>
      <c r="U852" s="91"/>
      <c r="V852" s="91"/>
      <c r="W852" s="91"/>
      <c r="X852" s="91"/>
    </row>
    <row r="853" customFormat="false" ht="15.75" hidden="false" customHeight="true" outlineLevel="0" collapsed="false">
      <c r="A853" s="94"/>
      <c r="B853" s="94"/>
      <c r="C853" s="91"/>
      <c r="D853" s="95"/>
      <c r="E853" s="91"/>
      <c r="F853" s="91"/>
      <c r="G853" s="91"/>
      <c r="H853" s="91"/>
      <c r="I853" s="91"/>
      <c r="J853" s="91"/>
      <c r="K853" s="91"/>
      <c r="L853" s="91"/>
      <c r="M853" s="91"/>
      <c r="N853" s="91"/>
      <c r="O853" s="91"/>
      <c r="P853" s="91"/>
      <c r="Q853" s="91"/>
      <c r="R853" s="91"/>
      <c r="S853" s="91"/>
      <c r="T853" s="91"/>
      <c r="U853" s="91"/>
      <c r="V853" s="91"/>
      <c r="W853" s="91"/>
      <c r="X853" s="91"/>
    </row>
    <row r="854" customFormat="false" ht="15.75" hidden="false" customHeight="true" outlineLevel="0" collapsed="false">
      <c r="A854" s="94"/>
      <c r="B854" s="94"/>
      <c r="C854" s="91"/>
      <c r="D854" s="95"/>
      <c r="E854" s="91"/>
      <c r="F854" s="91"/>
      <c r="G854" s="91"/>
      <c r="H854" s="91"/>
      <c r="I854" s="91"/>
      <c r="J854" s="91"/>
      <c r="K854" s="91"/>
      <c r="L854" s="91"/>
      <c r="M854" s="91"/>
      <c r="N854" s="91"/>
      <c r="O854" s="91"/>
      <c r="P854" s="91"/>
      <c r="Q854" s="91"/>
      <c r="R854" s="91"/>
      <c r="S854" s="91"/>
      <c r="T854" s="91"/>
      <c r="U854" s="91"/>
      <c r="V854" s="91"/>
      <c r="W854" s="91"/>
      <c r="X854" s="91"/>
    </row>
    <row r="855" customFormat="false" ht="15.75" hidden="false" customHeight="true" outlineLevel="0" collapsed="false">
      <c r="A855" s="94"/>
      <c r="B855" s="94"/>
      <c r="C855" s="91"/>
      <c r="D855" s="95"/>
      <c r="E855" s="91"/>
      <c r="F855" s="91"/>
      <c r="G855" s="91"/>
      <c r="H855" s="91"/>
      <c r="I855" s="91"/>
      <c r="J855" s="91"/>
      <c r="K855" s="91"/>
      <c r="L855" s="91"/>
      <c r="M855" s="91"/>
      <c r="N855" s="91"/>
      <c r="O855" s="91"/>
      <c r="P855" s="91"/>
      <c r="Q855" s="91"/>
      <c r="R855" s="91"/>
      <c r="S855" s="91"/>
      <c r="T855" s="91"/>
      <c r="U855" s="91"/>
      <c r="V855" s="91"/>
      <c r="W855" s="91"/>
      <c r="X855" s="91"/>
    </row>
    <row r="856" customFormat="false" ht="15.75" hidden="false" customHeight="true" outlineLevel="0" collapsed="false">
      <c r="A856" s="94"/>
      <c r="B856" s="94"/>
      <c r="C856" s="91"/>
      <c r="D856" s="95"/>
      <c r="E856" s="91"/>
      <c r="F856" s="91"/>
      <c r="G856" s="91"/>
      <c r="H856" s="91"/>
      <c r="I856" s="91"/>
      <c r="J856" s="91"/>
      <c r="K856" s="91"/>
      <c r="L856" s="91"/>
      <c r="M856" s="91"/>
      <c r="N856" s="91"/>
      <c r="O856" s="91"/>
      <c r="P856" s="91"/>
      <c r="Q856" s="91"/>
      <c r="R856" s="91"/>
      <c r="S856" s="91"/>
      <c r="T856" s="91"/>
      <c r="U856" s="91"/>
      <c r="V856" s="91"/>
      <c r="W856" s="91"/>
      <c r="X856" s="91"/>
    </row>
    <row r="857" customFormat="false" ht="15.75" hidden="false" customHeight="true" outlineLevel="0" collapsed="false">
      <c r="A857" s="94"/>
      <c r="B857" s="94"/>
      <c r="C857" s="91"/>
      <c r="D857" s="95"/>
      <c r="E857" s="91"/>
      <c r="F857" s="91"/>
      <c r="G857" s="91"/>
      <c r="H857" s="91"/>
      <c r="I857" s="91"/>
      <c r="J857" s="91"/>
      <c r="K857" s="91"/>
      <c r="L857" s="91"/>
      <c r="M857" s="91"/>
      <c r="N857" s="91"/>
      <c r="O857" s="91"/>
      <c r="P857" s="91"/>
      <c r="Q857" s="91"/>
      <c r="R857" s="91"/>
      <c r="S857" s="91"/>
      <c r="T857" s="91"/>
      <c r="U857" s="91"/>
      <c r="V857" s="91"/>
      <c r="W857" s="91"/>
      <c r="X857" s="91"/>
    </row>
    <row r="858" customFormat="false" ht="15.75" hidden="false" customHeight="true" outlineLevel="0" collapsed="false">
      <c r="A858" s="94"/>
      <c r="B858" s="94"/>
      <c r="C858" s="91"/>
      <c r="D858" s="95"/>
      <c r="E858" s="91"/>
      <c r="F858" s="91"/>
      <c r="G858" s="91"/>
      <c r="H858" s="91"/>
      <c r="I858" s="91"/>
      <c r="J858" s="91"/>
      <c r="K858" s="91"/>
      <c r="L858" s="91"/>
      <c r="M858" s="91"/>
      <c r="N858" s="91"/>
      <c r="O858" s="91"/>
      <c r="P858" s="91"/>
      <c r="Q858" s="91"/>
      <c r="R858" s="91"/>
      <c r="S858" s="91"/>
      <c r="T858" s="91"/>
      <c r="U858" s="91"/>
      <c r="V858" s="91"/>
      <c r="W858" s="91"/>
      <c r="X858" s="91"/>
    </row>
    <row r="859" customFormat="false" ht="15.75" hidden="false" customHeight="true" outlineLevel="0" collapsed="false">
      <c r="A859" s="94"/>
      <c r="B859" s="94"/>
      <c r="C859" s="91"/>
      <c r="D859" s="95"/>
      <c r="E859" s="91"/>
      <c r="F859" s="91"/>
      <c r="G859" s="91"/>
      <c r="H859" s="91"/>
      <c r="I859" s="91"/>
      <c r="J859" s="91"/>
      <c r="K859" s="91"/>
      <c r="L859" s="91"/>
      <c r="M859" s="91"/>
      <c r="N859" s="91"/>
      <c r="O859" s="91"/>
      <c r="P859" s="91"/>
      <c r="Q859" s="91"/>
      <c r="R859" s="91"/>
      <c r="S859" s="91"/>
      <c r="T859" s="91"/>
      <c r="U859" s="91"/>
      <c r="V859" s="91"/>
      <c r="W859" s="91"/>
      <c r="X859" s="91"/>
    </row>
    <row r="860" customFormat="false" ht="15.75" hidden="false" customHeight="true" outlineLevel="0" collapsed="false">
      <c r="A860" s="94"/>
      <c r="B860" s="94"/>
      <c r="C860" s="91"/>
      <c r="D860" s="95"/>
      <c r="E860" s="91"/>
      <c r="F860" s="91"/>
      <c r="G860" s="91"/>
      <c r="H860" s="91"/>
      <c r="I860" s="91"/>
      <c r="J860" s="91"/>
      <c r="K860" s="91"/>
      <c r="L860" s="91"/>
      <c r="M860" s="91"/>
      <c r="N860" s="91"/>
      <c r="O860" s="91"/>
      <c r="P860" s="91"/>
      <c r="Q860" s="91"/>
      <c r="R860" s="91"/>
      <c r="S860" s="91"/>
      <c r="T860" s="91"/>
      <c r="U860" s="91"/>
      <c r="V860" s="91"/>
      <c r="W860" s="91"/>
      <c r="X860" s="91"/>
    </row>
    <row r="861" customFormat="false" ht="15.75" hidden="false" customHeight="true" outlineLevel="0" collapsed="false">
      <c r="A861" s="94"/>
      <c r="B861" s="94"/>
      <c r="C861" s="91"/>
      <c r="D861" s="95"/>
      <c r="E861" s="91"/>
      <c r="F861" s="91"/>
      <c r="G861" s="91"/>
      <c r="H861" s="91"/>
      <c r="I861" s="91"/>
      <c r="J861" s="91"/>
      <c r="K861" s="91"/>
      <c r="L861" s="91"/>
      <c r="M861" s="91"/>
      <c r="N861" s="91"/>
      <c r="O861" s="91"/>
      <c r="P861" s="91"/>
      <c r="Q861" s="91"/>
      <c r="R861" s="91"/>
      <c r="S861" s="91"/>
      <c r="T861" s="91"/>
      <c r="U861" s="91"/>
      <c r="V861" s="91"/>
      <c r="W861" s="91"/>
      <c r="X861" s="91"/>
    </row>
    <row r="862" customFormat="false" ht="15.75" hidden="false" customHeight="true" outlineLevel="0" collapsed="false">
      <c r="A862" s="94"/>
      <c r="B862" s="94"/>
      <c r="C862" s="91"/>
      <c r="D862" s="95"/>
      <c r="E862" s="91"/>
      <c r="F862" s="91"/>
      <c r="G862" s="91"/>
      <c r="H862" s="91"/>
      <c r="I862" s="91"/>
      <c r="J862" s="91"/>
      <c r="K862" s="91"/>
      <c r="L862" s="91"/>
      <c r="M862" s="91"/>
      <c r="N862" s="91"/>
      <c r="O862" s="91"/>
      <c r="P862" s="91"/>
      <c r="Q862" s="91"/>
      <c r="R862" s="91"/>
      <c r="S862" s="91"/>
      <c r="T862" s="91"/>
      <c r="U862" s="91"/>
      <c r="V862" s="91"/>
      <c r="W862" s="91"/>
      <c r="X862" s="91"/>
    </row>
    <row r="863" customFormat="false" ht="15.75" hidden="false" customHeight="true" outlineLevel="0" collapsed="false">
      <c r="A863" s="94"/>
      <c r="B863" s="94"/>
      <c r="C863" s="91"/>
      <c r="D863" s="95"/>
      <c r="E863" s="91"/>
      <c r="F863" s="91"/>
      <c r="G863" s="91"/>
      <c r="H863" s="91"/>
      <c r="I863" s="91"/>
      <c r="J863" s="91"/>
      <c r="K863" s="91"/>
      <c r="L863" s="91"/>
      <c r="M863" s="91"/>
      <c r="N863" s="91"/>
      <c r="O863" s="91"/>
      <c r="P863" s="91"/>
      <c r="Q863" s="91"/>
      <c r="R863" s="91"/>
      <c r="S863" s="91"/>
      <c r="T863" s="91"/>
      <c r="U863" s="91"/>
      <c r="V863" s="91"/>
      <c r="W863" s="91"/>
      <c r="X863" s="91"/>
    </row>
    <row r="864" customFormat="false" ht="15.75" hidden="false" customHeight="true" outlineLevel="0" collapsed="false">
      <c r="A864" s="94"/>
      <c r="B864" s="94"/>
      <c r="C864" s="91"/>
      <c r="D864" s="95"/>
      <c r="E864" s="91"/>
      <c r="F864" s="91"/>
      <c r="G864" s="91"/>
      <c r="H864" s="91"/>
      <c r="I864" s="91"/>
      <c r="J864" s="91"/>
      <c r="K864" s="91"/>
      <c r="L864" s="91"/>
      <c r="M864" s="91"/>
      <c r="N864" s="91"/>
      <c r="O864" s="91"/>
      <c r="P864" s="91"/>
      <c r="Q864" s="91"/>
      <c r="R864" s="91"/>
      <c r="S864" s="91"/>
      <c r="T864" s="91"/>
      <c r="U864" s="91"/>
      <c r="V864" s="91"/>
      <c r="W864" s="91"/>
      <c r="X864" s="91"/>
    </row>
    <row r="865" customFormat="false" ht="15.75" hidden="false" customHeight="true" outlineLevel="0" collapsed="false">
      <c r="A865" s="94"/>
      <c r="B865" s="94"/>
      <c r="C865" s="91"/>
      <c r="D865" s="95"/>
      <c r="E865" s="91"/>
      <c r="F865" s="91"/>
      <c r="G865" s="91"/>
      <c r="H865" s="91"/>
      <c r="I865" s="91"/>
      <c r="J865" s="91"/>
      <c r="K865" s="91"/>
      <c r="L865" s="91"/>
      <c r="M865" s="91"/>
      <c r="N865" s="91"/>
      <c r="O865" s="91"/>
      <c r="P865" s="91"/>
      <c r="Q865" s="91"/>
      <c r="R865" s="91"/>
      <c r="S865" s="91"/>
      <c r="T865" s="91"/>
      <c r="U865" s="91"/>
      <c r="V865" s="91"/>
      <c r="W865" s="91"/>
      <c r="X865" s="91"/>
    </row>
    <row r="866" customFormat="false" ht="15.75" hidden="false" customHeight="true" outlineLevel="0" collapsed="false">
      <c r="A866" s="94"/>
      <c r="B866" s="94"/>
      <c r="C866" s="91"/>
      <c r="D866" s="95"/>
      <c r="E866" s="91"/>
      <c r="F866" s="91"/>
      <c r="G866" s="91"/>
      <c r="H866" s="91"/>
      <c r="I866" s="91"/>
      <c r="J866" s="91"/>
      <c r="K866" s="91"/>
      <c r="L866" s="91"/>
      <c r="M866" s="91"/>
      <c r="N866" s="91"/>
      <c r="O866" s="91"/>
      <c r="P866" s="91"/>
      <c r="Q866" s="91"/>
      <c r="R866" s="91"/>
      <c r="S866" s="91"/>
      <c r="T866" s="91"/>
      <c r="U866" s="91"/>
      <c r="V866" s="91"/>
      <c r="W866" s="91"/>
      <c r="X866" s="91"/>
    </row>
    <row r="867" customFormat="false" ht="15.75" hidden="false" customHeight="true" outlineLevel="0" collapsed="false">
      <c r="A867" s="94"/>
      <c r="B867" s="94"/>
      <c r="C867" s="91"/>
      <c r="D867" s="95"/>
      <c r="E867" s="91"/>
      <c r="F867" s="91"/>
      <c r="G867" s="91"/>
      <c r="H867" s="91"/>
      <c r="I867" s="91"/>
      <c r="J867" s="91"/>
      <c r="K867" s="91"/>
      <c r="L867" s="91"/>
      <c r="M867" s="91"/>
      <c r="N867" s="91"/>
      <c r="O867" s="91"/>
      <c r="P867" s="91"/>
      <c r="Q867" s="91"/>
      <c r="R867" s="91"/>
      <c r="S867" s="91"/>
      <c r="T867" s="91"/>
      <c r="U867" s="91"/>
      <c r="V867" s="91"/>
      <c r="W867" s="91"/>
      <c r="X867" s="91"/>
    </row>
    <row r="868" customFormat="false" ht="15.75" hidden="false" customHeight="true" outlineLevel="0" collapsed="false">
      <c r="A868" s="94"/>
      <c r="B868" s="94"/>
      <c r="C868" s="91"/>
      <c r="D868" s="95"/>
      <c r="E868" s="91"/>
      <c r="F868" s="91"/>
      <c r="G868" s="91"/>
      <c r="H868" s="91"/>
      <c r="I868" s="91"/>
      <c r="J868" s="91"/>
      <c r="K868" s="91"/>
      <c r="L868" s="91"/>
      <c r="M868" s="91"/>
      <c r="N868" s="91"/>
      <c r="O868" s="91"/>
      <c r="P868" s="91"/>
      <c r="Q868" s="91"/>
      <c r="R868" s="91"/>
      <c r="S868" s="91"/>
      <c r="T868" s="91"/>
      <c r="U868" s="91"/>
      <c r="V868" s="91"/>
      <c r="W868" s="91"/>
      <c r="X868" s="91"/>
    </row>
    <row r="869" customFormat="false" ht="15.75" hidden="false" customHeight="true" outlineLevel="0" collapsed="false">
      <c r="A869" s="94"/>
      <c r="B869" s="94"/>
      <c r="C869" s="91"/>
      <c r="D869" s="95"/>
      <c r="E869" s="91"/>
      <c r="F869" s="91"/>
      <c r="G869" s="91"/>
      <c r="H869" s="91"/>
      <c r="I869" s="91"/>
      <c r="J869" s="91"/>
      <c r="K869" s="91"/>
      <c r="L869" s="91"/>
      <c r="M869" s="91"/>
      <c r="N869" s="91"/>
      <c r="O869" s="91"/>
      <c r="P869" s="91"/>
      <c r="Q869" s="91"/>
      <c r="R869" s="91"/>
      <c r="S869" s="91"/>
      <c r="T869" s="91"/>
      <c r="U869" s="91"/>
      <c r="V869" s="91"/>
      <c r="W869" s="91"/>
      <c r="X869" s="91"/>
    </row>
    <row r="870" customFormat="false" ht="15.75" hidden="false" customHeight="true" outlineLevel="0" collapsed="false">
      <c r="A870" s="94"/>
      <c r="B870" s="94"/>
      <c r="C870" s="91"/>
      <c r="D870" s="95"/>
      <c r="E870" s="91"/>
      <c r="F870" s="91"/>
      <c r="G870" s="91"/>
      <c r="H870" s="91"/>
      <c r="I870" s="91"/>
      <c r="J870" s="91"/>
      <c r="K870" s="91"/>
      <c r="L870" s="91"/>
      <c r="M870" s="91"/>
      <c r="N870" s="91"/>
      <c r="O870" s="91"/>
      <c r="P870" s="91"/>
      <c r="Q870" s="91"/>
      <c r="R870" s="91"/>
      <c r="S870" s="91"/>
      <c r="T870" s="91"/>
      <c r="U870" s="91"/>
      <c r="V870" s="91"/>
      <c r="W870" s="91"/>
      <c r="X870" s="91"/>
    </row>
    <row r="871" customFormat="false" ht="15.75" hidden="false" customHeight="true" outlineLevel="0" collapsed="false">
      <c r="A871" s="94"/>
      <c r="B871" s="94"/>
      <c r="C871" s="91"/>
      <c r="D871" s="95"/>
      <c r="E871" s="91"/>
      <c r="F871" s="91"/>
      <c r="G871" s="91"/>
      <c r="H871" s="91"/>
      <c r="I871" s="91"/>
      <c r="J871" s="91"/>
      <c r="K871" s="91"/>
      <c r="L871" s="91"/>
      <c r="M871" s="91"/>
      <c r="N871" s="91"/>
      <c r="O871" s="91"/>
      <c r="P871" s="91"/>
      <c r="Q871" s="91"/>
      <c r="R871" s="91"/>
      <c r="S871" s="91"/>
      <c r="T871" s="91"/>
      <c r="U871" s="91"/>
      <c r="V871" s="91"/>
      <c r="W871" s="91"/>
      <c r="X871" s="91"/>
    </row>
    <row r="872" customFormat="false" ht="15.75" hidden="false" customHeight="true" outlineLevel="0" collapsed="false">
      <c r="A872" s="94"/>
      <c r="B872" s="94"/>
      <c r="C872" s="91"/>
      <c r="D872" s="95"/>
      <c r="E872" s="91"/>
      <c r="F872" s="91"/>
      <c r="G872" s="91"/>
      <c r="H872" s="91"/>
      <c r="I872" s="91"/>
      <c r="J872" s="91"/>
      <c r="K872" s="91"/>
      <c r="L872" s="91"/>
      <c r="M872" s="91"/>
      <c r="N872" s="91"/>
      <c r="O872" s="91"/>
      <c r="P872" s="91"/>
      <c r="Q872" s="91"/>
      <c r="R872" s="91"/>
      <c r="S872" s="91"/>
      <c r="T872" s="91"/>
      <c r="U872" s="91"/>
      <c r="V872" s="91"/>
      <c r="W872" s="91"/>
      <c r="X872" s="91"/>
    </row>
    <row r="873" customFormat="false" ht="15.75" hidden="false" customHeight="true" outlineLevel="0" collapsed="false">
      <c r="A873" s="94"/>
      <c r="B873" s="94"/>
      <c r="C873" s="91"/>
      <c r="D873" s="95"/>
      <c r="E873" s="91"/>
      <c r="F873" s="91"/>
      <c r="G873" s="91"/>
      <c r="H873" s="91"/>
      <c r="I873" s="91"/>
      <c r="J873" s="91"/>
      <c r="K873" s="91"/>
      <c r="L873" s="91"/>
      <c r="M873" s="91"/>
      <c r="N873" s="91"/>
      <c r="O873" s="91"/>
      <c r="P873" s="91"/>
      <c r="Q873" s="91"/>
      <c r="R873" s="91"/>
      <c r="S873" s="91"/>
      <c r="T873" s="91"/>
      <c r="U873" s="91"/>
      <c r="V873" s="91"/>
      <c r="W873" s="91"/>
      <c r="X873" s="91"/>
    </row>
    <row r="874" customFormat="false" ht="15.75" hidden="false" customHeight="true" outlineLevel="0" collapsed="false">
      <c r="A874" s="94"/>
      <c r="B874" s="94"/>
      <c r="C874" s="91"/>
      <c r="D874" s="95"/>
      <c r="E874" s="91"/>
      <c r="F874" s="91"/>
      <c r="G874" s="91"/>
      <c r="H874" s="91"/>
      <c r="I874" s="91"/>
      <c r="J874" s="91"/>
      <c r="K874" s="91"/>
      <c r="L874" s="91"/>
      <c r="M874" s="91"/>
      <c r="N874" s="91"/>
      <c r="O874" s="91"/>
      <c r="P874" s="91"/>
      <c r="Q874" s="91"/>
      <c r="R874" s="91"/>
      <c r="S874" s="91"/>
      <c r="T874" s="91"/>
      <c r="U874" s="91"/>
      <c r="V874" s="91"/>
      <c r="W874" s="91"/>
      <c r="X874" s="91"/>
    </row>
    <row r="875" customFormat="false" ht="15.75" hidden="false" customHeight="true" outlineLevel="0" collapsed="false">
      <c r="A875" s="94"/>
      <c r="B875" s="94"/>
      <c r="C875" s="91"/>
      <c r="D875" s="95"/>
      <c r="E875" s="91"/>
      <c r="F875" s="91"/>
      <c r="G875" s="91"/>
      <c r="H875" s="91"/>
      <c r="I875" s="91"/>
      <c r="J875" s="91"/>
      <c r="K875" s="91"/>
      <c r="L875" s="91"/>
      <c r="M875" s="91"/>
      <c r="N875" s="91"/>
      <c r="O875" s="91"/>
      <c r="P875" s="91"/>
      <c r="Q875" s="91"/>
      <c r="R875" s="91"/>
      <c r="S875" s="91"/>
      <c r="T875" s="91"/>
      <c r="U875" s="91"/>
      <c r="V875" s="91"/>
      <c r="W875" s="91"/>
      <c r="X875" s="91"/>
    </row>
    <row r="876" customFormat="false" ht="15.75" hidden="false" customHeight="true" outlineLevel="0" collapsed="false">
      <c r="A876" s="94"/>
      <c r="B876" s="94"/>
      <c r="C876" s="91"/>
      <c r="D876" s="95"/>
      <c r="E876" s="91"/>
      <c r="F876" s="91"/>
      <c r="G876" s="91"/>
      <c r="H876" s="91"/>
      <c r="I876" s="91"/>
      <c r="J876" s="91"/>
      <c r="K876" s="91"/>
      <c r="L876" s="91"/>
      <c r="M876" s="91"/>
      <c r="N876" s="91"/>
      <c r="O876" s="91"/>
      <c r="P876" s="91"/>
      <c r="Q876" s="91"/>
      <c r="R876" s="91"/>
      <c r="S876" s="91"/>
      <c r="T876" s="91"/>
      <c r="U876" s="91"/>
      <c r="V876" s="91"/>
      <c r="W876" s="91"/>
      <c r="X876" s="91"/>
    </row>
    <row r="877" customFormat="false" ht="15.75" hidden="false" customHeight="true" outlineLevel="0" collapsed="false">
      <c r="A877" s="94"/>
      <c r="B877" s="94"/>
      <c r="C877" s="91"/>
      <c r="D877" s="95"/>
      <c r="E877" s="91"/>
      <c r="F877" s="91"/>
      <c r="G877" s="91"/>
      <c r="H877" s="91"/>
      <c r="I877" s="91"/>
      <c r="J877" s="91"/>
      <c r="K877" s="91"/>
      <c r="L877" s="91"/>
      <c r="M877" s="91"/>
      <c r="N877" s="91"/>
      <c r="O877" s="91"/>
      <c r="P877" s="91"/>
      <c r="Q877" s="91"/>
      <c r="R877" s="91"/>
      <c r="S877" s="91"/>
      <c r="T877" s="91"/>
      <c r="U877" s="91"/>
      <c r="V877" s="91"/>
      <c r="W877" s="91"/>
      <c r="X877" s="91"/>
    </row>
    <row r="878" customFormat="false" ht="15.75" hidden="false" customHeight="true" outlineLevel="0" collapsed="false">
      <c r="A878" s="94"/>
      <c r="B878" s="94"/>
      <c r="C878" s="91"/>
      <c r="D878" s="95"/>
      <c r="E878" s="91"/>
      <c r="F878" s="91"/>
      <c r="G878" s="91"/>
      <c r="H878" s="91"/>
      <c r="I878" s="91"/>
      <c r="J878" s="91"/>
      <c r="K878" s="91"/>
      <c r="L878" s="91"/>
      <c r="M878" s="91"/>
      <c r="N878" s="91"/>
      <c r="O878" s="91"/>
      <c r="P878" s="91"/>
      <c r="Q878" s="91"/>
      <c r="R878" s="91"/>
      <c r="S878" s="91"/>
      <c r="T878" s="91"/>
      <c r="U878" s="91"/>
      <c r="V878" s="91"/>
      <c r="W878" s="91"/>
      <c r="X878" s="91"/>
    </row>
    <row r="879" customFormat="false" ht="15.75" hidden="false" customHeight="true" outlineLevel="0" collapsed="false">
      <c r="A879" s="94"/>
      <c r="B879" s="94"/>
      <c r="C879" s="91"/>
      <c r="D879" s="95"/>
      <c r="E879" s="91"/>
      <c r="F879" s="91"/>
      <c r="G879" s="91"/>
      <c r="H879" s="91"/>
      <c r="I879" s="91"/>
      <c r="J879" s="91"/>
      <c r="K879" s="91"/>
      <c r="L879" s="91"/>
      <c r="M879" s="91"/>
      <c r="N879" s="91"/>
      <c r="O879" s="91"/>
      <c r="P879" s="91"/>
      <c r="Q879" s="91"/>
      <c r="R879" s="91"/>
      <c r="S879" s="91"/>
      <c r="T879" s="91"/>
      <c r="U879" s="91"/>
      <c r="V879" s="91"/>
      <c r="W879" s="91"/>
      <c r="X879" s="91"/>
    </row>
    <row r="880" customFormat="false" ht="15.75" hidden="false" customHeight="true" outlineLevel="0" collapsed="false">
      <c r="A880" s="94"/>
      <c r="B880" s="94"/>
      <c r="C880" s="91"/>
      <c r="D880" s="95"/>
      <c r="E880" s="91"/>
      <c r="F880" s="91"/>
      <c r="G880" s="91"/>
      <c r="H880" s="91"/>
      <c r="I880" s="91"/>
      <c r="J880" s="91"/>
      <c r="K880" s="91"/>
      <c r="L880" s="91"/>
      <c r="M880" s="91"/>
      <c r="N880" s="91"/>
      <c r="O880" s="91"/>
      <c r="P880" s="91"/>
      <c r="Q880" s="91"/>
      <c r="R880" s="91"/>
      <c r="S880" s="91"/>
      <c r="T880" s="91"/>
      <c r="U880" s="91"/>
      <c r="V880" s="91"/>
      <c r="W880" s="91"/>
      <c r="X880" s="91"/>
    </row>
    <row r="881" customFormat="false" ht="15.75" hidden="false" customHeight="true" outlineLevel="0" collapsed="false">
      <c r="A881" s="94"/>
      <c r="B881" s="94"/>
      <c r="C881" s="91"/>
      <c r="D881" s="95"/>
      <c r="E881" s="91"/>
      <c r="F881" s="91"/>
      <c r="G881" s="91"/>
      <c r="H881" s="91"/>
      <c r="I881" s="91"/>
      <c r="J881" s="91"/>
      <c r="K881" s="91"/>
      <c r="L881" s="91"/>
      <c r="M881" s="91"/>
      <c r="N881" s="91"/>
      <c r="O881" s="91"/>
      <c r="P881" s="91"/>
      <c r="Q881" s="91"/>
      <c r="R881" s="91"/>
      <c r="S881" s="91"/>
      <c r="T881" s="91"/>
      <c r="U881" s="91"/>
      <c r="V881" s="91"/>
      <c r="W881" s="91"/>
      <c r="X881" s="91"/>
    </row>
    <row r="882" customFormat="false" ht="15.75" hidden="false" customHeight="true" outlineLevel="0" collapsed="false">
      <c r="A882" s="94"/>
      <c r="B882" s="94"/>
      <c r="C882" s="91"/>
      <c r="D882" s="95"/>
      <c r="E882" s="91"/>
      <c r="F882" s="91"/>
      <c r="G882" s="91"/>
      <c r="H882" s="91"/>
      <c r="I882" s="91"/>
      <c r="J882" s="91"/>
      <c r="K882" s="91"/>
      <c r="L882" s="91"/>
      <c r="M882" s="91"/>
      <c r="N882" s="91"/>
      <c r="O882" s="91"/>
      <c r="P882" s="91"/>
      <c r="Q882" s="91"/>
      <c r="R882" s="91"/>
      <c r="S882" s="91"/>
      <c r="T882" s="91"/>
      <c r="U882" s="91"/>
      <c r="V882" s="91"/>
      <c r="W882" s="91"/>
      <c r="X882" s="91"/>
    </row>
    <row r="883" customFormat="false" ht="15.75" hidden="false" customHeight="true" outlineLevel="0" collapsed="false">
      <c r="A883" s="94"/>
      <c r="B883" s="94"/>
      <c r="C883" s="91"/>
      <c r="D883" s="95"/>
      <c r="E883" s="91"/>
      <c r="F883" s="91"/>
      <c r="G883" s="91"/>
      <c r="H883" s="91"/>
      <c r="I883" s="91"/>
      <c r="J883" s="91"/>
      <c r="K883" s="91"/>
      <c r="L883" s="91"/>
      <c r="M883" s="91"/>
      <c r="N883" s="91"/>
      <c r="O883" s="91"/>
      <c r="P883" s="91"/>
      <c r="Q883" s="91"/>
      <c r="R883" s="91"/>
      <c r="S883" s="91"/>
      <c r="T883" s="91"/>
      <c r="U883" s="91"/>
      <c r="V883" s="91"/>
      <c r="W883" s="91"/>
      <c r="X883" s="91"/>
    </row>
    <row r="884" customFormat="false" ht="15.75" hidden="false" customHeight="true" outlineLevel="0" collapsed="false">
      <c r="A884" s="94"/>
      <c r="B884" s="94"/>
      <c r="C884" s="91"/>
      <c r="D884" s="95"/>
      <c r="E884" s="91"/>
      <c r="F884" s="91"/>
      <c r="G884" s="91"/>
      <c r="H884" s="91"/>
      <c r="I884" s="91"/>
      <c r="J884" s="91"/>
      <c r="K884" s="91"/>
      <c r="L884" s="91"/>
      <c r="M884" s="91"/>
      <c r="N884" s="91"/>
      <c r="O884" s="91"/>
      <c r="P884" s="91"/>
      <c r="Q884" s="91"/>
      <c r="R884" s="91"/>
      <c r="S884" s="91"/>
      <c r="T884" s="91"/>
      <c r="U884" s="91"/>
      <c r="V884" s="91"/>
      <c r="W884" s="91"/>
      <c r="X884" s="91"/>
    </row>
    <row r="885" customFormat="false" ht="15.75" hidden="false" customHeight="true" outlineLevel="0" collapsed="false">
      <c r="A885" s="94"/>
      <c r="B885" s="94"/>
      <c r="C885" s="91"/>
      <c r="D885" s="95"/>
      <c r="E885" s="91"/>
      <c r="F885" s="91"/>
      <c r="G885" s="91"/>
      <c r="H885" s="91"/>
      <c r="I885" s="91"/>
      <c r="J885" s="91"/>
      <c r="K885" s="91"/>
      <c r="L885" s="91"/>
      <c r="M885" s="91"/>
      <c r="N885" s="91"/>
      <c r="O885" s="91"/>
      <c r="P885" s="91"/>
      <c r="Q885" s="91"/>
      <c r="R885" s="91"/>
      <c r="S885" s="91"/>
      <c r="T885" s="91"/>
      <c r="U885" s="91"/>
      <c r="V885" s="91"/>
      <c r="W885" s="91"/>
      <c r="X885" s="91"/>
    </row>
    <row r="886" customFormat="false" ht="15.75" hidden="false" customHeight="true" outlineLevel="0" collapsed="false">
      <c r="A886" s="94"/>
      <c r="B886" s="94"/>
      <c r="C886" s="91"/>
      <c r="D886" s="95"/>
      <c r="E886" s="91"/>
      <c r="F886" s="91"/>
      <c r="G886" s="91"/>
      <c r="H886" s="91"/>
      <c r="I886" s="91"/>
      <c r="J886" s="91"/>
      <c r="K886" s="91"/>
      <c r="L886" s="91"/>
      <c r="M886" s="91"/>
      <c r="N886" s="91"/>
      <c r="O886" s="91"/>
      <c r="P886" s="91"/>
      <c r="Q886" s="91"/>
      <c r="R886" s="91"/>
      <c r="S886" s="91"/>
      <c r="T886" s="91"/>
      <c r="U886" s="91"/>
      <c r="V886" s="91"/>
      <c r="W886" s="91"/>
      <c r="X886" s="91"/>
    </row>
    <row r="887" customFormat="false" ht="15.75" hidden="false" customHeight="true" outlineLevel="0" collapsed="false">
      <c r="A887" s="94"/>
      <c r="B887" s="94"/>
      <c r="C887" s="91"/>
      <c r="D887" s="95"/>
      <c r="E887" s="91"/>
      <c r="F887" s="91"/>
      <c r="G887" s="91"/>
      <c r="H887" s="91"/>
      <c r="I887" s="91"/>
      <c r="J887" s="91"/>
      <c r="K887" s="91"/>
      <c r="L887" s="91"/>
      <c r="M887" s="91"/>
      <c r="N887" s="91"/>
      <c r="O887" s="91"/>
      <c r="P887" s="91"/>
      <c r="Q887" s="91"/>
      <c r="R887" s="91"/>
      <c r="S887" s="91"/>
      <c r="T887" s="91"/>
      <c r="U887" s="91"/>
      <c r="V887" s="91"/>
      <c r="W887" s="91"/>
      <c r="X887" s="91"/>
    </row>
    <row r="888" customFormat="false" ht="15.75" hidden="false" customHeight="true" outlineLevel="0" collapsed="false">
      <c r="A888" s="94"/>
      <c r="B888" s="94"/>
      <c r="C888" s="91"/>
      <c r="D888" s="95"/>
      <c r="E888" s="91"/>
      <c r="F888" s="91"/>
      <c r="G888" s="91"/>
      <c r="H888" s="91"/>
      <c r="I888" s="91"/>
      <c r="J888" s="91"/>
      <c r="K888" s="91"/>
      <c r="L888" s="91"/>
      <c r="M888" s="91"/>
      <c r="N888" s="91"/>
      <c r="O888" s="91"/>
      <c r="P888" s="91"/>
      <c r="Q888" s="91"/>
      <c r="R888" s="91"/>
      <c r="S888" s="91"/>
      <c r="T888" s="91"/>
      <c r="U888" s="91"/>
      <c r="V888" s="91"/>
      <c r="W888" s="91"/>
      <c r="X888" s="91"/>
    </row>
    <row r="889" customFormat="false" ht="15.75" hidden="false" customHeight="true" outlineLevel="0" collapsed="false">
      <c r="A889" s="94"/>
      <c r="B889" s="94"/>
      <c r="C889" s="91"/>
      <c r="D889" s="95"/>
      <c r="E889" s="91"/>
      <c r="F889" s="91"/>
      <c r="G889" s="91"/>
      <c r="H889" s="91"/>
      <c r="I889" s="91"/>
      <c r="J889" s="91"/>
      <c r="K889" s="91"/>
      <c r="L889" s="91"/>
      <c r="M889" s="91"/>
      <c r="N889" s="91"/>
      <c r="O889" s="91"/>
      <c r="P889" s="91"/>
      <c r="Q889" s="91"/>
      <c r="R889" s="91"/>
      <c r="S889" s="91"/>
      <c r="T889" s="91"/>
      <c r="U889" s="91"/>
      <c r="V889" s="91"/>
      <c r="W889" s="91"/>
      <c r="X889" s="91"/>
    </row>
    <row r="890" customFormat="false" ht="15.75" hidden="false" customHeight="true" outlineLevel="0" collapsed="false">
      <c r="A890" s="94"/>
      <c r="B890" s="94"/>
      <c r="C890" s="91"/>
      <c r="D890" s="95"/>
      <c r="E890" s="91"/>
      <c r="F890" s="91"/>
      <c r="G890" s="91"/>
      <c r="H890" s="91"/>
      <c r="I890" s="91"/>
      <c r="J890" s="91"/>
      <c r="K890" s="91"/>
      <c r="L890" s="91"/>
      <c r="M890" s="91"/>
      <c r="N890" s="91"/>
      <c r="O890" s="91"/>
      <c r="P890" s="91"/>
      <c r="Q890" s="91"/>
      <c r="R890" s="91"/>
      <c r="S890" s="91"/>
      <c r="T890" s="91"/>
      <c r="U890" s="91"/>
      <c r="V890" s="91"/>
      <c r="W890" s="91"/>
      <c r="X890" s="91"/>
    </row>
    <row r="891" customFormat="false" ht="15.75" hidden="false" customHeight="true" outlineLevel="0" collapsed="false">
      <c r="A891" s="94"/>
      <c r="B891" s="94"/>
      <c r="C891" s="91"/>
      <c r="D891" s="95"/>
      <c r="E891" s="91"/>
      <c r="F891" s="91"/>
      <c r="G891" s="91"/>
      <c r="H891" s="91"/>
      <c r="I891" s="91"/>
      <c r="J891" s="91"/>
      <c r="K891" s="91"/>
      <c r="L891" s="91"/>
      <c r="M891" s="91"/>
      <c r="N891" s="91"/>
      <c r="O891" s="91"/>
      <c r="P891" s="91"/>
      <c r="Q891" s="91"/>
      <c r="R891" s="91"/>
      <c r="S891" s="91"/>
      <c r="T891" s="91"/>
      <c r="U891" s="91"/>
      <c r="V891" s="91"/>
      <c r="W891" s="91"/>
      <c r="X891" s="91"/>
    </row>
    <row r="892" customFormat="false" ht="15.75" hidden="false" customHeight="true" outlineLevel="0" collapsed="false">
      <c r="A892" s="94"/>
      <c r="B892" s="94"/>
      <c r="C892" s="91"/>
      <c r="D892" s="95"/>
      <c r="E892" s="91"/>
      <c r="F892" s="91"/>
      <c r="G892" s="91"/>
      <c r="H892" s="91"/>
      <c r="I892" s="91"/>
      <c r="J892" s="91"/>
      <c r="K892" s="91"/>
      <c r="L892" s="91"/>
      <c r="M892" s="91"/>
      <c r="N892" s="91"/>
      <c r="O892" s="91"/>
      <c r="P892" s="91"/>
      <c r="Q892" s="91"/>
      <c r="R892" s="91"/>
      <c r="S892" s="91"/>
      <c r="T892" s="91"/>
      <c r="U892" s="91"/>
      <c r="V892" s="91"/>
      <c r="W892" s="91"/>
      <c r="X892" s="91"/>
    </row>
    <row r="893" customFormat="false" ht="15.75" hidden="false" customHeight="true" outlineLevel="0" collapsed="false">
      <c r="A893" s="94"/>
      <c r="B893" s="94"/>
      <c r="C893" s="91"/>
      <c r="D893" s="95"/>
      <c r="E893" s="91"/>
      <c r="F893" s="91"/>
      <c r="G893" s="91"/>
      <c r="H893" s="91"/>
      <c r="I893" s="91"/>
      <c r="J893" s="91"/>
      <c r="K893" s="91"/>
      <c r="L893" s="91"/>
      <c r="M893" s="91"/>
      <c r="N893" s="91"/>
      <c r="O893" s="91"/>
      <c r="P893" s="91"/>
      <c r="Q893" s="91"/>
      <c r="R893" s="91"/>
      <c r="S893" s="91"/>
      <c r="T893" s="91"/>
      <c r="U893" s="91"/>
      <c r="V893" s="91"/>
      <c r="W893" s="91"/>
      <c r="X893" s="91"/>
    </row>
    <row r="894" customFormat="false" ht="15.75" hidden="false" customHeight="true" outlineLevel="0" collapsed="false">
      <c r="A894" s="94"/>
      <c r="B894" s="94"/>
      <c r="C894" s="91"/>
      <c r="D894" s="95"/>
      <c r="E894" s="91"/>
      <c r="F894" s="91"/>
      <c r="G894" s="91"/>
      <c r="H894" s="91"/>
      <c r="I894" s="91"/>
      <c r="J894" s="91"/>
      <c r="K894" s="91"/>
      <c r="L894" s="91"/>
      <c r="M894" s="91"/>
      <c r="N894" s="91"/>
      <c r="O894" s="91"/>
      <c r="P894" s="91"/>
      <c r="Q894" s="91"/>
      <c r="R894" s="91"/>
      <c r="S894" s="91"/>
      <c r="T894" s="91"/>
      <c r="U894" s="91"/>
      <c r="V894" s="91"/>
      <c r="W894" s="91"/>
      <c r="X894" s="91"/>
    </row>
    <row r="895" customFormat="false" ht="15.75" hidden="false" customHeight="true" outlineLevel="0" collapsed="false">
      <c r="A895" s="94"/>
      <c r="B895" s="94"/>
      <c r="C895" s="91"/>
      <c r="D895" s="95"/>
      <c r="E895" s="91"/>
      <c r="F895" s="91"/>
      <c r="G895" s="91"/>
      <c r="H895" s="91"/>
      <c r="I895" s="91"/>
      <c r="J895" s="91"/>
      <c r="K895" s="91"/>
      <c r="L895" s="91"/>
      <c r="M895" s="91"/>
      <c r="N895" s="91"/>
      <c r="O895" s="91"/>
      <c r="P895" s="91"/>
      <c r="Q895" s="91"/>
      <c r="R895" s="91"/>
      <c r="S895" s="91"/>
      <c r="T895" s="91"/>
      <c r="U895" s="91"/>
      <c r="V895" s="91"/>
      <c r="W895" s="91"/>
      <c r="X895" s="91"/>
    </row>
    <row r="896" customFormat="false" ht="15.75" hidden="false" customHeight="true" outlineLevel="0" collapsed="false">
      <c r="A896" s="94"/>
      <c r="B896" s="94"/>
      <c r="C896" s="91"/>
      <c r="D896" s="95"/>
      <c r="E896" s="91"/>
      <c r="F896" s="91"/>
      <c r="G896" s="91"/>
      <c r="H896" s="91"/>
      <c r="I896" s="91"/>
      <c r="J896" s="91"/>
      <c r="K896" s="91"/>
      <c r="L896" s="91"/>
      <c r="M896" s="91"/>
      <c r="N896" s="91"/>
      <c r="O896" s="91"/>
      <c r="P896" s="91"/>
      <c r="Q896" s="91"/>
      <c r="R896" s="91"/>
      <c r="S896" s="91"/>
      <c r="T896" s="91"/>
      <c r="U896" s="91"/>
      <c r="V896" s="91"/>
      <c r="W896" s="91"/>
      <c r="X896" s="91"/>
    </row>
    <row r="897" customFormat="false" ht="15.75" hidden="false" customHeight="true" outlineLevel="0" collapsed="false">
      <c r="A897" s="94"/>
      <c r="B897" s="94"/>
      <c r="C897" s="91"/>
      <c r="D897" s="95"/>
      <c r="E897" s="91"/>
      <c r="F897" s="91"/>
      <c r="G897" s="91"/>
      <c r="H897" s="91"/>
      <c r="I897" s="91"/>
      <c r="J897" s="91"/>
      <c r="K897" s="91"/>
      <c r="L897" s="91"/>
      <c r="M897" s="91"/>
      <c r="N897" s="91"/>
      <c r="O897" s="91"/>
      <c r="P897" s="91"/>
      <c r="Q897" s="91"/>
      <c r="R897" s="91"/>
      <c r="S897" s="91"/>
      <c r="T897" s="91"/>
      <c r="U897" s="91"/>
      <c r="V897" s="91"/>
      <c r="W897" s="91"/>
      <c r="X897" s="91"/>
    </row>
    <row r="898" customFormat="false" ht="15.75" hidden="false" customHeight="true" outlineLevel="0" collapsed="false">
      <c r="A898" s="94"/>
      <c r="B898" s="94"/>
      <c r="C898" s="91"/>
      <c r="D898" s="95"/>
      <c r="E898" s="91"/>
      <c r="F898" s="91"/>
      <c r="G898" s="91"/>
      <c r="H898" s="91"/>
      <c r="I898" s="91"/>
      <c r="J898" s="91"/>
      <c r="K898" s="91"/>
      <c r="L898" s="91"/>
      <c r="M898" s="91"/>
      <c r="N898" s="91"/>
      <c r="O898" s="91"/>
      <c r="P898" s="91"/>
      <c r="Q898" s="91"/>
      <c r="R898" s="91"/>
      <c r="S898" s="91"/>
      <c r="T898" s="91"/>
      <c r="U898" s="91"/>
      <c r="V898" s="91"/>
      <c r="W898" s="91"/>
      <c r="X898" s="91"/>
    </row>
    <row r="899" customFormat="false" ht="15.75" hidden="false" customHeight="true" outlineLevel="0" collapsed="false">
      <c r="A899" s="94"/>
      <c r="B899" s="94"/>
      <c r="C899" s="91"/>
      <c r="D899" s="95"/>
      <c r="E899" s="91"/>
      <c r="F899" s="91"/>
      <c r="G899" s="91"/>
      <c r="H899" s="91"/>
      <c r="I899" s="91"/>
      <c r="J899" s="91"/>
      <c r="K899" s="91"/>
      <c r="L899" s="91"/>
      <c r="M899" s="91"/>
      <c r="N899" s="91"/>
      <c r="O899" s="91"/>
      <c r="P899" s="91"/>
      <c r="Q899" s="91"/>
      <c r="R899" s="91"/>
      <c r="S899" s="91"/>
      <c r="T899" s="91"/>
      <c r="U899" s="91"/>
      <c r="V899" s="91"/>
      <c r="W899" s="91"/>
      <c r="X899" s="91"/>
    </row>
    <row r="900" customFormat="false" ht="15.75" hidden="false" customHeight="true" outlineLevel="0" collapsed="false">
      <c r="A900" s="94"/>
      <c r="B900" s="94"/>
      <c r="C900" s="91"/>
      <c r="D900" s="95"/>
      <c r="E900" s="91"/>
      <c r="F900" s="91"/>
      <c r="G900" s="91"/>
      <c r="H900" s="91"/>
      <c r="I900" s="91"/>
      <c r="J900" s="91"/>
      <c r="K900" s="91"/>
      <c r="L900" s="91"/>
      <c r="M900" s="91"/>
      <c r="N900" s="91"/>
      <c r="O900" s="91"/>
      <c r="P900" s="91"/>
      <c r="Q900" s="91"/>
      <c r="R900" s="91"/>
      <c r="S900" s="91"/>
      <c r="T900" s="91"/>
      <c r="U900" s="91"/>
      <c r="V900" s="91"/>
      <c r="W900" s="91"/>
      <c r="X900" s="91"/>
    </row>
    <row r="901" customFormat="false" ht="15.75" hidden="false" customHeight="true" outlineLevel="0" collapsed="false">
      <c r="A901" s="94"/>
      <c r="B901" s="94"/>
      <c r="C901" s="91"/>
      <c r="D901" s="95"/>
      <c r="E901" s="91"/>
      <c r="F901" s="91"/>
      <c r="G901" s="91"/>
      <c r="H901" s="91"/>
      <c r="I901" s="91"/>
      <c r="J901" s="91"/>
      <c r="K901" s="91"/>
      <c r="L901" s="91"/>
      <c r="M901" s="91"/>
      <c r="N901" s="91"/>
      <c r="O901" s="91"/>
      <c r="P901" s="91"/>
      <c r="Q901" s="91"/>
      <c r="R901" s="91"/>
      <c r="S901" s="91"/>
      <c r="T901" s="91"/>
      <c r="U901" s="91"/>
      <c r="V901" s="91"/>
      <c r="W901" s="91"/>
      <c r="X901" s="91"/>
    </row>
    <row r="902" customFormat="false" ht="15.75" hidden="false" customHeight="true" outlineLevel="0" collapsed="false">
      <c r="A902" s="94"/>
      <c r="B902" s="94"/>
      <c r="C902" s="91"/>
      <c r="D902" s="95"/>
      <c r="E902" s="91"/>
      <c r="F902" s="91"/>
      <c r="G902" s="91"/>
      <c r="H902" s="91"/>
      <c r="I902" s="91"/>
      <c r="J902" s="91"/>
      <c r="K902" s="91"/>
      <c r="L902" s="91"/>
      <c r="M902" s="91"/>
      <c r="N902" s="91"/>
      <c r="O902" s="91"/>
      <c r="P902" s="91"/>
      <c r="Q902" s="91"/>
      <c r="R902" s="91"/>
      <c r="S902" s="91"/>
      <c r="T902" s="91"/>
      <c r="U902" s="91"/>
      <c r="V902" s="91"/>
      <c r="W902" s="91"/>
      <c r="X902" s="91"/>
    </row>
    <row r="903" customFormat="false" ht="15.75" hidden="false" customHeight="true" outlineLevel="0" collapsed="false">
      <c r="A903" s="94"/>
      <c r="B903" s="94"/>
      <c r="C903" s="91"/>
      <c r="D903" s="95"/>
      <c r="E903" s="91"/>
      <c r="F903" s="91"/>
      <c r="G903" s="91"/>
      <c r="H903" s="91"/>
      <c r="I903" s="91"/>
      <c r="J903" s="91"/>
      <c r="K903" s="91"/>
      <c r="L903" s="91"/>
      <c r="M903" s="91"/>
      <c r="N903" s="91"/>
      <c r="O903" s="91"/>
      <c r="P903" s="91"/>
      <c r="Q903" s="91"/>
      <c r="R903" s="91"/>
      <c r="S903" s="91"/>
      <c r="T903" s="91"/>
      <c r="U903" s="91"/>
      <c r="V903" s="91"/>
      <c r="W903" s="91"/>
      <c r="X903" s="91"/>
    </row>
    <row r="904" customFormat="false" ht="15.75" hidden="false" customHeight="true" outlineLevel="0" collapsed="false">
      <c r="A904" s="94"/>
      <c r="B904" s="94"/>
      <c r="C904" s="91"/>
      <c r="D904" s="95"/>
      <c r="E904" s="91"/>
      <c r="F904" s="91"/>
      <c r="G904" s="91"/>
      <c r="H904" s="91"/>
      <c r="I904" s="91"/>
      <c r="J904" s="91"/>
      <c r="K904" s="91"/>
      <c r="L904" s="91"/>
      <c r="M904" s="91"/>
      <c r="N904" s="91"/>
      <c r="O904" s="91"/>
      <c r="P904" s="91"/>
      <c r="Q904" s="91"/>
      <c r="R904" s="91"/>
      <c r="S904" s="91"/>
      <c r="T904" s="91"/>
      <c r="U904" s="91"/>
      <c r="V904" s="91"/>
      <c r="W904" s="91"/>
      <c r="X904" s="91"/>
    </row>
    <row r="905" customFormat="false" ht="15.75" hidden="false" customHeight="true" outlineLevel="0" collapsed="false">
      <c r="A905" s="94"/>
      <c r="B905" s="94"/>
      <c r="C905" s="91"/>
      <c r="D905" s="95"/>
      <c r="E905" s="91"/>
      <c r="F905" s="91"/>
      <c r="G905" s="91"/>
      <c r="H905" s="91"/>
      <c r="I905" s="91"/>
      <c r="J905" s="91"/>
      <c r="K905" s="91"/>
      <c r="L905" s="91"/>
      <c r="M905" s="91"/>
      <c r="N905" s="91"/>
      <c r="O905" s="91"/>
      <c r="P905" s="91"/>
      <c r="Q905" s="91"/>
      <c r="R905" s="91"/>
      <c r="S905" s="91"/>
      <c r="T905" s="91"/>
      <c r="U905" s="91"/>
      <c r="V905" s="91"/>
      <c r="W905" s="91"/>
      <c r="X905" s="91"/>
    </row>
    <row r="906" customFormat="false" ht="15.75" hidden="false" customHeight="true" outlineLevel="0" collapsed="false">
      <c r="A906" s="94"/>
      <c r="B906" s="94"/>
      <c r="C906" s="91"/>
      <c r="D906" s="95"/>
      <c r="E906" s="91"/>
      <c r="F906" s="91"/>
      <c r="G906" s="91"/>
      <c r="H906" s="91"/>
      <c r="I906" s="91"/>
      <c r="J906" s="91"/>
      <c r="K906" s="91"/>
      <c r="L906" s="91"/>
      <c r="M906" s="91"/>
      <c r="N906" s="91"/>
      <c r="O906" s="91"/>
      <c r="P906" s="91"/>
      <c r="Q906" s="91"/>
      <c r="R906" s="91"/>
      <c r="S906" s="91"/>
      <c r="T906" s="91"/>
      <c r="U906" s="91"/>
      <c r="V906" s="91"/>
      <c r="W906" s="91"/>
      <c r="X906" s="91"/>
    </row>
    <row r="907" customFormat="false" ht="15.75" hidden="false" customHeight="true" outlineLevel="0" collapsed="false">
      <c r="A907" s="94"/>
      <c r="B907" s="94"/>
      <c r="C907" s="91"/>
      <c r="D907" s="95"/>
      <c r="E907" s="91"/>
      <c r="F907" s="91"/>
      <c r="G907" s="91"/>
      <c r="H907" s="91"/>
      <c r="I907" s="91"/>
      <c r="J907" s="91"/>
      <c r="K907" s="91"/>
      <c r="L907" s="91"/>
      <c r="M907" s="91"/>
      <c r="N907" s="91"/>
      <c r="O907" s="91"/>
      <c r="P907" s="91"/>
      <c r="Q907" s="91"/>
      <c r="R907" s="91"/>
      <c r="S907" s="91"/>
      <c r="T907" s="91"/>
      <c r="U907" s="91"/>
      <c r="V907" s="91"/>
      <c r="W907" s="91"/>
      <c r="X907" s="91"/>
    </row>
    <row r="908" customFormat="false" ht="15.75" hidden="false" customHeight="true" outlineLevel="0" collapsed="false">
      <c r="A908" s="94"/>
      <c r="B908" s="94"/>
      <c r="C908" s="91"/>
      <c r="D908" s="95"/>
      <c r="E908" s="91"/>
      <c r="F908" s="91"/>
      <c r="G908" s="91"/>
      <c r="H908" s="91"/>
      <c r="I908" s="91"/>
      <c r="J908" s="91"/>
      <c r="K908" s="91"/>
      <c r="L908" s="91"/>
      <c r="M908" s="91"/>
      <c r="N908" s="91"/>
      <c r="O908" s="91"/>
      <c r="P908" s="91"/>
      <c r="Q908" s="91"/>
      <c r="R908" s="91"/>
      <c r="S908" s="91"/>
      <c r="T908" s="91"/>
      <c r="U908" s="91"/>
      <c r="V908" s="91"/>
      <c r="W908" s="91"/>
      <c r="X908" s="91"/>
    </row>
    <row r="909" customFormat="false" ht="15.75" hidden="false" customHeight="true" outlineLevel="0" collapsed="false">
      <c r="A909" s="94"/>
      <c r="B909" s="94"/>
      <c r="C909" s="91"/>
      <c r="D909" s="95"/>
      <c r="E909" s="91"/>
      <c r="F909" s="91"/>
      <c r="G909" s="91"/>
      <c r="H909" s="91"/>
      <c r="I909" s="91"/>
      <c r="J909" s="91"/>
      <c r="K909" s="91"/>
      <c r="L909" s="91"/>
      <c r="M909" s="91"/>
      <c r="N909" s="91"/>
      <c r="O909" s="91"/>
      <c r="P909" s="91"/>
      <c r="Q909" s="91"/>
      <c r="R909" s="91"/>
      <c r="S909" s="91"/>
      <c r="T909" s="91"/>
      <c r="U909" s="91"/>
      <c r="V909" s="91"/>
      <c r="W909" s="91"/>
      <c r="X909" s="91"/>
    </row>
    <row r="910" customFormat="false" ht="15.75" hidden="false" customHeight="true" outlineLevel="0" collapsed="false">
      <c r="A910" s="94"/>
      <c r="B910" s="94"/>
      <c r="C910" s="91"/>
      <c r="D910" s="95"/>
      <c r="E910" s="91"/>
      <c r="F910" s="91"/>
      <c r="G910" s="91"/>
      <c r="H910" s="91"/>
      <c r="I910" s="91"/>
      <c r="J910" s="91"/>
      <c r="K910" s="91"/>
      <c r="L910" s="91"/>
      <c r="M910" s="91"/>
      <c r="N910" s="91"/>
      <c r="O910" s="91"/>
      <c r="P910" s="91"/>
      <c r="Q910" s="91"/>
      <c r="R910" s="91"/>
      <c r="S910" s="91"/>
      <c r="T910" s="91"/>
      <c r="U910" s="91"/>
      <c r="V910" s="91"/>
      <c r="W910" s="91"/>
      <c r="X910" s="91"/>
    </row>
    <row r="911" customFormat="false" ht="15.75" hidden="false" customHeight="true" outlineLevel="0" collapsed="false">
      <c r="A911" s="94"/>
      <c r="B911" s="94"/>
      <c r="C911" s="91"/>
      <c r="D911" s="95"/>
      <c r="E911" s="91"/>
      <c r="F911" s="91"/>
      <c r="G911" s="91"/>
      <c r="H911" s="91"/>
      <c r="I911" s="91"/>
      <c r="J911" s="91"/>
      <c r="K911" s="91"/>
      <c r="L911" s="91"/>
      <c r="M911" s="91"/>
      <c r="N911" s="91"/>
      <c r="O911" s="91"/>
      <c r="P911" s="91"/>
      <c r="Q911" s="91"/>
      <c r="R911" s="91"/>
      <c r="S911" s="91"/>
      <c r="T911" s="91"/>
      <c r="U911" s="91"/>
      <c r="V911" s="91"/>
      <c r="W911" s="91"/>
      <c r="X911" s="91"/>
    </row>
    <row r="912" customFormat="false" ht="15.75" hidden="false" customHeight="true" outlineLevel="0" collapsed="false">
      <c r="A912" s="94"/>
      <c r="B912" s="94"/>
      <c r="C912" s="91"/>
      <c r="D912" s="95"/>
      <c r="E912" s="91"/>
      <c r="F912" s="91"/>
      <c r="G912" s="91"/>
      <c r="H912" s="91"/>
      <c r="I912" s="91"/>
      <c r="J912" s="91"/>
      <c r="K912" s="91"/>
      <c r="L912" s="91"/>
      <c r="M912" s="91"/>
      <c r="N912" s="91"/>
      <c r="O912" s="91"/>
      <c r="P912" s="91"/>
      <c r="Q912" s="91"/>
      <c r="R912" s="91"/>
      <c r="S912" s="91"/>
      <c r="T912" s="91"/>
      <c r="U912" s="91"/>
      <c r="V912" s="91"/>
      <c r="W912" s="91"/>
      <c r="X912" s="91"/>
    </row>
    <row r="913" customFormat="false" ht="15.75" hidden="false" customHeight="true" outlineLevel="0" collapsed="false">
      <c r="A913" s="94"/>
      <c r="B913" s="94"/>
      <c r="C913" s="91"/>
      <c r="D913" s="95"/>
      <c r="E913" s="91"/>
      <c r="F913" s="91"/>
      <c r="G913" s="91"/>
      <c r="H913" s="91"/>
      <c r="I913" s="91"/>
      <c r="J913" s="91"/>
      <c r="K913" s="91"/>
      <c r="L913" s="91"/>
      <c r="M913" s="91"/>
      <c r="N913" s="91"/>
      <c r="O913" s="91"/>
      <c r="P913" s="91"/>
      <c r="Q913" s="91"/>
      <c r="R913" s="91"/>
      <c r="S913" s="91"/>
      <c r="T913" s="91"/>
      <c r="U913" s="91"/>
      <c r="V913" s="91"/>
      <c r="W913" s="91"/>
      <c r="X913" s="91"/>
    </row>
    <row r="914" customFormat="false" ht="15.75" hidden="false" customHeight="true" outlineLevel="0" collapsed="false">
      <c r="A914" s="94"/>
      <c r="B914" s="94"/>
      <c r="C914" s="91"/>
      <c r="D914" s="95"/>
      <c r="E914" s="91"/>
      <c r="F914" s="91"/>
      <c r="G914" s="91"/>
      <c r="H914" s="91"/>
      <c r="I914" s="91"/>
      <c r="J914" s="91"/>
      <c r="K914" s="91"/>
      <c r="L914" s="91"/>
      <c r="M914" s="91"/>
      <c r="N914" s="91"/>
      <c r="O914" s="91"/>
      <c r="P914" s="91"/>
      <c r="Q914" s="91"/>
      <c r="R914" s="91"/>
      <c r="S914" s="91"/>
      <c r="T914" s="91"/>
      <c r="U914" s="91"/>
      <c r="V914" s="91"/>
      <c r="W914" s="91"/>
      <c r="X914" s="91"/>
    </row>
    <row r="915" customFormat="false" ht="15.75" hidden="false" customHeight="true" outlineLevel="0" collapsed="false">
      <c r="A915" s="94"/>
      <c r="B915" s="94"/>
      <c r="C915" s="91"/>
      <c r="D915" s="95"/>
      <c r="E915" s="91"/>
      <c r="F915" s="91"/>
      <c r="G915" s="91"/>
      <c r="H915" s="91"/>
      <c r="I915" s="91"/>
      <c r="J915" s="91"/>
      <c r="K915" s="91"/>
      <c r="L915" s="91"/>
      <c r="M915" s="91"/>
      <c r="N915" s="91"/>
      <c r="O915" s="91"/>
      <c r="P915" s="91"/>
      <c r="Q915" s="91"/>
      <c r="R915" s="91"/>
      <c r="S915" s="91"/>
      <c r="T915" s="91"/>
      <c r="U915" s="91"/>
      <c r="V915" s="91"/>
      <c r="W915" s="91"/>
      <c r="X915" s="91"/>
    </row>
    <row r="916" customFormat="false" ht="15.75" hidden="false" customHeight="true" outlineLevel="0" collapsed="false">
      <c r="A916" s="94"/>
      <c r="B916" s="94"/>
      <c r="C916" s="91"/>
      <c r="D916" s="95"/>
      <c r="E916" s="91"/>
      <c r="F916" s="91"/>
      <c r="G916" s="91"/>
      <c r="H916" s="91"/>
      <c r="I916" s="91"/>
      <c r="J916" s="91"/>
      <c r="K916" s="91"/>
      <c r="L916" s="91"/>
      <c r="M916" s="91"/>
      <c r="N916" s="91"/>
      <c r="O916" s="91"/>
      <c r="P916" s="91"/>
      <c r="Q916" s="91"/>
      <c r="R916" s="91"/>
      <c r="S916" s="91"/>
      <c r="T916" s="91"/>
      <c r="U916" s="91"/>
      <c r="V916" s="91"/>
      <c r="W916" s="91"/>
      <c r="X916" s="91"/>
    </row>
    <row r="917" customFormat="false" ht="15.75" hidden="false" customHeight="true" outlineLevel="0" collapsed="false">
      <c r="A917" s="94"/>
      <c r="B917" s="94"/>
      <c r="C917" s="91"/>
      <c r="D917" s="95"/>
      <c r="E917" s="91"/>
      <c r="F917" s="91"/>
      <c r="G917" s="91"/>
      <c r="H917" s="91"/>
      <c r="I917" s="91"/>
      <c r="J917" s="91"/>
      <c r="K917" s="91"/>
      <c r="L917" s="91"/>
      <c r="M917" s="91"/>
      <c r="N917" s="91"/>
      <c r="O917" s="91"/>
      <c r="P917" s="91"/>
      <c r="Q917" s="91"/>
      <c r="R917" s="91"/>
      <c r="S917" s="91"/>
      <c r="T917" s="91"/>
      <c r="U917" s="91"/>
      <c r="V917" s="91"/>
      <c r="W917" s="91"/>
      <c r="X917" s="91"/>
    </row>
    <row r="918" customFormat="false" ht="15.75" hidden="false" customHeight="true" outlineLevel="0" collapsed="false">
      <c r="A918" s="94"/>
      <c r="B918" s="94"/>
      <c r="C918" s="91"/>
      <c r="D918" s="95"/>
      <c r="E918" s="91"/>
      <c r="F918" s="91"/>
      <c r="G918" s="91"/>
      <c r="H918" s="91"/>
      <c r="I918" s="91"/>
      <c r="J918" s="91"/>
      <c r="K918" s="91"/>
      <c r="L918" s="91"/>
      <c r="M918" s="91"/>
      <c r="N918" s="91"/>
      <c r="O918" s="91"/>
      <c r="P918" s="91"/>
      <c r="Q918" s="91"/>
      <c r="R918" s="91"/>
      <c r="S918" s="91"/>
      <c r="T918" s="91"/>
      <c r="U918" s="91"/>
      <c r="V918" s="91"/>
      <c r="W918" s="91"/>
      <c r="X918" s="91"/>
    </row>
    <row r="919" customFormat="false" ht="15.75" hidden="false" customHeight="true" outlineLevel="0" collapsed="false">
      <c r="A919" s="94"/>
      <c r="B919" s="94"/>
      <c r="C919" s="91"/>
      <c r="D919" s="95"/>
      <c r="E919" s="91"/>
      <c r="F919" s="91"/>
      <c r="G919" s="91"/>
      <c r="H919" s="91"/>
      <c r="I919" s="91"/>
      <c r="J919" s="91"/>
      <c r="K919" s="91"/>
      <c r="L919" s="91"/>
      <c r="M919" s="91"/>
      <c r="N919" s="91"/>
      <c r="O919" s="91"/>
      <c r="P919" s="91"/>
      <c r="Q919" s="91"/>
      <c r="R919" s="91"/>
      <c r="S919" s="91"/>
      <c r="T919" s="91"/>
      <c r="U919" s="91"/>
      <c r="V919" s="91"/>
      <c r="W919" s="91"/>
      <c r="X919" s="91"/>
    </row>
    <row r="920" customFormat="false" ht="15.75" hidden="false" customHeight="true" outlineLevel="0" collapsed="false">
      <c r="A920" s="94"/>
      <c r="B920" s="94"/>
      <c r="C920" s="91"/>
      <c r="D920" s="95"/>
      <c r="E920" s="91"/>
      <c r="F920" s="91"/>
      <c r="G920" s="91"/>
      <c r="H920" s="91"/>
      <c r="I920" s="91"/>
      <c r="J920" s="91"/>
      <c r="K920" s="91"/>
      <c r="L920" s="91"/>
      <c r="M920" s="91"/>
      <c r="N920" s="91"/>
      <c r="O920" s="91"/>
      <c r="P920" s="91"/>
      <c r="Q920" s="91"/>
      <c r="R920" s="91"/>
      <c r="S920" s="91"/>
      <c r="T920" s="91"/>
      <c r="U920" s="91"/>
      <c r="V920" s="91"/>
      <c r="W920" s="91"/>
      <c r="X920" s="91"/>
    </row>
    <row r="921" customFormat="false" ht="15.75" hidden="false" customHeight="true" outlineLevel="0" collapsed="false">
      <c r="A921" s="94"/>
      <c r="B921" s="94"/>
      <c r="C921" s="91"/>
      <c r="D921" s="95"/>
      <c r="E921" s="91"/>
      <c r="F921" s="91"/>
      <c r="G921" s="91"/>
      <c r="H921" s="91"/>
      <c r="I921" s="91"/>
      <c r="J921" s="91"/>
      <c r="K921" s="91"/>
      <c r="L921" s="91"/>
      <c r="M921" s="91"/>
      <c r="N921" s="91"/>
      <c r="O921" s="91"/>
      <c r="P921" s="91"/>
      <c r="Q921" s="91"/>
      <c r="R921" s="91"/>
      <c r="S921" s="91"/>
      <c r="T921" s="91"/>
      <c r="U921" s="91"/>
      <c r="V921" s="91"/>
      <c r="W921" s="91"/>
      <c r="X921" s="91"/>
    </row>
    <row r="922" customFormat="false" ht="15.75" hidden="false" customHeight="true" outlineLevel="0" collapsed="false">
      <c r="A922" s="94"/>
      <c r="B922" s="94"/>
      <c r="C922" s="91"/>
      <c r="D922" s="95"/>
      <c r="E922" s="91"/>
      <c r="F922" s="91"/>
      <c r="G922" s="91"/>
      <c r="H922" s="91"/>
      <c r="I922" s="91"/>
      <c r="J922" s="91"/>
      <c r="K922" s="91"/>
      <c r="L922" s="91"/>
      <c r="M922" s="91"/>
      <c r="N922" s="91"/>
      <c r="O922" s="91"/>
      <c r="P922" s="91"/>
      <c r="Q922" s="91"/>
      <c r="R922" s="91"/>
      <c r="S922" s="91"/>
      <c r="T922" s="91"/>
      <c r="U922" s="91"/>
      <c r="V922" s="91"/>
      <c r="W922" s="91"/>
      <c r="X922" s="91"/>
    </row>
    <row r="923" customFormat="false" ht="15.75" hidden="false" customHeight="true" outlineLevel="0" collapsed="false">
      <c r="A923" s="94"/>
      <c r="B923" s="94"/>
      <c r="C923" s="91"/>
      <c r="D923" s="95"/>
      <c r="E923" s="91"/>
      <c r="F923" s="91"/>
      <c r="G923" s="91"/>
      <c r="H923" s="91"/>
      <c r="I923" s="91"/>
      <c r="J923" s="91"/>
      <c r="K923" s="91"/>
      <c r="L923" s="91"/>
      <c r="M923" s="91"/>
      <c r="N923" s="91"/>
      <c r="O923" s="91"/>
      <c r="P923" s="91"/>
      <c r="Q923" s="91"/>
      <c r="R923" s="91"/>
      <c r="S923" s="91"/>
      <c r="T923" s="91"/>
      <c r="U923" s="91"/>
      <c r="V923" s="91"/>
      <c r="W923" s="91"/>
      <c r="X923" s="91"/>
    </row>
    <row r="924" customFormat="false" ht="15.75" hidden="false" customHeight="true" outlineLevel="0" collapsed="false">
      <c r="A924" s="94"/>
      <c r="B924" s="94"/>
      <c r="C924" s="91"/>
      <c r="D924" s="95"/>
      <c r="E924" s="91"/>
      <c r="F924" s="91"/>
      <c r="G924" s="91"/>
      <c r="H924" s="91"/>
      <c r="I924" s="91"/>
      <c r="J924" s="91"/>
      <c r="K924" s="91"/>
      <c r="L924" s="91"/>
      <c r="M924" s="91"/>
      <c r="N924" s="91"/>
      <c r="O924" s="91"/>
      <c r="P924" s="91"/>
      <c r="Q924" s="91"/>
      <c r="R924" s="91"/>
      <c r="S924" s="91"/>
      <c r="T924" s="91"/>
      <c r="U924" s="91"/>
      <c r="V924" s="91"/>
      <c r="W924" s="91"/>
      <c r="X924" s="91"/>
    </row>
    <row r="925" customFormat="false" ht="15.75" hidden="false" customHeight="true" outlineLevel="0" collapsed="false">
      <c r="A925" s="94"/>
      <c r="B925" s="94"/>
      <c r="C925" s="91"/>
      <c r="D925" s="95"/>
      <c r="E925" s="91"/>
      <c r="F925" s="91"/>
      <c r="G925" s="91"/>
      <c r="H925" s="91"/>
      <c r="I925" s="91"/>
      <c r="J925" s="91"/>
      <c r="K925" s="91"/>
      <c r="L925" s="91"/>
      <c r="M925" s="91"/>
      <c r="N925" s="91"/>
      <c r="O925" s="91"/>
      <c r="P925" s="91"/>
      <c r="Q925" s="91"/>
      <c r="R925" s="91"/>
      <c r="S925" s="91"/>
      <c r="T925" s="91"/>
      <c r="U925" s="91"/>
      <c r="V925" s="91"/>
      <c r="W925" s="91"/>
      <c r="X925" s="91"/>
    </row>
    <row r="926" customFormat="false" ht="15.75" hidden="false" customHeight="true" outlineLevel="0" collapsed="false">
      <c r="A926" s="94"/>
      <c r="B926" s="94"/>
      <c r="C926" s="91"/>
      <c r="D926" s="95"/>
      <c r="E926" s="91"/>
      <c r="F926" s="91"/>
      <c r="G926" s="91"/>
      <c r="H926" s="91"/>
      <c r="I926" s="91"/>
      <c r="J926" s="91"/>
      <c r="K926" s="91"/>
      <c r="L926" s="91"/>
      <c r="M926" s="91"/>
      <c r="N926" s="91"/>
      <c r="O926" s="91"/>
      <c r="P926" s="91"/>
      <c r="Q926" s="91"/>
      <c r="R926" s="91"/>
      <c r="S926" s="91"/>
      <c r="T926" s="91"/>
      <c r="U926" s="91"/>
      <c r="V926" s="91"/>
      <c r="W926" s="91"/>
      <c r="X926" s="91"/>
    </row>
    <row r="927" customFormat="false" ht="15.75" hidden="false" customHeight="true" outlineLevel="0" collapsed="false">
      <c r="A927" s="94"/>
      <c r="B927" s="94"/>
      <c r="C927" s="91"/>
      <c r="D927" s="95"/>
      <c r="E927" s="91"/>
      <c r="F927" s="91"/>
      <c r="G927" s="91"/>
      <c r="H927" s="91"/>
      <c r="I927" s="91"/>
      <c r="J927" s="91"/>
      <c r="K927" s="91"/>
      <c r="L927" s="91"/>
      <c r="M927" s="91"/>
      <c r="N927" s="91"/>
      <c r="O927" s="91"/>
      <c r="P927" s="91"/>
      <c r="Q927" s="91"/>
      <c r="R927" s="91"/>
      <c r="S927" s="91"/>
      <c r="T927" s="91"/>
      <c r="U927" s="91"/>
      <c r="V927" s="91"/>
      <c r="W927" s="91"/>
      <c r="X927" s="91"/>
    </row>
    <row r="928" customFormat="false" ht="15.75" hidden="false" customHeight="true" outlineLevel="0" collapsed="false">
      <c r="A928" s="94"/>
      <c r="B928" s="94"/>
      <c r="C928" s="91"/>
      <c r="D928" s="95"/>
      <c r="E928" s="91"/>
      <c r="F928" s="91"/>
      <c r="G928" s="91"/>
      <c r="H928" s="91"/>
      <c r="I928" s="91"/>
      <c r="J928" s="91"/>
      <c r="K928" s="91"/>
      <c r="L928" s="91"/>
      <c r="M928" s="91"/>
      <c r="N928" s="91"/>
      <c r="O928" s="91"/>
      <c r="P928" s="91"/>
      <c r="Q928" s="91"/>
      <c r="R928" s="91"/>
      <c r="S928" s="91"/>
      <c r="T928" s="91"/>
      <c r="U928" s="91"/>
      <c r="V928" s="91"/>
      <c r="W928" s="91"/>
      <c r="X928" s="91"/>
    </row>
    <row r="929" customFormat="false" ht="15.75" hidden="false" customHeight="true" outlineLevel="0" collapsed="false">
      <c r="A929" s="94"/>
      <c r="B929" s="94"/>
      <c r="C929" s="91"/>
      <c r="D929" s="95"/>
      <c r="E929" s="91"/>
      <c r="F929" s="91"/>
      <c r="G929" s="91"/>
      <c r="H929" s="91"/>
      <c r="I929" s="91"/>
      <c r="J929" s="91"/>
      <c r="K929" s="91"/>
      <c r="L929" s="91"/>
      <c r="M929" s="91"/>
      <c r="N929" s="91"/>
      <c r="O929" s="91"/>
      <c r="P929" s="91"/>
      <c r="Q929" s="91"/>
      <c r="R929" s="91"/>
      <c r="S929" s="91"/>
      <c r="T929" s="91"/>
      <c r="U929" s="91"/>
      <c r="V929" s="91"/>
      <c r="W929" s="91"/>
      <c r="X929" s="91"/>
    </row>
    <row r="930" customFormat="false" ht="15.75" hidden="false" customHeight="true" outlineLevel="0" collapsed="false">
      <c r="A930" s="94"/>
      <c r="B930" s="94"/>
      <c r="C930" s="91"/>
      <c r="D930" s="95"/>
      <c r="E930" s="91"/>
      <c r="F930" s="91"/>
      <c r="G930" s="91"/>
      <c r="H930" s="91"/>
      <c r="I930" s="91"/>
      <c r="J930" s="91"/>
      <c r="K930" s="91"/>
      <c r="L930" s="91"/>
      <c r="M930" s="91"/>
      <c r="N930" s="91"/>
      <c r="O930" s="91"/>
      <c r="P930" s="91"/>
      <c r="Q930" s="91"/>
      <c r="R930" s="91"/>
      <c r="S930" s="91"/>
      <c r="T930" s="91"/>
      <c r="U930" s="91"/>
      <c r="V930" s="91"/>
      <c r="W930" s="91"/>
      <c r="X930" s="91"/>
    </row>
    <row r="931" customFormat="false" ht="15.75" hidden="false" customHeight="true" outlineLevel="0" collapsed="false">
      <c r="A931" s="94"/>
      <c r="B931" s="94"/>
      <c r="C931" s="91"/>
      <c r="D931" s="95"/>
      <c r="E931" s="91"/>
      <c r="F931" s="91"/>
      <c r="G931" s="91"/>
      <c r="H931" s="91"/>
      <c r="I931" s="91"/>
      <c r="J931" s="91"/>
      <c r="K931" s="91"/>
      <c r="L931" s="91"/>
      <c r="M931" s="91"/>
      <c r="N931" s="91"/>
      <c r="O931" s="91"/>
      <c r="P931" s="91"/>
      <c r="Q931" s="91"/>
      <c r="R931" s="91"/>
      <c r="S931" s="91"/>
      <c r="T931" s="91"/>
      <c r="U931" s="91"/>
      <c r="V931" s="91"/>
      <c r="W931" s="91"/>
      <c r="X931" s="91"/>
    </row>
    <row r="932" customFormat="false" ht="15.75" hidden="false" customHeight="true" outlineLevel="0" collapsed="false">
      <c r="A932" s="94"/>
      <c r="B932" s="94"/>
      <c r="C932" s="91"/>
      <c r="D932" s="95"/>
      <c r="E932" s="91"/>
      <c r="F932" s="91"/>
      <c r="G932" s="91"/>
      <c r="H932" s="91"/>
      <c r="I932" s="91"/>
      <c r="J932" s="91"/>
      <c r="K932" s="91"/>
      <c r="L932" s="91"/>
      <c r="M932" s="91"/>
      <c r="N932" s="91"/>
      <c r="O932" s="91"/>
      <c r="P932" s="91"/>
      <c r="Q932" s="91"/>
      <c r="R932" s="91"/>
      <c r="S932" s="91"/>
      <c r="T932" s="91"/>
      <c r="U932" s="91"/>
      <c r="V932" s="91"/>
      <c r="W932" s="91"/>
      <c r="X932" s="91"/>
    </row>
    <row r="933" customFormat="false" ht="15.75" hidden="false" customHeight="true" outlineLevel="0" collapsed="false">
      <c r="A933" s="94"/>
      <c r="B933" s="94"/>
      <c r="C933" s="91"/>
      <c r="D933" s="95"/>
      <c r="E933" s="91"/>
      <c r="F933" s="91"/>
      <c r="G933" s="91"/>
      <c r="H933" s="91"/>
      <c r="I933" s="91"/>
      <c r="J933" s="91"/>
      <c r="K933" s="91"/>
      <c r="L933" s="91"/>
      <c r="M933" s="91"/>
      <c r="N933" s="91"/>
      <c r="O933" s="91"/>
      <c r="P933" s="91"/>
      <c r="Q933" s="91"/>
      <c r="R933" s="91"/>
      <c r="S933" s="91"/>
      <c r="T933" s="91"/>
      <c r="U933" s="91"/>
      <c r="V933" s="91"/>
      <c r="W933" s="91"/>
      <c r="X933" s="91"/>
    </row>
    <row r="934" customFormat="false" ht="15.75" hidden="false" customHeight="true" outlineLevel="0" collapsed="false">
      <c r="A934" s="94"/>
      <c r="B934" s="94"/>
      <c r="C934" s="91"/>
      <c r="D934" s="95"/>
      <c r="E934" s="91"/>
      <c r="F934" s="91"/>
      <c r="G934" s="91"/>
      <c r="H934" s="91"/>
      <c r="I934" s="91"/>
      <c r="J934" s="91"/>
      <c r="K934" s="91"/>
      <c r="L934" s="91"/>
      <c r="M934" s="91"/>
      <c r="N934" s="91"/>
      <c r="O934" s="91"/>
      <c r="P934" s="91"/>
      <c r="Q934" s="91"/>
      <c r="R934" s="91"/>
      <c r="S934" s="91"/>
      <c r="T934" s="91"/>
      <c r="U934" s="91"/>
      <c r="V934" s="91"/>
      <c r="W934" s="91"/>
      <c r="X934" s="91"/>
    </row>
    <row r="935" customFormat="false" ht="15.75" hidden="false" customHeight="true" outlineLevel="0" collapsed="false">
      <c r="A935" s="94"/>
      <c r="B935" s="94"/>
      <c r="C935" s="91"/>
      <c r="D935" s="95"/>
      <c r="E935" s="91"/>
      <c r="F935" s="91"/>
      <c r="G935" s="91"/>
      <c r="H935" s="91"/>
      <c r="I935" s="91"/>
      <c r="J935" s="91"/>
      <c r="K935" s="91"/>
      <c r="L935" s="91"/>
      <c r="M935" s="91"/>
      <c r="N935" s="91"/>
      <c r="O935" s="91"/>
      <c r="P935" s="91"/>
      <c r="Q935" s="91"/>
      <c r="R935" s="91"/>
      <c r="S935" s="91"/>
      <c r="T935" s="91"/>
      <c r="U935" s="91"/>
      <c r="V935" s="91"/>
      <c r="W935" s="91"/>
      <c r="X935" s="91"/>
    </row>
    <row r="936" customFormat="false" ht="15.75" hidden="false" customHeight="true" outlineLevel="0" collapsed="false">
      <c r="A936" s="94"/>
      <c r="B936" s="94"/>
      <c r="C936" s="91"/>
      <c r="D936" s="95"/>
      <c r="E936" s="91"/>
      <c r="F936" s="91"/>
      <c r="G936" s="91"/>
      <c r="H936" s="91"/>
      <c r="I936" s="91"/>
      <c r="J936" s="91"/>
      <c r="K936" s="91"/>
      <c r="L936" s="91"/>
      <c r="M936" s="91"/>
      <c r="N936" s="91"/>
      <c r="O936" s="91"/>
      <c r="P936" s="91"/>
      <c r="Q936" s="91"/>
      <c r="R936" s="91"/>
      <c r="S936" s="91"/>
      <c r="T936" s="91"/>
      <c r="U936" s="91"/>
      <c r="V936" s="91"/>
      <c r="W936" s="91"/>
      <c r="X936" s="91"/>
    </row>
    <row r="937" customFormat="false" ht="15.75" hidden="false" customHeight="true" outlineLevel="0" collapsed="false">
      <c r="A937" s="94"/>
      <c r="B937" s="94"/>
      <c r="C937" s="91"/>
      <c r="D937" s="95"/>
      <c r="E937" s="91"/>
      <c r="F937" s="91"/>
      <c r="G937" s="91"/>
      <c r="H937" s="91"/>
      <c r="I937" s="91"/>
      <c r="J937" s="91"/>
      <c r="K937" s="91"/>
      <c r="L937" s="91"/>
      <c r="M937" s="91"/>
      <c r="N937" s="91"/>
      <c r="O937" s="91"/>
      <c r="P937" s="91"/>
      <c r="Q937" s="91"/>
      <c r="R937" s="91"/>
      <c r="S937" s="91"/>
      <c r="T937" s="91"/>
      <c r="U937" s="91"/>
      <c r="V937" s="91"/>
      <c r="W937" s="91"/>
      <c r="X937" s="91"/>
    </row>
    <row r="938" customFormat="false" ht="15.75" hidden="false" customHeight="true" outlineLevel="0" collapsed="false">
      <c r="A938" s="94"/>
      <c r="B938" s="94"/>
      <c r="C938" s="91"/>
      <c r="D938" s="95"/>
      <c r="E938" s="91"/>
      <c r="F938" s="91"/>
      <c r="G938" s="91"/>
      <c r="H938" s="91"/>
      <c r="I938" s="91"/>
      <c r="J938" s="91"/>
      <c r="K938" s="91"/>
      <c r="L938" s="91"/>
      <c r="M938" s="91"/>
      <c r="N938" s="91"/>
      <c r="O938" s="91"/>
      <c r="P938" s="91"/>
      <c r="Q938" s="91"/>
      <c r="R938" s="91"/>
      <c r="S938" s="91"/>
      <c r="T938" s="91"/>
      <c r="U938" s="91"/>
      <c r="V938" s="91"/>
      <c r="W938" s="91"/>
      <c r="X938" s="91"/>
    </row>
    <row r="939" customFormat="false" ht="15.75" hidden="false" customHeight="true" outlineLevel="0" collapsed="false">
      <c r="A939" s="94"/>
      <c r="B939" s="94"/>
      <c r="C939" s="91"/>
      <c r="D939" s="95"/>
      <c r="E939" s="91"/>
      <c r="F939" s="91"/>
      <c r="G939" s="91"/>
      <c r="H939" s="91"/>
      <c r="I939" s="91"/>
      <c r="J939" s="91"/>
      <c r="K939" s="91"/>
      <c r="L939" s="91"/>
      <c r="M939" s="91"/>
      <c r="N939" s="91"/>
      <c r="O939" s="91"/>
      <c r="P939" s="91"/>
      <c r="Q939" s="91"/>
      <c r="R939" s="91"/>
      <c r="S939" s="91"/>
      <c r="T939" s="91"/>
      <c r="U939" s="91"/>
      <c r="V939" s="91"/>
      <c r="W939" s="91"/>
      <c r="X939" s="91"/>
    </row>
    <row r="940" customFormat="false" ht="15.75" hidden="false" customHeight="true" outlineLevel="0" collapsed="false">
      <c r="A940" s="94"/>
      <c r="B940" s="94"/>
      <c r="C940" s="91"/>
      <c r="D940" s="95"/>
      <c r="E940" s="91"/>
      <c r="F940" s="91"/>
      <c r="G940" s="91"/>
      <c r="H940" s="91"/>
      <c r="I940" s="91"/>
      <c r="J940" s="91"/>
      <c r="K940" s="91"/>
      <c r="L940" s="91"/>
      <c r="M940" s="91"/>
      <c r="N940" s="91"/>
      <c r="O940" s="91"/>
      <c r="P940" s="91"/>
      <c r="Q940" s="91"/>
      <c r="R940" s="91"/>
      <c r="S940" s="91"/>
      <c r="T940" s="91"/>
      <c r="U940" s="91"/>
      <c r="V940" s="91"/>
      <c r="W940" s="91"/>
      <c r="X940" s="91"/>
    </row>
    <row r="941" customFormat="false" ht="15.75" hidden="false" customHeight="true" outlineLevel="0" collapsed="false">
      <c r="A941" s="94"/>
      <c r="B941" s="94"/>
      <c r="C941" s="91"/>
      <c r="D941" s="95"/>
      <c r="E941" s="91"/>
      <c r="F941" s="91"/>
      <c r="G941" s="91"/>
      <c r="H941" s="91"/>
      <c r="I941" s="91"/>
      <c r="J941" s="91"/>
      <c r="K941" s="91"/>
      <c r="L941" s="91"/>
      <c r="M941" s="91"/>
      <c r="N941" s="91"/>
      <c r="O941" s="91"/>
      <c r="P941" s="91"/>
      <c r="Q941" s="91"/>
      <c r="R941" s="91"/>
      <c r="S941" s="91"/>
      <c r="T941" s="91"/>
      <c r="U941" s="91"/>
      <c r="V941" s="91"/>
      <c r="W941" s="91"/>
      <c r="X941" s="91"/>
    </row>
    <row r="942" customFormat="false" ht="15.75" hidden="false" customHeight="true" outlineLevel="0" collapsed="false">
      <c r="A942" s="94"/>
      <c r="B942" s="94"/>
      <c r="C942" s="91"/>
      <c r="D942" s="95"/>
      <c r="E942" s="91"/>
      <c r="F942" s="91"/>
      <c r="G942" s="91"/>
      <c r="H942" s="91"/>
      <c r="I942" s="91"/>
      <c r="J942" s="91"/>
      <c r="K942" s="91"/>
      <c r="L942" s="91"/>
      <c r="M942" s="91"/>
      <c r="N942" s="91"/>
      <c r="O942" s="91"/>
      <c r="P942" s="91"/>
      <c r="Q942" s="91"/>
      <c r="R942" s="91"/>
      <c r="S942" s="91"/>
      <c r="T942" s="91"/>
      <c r="U942" s="91"/>
      <c r="V942" s="91"/>
      <c r="W942" s="91"/>
      <c r="X942" s="91"/>
    </row>
    <row r="943" customFormat="false" ht="15.75" hidden="false" customHeight="true" outlineLevel="0" collapsed="false">
      <c r="A943" s="94"/>
      <c r="B943" s="94"/>
      <c r="C943" s="91"/>
      <c r="D943" s="95"/>
      <c r="E943" s="91"/>
      <c r="F943" s="91"/>
      <c r="G943" s="91"/>
      <c r="H943" s="91"/>
      <c r="I943" s="91"/>
      <c r="J943" s="91"/>
      <c r="K943" s="91"/>
      <c r="L943" s="91"/>
      <c r="M943" s="91"/>
      <c r="N943" s="91"/>
      <c r="O943" s="91"/>
      <c r="P943" s="91"/>
      <c r="Q943" s="91"/>
      <c r="R943" s="91"/>
      <c r="S943" s="91"/>
      <c r="T943" s="91"/>
      <c r="U943" s="91"/>
      <c r="V943" s="91"/>
      <c r="W943" s="91"/>
      <c r="X943" s="91"/>
    </row>
    <row r="944" customFormat="false" ht="15.75" hidden="false" customHeight="true" outlineLevel="0" collapsed="false">
      <c r="A944" s="94"/>
      <c r="B944" s="94"/>
      <c r="C944" s="91"/>
      <c r="D944" s="95"/>
      <c r="E944" s="91"/>
      <c r="F944" s="91"/>
      <c r="G944" s="91"/>
      <c r="H944" s="91"/>
      <c r="I944" s="91"/>
      <c r="J944" s="91"/>
      <c r="K944" s="91"/>
      <c r="L944" s="91"/>
      <c r="M944" s="91"/>
      <c r="N944" s="91"/>
      <c r="O944" s="91"/>
      <c r="P944" s="91"/>
      <c r="Q944" s="91"/>
      <c r="R944" s="91"/>
      <c r="S944" s="91"/>
      <c r="T944" s="91"/>
      <c r="U944" s="91"/>
      <c r="V944" s="91"/>
      <c r="W944" s="91"/>
      <c r="X944" s="91"/>
    </row>
    <row r="945" customFormat="false" ht="15.75" hidden="false" customHeight="true" outlineLevel="0" collapsed="false">
      <c r="A945" s="94"/>
      <c r="B945" s="94"/>
      <c r="C945" s="91"/>
      <c r="D945" s="95"/>
      <c r="E945" s="91"/>
      <c r="F945" s="91"/>
      <c r="G945" s="91"/>
      <c r="H945" s="91"/>
      <c r="I945" s="91"/>
      <c r="J945" s="91"/>
      <c r="K945" s="91"/>
      <c r="L945" s="91"/>
      <c r="M945" s="91"/>
      <c r="N945" s="91"/>
      <c r="O945" s="91"/>
      <c r="P945" s="91"/>
      <c r="Q945" s="91"/>
      <c r="R945" s="91"/>
      <c r="S945" s="91"/>
      <c r="T945" s="91"/>
      <c r="U945" s="91"/>
      <c r="V945" s="91"/>
      <c r="W945" s="91"/>
      <c r="X945" s="91"/>
    </row>
    <row r="946" customFormat="false" ht="15.75" hidden="false" customHeight="true" outlineLevel="0" collapsed="false">
      <c r="A946" s="94"/>
      <c r="B946" s="94"/>
      <c r="C946" s="91"/>
      <c r="D946" s="95"/>
      <c r="E946" s="91"/>
      <c r="F946" s="91"/>
      <c r="G946" s="91"/>
      <c r="H946" s="91"/>
      <c r="I946" s="91"/>
      <c r="J946" s="91"/>
      <c r="K946" s="91"/>
      <c r="L946" s="91"/>
      <c r="M946" s="91"/>
      <c r="N946" s="91"/>
      <c r="O946" s="91"/>
      <c r="P946" s="91"/>
      <c r="Q946" s="91"/>
      <c r="R946" s="91"/>
      <c r="S946" s="91"/>
      <c r="T946" s="91"/>
      <c r="U946" s="91"/>
      <c r="V946" s="91"/>
      <c r="W946" s="91"/>
      <c r="X946" s="91"/>
    </row>
    <row r="947" customFormat="false" ht="15.75" hidden="false" customHeight="true" outlineLevel="0" collapsed="false">
      <c r="A947" s="94"/>
      <c r="B947" s="94"/>
      <c r="C947" s="91"/>
      <c r="D947" s="95"/>
      <c r="E947" s="91"/>
      <c r="F947" s="91"/>
      <c r="G947" s="91"/>
      <c r="H947" s="91"/>
      <c r="I947" s="91"/>
      <c r="J947" s="91"/>
      <c r="K947" s="91"/>
      <c r="L947" s="91"/>
      <c r="M947" s="91"/>
      <c r="N947" s="91"/>
      <c r="O947" s="91"/>
      <c r="P947" s="91"/>
      <c r="Q947" s="91"/>
      <c r="R947" s="91"/>
      <c r="S947" s="91"/>
      <c r="T947" s="91"/>
      <c r="U947" s="91"/>
      <c r="V947" s="91"/>
      <c r="W947" s="91"/>
      <c r="X947" s="91"/>
    </row>
    <row r="948" customFormat="false" ht="15.75" hidden="false" customHeight="true" outlineLevel="0" collapsed="false">
      <c r="A948" s="94"/>
      <c r="B948" s="94"/>
      <c r="C948" s="91"/>
      <c r="D948" s="95"/>
      <c r="E948" s="91"/>
      <c r="F948" s="91"/>
      <c r="G948" s="91"/>
      <c r="H948" s="91"/>
      <c r="I948" s="91"/>
      <c r="J948" s="91"/>
      <c r="K948" s="91"/>
      <c r="L948" s="91"/>
      <c r="M948" s="91"/>
      <c r="N948" s="91"/>
      <c r="O948" s="91"/>
      <c r="P948" s="91"/>
      <c r="Q948" s="91"/>
      <c r="R948" s="91"/>
      <c r="S948" s="91"/>
      <c r="T948" s="91"/>
      <c r="U948" s="91"/>
      <c r="V948" s="91"/>
      <c r="W948" s="91"/>
      <c r="X948" s="91"/>
    </row>
    <row r="949" customFormat="false" ht="15.75" hidden="false" customHeight="true" outlineLevel="0" collapsed="false">
      <c r="A949" s="94"/>
      <c r="B949" s="94"/>
      <c r="C949" s="91"/>
      <c r="D949" s="95"/>
      <c r="E949" s="91"/>
      <c r="F949" s="91"/>
      <c r="G949" s="91"/>
      <c r="H949" s="91"/>
      <c r="I949" s="91"/>
      <c r="J949" s="91"/>
      <c r="K949" s="91"/>
      <c r="L949" s="91"/>
      <c r="M949" s="91"/>
      <c r="N949" s="91"/>
      <c r="O949" s="91"/>
      <c r="P949" s="91"/>
      <c r="Q949" s="91"/>
      <c r="R949" s="91"/>
      <c r="S949" s="91"/>
      <c r="T949" s="91"/>
      <c r="U949" s="91"/>
      <c r="V949" s="91"/>
      <c r="W949" s="91"/>
      <c r="X949" s="91"/>
    </row>
    <row r="950" customFormat="false" ht="15.75" hidden="false" customHeight="true" outlineLevel="0" collapsed="false">
      <c r="A950" s="94"/>
      <c r="B950" s="94"/>
      <c r="C950" s="91"/>
      <c r="D950" s="95"/>
      <c r="E950" s="91"/>
      <c r="F950" s="91"/>
      <c r="G950" s="91"/>
      <c r="H950" s="91"/>
      <c r="I950" s="91"/>
      <c r="J950" s="91"/>
      <c r="K950" s="91"/>
      <c r="L950" s="91"/>
      <c r="M950" s="91"/>
      <c r="N950" s="91"/>
      <c r="O950" s="91"/>
      <c r="P950" s="91"/>
      <c r="Q950" s="91"/>
      <c r="R950" s="91"/>
      <c r="S950" s="91"/>
      <c r="T950" s="91"/>
      <c r="U950" s="91"/>
      <c r="V950" s="91"/>
      <c r="W950" s="91"/>
      <c r="X950" s="91"/>
    </row>
    <row r="951" customFormat="false" ht="15.75" hidden="false" customHeight="true" outlineLevel="0" collapsed="false">
      <c r="A951" s="94"/>
      <c r="B951" s="94"/>
      <c r="C951" s="91"/>
      <c r="D951" s="95"/>
      <c r="E951" s="91"/>
      <c r="F951" s="91"/>
      <c r="G951" s="91"/>
      <c r="H951" s="91"/>
      <c r="I951" s="91"/>
      <c r="J951" s="91"/>
      <c r="K951" s="91"/>
      <c r="L951" s="91"/>
      <c r="M951" s="91"/>
      <c r="N951" s="91"/>
      <c r="O951" s="91"/>
      <c r="P951" s="91"/>
      <c r="Q951" s="91"/>
      <c r="R951" s="91"/>
      <c r="S951" s="91"/>
      <c r="T951" s="91"/>
      <c r="U951" s="91"/>
      <c r="V951" s="91"/>
      <c r="W951" s="91"/>
      <c r="X951" s="91"/>
    </row>
    <row r="952" customFormat="false" ht="15.75" hidden="false" customHeight="true" outlineLevel="0" collapsed="false">
      <c r="A952" s="94"/>
      <c r="B952" s="94"/>
      <c r="C952" s="91"/>
      <c r="D952" s="95"/>
      <c r="E952" s="91"/>
      <c r="F952" s="91"/>
      <c r="G952" s="91"/>
      <c r="H952" s="91"/>
      <c r="I952" s="91"/>
      <c r="J952" s="91"/>
      <c r="K952" s="91"/>
      <c r="L952" s="91"/>
      <c r="M952" s="91"/>
      <c r="N952" s="91"/>
      <c r="O952" s="91"/>
      <c r="P952" s="91"/>
      <c r="Q952" s="91"/>
      <c r="R952" s="91"/>
      <c r="S952" s="91"/>
      <c r="T952" s="91"/>
      <c r="U952" s="91"/>
      <c r="V952" s="91"/>
      <c r="W952" s="91"/>
      <c r="X952" s="91"/>
    </row>
    <row r="953" customFormat="false" ht="15.75" hidden="false" customHeight="true" outlineLevel="0" collapsed="false">
      <c r="A953" s="94"/>
      <c r="B953" s="94"/>
      <c r="C953" s="91"/>
      <c r="D953" s="95"/>
      <c r="E953" s="91"/>
      <c r="F953" s="91"/>
      <c r="G953" s="91"/>
      <c r="H953" s="91"/>
      <c r="I953" s="91"/>
      <c r="J953" s="91"/>
      <c r="K953" s="91"/>
      <c r="L953" s="91"/>
      <c r="M953" s="91"/>
      <c r="N953" s="91"/>
      <c r="O953" s="91"/>
      <c r="P953" s="91"/>
      <c r="Q953" s="91"/>
      <c r="R953" s="91"/>
      <c r="S953" s="91"/>
      <c r="T953" s="91"/>
      <c r="U953" s="91"/>
      <c r="V953" s="91"/>
      <c r="W953" s="91"/>
      <c r="X953" s="91"/>
    </row>
    <row r="954" customFormat="false" ht="15.75" hidden="false" customHeight="true" outlineLevel="0" collapsed="false">
      <c r="A954" s="94"/>
      <c r="B954" s="94"/>
      <c r="C954" s="91"/>
      <c r="D954" s="95"/>
      <c r="E954" s="91"/>
      <c r="F954" s="91"/>
      <c r="G954" s="91"/>
      <c r="H954" s="91"/>
      <c r="I954" s="91"/>
      <c r="J954" s="91"/>
      <c r="K954" s="91"/>
      <c r="L954" s="91"/>
      <c r="M954" s="91"/>
      <c r="N954" s="91"/>
      <c r="O954" s="91"/>
      <c r="P954" s="91"/>
      <c r="Q954" s="91"/>
      <c r="R954" s="91"/>
      <c r="S954" s="91"/>
      <c r="T954" s="91"/>
      <c r="U954" s="91"/>
      <c r="V954" s="91"/>
      <c r="W954" s="91"/>
      <c r="X954" s="91"/>
    </row>
    <row r="955" customFormat="false" ht="15.75" hidden="false" customHeight="true" outlineLevel="0" collapsed="false">
      <c r="A955" s="94"/>
      <c r="B955" s="94"/>
      <c r="C955" s="91"/>
      <c r="D955" s="95"/>
      <c r="E955" s="91"/>
      <c r="F955" s="91"/>
      <c r="G955" s="91"/>
      <c r="H955" s="91"/>
      <c r="I955" s="91"/>
      <c r="J955" s="91"/>
      <c r="K955" s="91"/>
      <c r="L955" s="91"/>
      <c r="M955" s="91"/>
      <c r="N955" s="91"/>
      <c r="O955" s="91"/>
      <c r="P955" s="91"/>
      <c r="Q955" s="91"/>
      <c r="R955" s="91"/>
      <c r="S955" s="91"/>
      <c r="T955" s="91"/>
      <c r="U955" s="91"/>
      <c r="V955" s="91"/>
      <c r="W955" s="91"/>
      <c r="X955" s="91"/>
    </row>
    <row r="956" customFormat="false" ht="15.75" hidden="false" customHeight="true" outlineLevel="0" collapsed="false">
      <c r="A956" s="94"/>
      <c r="B956" s="94"/>
      <c r="C956" s="91"/>
      <c r="D956" s="95"/>
      <c r="E956" s="91"/>
      <c r="F956" s="91"/>
      <c r="G956" s="91"/>
      <c r="H956" s="91"/>
      <c r="I956" s="91"/>
      <c r="J956" s="91"/>
      <c r="K956" s="91"/>
      <c r="L956" s="91"/>
      <c r="M956" s="91"/>
      <c r="N956" s="91"/>
      <c r="O956" s="91"/>
      <c r="P956" s="91"/>
      <c r="Q956" s="91"/>
      <c r="R956" s="91"/>
      <c r="S956" s="91"/>
      <c r="T956" s="91"/>
      <c r="U956" s="91"/>
      <c r="V956" s="91"/>
      <c r="W956" s="91"/>
      <c r="X956" s="91"/>
    </row>
    <row r="957" customFormat="false" ht="15.75" hidden="false" customHeight="true" outlineLevel="0" collapsed="false">
      <c r="A957" s="94"/>
      <c r="B957" s="94"/>
      <c r="C957" s="91"/>
      <c r="D957" s="95"/>
      <c r="E957" s="91"/>
      <c r="F957" s="91"/>
      <c r="G957" s="91"/>
      <c r="H957" s="91"/>
      <c r="I957" s="91"/>
      <c r="J957" s="91"/>
      <c r="K957" s="91"/>
      <c r="L957" s="91"/>
      <c r="M957" s="91"/>
      <c r="N957" s="91"/>
      <c r="O957" s="91"/>
      <c r="P957" s="91"/>
      <c r="Q957" s="91"/>
      <c r="R957" s="91"/>
      <c r="S957" s="91"/>
      <c r="T957" s="91"/>
      <c r="U957" s="91"/>
      <c r="V957" s="91"/>
      <c r="W957" s="91"/>
      <c r="X957" s="91"/>
    </row>
    <row r="958" customFormat="false" ht="15.75" hidden="false" customHeight="true" outlineLevel="0" collapsed="false">
      <c r="A958" s="94"/>
      <c r="B958" s="94"/>
      <c r="C958" s="91"/>
      <c r="D958" s="95"/>
      <c r="E958" s="91"/>
      <c r="F958" s="91"/>
      <c r="G958" s="91"/>
      <c r="H958" s="91"/>
      <c r="I958" s="91"/>
      <c r="J958" s="91"/>
      <c r="K958" s="91"/>
      <c r="L958" s="91"/>
      <c r="M958" s="91"/>
      <c r="N958" s="91"/>
      <c r="O958" s="91"/>
      <c r="P958" s="91"/>
      <c r="Q958" s="91"/>
      <c r="R958" s="91"/>
      <c r="S958" s="91"/>
      <c r="T958" s="91"/>
      <c r="U958" s="91"/>
      <c r="V958" s="91"/>
      <c r="W958" s="91"/>
      <c r="X958" s="91"/>
    </row>
    <row r="959" customFormat="false" ht="15.75" hidden="false" customHeight="true" outlineLevel="0" collapsed="false">
      <c r="A959" s="94"/>
      <c r="B959" s="94"/>
      <c r="C959" s="91"/>
      <c r="D959" s="95"/>
      <c r="E959" s="91"/>
      <c r="F959" s="91"/>
      <c r="G959" s="91"/>
      <c r="H959" s="91"/>
      <c r="I959" s="91"/>
      <c r="J959" s="91"/>
      <c r="K959" s="91"/>
      <c r="L959" s="91"/>
      <c r="M959" s="91"/>
      <c r="N959" s="91"/>
      <c r="O959" s="91"/>
      <c r="P959" s="91"/>
      <c r="Q959" s="91"/>
      <c r="R959" s="91"/>
      <c r="S959" s="91"/>
      <c r="T959" s="91"/>
      <c r="U959" s="91"/>
      <c r="V959" s="91"/>
      <c r="W959" s="91"/>
      <c r="X959" s="91"/>
    </row>
    <row r="960" customFormat="false" ht="15.75" hidden="false" customHeight="true" outlineLevel="0" collapsed="false">
      <c r="A960" s="94"/>
      <c r="B960" s="94"/>
      <c r="C960" s="91"/>
      <c r="D960" s="95"/>
      <c r="E960" s="91"/>
      <c r="F960" s="91"/>
      <c r="G960" s="91"/>
      <c r="H960" s="91"/>
      <c r="I960" s="91"/>
      <c r="J960" s="91"/>
      <c r="K960" s="91"/>
      <c r="L960" s="91"/>
      <c r="M960" s="91"/>
      <c r="N960" s="91"/>
      <c r="O960" s="91"/>
      <c r="P960" s="91"/>
      <c r="Q960" s="91"/>
      <c r="R960" s="91"/>
      <c r="S960" s="91"/>
      <c r="T960" s="91"/>
      <c r="U960" s="91"/>
      <c r="V960" s="91"/>
      <c r="W960" s="91"/>
      <c r="X960" s="91"/>
    </row>
    <row r="961" customFormat="false" ht="15.75" hidden="false" customHeight="true" outlineLevel="0" collapsed="false">
      <c r="A961" s="94"/>
      <c r="B961" s="94"/>
      <c r="C961" s="91"/>
      <c r="D961" s="95"/>
      <c r="E961" s="91"/>
      <c r="F961" s="91"/>
      <c r="G961" s="91"/>
      <c r="H961" s="91"/>
      <c r="I961" s="91"/>
      <c r="J961" s="91"/>
      <c r="K961" s="91"/>
      <c r="L961" s="91"/>
      <c r="M961" s="91"/>
      <c r="N961" s="91"/>
      <c r="O961" s="91"/>
      <c r="P961" s="91"/>
      <c r="Q961" s="91"/>
      <c r="R961" s="91"/>
      <c r="S961" s="91"/>
      <c r="T961" s="91"/>
      <c r="U961" s="91"/>
      <c r="V961" s="91"/>
      <c r="W961" s="91"/>
      <c r="X961" s="91"/>
    </row>
    <row r="962" customFormat="false" ht="15.75" hidden="false" customHeight="true" outlineLevel="0" collapsed="false">
      <c r="A962" s="94"/>
      <c r="B962" s="94"/>
      <c r="C962" s="91"/>
      <c r="D962" s="95"/>
      <c r="E962" s="91"/>
      <c r="F962" s="91"/>
      <c r="G962" s="91"/>
      <c r="H962" s="91"/>
      <c r="I962" s="91"/>
      <c r="J962" s="91"/>
      <c r="K962" s="91"/>
      <c r="L962" s="91"/>
      <c r="M962" s="91"/>
      <c r="N962" s="91"/>
      <c r="O962" s="91"/>
      <c r="P962" s="91"/>
      <c r="Q962" s="91"/>
      <c r="R962" s="91"/>
      <c r="S962" s="91"/>
      <c r="T962" s="91"/>
      <c r="U962" s="91"/>
      <c r="V962" s="91"/>
      <c r="W962" s="91"/>
      <c r="X962" s="91"/>
    </row>
    <row r="963" customFormat="false" ht="15.75" hidden="false" customHeight="true" outlineLevel="0" collapsed="false">
      <c r="A963" s="94"/>
      <c r="B963" s="94"/>
      <c r="C963" s="91"/>
      <c r="D963" s="95"/>
      <c r="E963" s="91"/>
      <c r="F963" s="91"/>
      <c r="G963" s="91"/>
      <c r="H963" s="91"/>
      <c r="I963" s="91"/>
      <c r="J963" s="91"/>
      <c r="K963" s="91"/>
      <c r="L963" s="91"/>
      <c r="M963" s="91"/>
      <c r="N963" s="91"/>
      <c r="O963" s="91"/>
      <c r="P963" s="91"/>
      <c r="Q963" s="91"/>
      <c r="R963" s="91"/>
      <c r="S963" s="91"/>
      <c r="T963" s="91"/>
      <c r="U963" s="91"/>
      <c r="V963" s="91"/>
      <c r="W963" s="91"/>
      <c r="X963" s="91"/>
    </row>
    <row r="964" customFormat="false" ht="15.75" hidden="false" customHeight="true" outlineLevel="0" collapsed="false">
      <c r="A964" s="94"/>
      <c r="B964" s="94"/>
      <c r="C964" s="91"/>
      <c r="D964" s="95"/>
      <c r="E964" s="91"/>
      <c r="F964" s="91"/>
      <c r="G964" s="91"/>
      <c r="H964" s="91"/>
      <c r="I964" s="91"/>
      <c r="J964" s="91"/>
      <c r="K964" s="91"/>
      <c r="L964" s="91"/>
      <c r="M964" s="91"/>
      <c r="N964" s="91"/>
      <c r="O964" s="91"/>
      <c r="P964" s="91"/>
      <c r="Q964" s="91"/>
      <c r="R964" s="91"/>
      <c r="S964" s="91"/>
      <c r="T964" s="91"/>
      <c r="U964" s="91"/>
      <c r="V964" s="91"/>
      <c r="W964" s="91"/>
      <c r="X964" s="91"/>
    </row>
    <row r="965" customFormat="false" ht="15.75" hidden="false" customHeight="true" outlineLevel="0" collapsed="false">
      <c r="A965" s="94"/>
      <c r="B965" s="94"/>
      <c r="C965" s="91"/>
      <c r="D965" s="95"/>
      <c r="E965" s="91"/>
      <c r="F965" s="91"/>
      <c r="G965" s="91"/>
      <c r="H965" s="91"/>
      <c r="I965" s="91"/>
      <c r="J965" s="91"/>
      <c r="K965" s="91"/>
      <c r="L965" s="91"/>
      <c r="M965" s="91"/>
      <c r="N965" s="91"/>
      <c r="O965" s="91"/>
      <c r="P965" s="91"/>
      <c r="Q965" s="91"/>
      <c r="R965" s="91"/>
      <c r="S965" s="91"/>
      <c r="T965" s="91"/>
      <c r="U965" s="91"/>
      <c r="V965" s="91"/>
      <c r="W965" s="91"/>
      <c r="X965" s="91"/>
    </row>
    <row r="966" customFormat="false" ht="15.75" hidden="false" customHeight="true" outlineLevel="0" collapsed="false">
      <c r="A966" s="94"/>
      <c r="B966" s="94"/>
      <c r="C966" s="91"/>
      <c r="D966" s="95"/>
      <c r="E966" s="91"/>
      <c r="F966" s="91"/>
      <c r="G966" s="91"/>
      <c r="H966" s="91"/>
      <c r="I966" s="91"/>
      <c r="J966" s="91"/>
      <c r="K966" s="91"/>
      <c r="L966" s="91"/>
      <c r="M966" s="91"/>
      <c r="N966" s="91"/>
      <c r="O966" s="91"/>
      <c r="P966" s="91"/>
      <c r="Q966" s="91"/>
      <c r="R966" s="91"/>
      <c r="S966" s="91"/>
      <c r="T966" s="91"/>
      <c r="U966" s="91"/>
      <c r="V966" s="91"/>
      <c r="W966" s="91"/>
      <c r="X966" s="91"/>
    </row>
    <row r="967" customFormat="false" ht="15.75" hidden="false" customHeight="true" outlineLevel="0" collapsed="false">
      <c r="A967" s="94"/>
      <c r="B967" s="94"/>
      <c r="C967" s="91"/>
      <c r="D967" s="95"/>
      <c r="E967" s="91"/>
      <c r="F967" s="91"/>
      <c r="G967" s="91"/>
      <c r="H967" s="91"/>
      <c r="I967" s="91"/>
      <c r="J967" s="91"/>
      <c r="K967" s="91"/>
      <c r="L967" s="91"/>
      <c r="M967" s="91"/>
      <c r="N967" s="91"/>
      <c r="O967" s="91"/>
      <c r="P967" s="91"/>
      <c r="Q967" s="91"/>
      <c r="R967" s="91"/>
      <c r="S967" s="91"/>
      <c r="T967" s="91"/>
      <c r="U967" s="91"/>
      <c r="V967" s="91"/>
      <c r="W967" s="91"/>
      <c r="X967" s="91"/>
    </row>
    <row r="968" customFormat="false" ht="15.75" hidden="false" customHeight="true" outlineLevel="0" collapsed="false">
      <c r="A968" s="94"/>
      <c r="B968" s="94"/>
      <c r="C968" s="91"/>
      <c r="D968" s="95"/>
      <c r="E968" s="91"/>
      <c r="F968" s="91"/>
      <c r="G968" s="91"/>
      <c r="H968" s="91"/>
      <c r="I968" s="91"/>
      <c r="J968" s="91"/>
      <c r="K968" s="91"/>
      <c r="L968" s="91"/>
      <c r="M968" s="91"/>
      <c r="N968" s="91"/>
      <c r="O968" s="91"/>
      <c r="P968" s="91"/>
      <c r="Q968" s="91"/>
      <c r="R968" s="91"/>
      <c r="S968" s="91"/>
      <c r="T968" s="91"/>
      <c r="U968" s="91"/>
      <c r="V968" s="91"/>
      <c r="W968" s="91"/>
      <c r="X968" s="91"/>
    </row>
    <row r="969" customFormat="false" ht="15.75" hidden="false" customHeight="true" outlineLevel="0" collapsed="false">
      <c r="A969" s="94"/>
      <c r="B969" s="94"/>
      <c r="C969" s="91"/>
      <c r="D969" s="95"/>
      <c r="E969" s="91"/>
      <c r="F969" s="91"/>
      <c r="G969" s="91"/>
      <c r="H969" s="91"/>
      <c r="I969" s="91"/>
      <c r="J969" s="91"/>
      <c r="K969" s="91"/>
      <c r="L969" s="91"/>
      <c r="M969" s="91"/>
      <c r="N969" s="91"/>
      <c r="O969" s="91"/>
      <c r="P969" s="91"/>
      <c r="Q969" s="91"/>
      <c r="R969" s="91"/>
      <c r="S969" s="91"/>
      <c r="T969" s="91"/>
      <c r="U969" s="91"/>
      <c r="V969" s="91"/>
      <c r="W969" s="91"/>
      <c r="X969" s="91"/>
    </row>
    <row r="970" customFormat="false" ht="15.75" hidden="false" customHeight="true" outlineLevel="0" collapsed="false">
      <c r="A970" s="94"/>
      <c r="B970" s="94"/>
      <c r="C970" s="91"/>
      <c r="D970" s="95"/>
      <c r="E970" s="91"/>
      <c r="F970" s="91"/>
      <c r="G970" s="91"/>
      <c r="H970" s="91"/>
      <c r="I970" s="91"/>
      <c r="J970" s="91"/>
      <c r="K970" s="91"/>
      <c r="L970" s="91"/>
      <c r="M970" s="91"/>
      <c r="N970" s="91"/>
      <c r="O970" s="91"/>
      <c r="P970" s="91"/>
      <c r="Q970" s="91"/>
      <c r="R970" s="91"/>
      <c r="S970" s="91"/>
      <c r="T970" s="91"/>
      <c r="U970" s="91"/>
      <c r="V970" s="91"/>
      <c r="W970" s="91"/>
      <c r="X970" s="91"/>
    </row>
    <row r="971" customFormat="false" ht="15.75" hidden="false" customHeight="true" outlineLevel="0" collapsed="false">
      <c r="A971" s="94"/>
      <c r="B971" s="94"/>
      <c r="C971" s="91"/>
      <c r="D971" s="95"/>
      <c r="E971" s="91"/>
      <c r="F971" s="91"/>
      <c r="G971" s="91"/>
      <c r="H971" s="91"/>
      <c r="I971" s="91"/>
      <c r="J971" s="91"/>
      <c r="K971" s="91"/>
      <c r="L971" s="91"/>
      <c r="M971" s="91"/>
      <c r="N971" s="91"/>
      <c r="O971" s="91"/>
      <c r="P971" s="91"/>
      <c r="Q971" s="91"/>
      <c r="R971" s="91"/>
      <c r="S971" s="91"/>
      <c r="T971" s="91"/>
      <c r="U971" s="91"/>
      <c r="V971" s="91"/>
      <c r="W971" s="91"/>
      <c r="X971" s="91"/>
    </row>
    <row r="972" customFormat="false" ht="15.75" hidden="false" customHeight="true" outlineLevel="0" collapsed="false">
      <c r="A972" s="94"/>
      <c r="B972" s="94"/>
      <c r="C972" s="91"/>
      <c r="D972" s="95"/>
      <c r="E972" s="91"/>
      <c r="F972" s="91"/>
      <c r="G972" s="91"/>
      <c r="H972" s="91"/>
      <c r="I972" s="91"/>
      <c r="J972" s="91"/>
      <c r="K972" s="91"/>
      <c r="L972" s="91"/>
      <c r="M972" s="91"/>
      <c r="N972" s="91"/>
      <c r="O972" s="91"/>
      <c r="P972" s="91"/>
      <c r="Q972" s="91"/>
      <c r="R972" s="91"/>
      <c r="S972" s="91"/>
      <c r="T972" s="91"/>
      <c r="U972" s="91"/>
      <c r="V972" s="91"/>
      <c r="W972" s="91"/>
      <c r="X972" s="91"/>
    </row>
    <row r="973" customFormat="false" ht="15.75" hidden="false" customHeight="true" outlineLevel="0" collapsed="false">
      <c r="A973" s="94"/>
      <c r="B973" s="94"/>
      <c r="C973" s="91"/>
      <c r="D973" s="95"/>
      <c r="E973" s="91"/>
      <c r="F973" s="91"/>
      <c r="G973" s="91"/>
      <c r="H973" s="91"/>
      <c r="I973" s="91"/>
      <c r="J973" s="91"/>
      <c r="K973" s="91"/>
      <c r="L973" s="91"/>
      <c r="M973" s="91"/>
      <c r="N973" s="91"/>
      <c r="O973" s="91"/>
      <c r="P973" s="91"/>
      <c r="Q973" s="91"/>
      <c r="R973" s="91"/>
      <c r="S973" s="91"/>
      <c r="T973" s="91"/>
      <c r="U973" s="91"/>
      <c r="V973" s="91"/>
      <c r="W973" s="91"/>
      <c r="X973" s="91"/>
    </row>
    <row r="974" customFormat="false" ht="15.75" hidden="false" customHeight="true" outlineLevel="0" collapsed="false">
      <c r="A974" s="94"/>
      <c r="B974" s="94"/>
      <c r="C974" s="91"/>
      <c r="D974" s="95"/>
      <c r="E974" s="91"/>
      <c r="F974" s="91"/>
      <c r="G974" s="91"/>
      <c r="H974" s="91"/>
      <c r="I974" s="91"/>
      <c r="J974" s="91"/>
      <c r="K974" s="91"/>
      <c r="L974" s="91"/>
      <c r="M974" s="91"/>
      <c r="N974" s="91"/>
      <c r="O974" s="91"/>
      <c r="P974" s="91"/>
      <c r="Q974" s="91"/>
      <c r="R974" s="91"/>
      <c r="S974" s="91"/>
      <c r="T974" s="91"/>
      <c r="U974" s="91"/>
      <c r="V974" s="91"/>
      <c r="W974" s="91"/>
      <c r="X974" s="91"/>
    </row>
    <row r="975" customFormat="false" ht="15.75" hidden="false" customHeight="true" outlineLevel="0" collapsed="false">
      <c r="A975" s="94"/>
      <c r="B975" s="94"/>
      <c r="C975" s="91"/>
      <c r="D975" s="95"/>
      <c r="E975" s="91"/>
      <c r="F975" s="91"/>
      <c r="G975" s="91"/>
      <c r="H975" s="91"/>
      <c r="I975" s="91"/>
      <c r="J975" s="91"/>
      <c r="K975" s="91"/>
      <c r="L975" s="91"/>
      <c r="M975" s="91"/>
      <c r="N975" s="91"/>
      <c r="O975" s="91"/>
      <c r="P975" s="91"/>
      <c r="Q975" s="91"/>
      <c r="R975" s="91"/>
      <c r="S975" s="91"/>
      <c r="T975" s="91"/>
      <c r="U975" s="91"/>
      <c r="V975" s="91"/>
      <c r="W975" s="91"/>
      <c r="X975" s="91"/>
    </row>
    <row r="976" customFormat="false" ht="15.75" hidden="false" customHeight="true" outlineLevel="0" collapsed="false">
      <c r="A976" s="94"/>
      <c r="B976" s="94"/>
      <c r="C976" s="91"/>
      <c r="D976" s="95"/>
      <c r="E976" s="91"/>
      <c r="F976" s="91"/>
      <c r="G976" s="91"/>
      <c r="H976" s="91"/>
      <c r="I976" s="91"/>
      <c r="J976" s="91"/>
      <c r="K976" s="91"/>
      <c r="L976" s="91"/>
      <c r="M976" s="91"/>
      <c r="N976" s="91"/>
      <c r="O976" s="91"/>
      <c r="P976" s="91"/>
      <c r="Q976" s="91"/>
      <c r="R976" s="91"/>
      <c r="S976" s="91"/>
      <c r="T976" s="91"/>
      <c r="U976" s="91"/>
      <c r="V976" s="91"/>
      <c r="W976" s="91"/>
      <c r="X976" s="91"/>
    </row>
    <row r="977" customFormat="false" ht="15.75" hidden="false" customHeight="true" outlineLevel="0" collapsed="false">
      <c r="A977" s="94"/>
      <c r="B977" s="94"/>
      <c r="C977" s="91"/>
      <c r="D977" s="95"/>
      <c r="E977" s="91"/>
      <c r="F977" s="91"/>
      <c r="G977" s="91"/>
      <c r="H977" s="91"/>
      <c r="I977" s="91"/>
      <c r="J977" s="91"/>
      <c r="K977" s="91"/>
      <c r="L977" s="91"/>
      <c r="M977" s="91"/>
      <c r="N977" s="91"/>
      <c r="O977" s="91"/>
      <c r="P977" s="91"/>
      <c r="Q977" s="91"/>
      <c r="R977" s="91"/>
      <c r="S977" s="91"/>
      <c r="T977" s="91"/>
      <c r="U977" s="91"/>
      <c r="V977" s="91"/>
      <c r="W977" s="91"/>
      <c r="X977" s="91"/>
    </row>
    <row r="978" customFormat="false" ht="15.75" hidden="false" customHeight="true" outlineLevel="0" collapsed="false">
      <c r="A978" s="94"/>
      <c r="B978" s="94"/>
      <c r="C978" s="91"/>
      <c r="D978" s="95"/>
      <c r="E978" s="91"/>
      <c r="F978" s="91"/>
      <c r="G978" s="91"/>
      <c r="H978" s="91"/>
      <c r="I978" s="91"/>
      <c r="J978" s="91"/>
      <c r="K978" s="91"/>
      <c r="L978" s="91"/>
      <c r="M978" s="91"/>
      <c r="N978" s="91"/>
      <c r="O978" s="91"/>
      <c r="P978" s="91"/>
      <c r="Q978" s="91"/>
      <c r="R978" s="91"/>
      <c r="S978" s="91"/>
      <c r="T978" s="91"/>
      <c r="U978" s="91"/>
      <c r="V978" s="91"/>
      <c r="W978" s="91"/>
      <c r="X978" s="91"/>
    </row>
    <row r="979" customFormat="false" ht="15.75" hidden="false" customHeight="true" outlineLevel="0" collapsed="false">
      <c r="A979" s="94"/>
      <c r="B979" s="94"/>
      <c r="C979" s="91"/>
      <c r="D979" s="95"/>
      <c r="E979" s="91"/>
      <c r="F979" s="91"/>
      <c r="G979" s="91"/>
      <c r="H979" s="91"/>
      <c r="I979" s="91"/>
      <c r="J979" s="91"/>
      <c r="K979" s="91"/>
      <c r="L979" s="91"/>
      <c r="M979" s="91"/>
      <c r="N979" s="91"/>
      <c r="O979" s="91"/>
      <c r="P979" s="91"/>
      <c r="Q979" s="91"/>
      <c r="R979" s="91"/>
      <c r="S979" s="91"/>
      <c r="T979" s="91"/>
      <c r="U979" s="91"/>
      <c r="V979" s="91"/>
      <c r="W979" s="91"/>
      <c r="X979" s="91"/>
    </row>
    <row r="980" customFormat="false" ht="15.75" hidden="false" customHeight="true" outlineLevel="0" collapsed="false">
      <c r="A980" s="94"/>
      <c r="B980" s="94"/>
      <c r="C980" s="91"/>
      <c r="D980" s="95"/>
      <c r="E980" s="91"/>
      <c r="F980" s="91"/>
      <c r="G980" s="91"/>
      <c r="H980" s="91"/>
      <c r="I980" s="91"/>
      <c r="J980" s="91"/>
      <c r="K980" s="91"/>
      <c r="L980" s="91"/>
      <c r="M980" s="91"/>
      <c r="N980" s="91"/>
      <c r="O980" s="91"/>
      <c r="P980" s="91"/>
      <c r="Q980" s="91"/>
      <c r="R980" s="91"/>
      <c r="S980" s="91"/>
      <c r="T980" s="91"/>
      <c r="U980" s="91"/>
      <c r="V980" s="91"/>
      <c r="W980" s="91"/>
      <c r="X980" s="91"/>
    </row>
    <row r="981" customFormat="false" ht="15.75" hidden="false" customHeight="true" outlineLevel="0" collapsed="false">
      <c r="A981" s="94"/>
      <c r="B981" s="94"/>
      <c r="C981" s="91"/>
      <c r="D981" s="95"/>
      <c r="E981" s="91"/>
      <c r="F981" s="91"/>
      <c r="G981" s="91"/>
      <c r="H981" s="91"/>
      <c r="I981" s="91"/>
      <c r="J981" s="91"/>
      <c r="K981" s="91"/>
      <c r="L981" s="91"/>
      <c r="M981" s="91"/>
      <c r="N981" s="91"/>
      <c r="O981" s="91"/>
      <c r="P981" s="91"/>
      <c r="Q981" s="91"/>
      <c r="R981" s="91"/>
      <c r="S981" s="91"/>
      <c r="T981" s="91"/>
      <c r="U981" s="91"/>
      <c r="V981" s="91"/>
      <c r="W981" s="91"/>
      <c r="X981" s="91"/>
    </row>
    <row r="982" customFormat="false" ht="15.75" hidden="false" customHeight="true" outlineLevel="0" collapsed="false">
      <c r="A982" s="94"/>
      <c r="B982" s="94"/>
      <c r="C982" s="91"/>
      <c r="D982" s="95"/>
      <c r="E982" s="91"/>
      <c r="F982" s="91"/>
      <c r="G982" s="91"/>
      <c r="H982" s="91"/>
      <c r="I982" s="91"/>
      <c r="J982" s="91"/>
      <c r="K982" s="91"/>
      <c r="L982" s="91"/>
      <c r="M982" s="91"/>
      <c r="N982" s="91"/>
      <c r="O982" s="91"/>
      <c r="P982" s="91"/>
      <c r="Q982" s="91"/>
      <c r="R982" s="91"/>
      <c r="S982" s="91"/>
      <c r="T982" s="91"/>
      <c r="U982" s="91"/>
      <c r="V982" s="91"/>
      <c r="W982" s="91"/>
      <c r="X982" s="91"/>
    </row>
    <row r="983" customFormat="false" ht="15.75" hidden="false" customHeight="true" outlineLevel="0" collapsed="false">
      <c r="A983" s="94"/>
      <c r="B983" s="94"/>
      <c r="C983" s="91"/>
      <c r="D983" s="95"/>
      <c r="E983" s="91"/>
      <c r="F983" s="91"/>
      <c r="G983" s="91"/>
      <c r="H983" s="91"/>
      <c r="I983" s="91"/>
      <c r="J983" s="91"/>
      <c r="K983" s="91"/>
      <c r="L983" s="91"/>
      <c r="M983" s="91"/>
      <c r="N983" s="91"/>
      <c r="O983" s="91"/>
      <c r="P983" s="91"/>
      <c r="Q983" s="91"/>
      <c r="R983" s="91"/>
      <c r="S983" s="91"/>
      <c r="T983" s="91"/>
      <c r="U983" s="91"/>
      <c r="V983" s="91"/>
      <c r="W983" s="91"/>
      <c r="X983" s="91"/>
    </row>
    <row r="984" customFormat="false" ht="15.75" hidden="false" customHeight="true" outlineLevel="0" collapsed="false">
      <c r="A984" s="94"/>
      <c r="B984" s="94"/>
      <c r="C984" s="91"/>
      <c r="D984" s="95"/>
      <c r="E984" s="91"/>
      <c r="F984" s="91"/>
      <c r="G984" s="91"/>
      <c r="H984" s="91"/>
      <c r="I984" s="91"/>
      <c r="J984" s="91"/>
      <c r="K984" s="91"/>
      <c r="L984" s="91"/>
      <c r="M984" s="91"/>
      <c r="N984" s="91"/>
      <c r="O984" s="91"/>
      <c r="P984" s="91"/>
      <c r="Q984" s="91"/>
      <c r="R984" s="91"/>
      <c r="S984" s="91"/>
      <c r="T984" s="91"/>
      <c r="U984" s="91"/>
      <c r="V984" s="91"/>
      <c r="W984" s="91"/>
      <c r="X984" s="91"/>
    </row>
    <row r="985" customFormat="false" ht="15.75" hidden="false" customHeight="true" outlineLevel="0" collapsed="false">
      <c r="A985" s="94"/>
      <c r="B985" s="94"/>
      <c r="C985" s="91"/>
      <c r="D985" s="95"/>
      <c r="E985" s="91"/>
      <c r="F985" s="91"/>
      <c r="G985" s="91"/>
      <c r="H985" s="91"/>
      <c r="I985" s="91"/>
      <c r="J985" s="91"/>
      <c r="K985" s="91"/>
      <c r="L985" s="91"/>
      <c r="M985" s="91"/>
      <c r="N985" s="91"/>
      <c r="O985" s="91"/>
      <c r="P985" s="91"/>
      <c r="Q985" s="91"/>
      <c r="R985" s="91"/>
      <c r="S985" s="91"/>
      <c r="T985" s="91"/>
      <c r="U985" s="91"/>
      <c r="V985" s="91"/>
      <c r="W985" s="91"/>
      <c r="X985" s="91"/>
    </row>
    <row r="986" customFormat="false" ht="15.75" hidden="false" customHeight="true" outlineLevel="0" collapsed="false">
      <c r="A986" s="94"/>
      <c r="B986" s="94"/>
      <c r="C986" s="91"/>
      <c r="D986" s="95"/>
      <c r="E986" s="91"/>
      <c r="F986" s="91"/>
      <c r="G986" s="91"/>
      <c r="H986" s="91"/>
      <c r="I986" s="91"/>
      <c r="J986" s="91"/>
      <c r="K986" s="91"/>
      <c r="L986" s="91"/>
      <c r="M986" s="91"/>
      <c r="N986" s="91"/>
      <c r="O986" s="91"/>
      <c r="P986" s="91"/>
      <c r="Q986" s="91"/>
      <c r="R986" s="91"/>
      <c r="S986" s="91"/>
      <c r="T986" s="91"/>
      <c r="U986" s="91"/>
      <c r="V986" s="91"/>
      <c r="W986" s="91"/>
      <c r="X986" s="91"/>
    </row>
    <row r="987" customFormat="false" ht="15.75" hidden="false" customHeight="true" outlineLevel="0" collapsed="false">
      <c r="A987" s="94"/>
      <c r="B987" s="94"/>
      <c r="C987" s="91"/>
      <c r="D987" s="95"/>
      <c r="E987" s="91"/>
      <c r="F987" s="91"/>
      <c r="G987" s="91"/>
      <c r="H987" s="91"/>
      <c r="I987" s="91"/>
      <c r="J987" s="91"/>
      <c r="K987" s="91"/>
      <c r="L987" s="91"/>
      <c r="M987" s="91"/>
      <c r="N987" s="91"/>
      <c r="O987" s="91"/>
      <c r="P987" s="91"/>
      <c r="Q987" s="91"/>
      <c r="R987" s="91"/>
      <c r="S987" s="91"/>
      <c r="T987" s="91"/>
      <c r="U987" s="91"/>
      <c r="V987" s="91"/>
      <c r="W987" s="91"/>
      <c r="X987" s="91"/>
    </row>
    <row r="988" customFormat="false" ht="15.75" hidden="false" customHeight="true" outlineLevel="0" collapsed="false">
      <c r="A988" s="94"/>
      <c r="B988" s="94"/>
      <c r="C988" s="91"/>
      <c r="D988" s="95"/>
      <c r="E988" s="91"/>
      <c r="F988" s="91"/>
      <c r="G988" s="91"/>
      <c r="H988" s="91"/>
      <c r="I988" s="91"/>
      <c r="J988" s="91"/>
      <c r="K988" s="91"/>
      <c r="L988" s="91"/>
      <c r="M988" s="91"/>
      <c r="N988" s="91"/>
      <c r="O988" s="91"/>
      <c r="P988" s="91"/>
      <c r="Q988" s="91"/>
      <c r="R988" s="91"/>
      <c r="S988" s="91"/>
      <c r="T988" s="91"/>
      <c r="U988" s="91"/>
      <c r="V988" s="91"/>
      <c r="W988" s="91"/>
      <c r="X988" s="91"/>
    </row>
    <row r="989" customFormat="false" ht="15.75" hidden="false" customHeight="true" outlineLevel="0" collapsed="false">
      <c r="A989" s="94"/>
      <c r="B989" s="94"/>
      <c r="C989" s="91"/>
      <c r="D989" s="95"/>
      <c r="E989" s="91"/>
      <c r="F989" s="91"/>
      <c r="G989" s="91"/>
      <c r="H989" s="91"/>
      <c r="I989" s="91"/>
      <c r="J989" s="91"/>
      <c r="K989" s="91"/>
      <c r="L989" s="91"/>
      <c r="M989" s="91"/>
      <c r="N989" s="91"/>
      <c r="O989" s="91"/>
      <c r="P989" s="91"/>
      <c r="Q989" s="91"/>
      <c r="R989" s="91"/>
      <c r="S989" s="91"/>
      <c r="T989" s="91"/>
      <c r="U989" s="91"/>
      <c r="V989" s="91"/>
      <c r="W989" s="91"/>
      <c r="X989" s="91"/>
    </row>
    <row r="990" customFormat="false" ht="15.75" hidden="false" customHeight="true" outlineLevel="0" collapsed="false">
      <c r="A990" s="94"/>
      <c r="B990" s="94"/>
      <c r="C990" s="91"/>
      <c r="D990" s="95"/>
      <c r="E990" s="91"/>
      <c r="F990" s="91"/>
      <c r="G990" s="91"/>
      <c r="H990" s="91"/>
      <c r="I990" s="91"/>
      <c r="J990" s="91"/>
      <c r="K990" s="91"/>
      <c r="L990" s="91"/>
      <c r="M990" s="91"/>
      <c r="N990" s="91"/>
      <c r="O990" s="91"/>
      <c r="P990" s="91"/>
      <c r="Q990" s="91"/>
      <c r="R990" s="91"/>
      <c r="S990" s="91"/>
      <c r="T990" s="91"/>
      <c r="U990" s="91"/>
      <c r="V990" s="91"/>
      <c r="W990" s="91"/>
      <c r="X990" s="91"/>
    </row>
    <row r="991" customFormat="false" ht="15.75" hidden="false" customHeight="true" outlineLevel="0" collapsed="false">
      <c r="A991" s="94"/>
      <c r="B991" s="94"/>
      <c r="C991" s="91"/>
      <c r="D991" s="95"/>
      <c r="E991" s="91"/>
      <c r="F991" s="91"/>
      <c r="G991" s="91"/>
      <c r="H991" s="91"/>
      <c r="I991" s="91"/>
      <c r="J991" s="91"/>
      <c r="K991" s="91"/>
      <c r="L991" s="91"/>
      <c r="M991" s="91"/>
      <c r="N991" s="91"/>
      <c r="O991" s="91"/>
      <c r="P991" s="91"/>
      <c r="Q991" s="91"/>
      <c r="R991" s="91"/>
      <c r="S991" s="91"/>
      <c r="T991" s="91"/>
      <c r="U991" s="91"/>
      <c r="V991" s="91"/>
      <c r="W991" s="91"/>
      <c r="X991" s="91"/>
    </row>
    <row r="992" customFormat="false" ht="15.75" hidden="false" customHeight="true" outlineLevel="0" collapsed="false">
      <c r="A992" s="94"/>
      <c r="B992" s="94"/>
      <c r="C992" s="91"/>
      <c r="D992" s="95"/>
      <c r="E992" s="91"/>
      <c r="F992" s="91"/>
      <c r="G992" s="91"/>
      <c r="H992" s="91"/>
      <c r="I992" s="91"/>
      <c r="J992" s="91"/>
      <c r="K992" s="91"/>
      <c r="L992" s="91"/>
      <c r="M992" s="91"/>
      <c r="N992" s="91"/>
      <c r="O992" s="91"/>
      <c r="P992" s="91"/>
      <c r="Q992" s="91"/>
      <c r="R992" s="91"/>
      <c r="S992" s="91"/>
      <c r="T992" s="91"/>
      <c r="U992" s="91"/>
      <c r="V992" s="91"/>
      <c r="W992" s="91"/>
      <c r="X992" s="91"/>
    </row>
    <row r="993" customFormat="false" ht="15.75" hidden="false" customHeight="true" outlineLevel="0" collapsed="false">
      <c r="A993" s="94"/>
      <c r="B993" s="94"/>
      <c r="C993" s="91"/>
      <c r="D993" s="95"/>
      <c r="E993" s="91"/>
      <c r="F993" s="91"/>
      <c r="G993" s="91"/>
      <c r="H993" s="91"/>
      <c r="I993" s="91"/>
      <c r="J993" s="91"/>
      <c r="K993" s="91"/>
      <c r="L993" s="91"/>
      <c r="M993" s="91"/>
      <c r="N993" s="91"/>
      <c r="O993" s="91"/>
      <c r="P993" s="91"/>
      <c r="Q993" s="91"/>
      <c r="R993" s="91"/>
      <c r="S993" s="91"/>
      <c r="T993" s="91"/>
      <c r="U993" s="91"/>
      <c r="V993" s="91"/>
      <c r="W993" s="91"/>
      <c r="X993" s="91"/>
    </row>
    <row r="994" customFormat="false" ht="15.75" hidden="false" customHeight="true" outlineLevel="0" collapsed="false">
      <c r="A994" s="94"/>
      <c r="B994" s="94"/>
      <c r="C994" s="91"/>
      <c r="D994" s="95"/>
      <c r="E994" s="91"/>
      <c r="F994" s="91"/>
      <c r="G994" s="91"/>
      <c r="H994" s="91"/>
      <c r="I994" s="91"/>
      <c r="J994" s="91"/>
      <c r="K994" s="91"/>
      <c r="L994" s="91"/>
      <c r="M994" s="91"/>
      <c r="N994" s="91"/>
      <c r="O994" s="91"/>
      <c r="P994" s="91"/>
      <c r="Q994" s="91"/>
      <c r="R994" s="91"/>
      <c r="S994" s="91"/>
      <c r="T994" s="91"/>
      <c r="U994" s="91"/>
      <c r="V994" s="91"/>
      <c r="W994" s="91"/>
      <c r="X994" s="91"/>
    </row>
    <row r="995" customFormat="false" ht="15.75" hidden="false" customHeight="true" outlineLevel="0" collapsed="false">
      <c r="A995" s="94"/>
      <c r="B995" s="94"/>
      <c r="C995" s="91"/>
      <c r="D995" s="95"/>
      <c r="E995" s="91"/>
      <c r="F995" s="91"/>
      <c r="G995" s="91"/>
      <c r="H995" s="91"/>
      <c r="I995" s="91"/>
      <c r="J995" s="91"/>
      <c r="K995" s="91"/>
      <c r="L995" s="91"/>
      <c r="M995" s="91"/>
      <c r="N995" s="91"/>
      <c r="O995" s="91"/>
      <c r="P995" s="91"/>
      <c r="Q995" s="91"/>
      <c r="R995" s="91"/>
      <c r="S995" s="91"/>
      <c r="T995" s="91"/>
      <c r="U995" s="91"/>
      <c r="V995" s="91"/>
      <c r="W995" s="91"/>
      <c r="X995" s="91"/>
    </row>
    <row r="996" customFormat="false" ht="15.75" hidden="false" customHeight="true" outlineLevel="0" collapsed="false">
      <c r="A996" s="94"/>
      <c r="B996" s="94"/>
      <c r="C996" s="91"/>
      <c r="D996" s="95"/>
      <c r="E996" s="91"/>
      <c r="F996" s="91"/>
      <c r="G996" s="91"/>
      <c r="H996" s="91"/>
      <c r="I996" s="91"/>
      <c r="J996" s="91"/>
      <c r="K996" s="91"/>
      <c r="L996" s="91"/>
      <c r="M996" s="91"/>
      <c r="N996" s="91"/>
      <c r="O996" s="91"/>
      <c r="P996" s="91"/>
      <c r="Q996" s="91"/>
      <c r="R996" s="91"/>
      <c r="S996" s="91"/>
      <c r="T996" s="91"/>
      <c r="U996" s="91"/>
      <c r="V996" s="91"/>
      <c r="W996" s="91"/>
      <c r="X996" s="91"/>
    </row>
    <row r="997" customFormat="false" ht="15.75" hidden="false" customHeight="true" outlineLevel="0" collapsed="false">
      <c r="A997" s="94"/>
      <c r="B997" s="94"/>
      <c r="C997" s="91"/>
      <c r="D997" s="95"/>
      <c r="E997" s="91"/>
      <c r="F997" s="91"/>
      <c r="G997" s="91"/>
      <c r="H997" s="91"/>
      <c r="I997" s="91"/>
      <c r="J997" s="91"/>
      <c r="K997" s="91"/>
      <c r="L997" s="91"/>
      <c r="M997" s="91"/>
      <c r="N997" s="91"/>
      <c r="O997" s="91"/>
      <c r="P997" s="91"/>
      <c r="Q997" s="91"/>
      <c r="R997" s="91"/>
      <c r="S997" s="91"/>
      <c r="T997" s="91"/>
      <c r="U997" s="91"/>
      <c r="V997" s="91"/>
      <c r="W997" s="91"/>
      <c r="X997" s="91"/>
    </row>
    <row r="998" customFormat="false" ht="15.75" hidden="false" customHeight="true" outlineLevel="0" collapsed="false">
      <c r="A998" s="94"/>
      <c r="B998" s="94"/>
      <c r="C998" s="91"/>
      <c r="D998" s="95"/>
      <c r="E998" s="91"/>
      <c r="F998" s="91"/>
      <c r="G998" s="91"/>
      <c r="H998" s="91"/>
      <c r="I998" s="91"/>
      <c r="J998" s="91"/>
      <c r="K998" s="91"/>
      <c r="L998" s="91"/>
      <c r="M998" s="91"/>
      <c r="N998" s="91"/>
      <c r="O998" s="91"/>
      <c r="P998" s="91"/>
      <c r="Q998" s="91"/>
      <c r="R998" s="91"/>
      <c r="S998" s="91"/>
      <c r="T998" s="91"/>
      <c r="U998" s="91"/>
      <c r="V998" s="91"/>
      <c r="W998" s="91"/>
      <c r="X998" s="91"/>
    </row>
    <row r="999" customFormat="false" ht="15.75" hidden="false" customHeight="true" outlineLevel="0" collapsed="false">
      <c r="A999" s="94"/>
      <c r="B999" s="94"/>
      <c r="C999" s="91"/>
      <c r="D999" s="95"/>
      <c r="E999" s="91"/>
      <c r="F999" s="91"/>
      <c r="G999" s="91"/>
      <c r="H999" s="91"/>
      <c r="I999" s="91"/>
      <c r="J999" s="91"/>
      <c r="K999" s="91"/>
      <c r="L999" s="91"/>
      <c r="M999" s="91"/>
      <c r="N999" s="91"/>
      <c r="O999" s="91"/>
      <c r="P999" s="91"/>
      <c r="Q999" s="91"/>
      <c r="R999" s="91"/>
      <c r="S999" s="91"/>
      <c r="T999" s="91"/>
      <c r="U999" s="91"/>
      <c r="V999" s="91"/>
      <c r="W999" s="91"/>
      <c r="X999" s="91"/>
    </row>
    <row r="1000" customFormat="false" ht="15.75" hidden="false" customHeight="true" outlineLevel="0" collapsed="false">
      <c r="A1000" s="94"/>
      <c r="B1000" s="94"/>
      <c r="C1000" s="91"/>
      <c r="D1000" s="95"/>
      <c r="E1000" s="91"/>
      <c r="F1000" s="91"/>
      <c r="G1000" s="91"/>
      <c r="H1000" s="91"/>
      <c r="I1000" s="91"/>
      <c r="J1000" s="91"/>
      <c r="K1000" s="91"/>
      <c r="L1000" s="91"/>
      <c r="M1000" s="91"/>
      <c r="N1000" s="91"/>
      <c r="O1000" s="91"/>
      <c r="P1000" s="91"/>
      <c r="Q1000" s="91"/>
      <c r="R1000" s="91"/>
      <c r="S1000" s="91"/>
      <c r="T1000" s="91"/>
      <c r="U1000" s="91"/>
      <c r="V1000" s="91"/>
      <c r="W1000" s="91"/>
      <c r="X1000" s="91"/>
    </row>
    <row r="1001" customFormat="false" ht="15.75" hidden="false" customHeight="true" outlineLevel="0" collapsed="false">
      <c r="A1001" s="94"/>
      <c r="B1001" s="94"/>
      <c r="C1001" s="91"/>
      <c r="D1001" s="95"/>
      <c r="E1001" s="91"/>
      <c r="F1001" s="91"/>
      <c r="G1001" s="91"/>
      <c r="H1001" s="91"/>
      <c r="I1001" s="91"/>
      <c r="J1001" s="91"/>
      <c r="K1001" s="91"/>
      <c r="L1001" s="91"/>
      <c r="M1001" s="91"/>
      <c r="N1001" s="91"/>
      <c r="O1001" s="91"/>
      <c r="P1001" s="91"/>
      <c r="Q1001" s="91"/>
      <c r="R1001" s="91"/>
      <c r="S1001" s="91"/>
      <c r="T1001" s="91"/>
      <c r="U1001" s="91"/>
      <c r="V1001" s="91"/>
      <c r="W1001" s="91"/>
      <c r="X1001" s="91"/>
    </row>
    <row r="1002" customFormat="false" ht="15.75" hidden="false" customHeight="true" outlineLevel="0" collapsed="false">
      <c r="A1002" s="94"/>
      <c r="B1002" s="94"/>
      <c r="C1002" s="91"/>
      <c r="D1002" s="95"/>
      <c r="E1002" s="91"/>
      <c r="F1002" s="91"/>
      <c r="G1002" s="91"/>
      <c r="H1002" s="91"/>
      <c r="I1002" s="91"/>
      <c r="J1002" s="91"/>
      <c r="K1002" s="91"/>
      <c r="L1002" s="91"/>
      <c r="M1002" s="91"/>
      <c r="N1002" s="91"/>
      <c r="O1002" s="91"/>
      <c r="P1002" s="91"/>
      <c r="Q1002" s="91"/>
      <c r="R1002" s="91"/>
      <c r="S1002" s="91"/>
      <c r="T1002" s="91"/>
      <c r="U1002" s="91"/>
      <c r="V1002" s="91"/>
      <c r="W1002" s="91"/>
      <c r="X1002" s="91"/>
    </row>
    <row r="1003" customFormat="false" ht="15.75" hidden="false" customHeight="true" outlineLevel="0" collapsed="false">
      <c r="A1003" s="94"/>
      <c r="B1003" s="94"/>
      <c r="C1003" s="91"/>
      <c r="D1003" s="95"/>
      <c r="E1003" s="91"/>
      <c r="F1003" s="91"/>
      <c r="G1003" s="91"/>
      <c r="H1003" s="91"/>
      <c r="I1003" s="91"/>
      <c r="J1003" s="91"/>
      <c r="K1003" s="91"/>
      <c r="L1003" s="91"/>
      <c r="M1003" s="91"/>
      <c r="N1003" s="91"/>
      <c r="O1003" s="91"/>
      <c r="P1003" s="91"/>
      <c r="Q1003" s="91"/>
      <c r="R1003" s="91"/>
      <c r="S1003" s="91"/>
      <c r="T1003" s="91"/>
      <c r="U1003" s="91"/>
      <c r="V1003" s="91"/>
      <c r="W1003" s="91"/>
      <c r="X1003" s="91"/>
    </row>
    <row r="1004" customFormat="false" ht="15.75" hidden="false" customHeight="true" outlineLevel="0" collapsed="false">
      <c r="A1004" s="94"/>
      <c r="B1004" s="94"/>
      <c r="C1004" s="91"/>
      <c r="D1004" s="95"/>
      <c r="E1004" s="91"/>
      <c r="F1004" s="91"/>
      <c r="G1004" s="91"/>
      <c r="H1004" s="91"/>
      <c r="I1004" s="91"/>
      <c r="J1004" s="91"/>
      <c r="K1004" s="91"/>
      <c r="L1004" s="91"/>
      <c r="M1004" s="91"/>
      <c r="N1004" s="91"/>
      <c r="O1004" s="91"/>
      <c r="P1004" s="91"/>
      <c r="Q1004" s="91"/>
      <c r="R1004" s="91"/>
      <c r="S1004" s="91"/>
      <c r="T1004" s="91"/>
      <c r="U1004" s="91"/>
      <c r="V1004" s="91"/>
      <c r="W1004" s="91"/>
      <c r="X1004" s="91"/>
    </row>
    <row r="1005" customFormat="false" ht="15.75" hidden="false" customHeight="true" outlineLevel="0" collapsed="false">
      <c r="A1005" s="94"/>
      <c r="B1005" s="94"/>
      <c r="C1005" s="91"/>
      <c r="D1005" s="95"/>
      <c r="E1005" s="91"/>
      <c r="F1005" s="91"/>
      <c r="G1005" s="91"/>
      <c r="H1005" s="91"/>
      <c r="I1005" s="91"/>
      <c r="J1005" s="91"/>
      <c r="K1005" s="91"/>
      <c r="L1005" s="91"/>
      <c r="M1005" s="91"/>
      <c r="N1005" s="91"/>
      <c r="O1005" s="91"/>
      <c r="P1005" s="91"/>
      <c r="Q1005" s="91"/>
      <c r="R1005" s="91"/>
      <c r="S1005" s="91"/>
      <c r="T1005" s="91"/>
      <c r="U1005" s="91"/>
      <c r="V1005" s="91"/>
      <c r="W1005" s="91"/>
      <c r="X1005" s="91"/>
    </row>
    <row r="1006" customFormat="false" ht="15.75" hidden="false" customHeight="true" outlineLevel="0" collapsed="false">
      <c r="A1006" s="94"/>
      <c r="B1006" s="94"/>
      <c r="C1006" s="91"/>
      <c r="D1006" s="95"/>
      <c r="E1006" s="91"/>
      <c r="F1006" s="91"/>
      <c r="G1006" s="91"/>
      <c r="H1006" s="91"/>
      <c r="I1006" s="91"/>
      <c r="J1006" s="91"/>
      <c r="K1006" s="91"/>
      <c r="L1006" s="91"/>
      <c r="M1006" s="91"/>
      <c r="N1006" s="91"/>
      <c r="O1006" s="91"/>
      <c r="P1006" s="91"/>
      <c r="Q1006" s="91"/>
      <c r="R1006" s="91"/>
      <c r="S1006" s="91"/>
      <c r="T1006" s="91"/>
      <c r="U1006" s="91"/>
      <c r="V1006" s="91"/>
      <c r="W1006" s="91"/>
      <c r="X1006" s="91"/>
    </row>
    <row r="1007" customFormat="false" ht="15.75" hidden="false" customHeight="true" outlineLevel="0" collapsed="false">
      <c r="A1007" s="94"/>
      <c r="B1007" s="94"/>
      <c r="C1007" s="91"/>
      <c r="D1007" s="95"/>
      <c r="E1007" s="91"/>
      <c r="F1007" s="91"/>
      <c r="G1007" s="91"/>
      <c r="H1007" s="91"/>
      <c r="I1007" s="91"/>
      <c r="J1007" s="91"/>
      <c r="K1007" s="91"/>
      <c r="L1007" s="91"/>
      <c r="M1007" s="91"/>
      <c r="N1007" s="91"/>
      <c r="O1007" s="91"/>
      <c r="P1007" s="91"/>
      <c r="Q1007" s="91"/>
      <c r="R1007" s="91"/>
      <c r="S1007" s="91"/>
      <c r="T1007" s="91"/>
      <c r="U1007" s="91"/>
      <c r="V1007" s="91"/>
      <c r="W1007" s="91"/>
      <c r="X1007" s="91"/>
    </row>
  </sheetData>
  <dataValidations count="2">
    <dataValidation allowBlank="true" errorStyle="stop" operator="between" prompt="Enter a valid date" showDropDown="true" showErrorMessage="false" showInputMessage="true" sqref="D9:D10" type="custom">
      <formula1>OR(NOT(ISERROR(DATEVALUE(D9))), AND(ISNUMBER(D9), LEFT(CELL("format", D9))="D"))</formula1>
      <formula2>0</formula2>
    </dataValidation>
    <dataValidation allowBlank="true" errorStyle="stop" operator="between" prompt="Select a state" showDropDown="false" showErrorMessage="true" showInputMessage="true" sqref="D3" type="list">
      <formula1>'Set values'!$B$6:$B$56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4.42578125" defaultRowHeight="15" zeroHeight="false" outlineLevelRow="0" outlineLevelCol="0"/>
  <cols>
    <col collapsed="false" customWidth="true" hidden="false" outlineLevel="0" max="1" min="1" style="1" width="8.29"/>
    <col collapsed="false" customWidth="true" hidden="false" outlineLevel="0" max="4" min="2" style="1" width="45.85"/>
    <col collapsed="false" customWidth="true" hidden="false" outlineLevel="0" max="5" min="5" style="1" width="24.42"/>
    <col collapsed="false" customWidth="false" hidden="false" outlineLevel="0" max="16384" min="6" style="1" width="14.42"/>
  </cols>
  <sheetData>
    <row r="1" s="4" customFormat="true" ht="24" hidden="false" customHeight="true" outlineLevel="0" collapsed="false">
      <c r="A1" s="62" t="s">
        <v>191</v>
      </c>
      <c r="B1" s="62"/>
      <c r="C1" s="96"/>
      <c r="D1" s="96"/>
      <c r="E1" s="3"/>
      <c r="F1" s="3"/>
      <c r="G1" s="3"/>
      <c r="H1" s="3"/>
      <c r="I1" s="3"/>
      <c r="J1" s="3"/>
      <c r="K1" s="3"/>
      <c r="L1" s="3"/>
      <c r="M1" s="3"/>
      <c r="N1" s="3"/>
      <c r="O1" s="3"/>
      <c r="P1" s="3"/>
      <c r="Q1" s="3"/>
      <c r="R1" s="3"/>
      <c r="S1" s="3"/>
      <c r="T1" s="3"/>
      <c r="U1" s="3"/>
      <c r="V1" s="3"/>
      <c r="W1" s="3"/>
    </row>
    <row r="2" s="71" customFormat="true" ht="24" hidden="false" customHeight="true" outlineLevel="0" collapsed="false">
      <c r="A2" s="97" t="s">
        <v>111</v>
      </c>
      <c r="B2" s="69" t="s">
        <v>192</v>
      </c>
      <c r="C2" s="68" t="s">
        <v>113</v>
      </c>
      <c r="D2" s="98" t="s">
        <v>193</v>
      </c>
      <c r="E2" s="99"/>
      <c r="F2" s="99"/>
      <c r="G2" s="99"/>
      <c r="H2" s="99"/>
      <c r="I2" s="99"/>
      <c r="J2" s="99"/>
      <c r="K2" s="99"/>
      <c r="L2" s="99"/>
      <c r="M2" s="99"/>
      <c r="N2" s="99"/>
      <c r="O2" s="99"/>
      <c r="P2" s="99"/>
      <c r="Q2" s="99"/>
      <c r="R2" s="99"/>
      <c r="S2" s="99"/>
      <c r="T2" s="99"/>
      <c r="U2" s="99"/>
      <c r="V2" s="99"/>
      <c r="W2" s="99"/>
    </row>
    <row r="3" s="103" customFormat="true" ht="24" hidden="false" customHeight="true" outlineLevel="0" collapsed="false">
      <c r="A3" s="100" t="s">
        <v>194</v>
      </c>
      <c r="B3" s="101"/>
      <c r="C3" s="101"/>
      <c r="D3" s="101"/>
      <c r="E3" s="102"/>
      <c r="F3" s="102"/>
      <c r="G3" s="102"/>
      <c r="H3" s="102"/>
      <c r="I3" s="102"/>
      <c r="J3" s="102"/>
      <c r="K3" s="102"/>
      <c r="L3" s="102"/>
      <c r="M3" s="102"/>
      <c r="N3" s="102"/>
      <c r="O3" s="102"/>
      <c r="P3" s="102"/>
      <c r="Q3" s="102"/>
      <c r="R3" s="102"/>
      <c r="S3" s="102"/>
      <c r="T3" s="102"/>
      <c r="U3" s="102"/>
      <c r="V3" s="102"/>
      <c r="W3" s="102"/>
    </row>
    <row r="4" customFormat="false" ht="105" hidden="false" customHeight="false" outlineLevel="0" collapsed="false">
      <c r="A4" s="104" t="s">
        <v>195</v>
      </c>
      <c r="B4" s="104" t="s">
        <v>196</v>
      </c>
      <c r="C4" s="105" t="s">
        <v>197</v>
      </c>
      <c r="D4" s="106"/>
      <c r="E4" s="107"/>
      <c r="F4" s="108"/>
      <c r="G4" s="108"/>
      <c r="H4" s="108"/>
      <c r="I4" s="108"/>
      <c r="J4" s="108"/>
      <c r="K4" s="108"/>
      <c r="L4" s="108"/>
      <c r="M4" s="108"/>
      <c r="N4" s="108"/>
      <c r="O4" s="108"/>
      <c r="P4" s="108"/>
      <c r="Q4" s="108"/>
      <c r="R4" s="108"/>
      <c r="S4" s="108"/>
      <c r="T4" s="108"/>
      <c r="U4" s="108"/>
      <c r="V4" s="108"/>
      <c r="W4" s="108"/>
    </row>
    <row r="5" customFormat="false" ht="120" hidden="false" customHeight="false" outlineLevel="0" collapsed="false">
      <c r="A5" s="104" t="s">
        <v>198</v>
      </c>
      <c r="B5" s="104" t="s">
        <v>199</v>
      </c>
      <c r="C5" s="105" t="s">
        <v>200</v>
      </c>
      <c r="D5" s="106"/>
      <c r="E5" s="107"/>
      <c r="F5" s="108"/>
      <c r="G5" s="108"/>
      <c r="H5" s="108"/>
      <c r="I5" s="108"/>
      <c r="J5" s="108"/>
      <c r="K5" s="108"/>
      <c r="L5" s="108"/>
      <c r="M5" s="108"/>
      <c r="N5" s="108"/>
      <c r="O5" s="108"/>
      <c r="P5" s="108"/>
      <c r="Q5" s="108"/>
      <c r="R5" s="108"/>
      <c r="S5" s="108"/>
      <c r="T5" s="108"/>
      <c r="U5" s="108"/>
      <c r="V5" s="108"/>
      <c r="W5" s="108"/>
    </row>
    <row r="6" s="113" customFormat="true" ht="24" hidden="false" customHeight="true" outlineLevel="0" collapsed="false">
      <c r="A6" s="109" t="s">
        <v>201</v>
      </c>
      <c r="B6" s="110"/>
      <c r="C6" s="111"/>
      <c r="D6" s="110"/>
      <c r="E6" s="112"/>
      <c r="F6" s="112"/>
      <c r="G6" s="112"/>
      <c r="H6" s="112"/>
      <c r="I6" s="112"/>
      <c r="J6" s="112"/>
      <c r="K6" s="112"/>
      <c r="L6" s="112"/>
      <c r="M6" s="112"/>
      <c r="N6" s="112"/>
      <c r="O6" s="112"/>
      <c r="P6" s="112"/>
      <c r="Q6" s="112"/>
      <c r="R6" s="112"/>
      <c r="S6" s="112"/>
      <c r="T6" s="112"/>
      <c r="U6" s="112"/>
      <c r="V6" s="112"/>
      <c r="W6" s="112"/>
    </row>
    <row r="7" customFormat="false" ht="180" hidden="false" customHeight="false" outlineLevel="0" collapsed="false">
      <c r="A7" s="104" t="s">
        <v>202</v>
      </c>
      <c r="B7" s="104" t="s">
        <v>203</v>
      </c>
      <c r="C7" s="105" t="s">
        <v>204</v>
      </c>
      <c r="D7" s="44"/>
      <c r="E7" s="107"/>
      <c r="F7" s="108"/>
      <c r="G7" s="108"/>
      <c r="H7" s="108"/>
      <c r="I7" s="108"/>
      <c r="J7" s="108"/>
      <c r="K7" s="108"/>
      <c r="L7" s="108"/>
      <c r="M7" s="108"/>
      <c r="N7" s="108"/>
      <c r="O7" s="108"/>
      <c r="P7" s="108"/>
      <c r="Q7" s="108"/>
      <c r="R7" s="108"/>
      <c r="S7" s="108"/>
      <c r="T7" s="108"/>
      <c r="U7" s="108"/>
      <c r="V7" s="108"/>
      <c r="W7" s="108"/>
    </row>
    <row r="8" customFormat="false" ht="45" hidden="false" customHeight="false" outlineLevel="0" collapsed="false">
      <c r="A8" s="104" t="s">
        <v>205</v>
      </c>
      <c r="B8" s="104" t="s">
        <v>206</v>
      </c>
      <c r="C8" s="105" t="s">
        <v>207</v>
      </c>
      <c r="D8" s="114"/>
      <c r="E8" s="107"/>
      <c r="F8" s="108"/>
      <c r="G8" s="108"/>
      <c r="H8" s="108"/>
      <c r="I8" s="108"/>
      <c r="J8" s="108"/>
      <c r="K8" s="108"/>
      <c r="L8" s="108"/>
      <c r="M8" s="108"/>
      <c r="N8" s="108"/>
      <c r="O8" s="108"/>
      <c r="P8" s="108"/>
      <c r="Q8" s="108"/>
      <c r="R8" s="108"/>
      <c r="S8" s="108"/>
      <c r="T8" s="108"/>
      <c r="U8" s="108"/>
      <c r="V8" s="108"/>
      <c r="W8" s="108"/>
    </row>
    <row r="9" s="113" customFormat="true" ht="24" hidden="false" customHeight="true" outlineLevel="0" collapsed="false">
      <c r="A9" s="115" t="s">
        <v>208</v>
      </c>
      <c r="B9" s="116"/>
      <c r="C9" s="116"/>
      <c r="D9" s="110"/>
      <c r="E9" s="112"/>
      <c r="F9" s="112"/>
      <c r="G9" s="112"/>
      <c r="H9" s="112"/>
      <c r="I9" s="112"/>
      <c r="J9" s="112"/>
      <c r="K9" s="112"/>
      <c r="L9" s="112"/>
      <c r="M9" s="112"/>
      <c r="N9" s="112"/>
      <c r="O9" s="112"/>
      <c r="P9" s="112"/>
      <c r="Q9" s="112"/>
      <c r="R9" s="112"/>
      <c r="S9" s="112"/>
      <c r="T9" s="112"/>
      <c r="U9" s="112"/>
      <c r="V9" s="112"/>
      <c r="W9" s="112"/>
    </row>
    <row r="10" customFormat="false" ht="165" hidden="false" customHeight="false" outlineLevel="0" collapsed="false">
      <c r="A10" s="49" t="s">
        <v>209</v>
      </c>
      <c r="B10" s="49" t="s">
        <v>210</v>
      </c>
      <c r="C10" s="72" t="s">
        <v>211</v>
      </c>
      <c r="D10" s="117"/>
      <c r="E10" s="107"/>
      <c r="F10" s="108"/>
      <c r="G10" s="108"/>
      <c r="H10" s="108"/>
      <c r="I10" s="108"/>
      <c r="J10" s="108"/>
      <c r="K10" s="108"/>
      <c r="L10" s="108"/>
      <c r="M10" s="108"/>
      <c r="N10" s="108"/>
      <c r="O10" s="108"/>
      <c r="P10" s="108"/>
      <c r="Q10" s="108"/>
      <c r="R10" s="108"/>
      <c r="S10" s="108"/>
      <c r="T10" s="108"/>
      <c r="U10" s="108"/>
      <c r="V10" s="108"/>
      <c r="W10" s="108"/>
    </row>
    <row r="11" customFormat="false" ht="60" hidden="false" customHeight="false" outlineLevel="0" collapsed="false">
      <c r="A11" s="49" t="s">
        <v>44</v>
      </c>
      <c r="B11" s="49" t="s">
        <v>212</v>
      </c>
      <c r="C11" s="72" t="s">
        <v>213</v>
      </c>
      <c r="D11" s="118"/>
      <c r="E11" s="107"/>
      <c r="F11" s="108"/>
      <c r="G11" s="108"/>
      <c r="H11" s="108"/>
      <c r="I11" s="108"/>
      <c r="J11" s="108"/>
      <c r="K11" s="108"/>
      <c r="L11" s="108"/>
      <c r="M11" s="108"/>
      <c r="N11" s="108"/>
      <c r="O11" s="108"/>
      <c r="P11" s="108"/>
      <c r="Q11" s="108"/>
      <c r="R11" s="108"/>
      <c r="S11" s="108"/>
      <c r="T11" s="108"/>
      <c r="U11" s="108"/>
      <c r="V11" s="108"/>
      <c r="W11" s="108"/>
    </row>
    <row r="12" customFormat="false" ht="52.5" hidden="false" customHeight="true" outlineLevel="0" collapsed="false">
      <c r="A12" s="49" t="s">
        <v>214</v>
      </c>
      <c r="B12" s="49" t="s">
        <v>215</v>
      </c>
      <c r="C12" s="72" t="s">
        <v>216</v>
      </c>
      <c r="D12" s="117"/>
      <c r="E12" s="107"/>
      <c r="F12" s="108"/>
      <c r="G12" s="108"/>
      <c r="H12" s="108"/>
      <c r="I12" s="108"/>
      <c r="J12" s="108"/>
      <c r="K12" s="108"/>
      <c r="L12" s="108"/>
      <c r="M12" s="108"/>
      <c r="N12" s="108"/>
      <c r="O12" s="108"/>
      <c r="P12" s="108"/>
      <c r="Q12" s="108"/>
      <c r="R12" s="108"/>
      <c r="S12" s="108"/>
      <c r="T12" s="108"/>
      <c r="U12" s="108"/>
      <c r="V12" s="108"/>
      <c r="W12" s="108"/>
    </row>
    <row r="13" customFormat="false" ht="90" hidden="false" customHeight="false" outlineLevel="0" collapsed="false">
      <c r="A13" s="49" t="s">
        <v>217</v>
      </c>
      <c r="B13" s="49" t="s">
        <v>218</v>
      </c>
      <c r="C13" s="72" t="s">
        <v>219</v>
      </c>
      <c r="D13" s="117"/>
      <c r="E13" s="107"/>
      <c r="F13" s="108"/>
      <c r="G13" s="108"/>
      <c r="H13" s="108"/>
      <c r="I13" s="108"/>
      <c r="J13" s="108"/>
      <c r="K13" s="108"/>
      <c r="L13" s="108"/>
      <c r="M13" s="108"/>
      <c r="N13" s="108"/>
      <c r="O13" s="108"/>
      <c r="P13" s="108"/>
      <c r="Q13" s="108"/>
      <c r="R13" s="108"/>
      <c r="S13" s="108"/>
      <c r="T13" s="108"/>
      <c r="U13" s="108"/>
      <c r="V13" s="108"/>
      <c r="W13" s="108"/>
    </row>
    <row r="14" customFormat="false" ht="150" hidden="false" customHeight="false" outlineLevel="0" collapsed="false">
      <c r="A14" s="49" t="s">
        <v>220</v>
      </c>
      <c r="B14" s="49" t="s">
        <v>221</v>
      </c>
      <c r="C14" s="72" t="s">
        <v>222</v>
      </c>
      <c r="D14" s="117"/>
      <c r="E14" s="107"/>
      <c r="F14" s="108"/>
      <c r="G14" s="108"/>
      <c r="H14" s="108"/>
      <c r="I14" s="108"/>
      <c r="J14" s="108"/>
      <c r="K14" s="108"/>
      <c r="L14" s="108"/>
      <c r="M14" s="108"/>
      <c r="N14" s="108"/>
      <c r="O14" s="108"/>
      <c r="P14" s="108"/>
      <c r="Q14" s="108"/>
      <c r="R14" s="108"/>
      <c r="S14" s="108"/>
      <c r="T14" s="108"/>
      <c r="U14" s="108"/>
      <c r="V14" s="108"/>
      <c r="W14" s="108"/>
    </row>
    <row r="15" customFormat="false" ht="90" hidden="false" customHeight="false" outlineLevel="0" collapsed="false">
      <c r="A15" s="49" t="s">
        <v>223</v>
      </c>
      <c r="B15" s="49" t="s">
        <v>224</v>
      </c>
      <c r="C15" s="72" t="s">
        <v>225</v>
      </c>
      <c r="D15" s="117"/>
      <c r="E15" s="107"/>
      <c r="F15" s="108"/>
      <c r="G15" s="108"/>
      <c r="H15" s="108"/>
      <c r="I15" s="108"/>
      <c r="J15" s="108"/>
      <c r="K15" s="108"/>
      <c r="L15" s="108"/>
      <c r="M15" s="108"/>
      <c r="N15" s="108"/>
      <c r="O15" s="108"/>
      <c r="P15" s="108"/>
      <c r="Q15" s="108"/>
      <c r="R15" s="108"/>
      <c r="S15" s="108"/>
      <c r="T15" s="108"/>
      <c r="U15" s="108"/>
      <c r="V15" s="108"/>
      <c r="W15" s="108"/>
    </row>
    <row r="16" customFormat="false" ht="60" hidden="false" customHeight="false" outlineLevel="0" collapsed="false">
      <c r="A16" s="49" t="s">
        <v>226</v>
      </c>
      <c r="B16" s="49" t="s">
        <v>227</v>
      </c>
      <c r="C16" s="72" t="s">
        <v>228</v>
      </c>
      <c r="D16" s="117"/>
      <c r="E16" s="107"/>
      <c r="F16" s="108"/>
      <c r="G16" s="108"/>
      <c r="H16" s="108"/>
      <c r="I16" s="108"/>
      <c r="J16" s="108"/>
      <c r="K16" s="108"/>
      <c r="L16" s="108"/>
      <c r="M16" s="108"/>
      <c r="N16" s="108"/>
      <c r="O16" s="108"/>
      <c r="P16" s="108"/>
      <c r="Q16" s="108"/>
      <c r="R16" s="108"/>
      <c r="S16" s="108"/>
      <c r="T16" s="108"/>
      <c r="U16" s="108"/>
      <c r="V16" s="108"/>
      <c r="W16" s="108"/>
    </row>
    <row r="17" customFormat="false" ht="75" hidden="false" customHeight="false" outlineLevel="0" collapsed="false">
      <c r="A17" s="49" t="s">
        <v>229</v>
      </c>
      <c r="B17" s="49" t="s">
        <v>230</v>
      </c>
      <c r="C17" s="72" t="s">
        <v>231</v>
      </c>
      <c r="D17" s="117"/>
      <c r="E17" s="107"/>
      <c r="F17" s="108"/>
      <c r="G17" s="108"/>
      <c r="H17" s="108"/>
      <c r="I17" s="108"/>
      <c r="J17" s="108"/>
      <c r="K17" s="108"/>
      <c r="L17" s="108"/>
      <c r="M17" s="108"/>
      <c r="N17" s="108"/>
      <c r="O17" s="108"/>
      <c r="P17" s="108"/>
      <c r="Q17" s="108"/>
      <c r="R17" s="108"/>
      <c r="S17" s="108"/>
      <c r="T17" s="108"/>
      <c r="U17" s="108"/>
      <c r="V17" s="108"/>
      <c r="W17" s="108"/>
    </row>
    <row r="18" customFormat="false" ht="60" hidden="false" customHeight="false" outlineLevel="0" collapsed="false">
      <c r="A18" s="49" t="s">
        <v>232</v>
      </c>
      <c r="B18" s="49" t="s">
        <v>233</v>
      </c>
      <c r="C18" s="72" t="s">
        <v>234</v>
      </c>
      <c r="D18" s="117"/>
      <c r="E18" s="107"/>
      <c r="F18" s="108"/>
      <c r="G18" s="108"/>
      <c r="H18" s="108"/>
      <c r="I18" s="108"/>
      <c r="J18" s="108"/>
      <c r="K18" s="108"/>
      <c r="L18" s="108"/>
      <c r="M18" s="108"/>
      <c r="N18" s="108"/>
      <c r="O18" s="108"/>
      <c r="P18" s="108"/>
      <c r="Q18" s="108"/>
      <c r="R18" s="108"/>
      <c r="S18" s="108"/>
      <c r="T18" s="108"/>
      <c r="U18" s="108"/>
      <c r="V18" s="108"/>
      <c r="W18" s="108"/>
    </row>
    <row r="19" customFormat="false" ht="210" hidden="false" customHeight="false" outlineLevel="0" collapsed="false">
      <c r="A19" s="49" t="s">
        <v>235</v>
      </c>
      <c r="B19" s="49" t="s">
        <v>236</v>
      </c>
      <c r="C19" s="72" t="s">
        <v>237</v>
      </c>
      <c r="D19" s="118"/>
      <c r="E19" s="107"/>
      <c r="F19" s="108"/>
      <c r="G19" s="108"/>
      <c r="H19" s="108"/>
      <c r="I19" s="108"/>
      <c r="J19" s="108"/>
      <c r="K19" s="108"/>
      <c r="L19" s="108"/>
      <c r="M19" s="108"/>
      <c r="N19" s="108"/>
      <c r="O19" s="108"/>
      <c r="P19" s="108"/>
      <c r="Q19" s="108"/>
      <c r="R19" s="108"/>
      <c r="S19" s="108"/>
      <c r="T19" s="108"/>
      <c r="U19" s="108"/>
      <c r="V19" s="108"/>
      <c r="W19" s="108"/>
    </row>
    <row r="20" customFormat="false" ht="90" hidden="false" customHeight="false" outlineLevel="0" collapsed="false">
      <c r="A20" s="49" t="s">
        <v>238</v>
      </c>
      <c r="B20" s="49" t="s">
        <v>239</v>
      </c>
      <c r="C20" s="72" t="s">
        <v>240</v>
      </c>
      <c r="D20" s="117"/>
      <c r="E20" s="107"/>
      <c r="F20" s="108"/>
      <c r="G20" s="108"/>
      <c r="H20" s="108"/>
      <c r="I20" s="108"/>
      <c r="J20" s="108"/>
      <c r="K20" s="108"/>
      <c r="L20" s="108"/>
      <c r="M20" s="108"/>
      <c r="N20" s="108"/>
      <c r="O20" s="108"/>
      <c r="P20" s="108"/>
      <c r="Q20" s="108"/>
      <c r="R20" s="108"/>
      <c r="S20" s="108"/>
      <c r="T20" s="108"/>
      <c r="U20" s="108"/>
      <c r="V20" s="108"/>
      <c r="W20" s="108"/>
    </row>
    <row r="21" customFormat="false" ht="90" hidden="false" customHeight="false" outlineLevel="0" collapsed="false">
      <c r="A21" s="49" t="s">
        <v>241</v>
      </c>
      <c r="B21" s="49" t="s">
        <v>242</v>
      </c>
      <c r="C21" s="72" t="s">
        <v>243</v>
      </c>
      <c r="D21" s="118"/>
      <c r="E21" s="107"/>
      <c r="F21" s="108"/>
      <c r="G21" s="108"/>
      <c r="H21" s="108"/>
      <c r="I21" s="108"/>
      <c r="J21" s="108"/>
      <c r="K21" s="108"/>
      <c r="L21" s="108"/>
      <c r="M21" s="108"/>
      <c r="N21" s="108"/>
      <c r="O21" s="108"/>
      <c r="P21" s="108"/>
      <c r="Q21" s="108"/>
      <c r="R21" s="108"/>
      <c r="S21" s="108"/>
      <c r="T21" s="108"/>
      <c r="U21" s="108"/>
      <c r="V21" s="108"/>
      <c r="W21" s="108"/>
    </row>
    <row r="22" customFormat="false" ht="60" hidden="false" customHeight="false" outlineLevel="0" collapsed="false">
      <c r="A22" s="49" t="s">
        <v>244</v>
      </c>
      <c r="B22" s="49" t="s">
        <v>242</v>
      </c>
      <c r="C22" s="72" t="s">
        <v>245</v>
      </c>
      <c r="D22" s="117"/>
      <c r="E22" s="107"/>
      <c r="F22" s="108"/>
      <c r="G22" s="108"/>
      <c r="H22" s="108"/>
      <c r="I22" s="108"/>
      <c r="J22" s="108"/>
      <c r="K22" s="108"/>
      <c r="L22" s="108"/>
      <c r="M22" s="108"/>
      <c r="N22" s="108"/>
      <c r="O22" s="108"/>
      <c r="P22" s="108"/>
      <c r="Q22" s="108"/>
      <c r="R22" s="108"/>
      <c r="S22" s="108"/>
      <c r="T22" s="108"/>
      <c r="U22" s="108"/>
      <c r="V22" s="108"/>
      <c r="W22" s="108"/>
    </row>
    <row r="23" customFormat="false" ht="90" hidden="false" customHeight="false" outlineLevel="0" collapsed="false">
      <c r="A23" s="49" t="s">
        <v>246</v>
      </c>
      <c r="B23" s="49" t="s">
        <v>247</v>
      </c>
      <c r="C23" s="72" t="s">
        <v>248</v>
      </c>
      <c r="D23" s="117"/>
      <c r="E23" s="107"/>
      <c r="F23" s="108"/>
      <c r="G23" s="108"/>
      <c r="H23" s="108"/>
      <c r="I23" s="108"/>
      <c r="J23" s="108"/>
      <c r="K23" s="108"/>
      <c r="L23" s="108"/>
      <c r="M23" s="108"/>
      <c r="N23" s="108"/>
      <c r="O23" s="108"/>
      <c r="P23" s="108"/>
      <c r="Q23" s="108"/>
      <c r="R23" s="108"/>
      <c r="S23" s="108"/>
      <c r="T23" s="108"/>
      <c r="U23" s="108"/>
      <c r="V23" s="108"/>
      <c r="W23" s="108"/>
    </row>
    <row r="24" customFormat="false" ht="15.75" hidden="false" customHeight="true" outlineLevel="0" collapsed="false">
      <c r="A24" s="91"/>
      <c r="B24" s="91"/>
      <c r="C24" s="91"/>
      <c r="D24" s="91"/>
      <c r="E24" s="108"/>
      <c r="F24" s="108"/>
      <c r="G24" s="108"/>
      <c r="H24" s="108"/>
      <c r="I24" s="108"/>
      <c r="J24" s="108"/>
      <c r="K24" s="108"/>
      <c r="L24" s="108"/>
      <c r="M24" s="108"/>
      <c r="N24" s="108"/>
      <c r="O24" s="108"/>
      <c r="P24" s="108"/>
      <c r="Q24" s="108"/>
      <c r="R24" s="108"/>
      <c r="S24" s="108"/>
      <c r="T24" s="108"/>
      <c r="U24" s="108"/>
      <c r="V24" s="108"/>
      <c r="W24" s="108"/>
    </row>
    <row r="25" customFormat="false" ht="15.75" hidden="false" customHeight="true" outlineLevel="0" collapsed="false">
      <c r="A25" s="91"/>
      <c r="B25" s="91"/>
      <c r="C25" s="91"/>
      <c r="D25" s="91"/>
      <c r="E25" s="108"/>
      <c r="F25" s="108"/>
      <c r="G25" s="108"/>
      <c r="H25" s="108"/>
      <c r="I25" s="108"/>
      <c r="J25" s="108"/>
      <c r="K25" s="108"/>
      <c r="L25" s="108"/>
      <c r="M25" s="108"/>
      <c r="N25" s="108"/>
      <c r="O25" s="108"/>
      <c r="P25" s="108"/>
      <c r="Q25" s="108"/>
      <c r="R25" s="108"/>
      <c r="S25" s="108"/>
      <c r="T25" s="108"/>
      <c r="U25" s="108"/>
      <c r="V25" s="108"/>
      <c r="W25" s="108"/>
    </row>
    <row r="26" customFormat="false" ht="15.75" hidden="false" customHeight="true" outlineLevel="0" collapsed="false">
      <c r="A26" s="91"/>
      <c r="B26" s="91"/>
      <c r="C26" s="91"/>
      <c r="D26" s="91"/>
      <c r="E26" s="108"/>
      <c r="F26" s="108"/>
      <c r="G26" s="108"/>
      <c r="H26" s="108"/>
      <c r="I26" s="108"/>
      <c r="J26" s="108"/>
      <c r="K26" s="108"/>
      <c r="L26" s="108"/>
      <c r="M26" s="108"/>
      <c r="N26" s="108"/>
      <c r="O26" s="108"/>
      <c r="P26" s="108"/>
      <c r="Q26" s="108"/>
      <c r="R26" s="108"/>
      <c r="S26" s="108"/>
      <c r="T26" s="108"/>
      <c r="U26" s="108"/>
      <c r="V26" s="108"/>
      <c r="W26" s="108"/>
    </row>
    <row r="27" customFormat="false" ht="15.75" hidden="false" customHeight="true" outlineLevel="0" collapsed="false">
      <c r="A27" s="91"/>
      <c r="B27" s="91"/>
      <c r="C27" s="91"/>
      <c r="D27" s="91"/>
      <c r="E27" s="108"/>
      <c r="F27" s="108"/>
      <c r="G27" s="108"/>
      <c r="H27" s="108"/>
      <c r="I27" s="108"/>
      <c r="J27" s="108"/>
      <c r="K27" s="108"/>
      <c r="L27" s="108"/>
      <c r="M27" s="108"/>
      <c r="N27" s="108"/>
      <c r="O27" s="108"/>
      <c r="P27" s="108"/>
      <c r="Q27" s="108"/>
      <c r="R27" s="108"/>
      <c r="S27" s="108"/>
      <c r="T27" s="108"/>
      <c r="U27" s="108"/>
      <c r="V27" s="108"/>
      <c r="W27" s="108"/>
    </row>
    <row r="28" customFormat="false" ht="15.75" hidden="false" customHeight="true" outlineLevel="0" collapsed="false">
      <c r="A28" s="91"/>
      <c r="B28" s="91"/>
      <c r="C28" s="91"/>
      <c r="D28" s="91"/>
      <c r="E28" s="108"/>
      <c r="F28" s="108"/>
      <c r="G28" s="108"/>
      <c r="H28" s="108"/>
      <c r="I28" s="108"/>
      <c r="J28" s="108"/>
      <c r="K28" s="108"/>
      <c r="L28" s="108"/>
      <c r="M28" s="108"/>
      <c r="N28" s="108"/>
      <c r="O28" s="108"/>
      <c r="P28" s="108"/>
      <c r="Q28" s="108"/>
      <c r="R28" s="108"/>
      <c r="S28" s="108"/>
      <c r="T28" s="108"/>
      <c r="U28" s="108"/>
      <c r="V28" s="108"/>
      <c r="W28" s="108"/>
    </row>
    <row r="29" customFormat="false" ht="15.75" hidden="false" customHeight="true" outlineLevel="0" collapsed="false">
      <c r="A29" s="91"/>
      <c r="B29" s="91"/>
      <c r="C29" s="91"/>
      <c r="D29" s="91"/>
      <c r="E29" s="108"/>
      <c r="F29" s="108"/>
      <c r="G29" s="108"/>
      <c r="H29" s="108"/>
      <c r="I29" s="108"/>
      <c r="J29" s="108"/>
      <c r="K29" s="108"/>
      <c r="L29" s="108"/>
      <c r="M29" s="108"/>
      <c r="N29" s="108"/>
      <c r="O29" s="108"/>
      <c r="P29" s="108"/>
      <c r="Q29" s="108"/>
      <c r="R29" s="108"/>
      <c r="S29" s="108"/>
      <c r="T29" s="108"/>
      <c r="U29" s="108"/>
      <c r="V29" s="108"/>
      <c r="W29" s="108"/>
    </row>
    <row r="30" customFormat="false" ht="15.75" hidden="false" customHeight="true" outlineLevel="0" collapsed="false">
      <c r="A30" s="91"/>
      <c r="B30" s="91"/>
      <c r="C30" s="91"/>
      <c r="D30" s="91"/>
      <c r="E30" s="108"/>
      <c r="F30" s="108"/>
      <c r="G30" s="108"/>
      <c r="H30" s="108"/>
      <c r="I30" s="108"/>
      <c r="J30" s="108"/>
      <c r="K30" s="108"/>
      <c r="L30" s="108"/>
      <c r="M30" s="108"/>
      <c r="N30" s="108"/>
      <c r="O30" s="108"/>
      <c r="P30" s="108"/>
      <c r="Q30" s="108"/>
      <c r="R30" s="108"/>
      <c r="S30" s="108"/>
      <c r="T30" s="108"/>
      <c r="U30" s="108"/>
      <c r="V30" s="108"/>
      <c r="W30" s="108"/>
    </row>
    <row r="31" customFormat="false" ht="15.75" hidden="false" customHeight="true" outlineLevel="0" collapsed="false">
      <c r="A31" s="91"/>
      <c r="B31" s="91"/>
      <c r="C31" s="91"/>
      <c r="D31" s="91"/>
      <c r="E31" s="108"/>
      <c r="F31" s="108"/>
      <c r="G31" s="108"/>
      <c r="H31" s="108"/>
      <c r="I31" s="108"/>
      <c r="J31" s="108"/>
      <c r="K31" s="108"/>
      <c r="L31" s="108"/>
      <c r="M31" s="108"/>
      <c r="N31" s="108"/>
      <c r="O31" s="108"/>
      <c r="P31" s="108"/>
      <c r="Q31" s="108"/>
      <c r="R31" s="108"/>
      <c r="S31" s="108"/>
      <c r="T31" s="108"/>
      <c r="U31" s="108"/>
      <c r="V31" s="108"/>
      <c r="W31" s="108"/>
    </row>
    <row r="32" customFormat="false" ht="15.75" hidden="false" customHeight="true" outlineLevel="0" collapsed="false">
      <c r="A32" s="91"/>
      <c r="B32" s="91"/>
      <c r="C32" s="91"/>
      <c r="D32" s="91"/>
      <c r="E32" s="108"/>
      <c r="F32" s="108"/>
      <c r="G32" s="108"/>
      <c r="H32" s="108"/>
      <c r="I32" s="108"/>
      <c r="J32" s="108"/>
      <c r="K32" s="108"/>
      <c r="L32" s="108"/>
      <c r="M32" s="108"/>
      <c r="N32" s="108"/>
      <c r="O32" s="108"/>
      <c r="P32" s="108"/>
      <c r="Q32" s="108"/>
      <c r="R32" s="108"/>
      <c r="S32" s="108"/>
      <c r="T32" s="108"/>
      <c r="U32" s="108"/>
      <c r="V32" s="108"/>
      <c r="W32" s="108"/>
    </row>
    <row r="33" customFormat="false" ht="15.75" hidden="false" customHeight="true" outlineLevel="0" collapsed="false">
      <c r="A33" s="91"/>
      <c r="B33" s="91"/>
      <c r="C33" s="91"/>
      <c r="D33" s="91"/>
      <c r="E33" s="108"/>
      <c r="F33" s="108"/>
      <c r="G33" s="108"/>
      <c r="H33" s="108"/>
      <c r="I33" s="108"/>
      <c r="J33" s="108"/>
      <c r="K33" s="108"/>
      <c r="L33" s="108"/>
      <c r="M33" s="108"/>
      <c r="N33" s="108"/>
      <c r="O33" s="108"/>
      <c r="P33" s="108"/>
      <c r="Q33" s="108"/>
      <c r="R33" s="108"/>
      <c r="S33" s="108"/>
      <c r="T33" s="108"/>
      <c r="U33" s="108"/>
      <c r="V33" s="108"/>
      <c r="W33" s="108"/>
    </row>
    <row r="34" customFormat="false" ht="15.75" hidden="false" customHeight="true" outlineLevel="0" collapsed="false">
      <c r="A34" s="91"/>
      <c r="B34" s="91"/>
      <c r="C34" s="91"/>
      <c r="D34" s="91"/>
      <c r="E34" s="108"/>
      <c r="F34" s="108"/>
      <c r="G34" s="108"/>
      <c r="H34" s="108"/>
      <c r="I34" s="108"/>
      <c r="J34" s="108"/>
      <c r="K34" s="108"/>
      <c r="L34" s="108"/>
      <c r="M34" s="108"/>
      <c r="N34" s="108"/>
      <c r="O34" s="108"/>
      <c r="P34" s="108"/>
      <c r="Q34" s="108"/>
      <c r="R34" s="108"/>
      <c r="S34" s="108"/>
      <c r="T34" s="108"/>
      <c r="U34" s="108"/>
      <c r="V34" s="108"/>
      <c r="W34" s="108"/>
    </row>
    <row r="35" customFormat="false" ht="15.75" hidden="false" customHeight="true" outlineLevel="0" collapsed="false">
      <c r="A35" s="91"/>
      <c r="B35" s="91"/>
      <c r="C35" s="91"/>
      <c r="D35" s="91"/>
      <c r="E35" s="108"/>
      <c r="F35" s="108"/>
      <c r="G35" s="108"/>
      <c r="H35" s="108"/>
      <c r="I35" s="108"/>
      <c r="J35" s="108"/>
      <c r="K35" s="108"/>
      <c r="L35" s="108"/>
      <c r="M35" s="108"/>
      <c r="N35" s="108"/>
      <c r="O35" s="108"/>
      <c r="P35" s="108"/>
      <c r="Q35" s="108"/>
      <c r="R35" s="108"/>
      <c r="S35" s="108"/>
      <c r="T35" s="108"/>
      <c r="U35" s="108"/>
      <c r="V35" s="108"/>
      <c r="W35" s="108"/>
    </row>
    <row r="36" customFormat="false" ht="15.75" hidden="false" customHeight="true" outlineLevel="0" collapsed="false">
      <c r="A36" s="91"/>
      <c r="B36" s="91"/>
      <c r="C36" s="91"/>
      <c r="D36" s="91"/>
      <c r="E36" s="108"/>
      <c r="F36" s="108"/>
      <c r="G36" s="108"/>
      <c r="H36" s="108"/>
      <c r="I36" s="108"/>
      <c r="J36" s="108"/>
      <c r="K36" s="108"/>
      <c r="L36" s="108"/>
      <c r="M36" s="108"/>
      <c r="N36" s="108"/>
      <c r="O36" s="108"/>
      <c r="P36" s="108"/>
      <c r="Q36" s="108"/>
      <c r="R36" s="108"/>
      <c r="S36" s="108"/>
      <c r="T36" s="108"/>
      <c r="U36" s="108"/>
      <c r="V36" s="108"/>
      <c r="W36" s="108"/>
    </row>
    <row r="37" customFormat="false" ht="15.75" hidden="false" customHeight="true" outlineLevel="0" collapsed="false">
      <c r="A37" s="91"/>
      <c r="B37" s="91"/>
      <c r="C37" s="91"/>
      <c r="D37" s="91"/>
      <c r="E37" s="108"/>
      <c r="F37" s="108"/>
      <c r="G37" s="108"/>
      <c r="H37" s="108"/>
      <c r="I37" s="108"/>
      <c r="J37" s="108"/>
      <c r="K37" s="108"/>
      <c r="L37" s="108"/>
      <c r="M37" s="108"/>
      <c r="N37" s="108"/>
      <c r="O37" s="108"/>
      <c r="P37" s="108"/>
      <c r="Q37" s="108"/>
      <c r="R37" s="108"/>
      <c r="S37" s="108"/>
      <c r="T37" s="108"/>
      <c r="U37" s="108"/>
      <c r="V37" s="108"/>
      <c r="W37" s="108"/>
    </row>
    <row r="38" customFormat="false" ht="15.75" hidden="false" customHeight="true" outlineLevel="0" collapsed="false">
      <c r="A38" s="91"/>
      <c r="B38" s="91"/>
      <c r="C38" s="91"/>
      <c r="D38" s="91"/>
      <c r="E38" s="108"/>
      <c r="F38" s="108"/>
      <c r="G38" s="108"/>
      <c r="H38" s="108"/>
      <c r="I38" s="108"/>
      <c r="J38" s="108"/>
      <c r="K38" s="108"/>
      <c r="L38" s="108"/>
      <c r="M38" s="108"/>
      <c r="N38" s="108"/>
      <c r="O38" s="108"/>
      <c r="P38" s="108"/>
      <c r="Q38" s="108"/>
      <c r="R38" s="108"/>
      <c r="S38" s="108"/>
      <c r="T38" s="108"/>
      <c r="U38" s="108"/>
      <c r="V38" s="108"/>
      <c r="W38" s="108"/>
    </row>
    <row r="39" customFormat="false" ht="15.75" hidden="false" customHeight="true" outlineLevel="0" collapsed="false">
      <c r="A39" s="91"/>
      <c r="B39" s="91"/>
      <c r="C39" s="91"/>
      <c r="D39" s="91"/>
      <c r="E39" s="108"/>
      <c r="F39" s="108"/>
      <c r="G39" s="108"/>
      <c r="H39" s="108"/>
      <c r="I39" s="108"/>
      <c r="J39" s="108"/>
      <c r="K39" s="108"/>
      <c r="L39" s="108"/>
      <c r="M39" s="108"/>
      <c r="N39" s="108"/>
      <c r="O39" s="108"/>
      <c r="P39" s="108"/>
      <c r="Q39" s="108"/>
      <c r="R39" s="108"/>
      <c r="S39" s="108"/>
      <c r="T39" s="108"/>
      <c r="U39" s="108"/>
      <c r="V39" s="108"/>
      <c r="W39" s="108"/>
    </row>
    <row r="40" customFormat="false" ht="15.75" hidden="false" customHeight="true" outlineLevel="0" collapsed="false">
      <c r="A40" s="91"/>
      <c r="B40" s="91"/>
      <c r="C40" s="91"/>
      <c r="D40" s="91"/>
      <c r="E40" s="108"/>
      <c r="F40" s="108"/>
      <c r="G40" s="108"/>
      <c r="H40" s="108"/>
      <c r="I40" s="108"/>
      <c r="J40" s="108"/>
      <c r="K40" s="108"/>
      <c r="L40" s="108"/>
      <c r="M40" s="108"/>
      <c r="N40" s="108"/>
      <c r="O40" s="108"/>
      <c r="P40" s="108"/>
      <c r="Q40" s="108"/>
      <c r="R40" s="108"/>
      <c r="S40" s="108"/>
      <c r="T40" s="108"/>
      <c r="U40" s="108"/>
      <c r="V40" s="108"/>
      <c r="W40" s="108"/>
    </row>
    <row r="41" customFormat="false" ht="15.75" hidden="false" customHeight="true" outlineLevel="0" collapsed="false">
      <c r="A41" s="91"/>
      <c r="B41" s="91"/>
      <c r="C41" s="91"/>
      <c r="D41" s="91"/>
      <c r="E41" s="108"/>
      <c r="F41" s="108"/>
      <c r="G41" s="108"/>
      <c r="H41" s="108"/>
      <c r="I41" s="108"/>
      <c r="J41" s="108"/>
      <c r="K41" s="108"/>
      <c r="L41" s="108"/>
      <c r="M41" s="108"/>
      <c r="N41" s="108"/>
      <c r="O41" s="108"/>
      <c r="P41" s="108"/>
      <c r="Q41" s="108"/>
      <c r="R41" s="108"/>
      <c r="S41" s="108"/>
      <c r="T41" s="108"/>
      <c r="U41" s="108"/>
      <c r="V41" s="108"/>
      <c r="W41" s="108"/>
    </row>
    <row r="42" customFormat="false" ht="15.75" hidden="false" customHeight="true" outlineLevel="0" collapsed="false">
      <c r="A42" s="91"/>
      <c r="B42" s="91"/>
      <c r="C42" s="91"/>
      <c r="D42" s="91"/>
      <c r="E42" s="108"/>
      <c r="F42" s="108"/>
      <c r="G42" s="108"/>
      <c r="H42" s="108"/>
      <c r="I42" s="108"/>
      <c r="J42" s="108"/>
      <c r="K42" s="108"/>
      <c r="L42" s="108"/>
      <c r="M42" s="108"/>
      <c r="N42" s="108"/>
      <c r="O42" s="108"/>
      <c r="P42" s="108"/>
      <c r="Q42" s="108"/>
      <c r="R42" s="108"/>
      <c r="S42" s="108"/>
      <c r="T42" s="108"/>
      <c r="U42" s="108"/>
      <c r="V42" s="108"/>
      <c r="W42" s="108"/>
    </row>
    <row r="43" customFormat="false" ht="15.75" hidden="false" customHeight="true" outlineLevel="0" collapsed="false">
      <c r="A43" s="91"/>
      <c r="B43" s="91"/>
      <c r="C43" s="91"/>
      <c r="D43" s="91"/>
      <c r="E43" s="108"/>
      <c r="F43" s="108"/>
      <c r="G43" s="108"/>
      <c r="H43" s="108"/>
      <c r="I43" s="108"/>
      <c r="J43" s="108"/>
      <c r="K43" s="108"/>
      <c r="L43" s="108"/>
      <c r="M43" s="108"/>
      <c r="N43" s="108"/>
      <c r="O43" s="108"/>
      <c r="P43" s="108"/>
      <c r="Q43" s="108"/>
      <c r="R43" s="108"/>
      <c r="S43" s="108"/>
      <c r="T43" s="108"/>
      <c r="U43" s="108"/>
      <c r="V43" s="108"/>
      <c r="W43" s="108"/>
    </row>
    <row r="44" customFormat="false" ht="15.75" hidden="false" customHeight="true" outlineLevel="0" collapsed="false">
      <c r="A44" s="91"/>
      <c r="B44" s="91"/>
      <c r="C44" s="91"/>
      <c r="D44" s="91"/>
      <c r="E44" s="108"/>
      <c r="F44" s="108"/>
      <c r="G44" s="108"/>
      <c r="H44" s="108"/>
      <c r="I44" s="108"/>
      <c r="J44" s="108"/>
      <c r="K44" s="108"/>
      <c r="L44" s="108"/>
      <c r="M44" s="108"/>
      <c r="N44" s="108"/>
      <c r="O44" s="108"/>
      <c r="P44" s="108"/>
      <c r="Q44" s="108"/>
      <c r="R44" s="108"/>
      <c r="S44" s="108"/>
      <c r="T44" s="108"/>
      <c r="U44" s="108"/>
      <c r="V44" s="108"/>
      <c r="W44" s="108"/>
    </row>
    <row r="45" customFormat="false" ht="15.75" hidden="false" customHeight="true" outlineLevel="0" collapsed="false">
      <c r="A45" s="91"/>
      <c r="B45" s="91"/>
      <c r="C45" s="91"/>
      <c r="D45" s="91"/>
      <c r="E45" s="108"/>
      <c r="F45" s="108"/>
      <c r="G45" s="108"/>
      <c r="H45" s="108"/>
      <c r="I45" s="108"/>
      <c r="J45" s="108"/>
      <c r="K45" s="108"/>
      <c r="L45" s="108"/>
      <c r="M45" s="108"/>
      <c r="N45" s="108"/>
      <c r="O45" s="108"/>
      <c r="P45" s="108"/>
      <c r="Q45" s="108"/>
      <c r="R45" s="108"/>
      <c r="S45" s="108"/>
      <c r="T45" s="108"/>
      <c r="U45" s="108"/>
      <c r="V45" s="108"/>
      <c r="W45" s="108"/>
    </row>
    <row r="46" customFormat="false" ht="15.75" hidden="false" customHeight="true" outlineLevel="0" collapsed="false">
      <c r="A46" s="91"/>
      <c r="B46" s="91"/>
      <c r="C46" s="91"/>
      <c r="D46" s="91"/>
      <c r="E46" s="108"/>
      <c r="F46" s="108"/>
      <c r="G46" s="108"/>
      <c r="H46" s="108"/>
      <c r="I46" s="108"/>
      <c r="J46" s="108"/>
      <c r="K46" s="108"/>
      <c r="L46" s="108"/>
      <c r="M46" s="108"/>
      <c r="N46" s="108"/>
      <c r="O46" s="108"/>
      <c r="P46" s="108"/>
      <c r="Q46" s="108"/>
      <c r="R46" s="108"/>
      <c r="S46" s="108"/>
      <c r="T46" s="108"/>
      <c r="U46" s="108"/>
      <c r="V46" s="108"/>
      <c r="W46" s="108"/>
    </row>
    <row r="47" customFormat="false" ht="15.75" hidden="false" customHeight="true" outlineLevel="0" collapsed="false">
      <c r="A47" s="91"/>
      <c r="B47" s="91"/>
      <c r="C47" s="91"/>
      <c r="D47" s="91"/>
      <c r="E47" s="108"/>
      <c r="F47" s="108"/>
      <c r="G47" s="108"/>
      <c r="H47" s="108"/>
      <c r="I47" s="108"/>
      <c r="J47" s="108"/>
      <c r="K47" s="108"/>
      <c r="L47" s="108"/>
      <c r="M47" s="108"/>
      <c r="N47" s="108"/>
      <c r="O47" s="108"/>
      <c r="P47" s="108"/>
      <c r="Q47" s="108"/>
      <c r="R47" s="108"/>
      <c r="S47" s="108"/>
      <c r="T47" s="108"/>
      <c r="U47" s="108"/>
      <c r="V47" s="108"/>
      <c r="W47" s="108"/>
    </row>
    <row r="48" customFormat="false" ht="15.75" hidden="false" customHeight="true" outlineLevel="0" collapsed="false">
      <c r="A48" s="91"/>
      <c r="B48" s="91"/>
      <c r="C48" s="91"/>
      <c r="D48" s="91"/>
      <c r="E48" s="108"/>
      <c r="F48" s="108"/>
      <c r="G48" s="108"/>
      <c r="H48" s="108"/>
      <c r="I48" s="108"/>
      <c r="J48" s="108"/>
      <c r="K48" s="108"/>
      <c r="L48" s="108"/>
      <c r="M48" s="108"/>
      <c r="N48" s="108"/>
      <c r="O48" s="108"/>
      <c r="P48" s="108"/>
      <c r="Q48" s="108"/>
      <c r="R48" s="108"/>
      <c r="S48" s="108"/>
      <c r="T48" s="108"/>
      <c r="U48" s="108"/>
      <c r="V48" s="108"/>
      <c r="W48" s="108"/>
    </row>
    <row r="49" customFormat="false" ht="15.75" hidden="false" customHeight="true" outlineLevel="0" collapsed="false">
      <c r="A49" s="91"/>
      <c r="B49" s="91"/>
      <c r="C49" s="91"/>
      <c r="D49" s="91"/>
      <c r="E49" s="108"/>
      <c r="F49" s="108"/>
      <c r="G49" s="108"/>
      <c r="H49" s="108"/>
      <c r="I49" s="108"/>
      <c r="J49" s="108"/>
      <c r="K49" s="108"/>
      <c r="L49" s="108"/>
      <c r="M49" s="108"/>
      <c r="N49" s="108"/>
      <c r="O49" s="108"/>
      <c r="P49" s="108"/>
      <c r="Q49" s="108"/>
      <c r="R49" s="108"/>
      <c r="S49" s="108"/>
      <c r="T49" s="108"/>
      <c r="U49" s="108"/>
      <c r="V49" s="108"/>
      <c r="W49" s="108"/>
    </row>
    <row r="50" customFormat="false" ht="15.75" hidden="false" customHeight="true" outlineLevel="0" collapsed="false">
      <c r="A50" s="91"/>
      <c r="B50" s="91"/>
      <c r="C50" s="91"/>
      <c r="D50" s="91"/>
      <c r="E50" s="108"/>
      <c r="F50" s="108"/>
      <c r="G50" s="108"/>
      <c r="H50" s="108"/>
      <c r="I50" s="108"/>
      <c r="J50" s="108"/>
      <c r="K50" s="108"/>
      <c r="L50" s="108"/>
      <c r="M50" s="108"/>
      <c r="N50" s="108"/>
      <c r="O50" s="108"/>
      <c r="P50" s="108"/>
      <c r="Q50" s="108"/>
      <c r="R50" s="108"/>
      <c r="S50" s="108"/>
      <c r="T50" s="108"/>
      <c r="U50" s="108"/>
      <c r="V50" s="108"/>
      <c r="W50" s="108"/>
    </row>
    <row r="51" customFormat="false" ht="15.75" hidden="false" customHeight="true" outlineLevel="0" collapsed="false">
      <c r="A51" s="91"/>
      <c r="B51" s="91"/>
      <c r="C51" s="91"/>
      <c r="D51" s="91"/>
      <c r="E51" s="108"/>
      <c r="F51" s="108"/>
      <c r="G51" s="108"/>
      <c r="H51" s="108"/>
      <c r="I51" s="108"/>
      <c r="J51" s="108"/>
      <c r="K51" s="108"/>
      <c r="L51" s="108"/>
      <c r="M51" s="108"/>
      <c r="N51" s="108"/>
      <c r="O51" s="108"/>
      <c r="P51" s="108"/>
      <c r="Q51" s="108"/>
      <c r="R51" s="108"/>
      <c r="S51" s="108"/>
      <c r="T51" s="108"/>
      <c r="U51" s="108"/>
      <c r="V51" s="108"/>
      <c r="W51" s="108"/>
    </row>
    <row r="52" customFormat="false" ht="15.75" hidden="false" customHeight="true" outlineLevel="0" collapsed="false">
      <c r="A52" s="91"/>
      <c r="B52" s="91"/>
      <c r="C52" s="91"/>
      <c r="D52" s="91"/>
      <c r="E52" s="108"/>
      <c r="F52" s="108"/>
      <c r="G52" s="108"/>
      <c r="H52" s="108"/>
      <c r="I52" s="108"/>
      <c r="J52" s="108"/>
      <c r="K52" s="108"/>
      <c r="L52" s="108"/>
      <c r="M52" s="108"/>
      <c r="N52" s="108"/>
      <c r="O52" s="108"/>
      <c r="P52" s="108"/>
      <c r="Q52" s="108"/>
      <c r="R52" s="108"/>
      <c r="S52" s="108"/>
      <c r="T52" s="108"/>
      <c r="U52" s="108"/>
      <c r="V52" s="108"/>
      <c r="W52" s="108"/>
    </row>
    <row r="53" customFormat="false" ht="15.75" hidden="false" customHeight="true" outlineLevel="0" collapsed="false">
      <c r="A53" s="91"/>
      <c r="B53" s="91"/>
      <c r="C53" s="91"/>
      <c r="D53" s="91"/>
      <c r="E53" s="108"/>
      <c r="F53" s="108"/>
      <c r="G53" s="108"/>
      <c r="H53" s="108"/>
      <c r="I53" s="108"/>
      <c r="J53" s="108"/>
      <c r="K53" s="108"/>
      <c r="L53" s="108"/>
      <c r="M53" s="108"/>
      <c r="N53" s="108"/>
      <c r="O53" s="108"/>
      <c r="P53" s="108"/>
      <c r="Q53" s="108"/>
      <c r="R53" s="108"/>
      <c r="S53" s="108"/>
      <c r="T53" s="108"/>
      <c r="U53" s="108"/>
      <c r="V53" s="108"/>
      <c r="W53" s="108"/>
    </row>
    <row r="54" customFormat="false" ht="15.75" hidden="false" customHeight="true" outlineLevel="0" collapsed="false">
      <c r="A54" s="91"/>
      <c r="B54" s="91"/>
      <c r="C54" s="91"/>
      <c r="D54" s="91"/>
      <c r="E54" s="108"/>
      <c r="F54" s="108"/>
      <c r="G54" s="108"/>
      <c r="H54" s="108"/>
      <c r="I54" s="108"/>
      <c r="J54" s="108"/>
      <c r="K54" s="108"/>
      <c r="L54" s="108"/>
      <c r="M54" s="108"/>
      <c r="N54" s="108"/>
      <c r="O54" s="108"/>
      <c r="P54" s="108"/>
      <c r="Q54" s="108"/>
      <c r="R54" s="108"/>
      <c r="S54" s="108"/>
      <c r="T54" s="108"/>
      <c r="U54" s="108"/>
      <c r="V54" s="108"/>
      <c r="W54" s="108"/>
    </row>
    <row r="55" customFormat="false" ht="15.75" hidden="false" customHeight="true" outlineLevel="0" collapsed="false">
      <c r="A55" s="108"/>
      <c r="B55" s="108"/>
      <c r="C55" s="108"/>
      <c r="D55" s="108"/>
      <c r="E55" s="108"/>
      <c r="F55" s="108"/>
      <c r="G55" s="108"/>
      <c r="H55" s="108"/>
      <c r="I55" s="108"/>
      <c r="J55" s="108"/>
      <c r="K55" s="108"/>
      <c r="L55" s="108"/>
      <c r="M55" s="108"/>
      <c r="N55" s="108"/>
      <c r="O55" s="108"/>
      <c r="P55" s="108"/>
      <c r="Q55" s="108"/>
      <c r="R55" s="108"/>
      <c r="S55" s="108"/>
      <c r="T55" s="108"/>
      <c r="U55" s="108"/>
      <c r="V55" s="108"/>
      <c r="W55" s="108"/>
    </row>
    <row r="56" customFormat="false" ht="15.75" hidden="false" customHeight="true" outlineLevel="0" collapsed="false">
      <c r="A56" s="108"/>
      <c r="B56" s="108"/>
      <c r="C56" s="108"/>
      <c r="D56" s="108"/>
      <c r="E56" s="108"/>
      <c r="F56" s="108"/>
      <c r="G56" s="108"/>
      <c r="H56" s="108"/>
      <c r="I56" s="108"/>
      <c r="J56" s="108"/>
      <c r="K56" s="108"/>
      <c r="L56" s="108"/>
      <c r="M56" s="108"/>
      <c r="N56" s="108"/>
      <c r="O56" s="108"/>
      <c r="P56" s="108"/>
      <c r="Q56" s="108"/>
      <c r="R56" s="108"/>
      <c r="S56" s="108"/>
      <c r="T56" s="108"/>
      <c r="U56" s="108"/>
      <c r="V56" s="108"/>
      <c r="W56" s="108"/>
    </row>
    <row r="57" customFormat="false" ht="15.75" hidden="false" customHeight="true" outlineLevel="0" collapsed="false">
      <c r="A57" s="108"/>
      <c r="B57" s="108"/>
      <c r="C57" s="108"/>
      <c r="D57" s="108"/>
      <c r="E57" s="108"/>
      <c r="F57" s="108"/>
      <c r="G57" s="108"/>
      <c r="H57" s="108"/>
      <c r="I57" s="108"/>
      <c r="J57" s="108"/>
      <c r="K57" s="108"/>
      <c r="L57" s="108"/>
      <c r="M57" s="108"/>
      <c r="N57" s="108"/>
      <c r="O57" s="108"/>
      <c r="P57" s="108"/>
      <c r="Q57" s="108"/>
      <c r="R57" s="108"/>
      <c r="S57" s="108"/>
      <c r="T57" s="108"/>
      <c r="U57" s="108"/>
      <c r="V57" s="108"/>
      <c r="W57" s="108"/>
    </row>
    <row r="58" customFormat="false" ht="15.75" hidden="false" customHeight="true" outlineLevel="0" collapsed="false">
      <c r="A58" s="108"/>
      <c r="B58" s="108"/>
      <c r="C58" s="108"/>
      <c r="D58" s="108"/>
      <c r="E58" s="108"/>
      <c r="F58" s="108"/>
      <c r="G58" s="108"/>
      <c r="H58" s="108"/>
      <c r="I58" s="108"/>
      <c r="J58" s="108"/>
      <c r="K58" s="108"/>
      <c r="L58" s="108"/>
      <c r="M58" s="108"/>
      <c r="N58" s="108"/>
      <c r="O58" s="108"/>
      <c r="P58" s="108"/>
      <c r="Q58" s="108"/>
      <c r="R58" s="108"/>
      <c r="S58" s="108"/>
      <c r="T58" s="108"/>
      <c r="U58" s="108"/>
      <c r="V58" s="108"/>
      <c r="W58" s="108"/>
    </row>
    <row r="59" customFormat="false" ht="15.75" hidden="false" customHeight="true" outlineLevel="0" collapsed="false">
      <c r="A59" s="108"/>
      <c r="B59" s="108"/>
      <c r="C59" s="108"/>
      <c r="D59" s="108"/>
      <c r="E59" s="108"/>
      <c r="F59" s="108"/>
      <c r="G59" s="108"/>
      <c r="H59" s="108"/>
      <c r="I59" s="108"/>
      <c r="J59" s="108"/>
      <c r="K59" s="108"/>
      <c r="L59" s="108"/>
      <c r="M59" s="108"/>
      <c r="N59" s="108"/>
      <c r="O59" s="108"/>
      <c r="P59" s="108"/>
      <c r="Q59" s="108"/>
      <c r="R59" s="108"/>
      <c r="S59" s="108"/>
      <c r="T59" s="108"/>
      <c r="U59" s="108"/>
      <c r="V59" s="108"/>
      <c r="W59" s="108"/>
    </row>
    <row r="60" customFormat="false" ht="15.75" hidden="false" customHeight="true" outlineLevel="0" collapsed="false">
      <c r="A60" s="108"/>
      <c r="B60" s="108"/>
      <c r="C60" s="108"/>
      <c r="D60" s="108"/>
      <c r="E60" s="108"/>
      <c r="F60" s="108"/>
      <c r="G60" s="108"/>
      <c r="H60" s="108"/>
      <c r="I60" s="108"/>
      <c r="J60" s="108"/>
      <c r="K60" s="108"/>
      <c r="L60" s="108"/>
      <c r="M60" s="108"/>
      <c r="N60" s="108"/>
      <c r="O60" s="108"/>
      <c r="P60" s="108"/>
      <c r="Q60" s="108"/>
      <c r="R60" s="108"/>
      <c r="S60" s="108"/>
      <c r="T60" s="108"/>
      <c r="U60" s="108"/>
      <c r="V60" s="108"/>
      <c r="W60" s="108"/>
    </row>
    <row r="61" customFormat="false" ht="15.75" hidden="false" customHeight="true" outlineLevel="0" collapsed="false">
      <c r="A61" s="108"/>
      <c r="B61" s="108"/>
      <c r="C61" s="108"/>
      <c r="D61" s="108"/>
      <c r="E61" s="108"/>
      <c r="F61" s="108"/>
      <c r="G61" s="108"/>
      <c r="H61" s="108"/>
      <c r="I61" s="108"/>
      <c r="J61" s="108"/>
      <c r="K61" s="108"/>
      <c r="L61" s="108"/>
      <c r="M61" s="108"/>
      <c r="N61" s="108"/>
      <c r="O61" s="108"/>
      <c r="P61" s="108"/>
      <c r="Q61" s="108"/>
      <c r="R61" s="108"/>
      <c r="S61" s="108"/>
      <c r="T61" s="108"/>
      <c r="U61" s="108"/>
      <c r="V61" s="108"/>
      <c r="W61" s="108"/>
    </row>
    <row r="62" customFormat="false" ht="15.75" hidden="false" customHeight="true" outlineLevel="0" collapsed="false">
      <c r="A62" s="108"/>
      <c r="B62" s="108"/>
      <c r="C62" s="108"/>
      <c r="D62" s="108"/>
      <c r="E62" s="108"/>
      <c r="F62" s="108"/>
      <c r="G62" s="108"/>
      <c r="H62" s="108"/>
      <c r="I62" s="108"/>
      <c r="J62" s="108"/>
      <c r="K62" s="108"/>
      <c r="L62" s="108"/>
      <c r="M62" s="108"/>
      <c r="N62" s="108"/>
      <c r="O62" s="108"/>
      <c r="P62" s="108"/>
      <c r="Q62" s="108"/>
      <c r="R62" s="108"/>
      <c r="S62" s="108"/>
      <c r="T62" s="108"/>
      <c r="U62" s="108"/>
      <c r="V62" s="108"/>
      <c r="W62" s="108"/>
    </row>
    <row r="63" customFormat="false" ht="15.75" hidden="false" customHeight="true" outlineLevel="0" collapsed="false">
      <c r="A63" s="108"/>
      <c r="B63" s="108"/>
      <c r="C63" s="108"/>
      <c r="D63" s="108"/>
      <c r="E63" s="108"/>
      <c r="F63" s="108"/>
      <c r="G63" s="108"/>
      <c r="H63" s="108"/>
      <c r="I63" s="108"/>
      <c r="J63" s="108"/>
      <c r="K63" s="108"/>
      <c r="L63" s="108"/>
      <c r="M63" s="108"/>
      <c r="N63" s="108"/>
      <c r="O63" s="108"/>
      <c r="P63" s="108"/>
      <c r="Q63" s="108"/>
      <c r="R63" s="108"/>
      <c r="S63" s="108"/>
      <c r="T63" s="108"/>
      <c r="U63" s="108"/>
      <c r="V63" s="108"/>
      <c r="W63" s="108"/>
    </row>
    <row r="64" customFormat="false" ht="15.75" hidden="false" customHeight="true" outlineLevel="0" collapsed="false">
      <c r="A64" s="108"/>
      <c r="B64" s="108"/>
      <c r="C64" s="108"/>
      <c r="D64" s="108"/>
      <c r="E64" s="108"/>
      <c r="F64" s="108"/>
      <c r="G64" s="108"/>
      <c r="H64" s="108"/>
      <c r="I64" s="108"/>
      <c r="J64" s="108"/>
      <c r="K64" s="108"/>
      <c r="L64" s="108"/>
      <c r="M64" s="108"/>
      <c r="N64" s="108"/>
      <c r="O64" s="108"/>
      <c r="P64" s="108"/>
      <c r="Q64" s="108"/>
      <c r="R64" s="108"/>
      <c r="S64" s="108"/>
      <c r="T64" s="108"/>
      <c r="U64" s="108"/>
      <c r="V64" s="108"/>
      <c r="W64" s="108"/>
    </row>
    <row r="65" customFormat="false" ht="15.75" hidden="false" customHeight="true" outlineLevel="0" collapsed="false">
      <c r="A65" s="108"/>
      <c r="B65" s="108"/>
      <c r="C65" s="108"/>
      <c r="D65" s="108"/>
      <c r="E65" s="108"/>
      <c r="F65" s="108"/>
      <c r="G65" s="108"/>
      <c r="H65" s="108"/>
      <c r="I65" s="108"/>
      <c r="J65" s="108"/>
      <c r="K65" s="108"/>
      <c r="L65" s="108"/>
      <c r="M65" s="108"/>
      <c r="N65" s="108"/>
      <c r="O65" s="108"/>
      <c r="P65" s="108"/>
      <c r="Q65" s="108"/>
      <c r="R65" s="108"/>
      <c r="S65" s="108"/>
      <c r="T65" s="108"/>
      <c r="U65" s="108"/>
      <c r="V65" s="108"/>
      <c r="W65" s="108"/>
    </row>
    <row r="66" customFormat="false" ht="15.75" hidden="false" customHeight="true" outlineLevel="0" collapsed="false">
      <c r="A66" s="108"/>
      <c r="B66" s="108"/>
      <c r="C66" s="108"/>
      <c r="D66" s="108"/>
      <c r="E66" s="108"/>
      <c r="F66" s="108"/>
      <c r="G66" s="108"/>
      <c r="H66" s="108"/>
      <c r="I66" s="108"/>
      <c r="J66" s="108"/>
      <c r="K66" s="108"/>
      <c r="L66" s="108"/>
      <c r="M66" s="108"/>
      <c r="N66" s="108"/>
      <c r="O66" s="108"/>
      <c r="P66" s="108"/>
      <c r="Q66" s="108"/>
      <c r="R66" s="108"/>
      <c r="S66" s="108"/>
      <c r="T66" s="108"/>
      <c r="U66" s="108"/>
      <c r="V66" s="108"/>
      <c r="W66" s="108"/>
    </row>
    <row r="67" customFormat="false" ht="15.75" hidden="false" customHeight="true" outlineLevel="0" collapsed="false">
      <c r="A67" s="108"/>
      <c r="B67" s="108"/>
      <c r="C67" s="108"/>
      <c r="D67" s="108"/>
      <c r="E67" s="108"/>
      <c r="F67" s="108"/>
      <c r="G67" s="108"/>
      <c r="H67" s="108"/>
      <c r="I67" s="108"/>
      <c r="J67" s="108"/>
      <c r="K67" s="108"/>
      <c r="L67" s="108"/>
      <c r="M67" s="108"/>
      <c r="N67" s="108"/>
      <c r="O67" s="108"/>
      <c r="P67" s="108"/>
      <c r="Q67" s="108"/>
      <c r="R67" s="108"/>
      <c r="S67" s="108"/>
      <c r="T67" s="108"/>
      <c r="U67" s="108"/>
      <c r="V67" s="108"/>
      <c r="W67" s="108"/>
    </row>
    <row r="68" customFormat="false" ht="15.75" hidden="false" customHeight="true" outlineLevel="0" collapsed="false">
      <c r="A68" s="108"/>
      <c r="B68" s="108"/>
      <c r="C68" s="108"/>
      <c r="D68" s="108"/>
      <c r="E68" s="108"/>
      <c r="F68" s="108"/>
      <c r="G68" s="108"/>
      <c r="H68" s="108"/>
      <c r="I68" s="108"/>
      <c r="J68" s="108"/>
      <c r="K68" s="108"/>
      <c r="L68" s="108"/>
      <c r="M68" s="108"/>
      <c r="N68" s="108"/>
      <c r="O68" s="108"/>
      <c r="P68" s="108"/>
      <c r="Q68" s="108"/>
      <c r="R68" s="108"/>
      <c r="S68" s="108"/>
      <c r="T68" s="108"/>
      <c r="U68" s="108"/>
      <c r="V68" s="108"/>
      <c r="W68" s="108"/>
    </row>
    <row r="69" customFormat="false" ht="15.75" hidden="false" customHeight="true" outlineLevel="0" collapsed="false">
      <c r="A69" s="108"/>
      <c r="B69" s="108"/>
      <c r="C69" s="108"/>
      <c r="D69" s="108"/>
      <c r="E69" s="108"/>
      <c r="F69" s="108"/>
      <c r="G69" s="108"/>
      <c r="H69" s="108"/>
      <c r="I69" s="108"/>
      <c r="J69" s="108"/>
      <c r="K69" s="108"/>
      <c r="L69" s="108"/>
      <c r="M69" s="108"/>
      <c r="N69" s="108"/>
      <c r="O69" s="108"/>
      <c r="P69" s="108"/>
      <c r="Q69" s="108"/>
      <c r="R69" s="108"/>
      <c r="S69" s="108"/>
      <c r="T69" s="108"/>
      <c r="U69" s="108"/>
      <c r="V69" s="108"/>
      <c r="W69" s="108"/>
    </row>
    <row r="70" customFormat="false" ht="15.75" hidden="false" customHeight="true" outlineLevel="0" collapsed="false">
      <c r="A70" s="108"/>
      <c r="B70" s="108"/>
      <c r="C70" s="108"/>
      <c r="D70" s="108"/>
      <c r="E70" s="108"/>
      <c r="F70" s="108"/>
      <c r="G70" s="108"/>
      <c r="H70" s="108"/>
      <c r="I70" s="108"/>
      <c r="J70" s="108"/>
      <c r="K70" s="108"/>
      <c r="L70" s="108"/>
      <c r="M70" s="108"/>
      <c r="N70" s="108"/>
      <c r="O70" s="108"/>
      <c r="P70" s="108"/>
      <c r="Q70" s="108"/>
      <c r="R70" s="108"/>
      <c r="S70" s="108"/>
      <c r="T70" s="108"/>
      <c r="U70" s="108"/>
      <c r="V70" s="108"/>
      <c r="W70" s="108"/>
    </row>
    <row r="71" customFormat="false" ht="15.75" hidden="false" customHeight="true" outlineLevel="0" collapsed="false">
      <c r="A71" s="108"/>
      <c r="B71" s="108"/>
      <c r="C71" s="108"/>
      <c r="D71" s="108"/>
      <c r="E71" s="108"/>
      <c r="F71" s="108"/>
      <c r="G71" s="108"/>
      <c r="H71" s="108"/>
      <c r="I71" s="108"/>
      <c r="J71" s="108"/>
      <c r="K71" s="108"/>
      <c r="L71" s="108"/>
      <c r="M71" s="108"/>
      <c r="N71" s="108"/>
      <c r="O71" s="108"/>
      <c r="P71" s="108"/>
      <c r="Q71" s="108"/>
      <c r="R71" s="108"/>
      <c r="S71" s="108"/>
      <c r="T71" s="108"/>
      <c r="U71" s="108"/>
      <c r="V71" s="108"/>
      <c r="W71" s="108"/>
    </row>
    <row r="72" customFormat="false" ht="15.75" hidden="false" customHeight="true" outlineLevel="0" collapsed="false">
      <c r="A72" s="108"/>
      <c r="B72" s="108"/>
      <c r="C72" s="108"/>
      <c r="D72" s="108"/>
      <c r="E72" s="108"/>
      <c r="F72" s="108"/>
      <c r="G72" s="108"/>
      <c r="H72" s="108"/>
      <c r="I72" s="108"/>
      <c r="J72" s="108"/>
      <c r="K72" s="108"/>
      <c r="L72" s="108"/>
      <c r="M72" s="108"/>
      <c r="N72" s="108"/>
      <c r="O72" s="108"/>
      <c r="P72" s="108"/>
      <c r="Q72" s="108"/>
      <c r="R72" s="108"/>
      <c r="S72" s="108"/>
      <c r="T72" s="108"/>
      <c r="U72" s="108"/>
      <c r="V72" s="108"/>
      <c r="W72" s="108"/>
    </row>
    <row r="73" customFormat="false" ht="15.75" hidden="false" customHeight="true" outlineLevel="0" collapsed="false">
      <c r="A73" s="108"/>
      <c r="B73" s="108"/>
      <c r="C73" s="108"/>
      <c r="D73" s="108"/>
      <c r="E73" s="108"/>
      <c r="F73" s="108"/>
      <c r="G73" s="108"/>
      <c r="H73" s="108"/>
      <c r="I73" s="108"/>
      <c r="J73" s="108"/>
      <c r="K73" s="108"/>
      <c r="L73" s="108"/>
      <c r="M73" s="108"/>
      <c r="N73" s="108"/>
      <c r="O73" s="108"/>
      <c r="P73" s="108"/>
      <c r="Q73" s="108"/>
      <c r="R73" s="108"/>
      <c r="S73" s="108"/>
      <c r="T73" s="108"/>
      <c r="U73" s="108"/>
      <c r="V73" s="108"/>
      <c r="W73" s="108"/>
    </row>
    <row r="74" customFormat="false" ht="15.75" hidden="false" customHeight="true" outlineLevel="0" collapsed="false">
      <c r="A74" s="108"/>
      <c r="B74" s="108"/>
      <c r="C74" s="108"/>
      <c r="D74" s="108"/>
      <c r="E74" s="108"/>
      <c r="F74" s="108"/>
      <c r="G74" s="108"/>
      <c r="H74" s="108"/>
      <c r="I74" s="108"/>
      <c r="J74" s="108"/>
      <c r="K74" s="108"/>
      <c r="L74" s="108"/>
      <c r="M74" s="108"/>
      <c r="N74" s="108"/>
      <c r="O74" s="108"/>
      <c r="P74" s="108"/>
      <c r="Q74" s="108"/>
      <c r="R74" s="108"/>
      <c r="S74" s="108"/>
      <c r="T74" s="108"/>
      <c r="U74" s="108"/>
      <c r="V74" s="108"/>
      <c r="W74" s="108"/>
    </row>
    <row r="75" customFormat="false" ht="15.75" hidden="false" customHeight="true" outlineLevel="0" collapsed="false">
      <c r="A75" s="108"/>
      <c r="B75" s="108"/>
      <c r="C75" s="108"/>
      <c r="D75" s="108"/>
      <c r="E75" s="108"/>
      <c r="F75" s="108"/>
      <c r="G75" s="108"/>
      <c r="H75" s="108"/>
      <c r="I75" s="108"/>
      <c r="J75" s="108"/>
      <c r="K75" s="108"/>
      <c r="L75" s="108"/>
      <c r="M75" s="108"/>
      <c r="N75" s="108"/>
      <c r="O75" s="108"/>
      <c r="P75" s="108"/>
      <c r="Q75" s="108"/>
      <c r="R75" s="108"/>
      <c r="S75" s="108"/>
      <c r="T75" s="108"/>
      <c r="U75" s="108"/>
      <c r="V75" s="108"/>
      <c r="W75" s="108"/>
    </row>
    <row r="76" customFormat="false" ht="15.75" hidden="false" customHeight="true" outlineLevel="0" collapsed="false">
      <c r="A76" s="108"/>
      <c r="B76" s="108"/>
      <c r="C76" s="108"/>
      <c r="D76" s="108"/>
      <c r="E76" s="108"/>
      <c r="F76" s="108"/>
      <c r="G76" s="108"/>
      <c r="H76" s="108"/>
      <c r="I76" s="108"/>
      <c r="J76" s="108"/>
      <c r="K76" s="108"/>
      <c r="L76" s="108"/>
      <c r="M76" s="108"/>
      <c r="N76" s="108"/>
      <c r="O76" s="108"/>
      <c r="P76" s="108"/>
      <c r="Q76" s="108"/>
      <c r="R76" s="108"/>
      <c r="S76" s="108"/>
      <c r="T76" s="108"/>
      <c r="U76" s="108"/>
      <c r="V76" s="108"/>
      <c r="W76" s="108"/>
    </row>
    <row r="77" customFormat="false" ht="15.75" hidden="false" customHeight="true" outlineLevel="0" collapsed="false">
      <c r="A77" s="108"/>
      <c r="B77" s="108"/>
      <c r="C77" s="108"/>
      <c r="D77" s="108"/>
      <c r="E77" s="108"/>
      <c r="F77" s="108"/>
      <c r="G77" s="108"/>
      <c r="H77" s="108"/>
      <c r="I77" s="108"/>
      <c r="J77" s="108"/>
      <c r="K77" s="108"/>
      <c r="L77" s="108"/>
      <c r="M77" s="108"/>
      <c r="N77" s="108"/>
      <c r="O77" s="108"/>
      <c r="P77" s="108"/>
      <c r="Q77" s="108"/>
      <c r="R77" s="108"/>
      <c r="S77" s="108"/>
      <c r="T77" s="108"/>
      <c r="U77" s="108"/>
      <c r="V77" s="108"/>
      <c r="W77" s="108"/>
    </row>
    <row r="78" customFormat="false" ht="15.75" hidden="false" customHeight="true" outlineLevel="0" collapsed="false">
      <c r="A78" s="108"/>
      <c r="B78" s="108"/>
      <c r="C78" s="108"/>
      <c r="D78" s="108"/>
      <c r="E78" s="108"/>
      <c r="F78" s="108"/>
      <c r="G78" s="108"/>
      <c r="H78" s="108"/>
      <c r="I78" s="108"/>
      <c r="J78" s="108"/>
      <c r="K78" s="108"/>
      <c r="L78" s="108"/>
      <c r="M78" s="108"/>
      <c r="N78" s="108"/>
      <c r="O78" s="108"/>
      <c r="P78" s="108"/>
      <c r="Q78" s="108"/>
      <c r="R78" s="108"/>
      <c r="S78" s="108"/>
      <c r="T78" s="108"/>
      <c r="U78" s="108"/>
      <c r="V78" s="108"/>
      <c r="W78" s="108"/>
    </row>
    <row r="79" customFormat="false" ht="15.75" hidden="false" customHeight="true" outlineLevel="0" collapsed="false">
      <c r="A79" s="108"/>
      <c r="B79" s="108"/>
      <c r="C79" s="108"/>
      <c r="D79" s="108"/>
      <c r="E79" s="108"/>
      <c r="F79" s="108"/>
      <c r="G79" s="108"/>
      <c r="H79" s="108"/>
      <c r="I79" s="108"/>
      <c r="J79" s="108"/>
      <c r="K79" s="108"/>
      <c r="L79" s="108"/>
      <c r="M79" s="108"/>
      <c r="N79" s="108"/>
      <c r="O79" s="108"/>
      <c r="P79" s="108"/>
      <c r="Q79" s="108"/>
      <c r="R79" s="108"/>
      <c r="S79" s="108"/>
      <c r="T79" s="108"/>
      <c r="U79" s="108"/>
      <c r="V79" s="108"/>
      <c r="W79" s="108"/>
    </row>
    <row r="80" customFormat="false" ht="15.75" hidden="false" customHeight="true" outlineLevel="0" collapsed="false">
      <c r="A80" s="108"/>
      <c r="B80" s="108"/>
      <c r="C80" s="108"/>
      <c r="D80" s="108"/>
      <c r="E80" s="108"/>
      <c r="F80" s="108"/>
      <c r="G80" s="108"/>
      <c r="H80" s="108"/>
      <c r="I80" s="108"/>
      <c r="J80" s="108"/>
      <c r="K80" s="108"/>
      <c r="L80" s="108"/>
      <c r="M80" s="108"/>
      <c r="N80" s="108"/>
      <c r="O80" s="108"/>
      <c r="P80" s="108"/>
      <c r="Q80" s="108"/>
      <c r="R80" s="108"/>
      <c r="S80" s="108"/>
      <c r="T80" s="108"/>
      <c r="U80" s="108"/>
      <c r="V80" s="108"/>
      <c r="W80" s="108"/>
    </row>
    <row r="81" customFormat="false" ht="15.75" hidden="false" customHeight="true" outlineLevel="0" collapsed="false">
      <c r="A81" s="108"/>
      <c r="B81" s="108"/>
      <c r="C81" s="108"/>
      <c r="D81" s="108"/>
      <c r="E81" s="108"/>
      <c r="F81" s="108"/>
      <c r="G81" s="108"/>
      <c r="H81" s="108"/>
      <c r="I81" s="108"/>
      <c r="J81" s="108"/>
      <c r="K81" s="108"/>
      <c r="L81" s="108"/>
      <c r="M81" s="108"/>
      <c r="N81" s="108"/>
      <c r="O81" s="108"/>
      <c r="P81" s="108"/>
      <c r="Q81" s="108"/>
      <c r="R81" s="108"/>
      <c r="S81" s="108"/>
      <c r="T81" s="108"/>
      <c r="U81" s="108"/>
      <c r="V81" s="108"/>
      <c r="W81" s="108"/>
    </row>
    <row r="82" customFormat="false" ht="15.75" hidden="false" customHeight="true" outlineLevel="0" collapsed="false">
      <c r="A82" s="108"/>
      <c r="B82" s="108"/>
      <c r="C82" s="108"/>
      <c r="D82" s="108"/>
      <c r="E82" s="108"/>
      <c r="F82" s="108"/>
      <c r="G82" s="108"/>
      <c r="H82" s="108"/>
      <c r="I82" s="108"/>
      <c r="J82" s="108"/>
      <c r="K82" s="108"/>
      <c r="L82" s="108"/>
      <c r="M82" s="108"/>
      <c r="N82" s="108"/>
      <c r="O82" s="108"/>
      <c r="P82" s="108"/>
      <c r="Q82" s="108"/>
      <c r="R82" s="108"/>
      <c r="S82" s="108"/>
      <c r="T82" s="108"/>
      <c r="U82" s="108"/>
      <c r="V82" s="108"/>
      <c r="W82" s="108"/>
    </row>
    <row r="83" customFormat="false" ht="15.75" hidden="false" customHeight="true" outlineLevel="0" collapsed="false">
      <c r="A83" s="108"/>
      <c r="B83" s="108"/>
      <c r="C83" s="108"/>
      <c r="D83" s="108"/>
      <c r="E83" s="108"/>
      <c r="F83" s="108"/>
      <c r="G83" s="108"/>
      <c r="H83" s="108"/>
      <c r="I83" s="108"/>
      <c r="J83" s="108"/>
      <c r="K83" s="108"/>
      <c r="L83" s="108"/>
      <c r="M83" s="108"/>
      <c r="N83" s="108"/>
      <c r="O83" s="108"/>
      <c r="P83" s="108"/>
      <c r="Q83" s="108"/>
      <c r="R83" s="108"/>
      <c r="S83" s="108"/>
      <c r="T83" s="108"/>
      <c r="U83" s="108"/>
      <c r="V83" s="108"/>
      <c r="W83" s="108"/>
    </row>
    <row r="84" customFormat="false" ht="15.75" hidden="false" customHeight="true" outlineLevel="0" collapsed="false">
      <c r="A84" s="108"/>
      <c r="B84" s="108"/>
      <c r="C84" s="108"/>
      <c r="D84" s="108"/>
      <c r="E84" s="108"/>
      <c r="F84" s="108"/>
      <c r="G84" s="108"/>
      <c r="H84" s="108"/>
      <c r="I84" s="108"/>
      <c r="J84" s="108"/>
      <c r="K84" s="108"/>
      <c r="L84" s="108"/>
      <c r="M84" s="108"/>
      <c r="N84" s="108"/>
      <c r="O84" s="108"/>
      <c r="P84" s="108"/>
      <c r="Q84" s="108"/>
      <c r="R84" s="108"/>
      <c r="S84" s="108"/>
      <c r="T84" s="108"/>
      <c r="U84" s="108"/>
      <c r="V84" s="108"/>
      <c r="W84" s="108"/>
    </row>
    <row r="85" customFormat="false" ht="15.75" hidden="false" customHeight="true" outlineLevel="0" collapsed="false">
      <c r="A85" s="108"/>
      <c r="B85" s="108"/>
      <c r="C85" s="108"/>
      <c r="D85" s="108"/>
      <c r="E85" s="108"/>
      <c r="F85" s="108"/>
      <c r="G85" s="108"/>
      <c r="H85" s="108"/>
      <c r="I85" s="108"/>
      <c r="J85" s="108"/>
      <c r="K85" s="108"/>
      <c r="L85" s="108"/>
      <c r="M85" s="108"/>
      <c r="N85" s="108"/>
      <c r="O85" s="108"/>
      <c r="P85" s="108"/>
      <c r="Q85" s="108"/>
      <c r="R85" s="108"/>
      <c r="S85" s="108"/>
      <c r="T85" s="108"/>
      <c r="U85" s="108"/>
      <c r="V85" s="108"/>
      <c r="W85" s="108"/>
    </row>
    <row r="86" customFormat="false" ht="15.75" hidden="false" customHeight="true" outlineLevel="0" collapsed="false">
      <c r="A86" s="108"/>
      <c r="B86" s="108"/>
      <c r="C86" s="108"/>
      <c r="D86" s="108"/>
      <c r="E86" s="108"/>
      <c r="F86" s="108"/>
      <c r="G86" s="108"/>
      <c r="H86" s="108"/>
      <c r="I86" s="108"/>
      <c r="J86" s="108"/>
      <c r="K86" s="108"/>
      <c r="L86" s="108"/>
      <c r="M86" s="108"/>
      <c r="N86" s="108"/>
      <c r="O86" s="108"/>
      <c r="P86" s="108"/>
      <c r="Q86" s="108"/>
      <c r="R86" s="108"/>
      <c r="S86" s="108"/>
      <c r="T86" s="108"/>
      <c r="U86" s="108"/>
      <c r="V86" s="108"/>
      <c r="W86" s="108"/>
    </row>
    <row r="87" customFormat="false" ht="15.75" hidden="false" customHeight="true" outlineLevel="0" collapsed="false">
      <c r="A87" s="108"/>
      <c r="B87" s="108"/>
      <c r="C87" s="108"/>
      <c r="D87" s="108"/>
      <c r="E87" s="108"/>
      <c r="F87" s="108"/>
      <c r="G87" s="108"/>
      <c r="H87" s="108"/>
      <c r="I87" s="108"/>
      <c r="J87" s="108"/>
      <c r="K87" s="108"/>
      <c r="L87" s="108"/>
      <c r="M87" s="108"/>
      <c r="N87" s="108"/>
      <c r="O87" s="108"/>
      <c r="P87" s="108"/>
      <c r="Q87" s="108"/>
      <c r="R87" s="108"/>
      <c r="S87" s="108"/>
      <c r="T87" s="108"/>
      <c r="U87" s="108"/>
      <c r="V87" s="108"/>
      <c r="W87" s="108"/>
    </row>
    <row r="88" customFormat="false" ht="15.75" hidden="false" customHeight="true" outlineLevel="0" collapsed="false">
      <c r="A88" s="108"/>
      <c r="B88" s="108"/>
      <c r="C88" s="108"/>
      <c r="D88" s="108"/>
      <c r="E88" s="108"/>
      <c r="F88" s="108"/>
      <c r="G88" s="108"/>
      <c r="H88" s="108"/>
      <c r="I88" s="108"/>
      <c r="J88" s="108"/>
      <c r="K88" s="108"/>
      <c r="L88" s="108"/>
      <c r="M88" s="108"/>
      <c r="N88" s="108"/>
      <c r="O88" s="108"/>
      <c r="P88" s="108"/>
      <c r="Q88" s="108"/>
      <c r="R88" s="108"/>
      <c r="S88" s="108"/>
      <c r="T88" s="108"/>
      <c r="U88" s="108"/>
      <c r="V88" s="108"/>
      <c r="W88" s="108"/>
    </row>
    <row r="89" customFormat="false" ht="15.75" hidden="false" customHeight="true" outlineLevel="0" collapsed="false">
      <c r="A89" s="108"/>
      <c r="B89" s="108"/>
      <c r="C89" s="108"/>
      <c r="D89" s="108"/>
      <c r="E89" s="108"/>
      <c r="F89" s="108"/>
      <c r="G89" s="108"/>
      <c r="H89" s="108"/>
      <c r="I89" s="108"/>
      <c r="J89" s="108"/>
      <c r="K89" s="108"/>
      <c r="L89" s="108"/>
      <c r="M89" s="108"/>
      <c r="N89" s="108"/>
      <c r="O89" s="108"/>
      <c r="P89" s="108"/>
      <c r="Q89" s="108"/>
      <c r="R89" s="108"/>
      <c r="S89" s="108"/>
      <c r="T89" s="108"/>
      <c r="U89" s="108"/>
      <c r="V89" s="108"/>
      <c r="W89" s="108"/>
    </row>
    <row r="90" customFormat="false" ht="15.75" hidden="false" customHeight="true" outlineLevel="0" collapsed="false">
      <c r="A90" s="108"/>
      <c r="B90" s="108"/>
      <c r="C90" s="108"/>
      <c r="D90" s="108"/>
      <c r="E90" s="108"/>
      <c r="F90" s="108"/>
      <c r="G90" s="108"/>
      <c r="H90" s="108"/>
      <c r="I90" s="108"/>
      <c r="J90" s="108"/>
      <c r="K90" s="108"/>
      <c r="L90" s="108"/>
      <c r="M90" s="108"/>
      <c r="N90" s="108"/>
      <c r="O90" s="108"/>
      <c r="P90" s="108"/>
      <c r="Q90" s="108"/>
      <c r="R90" s="108"/>
      <c r="S90" s="108"/>
      <c r="T90" s="108"/>
      <c r="U90" s="108"/>
      <c r="V90" s="108"/>
      <c r="W90" s="108"/>
    </row>
    <row r="91" customFormat="false" ht="15.75" hidden="false" customHeight="true" outlineLevel="0" collapsed="false">
      <c r="A91" s="108"/>
      <c r="B91" s="108"/>
      <c r="C91" s="108"/>
      <c r="D91" s="108"/>
      <c r="E91" s="108"/>
      <c r="F91" s="108"/>
      <c r="G91" s="108"/>
      <c r="H91" s="108"/>
      <c r="I91" s="108"/>
      <c r="J91" s="108"/>
      <c r="K91" s="108"/>
      <c r="L91" s="108"/>
      <c r="M91" s="108"/>
      <c r="N91" s="108"/>
      <c r="O91" s="108"/>
      <c r="P91" s="108"/>
      <c r="Q91" s="108"/>
      <c r="R91" s="108"/>
      <c r="S91" s="108"/>
      <c r="T91" s="108"/>
      <c r="U91" s="108"/>
      <c r="V91" s="108"/>
      <c r="W91" s="108"/>
    </row>
    <row r="92" customFormat="false" ht="15.75" hidden="false" customHeight="true" outlineLevel="0" collapsed="false">
      <c r="A92" s="108"/>
      <c r="B92" s="108"/>
      <c r="C92" s="108"/>
      <c r="D92" s="108"/>
      <c r="E92" s="108"/>
      <c r="F92" s="108"/>
      <c r="G92" s="108"/>
      <c r="H92" s="108"/>
      <c r="I92" s="108"/>
      <c r="J92" s="108"/>
      <c r="K92" s="108"/>
      <c r="L92" s="108"/>
      <c r="M92" s="108"/>
      <c r="N92" s="108"/>
      <c r="O92" s="108"/>
      <c r="P92" s="108"/>
      <c r="Q92" s="108"/>
      <c r="R92" s="108"/>
      <c r="S92" s="108"/>
      <c r="T92" s="108"/>
      <c r="U92" s="108"/>
      <c r="V92" s="108"/>
      <c r="W92" s="108"/>
    </row>
    <row r="93" customFormat="false" ht="15.75" hidden="false" customHeight="true" outlineLevel="0" collapsed="false">
      <c r="A93" s="108"/>
      <c r="B93" s="108"/>
      <c r="C93" s="108"/>
      <c r="D93" s="108"/>
      <c r="E93" s="108"/>
      <c r="F93" s="108"/>
      <c r="G93" s="108"/>
      <c r="H93" s="108"/>
      <c r="I93" s="108"/>
      <c r="J93" s="108"/>
      <c r="K93" s="108"/>
      <c r="L93" s="108"/>
      <c r="M93" s="108"/>
      <c r="N93" s="108"/>
      <c r="O93" s="108"/>
      <c r="P93" s="108"/>
      <c r="Q93" s="108"/>
      <c r="R93" s="108"/>
      <c r="S93" s="108"/>
      <c r="T93" s="108"/>
      <c r="U93" s="108"/>
      <c r="V93" s="108"/>
      <c r="W93" s="108"/>
    </row>
    <row r="94" customFormat="false" ht="15.75" hidden="false" customHeight="true" outlineLevel="0" collapsed="false">
      <c r="A94" s="108"/>
      <c r="B94" s="108"/>
      <c r="C94" s="108"/>
      <c r="D94" s="108"/>
      <c r="E94" s="108"/>
      <c r="F94" s="108"/>
      <c r="G94" s="108"/>
      <c r="H94" s="108"/>
      <c r="I94" s="108"/>
      <c r="J94" s="108"/>
      <c r="K94" s="108"/>
      <c r="L94" s="108"/>
      <c r="M94" s="108"/>
      <c r="N94" s="108"/>
      <c r="O94" s="108"/>
      <c r="P94" s="108"/>
      <c r="Q94" s="108"/>
      <c r="R94" s="108"/>
      <c r="S94" s="108"/>
      <c r="T94" s="108"/>
      <c r="U94" s="108"/>
      <c r="V94" s="108"/>
      <c r="W94" s="108"/>
    </row>
    <row r="95" customFormat="false" ht="15.75" hidden="false" customHeight="true" outlineLevel="0" collapsed="false">
      <c r="A95" s="108"/>
      <c r="B95" s="108"/>
      <c r="C95" s="108"/>
      <c r="D95" s="108"/>
      <c r="E95" s="108"/>
      <c r="F95" s="108"/>
      <c r="G95" s="108"/>
      <c r="H95" s="108"/>
      <c r="I95" s="108"/>
      <c r="J95" s="108"/>
      <c r="K95" s="108"/>
      <c r="L95" s="108"/>
      <c r="M95" s="108"/>
      <c r="N95" s="108"/>
      <c r="O95" s="108"/>
      <c r="P95" s="108"/>
      <c r="Q95" s="108"/>
      <c r="R95" s="108"/>
      <c r="S95" s="108"/>
      <c r="T95" s="108"/>
      <c r="U95" s="108"/>
      <c r="V95" s="108"/>
      <c r="W95" s="108"/>
    </row>
    <row r="96" customFormat="false" ht="15.75" hidden="false" customHeight="true" outlineLevel="0" collapsed="false">
      <c r="A96" s="108"/>
      <c r="B96" s="108"/>
      <c r="C96" s="108"/>
      <c r="D96" s="108"/>
      <c r="E96" s="108"/>
      <c r="F96" s="108"/>
      <c r="G96" s="108"/>
      <c r="H96" s="108"/>
      <c r="I96" s="108"/>
      <c r="J96" s="108"/>
      <c r="K96" s="108"/>
      <c r="L96" s="108"/>
      <c r="M96" s="108"/>
      <c r="N96" s="108"/>
      <c r="O96" s="108"/>
      <c r="P96" s="108"/>
      <c r="Q96" s="108"/>
      <c r="R96" s="108"/>
      <c r="S96" s="108"/>
      <c r="T96" s="108"/>
      <c r="U96" s="108"/>
      <c r="V96" s="108"/>
      <c r="W96" s="108"/>
    </row>
    <row r="97" customFormat="false" ht="15.75" hidden="false" customHeight="true" outlineLevel="0" collapsed="false">
      <c r="A97" s="108"/>
      <c r="B97" s="108"/>
      <c r="C97" s="108"/>
      <c r="D97" s="108"/>
      <c r="E97" s="108"/>
      <c r="F97" s="108"/>
      <c r="G97" s="108"/>
      <c r="H97" s="108"/>
      <c r="I97" s="108"/>
      <c r="J97" s="108"/>
      <c r="K97" s="108"/>
      <c r="L97" s="108"/>
      <c r="M97" s="108"/>
      <c r="N97" s="108"/>
      <c r="O97" s="108"/>
      <c r="P97" s="108"/>
      <c r="Q97" s="108"/>
      <c r="R97" s="108"/>
      <c r="S97" s="108"/>
      <c r="T97" s="108"/>
      <c r="U97" s="108"/>
      <c r="V97" s="108"/>
      <c r="W97" s="108"/>
    </row>
    <row r="98" customFormat="false" ht="15.75" hidden="false" customHeight="true" outlineLevel="0" collapsed="false">
      <c r="A98" s="108"/>
      <c r="B98" s="108"/>
      <c r="C98" s="108"/>
      <c r="D98" s="108"/>
      <c r="E98" s="108"/>
      <c r="F98" s="108"/>
      <c r="G98" s="108"/>
      <c r="H98" s="108"/>
      <c r="I98" s="108"/>
      <c r="J98" s="108"/>
      <c r="K98" s="108"/>
      <c r="L98" s="108"/>
      <c r="M98" s="108"/>
      <c r="N98" s="108"/>
      <c r="O98" s="108"/>
      <c r="P98" s="108"/>
      <c r="Q98" s="108"/>
      <c r="R98" s="108"/>
      <c r="S98" s="108"/>
      <c r="T98" s="108"/>
      <c r="U98" s="108"/>
      <c r="V98" s="108"/>
      <c r="W98" s="108"/>
    </row>
    <row r="99" customFormat="false" ht="15.75" hidden="false" customHeight="true" outlineLevel="0" collapsed="false">
      <c r="A99" s="108"/>
      <c r="B99" s="108"/>
      <c r="C99" s="108"/>
      <c r="D99" s="108"/>
      <c r="E99" s="108"/>
      <c r="F99" s="108"/>
      <c r="G99" s="108"/>
      <c r="H99" s="108"/>
      <c r="I99" s="108"/>
      <c r="J99" s="108"/>
      <c r="K99" s="108"/>
      <c r="L99" s="108"/>
      <c r="M99" s="108"/>
      <c r="N99" s="108"/>
      <c r="O99" s="108"/>
      <c r="P99" s="108"/>
      <c r="Q99" s="108"/>
      <c r="R99" s="108"/>
      <c r="S99" s="108"/>
      <c r="T99" s="108"/>
      <c r="U99" s="108"/>
      <c r="V99" s="108"/>
      <c r="W99" s="108"/>
    </row>
    <row r="100" customFormat="false" ht="15.75" hidden="false" customHeight="true" outlineLevel="0" collapsed="false">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row>
    <row r="101" customFormat="false" ht="15.75" hidden="false" customHeight="true" outlineLevel="0" collapsed="false">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row>
    <row r="102" customFormat="false" ht="15.75" hidden="false" customHeight="true" outlineLevel="0" collapsed="false">
      <c r="A102" s="108"/>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row>
    <row r="103" customFormat="false" ht="15.75" hidden="false" customHeight="true" outlineLevel="0" collapsed="false">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row>
    <row r="104" customFormat="false" ht="15.75" hidden="false" customHeight="true" outlineLevel="0" collapsed="false">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row>
    <row r="105" customFormat="false" ht="15.75" hidden="false" customHeight="true" outlineLevel="0" collapsed="false">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row>
    <row r="106" customFormat="false" ht="15.75" hidden="false" customHeight="true" outlineLevel="0" collapsed="false">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row>
    <row r="107" customFormat="false" ht="15.75" hidden="false" customHeight="true" outlineLevel="0" collapsed="false">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row>
    <row r="108" customFormat="false" ht="15.75" hidden="false" customHeight="true" outlineLevel="0" collapsed="false">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row>
    <row r="109" customFormat="false" ht="15.75" hidden="false" customHeight="true" outlineLevel="0" collapsed="false">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row>
    <row r="110" customFormat="false" ht="15.75" hidden="false" customHeight="true" outlineLevel="0" collapsed="false">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row>
    <row r="111" customFormat="false" ht="15.75" hidden="false" customHeight="true" outlineLevel="0" collapsed="false">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row>
    <row r="112" customFormat="false" ht="15.75" hidden="false" customHeight="true" outlineLevel="0" collapsed="false">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row>
    <row r="113" customFormat="false" ht="15.75" hidden="false" customHeight="true" outlineLevel="0" collapsed="false">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row>
    <row r="114" customFormat="false" ht="15.75" hidden="false" customHeight="true" outlineLevel="0" collapsed="false">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row>
    <row r="115" customFormat="false" ht="15.75" hidden="false" customHeight="true" outlineLevel="0" collapsed="false">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row>
    <row r="116" customFormat="false" ht="15.75" hidden="false" customHeight="true" outlineLevel="0" collapsed="false">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row>
    <row r="117" customFormat="false" ht="15.75" hidden="false" customHeight="true" outlineLevel="0" collapsed="false">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row>
    <row r="118" customFormat="false" ht="15.75" hidden="false" customHeight="true" outlineLevel="0" collapsed="false">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row>
    <row r="119" customFormat="false" ht="15.75" hidden="false" customHeight="true" outlineLevel="0" collapsed="false">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row>
    <row r="120" customFormat="false" ht="15.75" hidden="false" customHeight="true" outlineLevel="0" collapsed="false">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row>
    <row r="121" customFormat="false" ht="15.75" hidden="false" customHeight="true" outlineLevel="0" collapsed="false">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row>
    <row r="122" customFormat="false" ht="15.75" hidden="false" customHeight="true" outlineLevel="0" collapsed="false">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row>
    <row r="123" customFormat="false" ht="15.75" hidden="false" customHeight="true" outlineLevel="0" collapsed="false">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row>
    <row r="124" customFormat="false" ht="15.75" hidden="false" customHeight="true" outlineLevel="0" collapsed="false">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row>
    <row r="125" customFormat="false" ht="15.75" hidden="false" customHeight="true" outlineLevel="0" collapsed="false">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row>
    <row r="126" customFormat="false" ht="15.75" hidden="false" customHeight="true" outlineLevel="0" collapsed="false">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row>
    <row r="127" customFormat="false" ht="15.75" hidden="false" customHeight="true" outlineLevel="0" collapsed="false">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row>
    <row r="128" customFormat="false" ht="15.75" hidden="false" customHeight="true" outlineLevel="0" collapsed="false">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row>
    <row r="129" customFormat="false" ht="15.75" hidden="false" customHeight="true" outlineLevel="0" collapsed="false">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row>
    <row r="130" customFormat="false" ht="15.75" hidden="false" customHeight="true" outlineLevel="0" collapsed="false">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row>
    <row r="131" customFormat="false" ht="15.75" hidden="false" customHeight="true" outlineLevel="0" collapsed="false">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row>
    <row r="132" customFormat="false" ht="15.75" hidden="false" customHeight="true" outlineLevel="0" collapsed="false">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row>
    <row r="133" customFormat="false" ht="15.75" hidden="false" customHeight="true" outlineLevel="0" collapsed="false">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row>
    <row r="134" customFormat="false" ht="15.75" hidden="false" customHeight="true" outlineLevel="0" collapsed="false">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row>
    <row r="135" customFormat="false" ht="15.75" hidden="false" customHeight="true" outlineLevel="0" collapsed="false">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row>
    <row r="136" customFormat="false" ht="15.75" hidden="false" customHeight="true" outlineLevel="0" collapsed="false">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row>
    <row r="137" customFormat="false" ht="15.75" hidden="false" customHeight="true" outlineLevel="0" collapsed="false">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row>
    <row r="138" customFormat="false" ht="15.75" hidden="false" customHeight="true" outlineLevel="0" collapsed="false">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row>
    <row r="139" customFormat="false" ht="15.75" hidden="false" customHeight="true" outlineLevel="0" collapsed="false">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row>
    <row r="140" customFormat="false" ht="15.75" hidden="false" customHeight="true" outlineLevel="0" collapsed="false">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row>
    <row r="141" customFormat="false" ht="15.75" hidden="false" customHeight="true" outlineLevel="0" collapsed="false">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row>
    <row r="142" customFormat="false" ht="15.75" hidden="false" customHeight="true" outlineLevel="0" collapsed="false">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row>
    <row r="143" customFormat="false" ht="15.75" hidden="false" customHeight="true" outlineLevel="0" collapsed="false">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row>
    <row r="144" customFormat="false" ht="15.75" hidden="false" customHeight="true" outlineLevel="0" collapsed="false">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row>
    <row r="145" customFormat="false" ht="15.75" hidden="false" customHeight="true" outlineLevel="0" collapsed="false">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row>
    <row r="146" customFormat="false" ht="15.75" hidden="false" customHeight="true" outlineLevel="0" collapsed="false">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row>
    <row r="147" customFormat="false" ht="15.75" hidden="false" customHeight="true" outlineLevel="0" collapsed="false">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row>
    <row r="148" customFormat="false" ht="15.75" hidden="false" customHeight="true" outlineLevel="0" collapsed="false">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row>
    <row r="149" customFormat="false" ht="15.75" hidden="false" customHeight="true" outlineLevel="0" collapsed="false">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row>
    <row r="150" customFormat="false" ht="15.75" hidden="false" customHeight="true" outlineLevel="0" collapsed="false">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row>
    <row r="151" customFormat="false" ht="15.75" hidden="false" customHeight="true" outlineLevel="0" collapsed="false">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row>
    <row r="152" customFormat="false" ht="15.75" hidden="false" customHeight="true" outlineLevel="0" collapsed="false">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row>
    <row r="153" customFormat="false" ht="15.75" hidden="false" customHeight="true" outlineLevel="0" collapsed="false">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row>
    <row r="154" customFormat="false" ht="15.75" hidden="false" customHeight="true" outlineLevel="0" collapsed="false">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row>
    <row r="155" customFormat="false" ht="15.75" hidden="false" customHeight="true" outlineLevel="0" collapsed="false">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row>
    <row r="156" customFormat="false" ht="15.75" hidden="false" customHeight="true" outlineLevel="0" collapsed="false">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row>
    <row r="157" customFormat="false" ht="15.75" hidden="false" customHeight="true" outlineLevel="0" collapsed="false">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row>
    <row r="158" customFormat="false" ht="15.75" hidden="false" customHeight="true" outlineLevel="0" collapsed="false">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row>
    <row r="159" customFormat="false" ht="15.75" hidden="false" customHeight="true" outlineLevel="0" collapsed="false">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row>
    <row r="160" customFormat="false" ht="15.75" hidden="false" customHeight="true" outlineLevel="0" collapsed="false">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row>
    <row r="161" customFormat="false" ht="15.75" hidden="false" customHeight="true" outlineLevel="0" collapsed="false">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row>
    <row r="162" customFormat="false" ht="15.75" hidden="false" customHeight="true" outlineLevel="0" collapsed="false">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row>
    <row r="163" customFormat="false" ht="15.75" hidden="false" customHeight="true" outlineLevel="0" collapsed="false">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row>
    <row r="164" customFormat="false" ht="15.75" hidden="false" customHeight="true" outlineLevel="0" collapsed="false">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row>
    <row r="165" customFormat="false" ht="15.75" hidden="false" customHeight="true" outlineLevel="0" collapsed="false">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row>
    <row r="166" customFormat="false" ht="15.75" hidden="false" customHeight="true" outlineLevel="0" collapsed="false">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row>
    <row r="167" customFormat="false" ht="15.75" hidden="false" customHeight="true" outlineLevel="0" collapsed="false">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row>
    <row r="168" customFormat="false" ht="15.75" hidden="false" customHeight="true" outlineLevel="0" collapsed="false">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row>
    <row r="169" customFormat="false" ht="15.75" hidden="false" customHeight="true" outlineLevel="0" collapsed="false">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row>
    <row r="170" customFormat="false" ht="15.75" hidden="false" customHeight="true" outlineLevel="0" collapsed="false">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row>
    <row r="171" customFormat="false" ht="15.75" hidden="false" customHeight="true" outlineLevel="0" collapsed="false">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row>
    <row r="172" customFormat="false" ht="15.75" hidden="false" customHeight="true" outlineLevel="0" collapsed="false">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row>
    <row r="173" customFormat="false" ht="15.75" hidden="false" customHeight="true" outlineLevel="0" collapsed="false">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row>
    <row r="174" customFormat="false" ht="15.75" hidden="false" customHeight="true" outlineLevel="0" collapsed="false">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row>
    <row r="175" customFormat="false" ht="15.75" hidden="false" customHeight="true" outlineLevel="0" collapsed="false">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row>
    <row r="176" customFormat="false" ht="15.75" hidden="false" customHeight="true" outlineLevel="0" collapsed="false">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row>
    <row r="177" customFormat="false" ht="15.75" hidden="false" customHeight="true" outlineLevel="0" collapsed="false">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row>
    <row r="178" customFormat="false" ht="15.75" hidden="false" customHeight="true" outlineLevel="0" collapsed="false">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row>
    <row r="179" customFormat="false" ht="15.75" hidden="false" customHeight="true" outlineLevel="0" collapsed="false">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row>
    <row r="180" customFormat="false" ht="15.75" hidden="false" customHeight="true" outlineLevel="0" collapsed="false">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row>
    <row r="181" customFormat="false" ht="15.75" hidden="false" customHeight="true" outlineLevel="0" collapsed="false">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row>
    <row r="182" customFormat="false" ht="15.75" hidden="false" customHeight="true" outlineLevel="0" collapsed="false">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row>
    <row r="183" customFormat="false" ht="15.75" hidden="false" customHeight="true" outlineLevel="0" collapsed="false">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row>
    <row r="184" customFormat="false" ht="15.75" hidden="false" customHeight="true" outlineLevel="0" collapsed="false">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row>
    <row r="185" customFormat="false" ht="15.75" hidden="false" customHeight="true" outlineLevel="0" collapsed="false">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row>
    <row r="186" customFormat="false" ht="15.75" hidden="false" customHeight="true" outlineLevel="0" collapsed="false">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row>
    <row r="187" customFormat="false" ht="15.75" hidden="false" customHeight="true" outlineLevel="0" collapsed="false">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row>
    <row r="188" customFormat="false" ht="15.75" hidden="false" customHeight="true" outlineLevel="0" collapsed="false">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row>
    <row r="189" customFormat="false" ht="15.75" hidden="false" customHeight="true" outlineLevel="0" collapsed="false">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row>
    <row r="190" customFormat="false" ht="15.75" hidden="false" customHeight="true" outlineLevel="0" collapsed="false">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row>
    <row r="191" customFormat="false" ht="15.75" hidden="false" customHeight="true" outlineLevel="0" collapsed="false">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row>
    <row r="192" customFormat="false" ht="15.75" hidden="false" customHeight="true" outlineLevel="0" collapsed="false">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row>
    <row r="193" customFormat="false" ht="15.75" hidden="false" customHeight="true" outlineLevel="0" collapsed="false">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row>
    <row r="194" customFormat="false" ht="15.75" hidden="false" customHeight="true" outlineLevel="0" collapsed="false">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row>
    <row r="195" customFormat="false" ht="15.75" hidden="false" customHeight="true" outlineLevel="0" collapsed="false">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row>
    <row r="196" customFormat="false" ht="15.75" hidden="false" customHeight="true" outlineLevel="0" collapsed="false">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row>
    <row r="197" customFormat="false" ht="15.75" hidden="false" customHeight="true" outlineLevel="0" collapsed="false">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row>
    <row r="198" customFormat="false" ht="15.75" hidden="false" customHeight="true" outlineLevel="0" collapsed="false">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row>
    <row r="199" customFormat="false" ht="15.75" hidden="false" customHeight="true" outlineLevel="0" collapsed="false">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row>
    <row r="200" customFormat="false" ht="15.75" hidden="false" customHeight="true" outlineLevel="0" collapsed="false">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row>
    <row r="201" customFormat="false" ht="15.75" hidden="false" customHeight="true" outlineLevel="0" collapsed="false">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row>
    <row r="202" customFormat="false" ht="15.75" hidden="false" customHeight="true" outlineLevel="0" collapsed="false">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row>
    <row r="203" customFormat="false" ht="15.75" hidden="false" customHeight="true" outlineLevel="0" collapsed="false">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row>
    <row r="204" customFormat="false" ht="15.75" hidden="false" customHeight="true" outlineLevel="0" collapsed="false">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row>
    <row r="205" customFormat="false" ht="15.75" hidden="false" customHeight="true" outlineLevel="0" collapsed="false">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row>
    <row r="206" customFormat="false" ht="15.75" hidden="false" customHeight="true" outlineLevel="0" collapsed="false">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row>
    <row r="207" customFormat="false" ht="15.75" hidden="false" customHeight="true" outlineLevel="0" collapsed="false">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row>
    <row r="208" customFormat="false" ht="15.75" hidden="false" customHeight="true" outlineLevel="0" collapsed="false">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row>
    <row r="209" customFormat="false" ht="15.75" hidden="false" customHeight="true" outlineLevel="0" collapsed="false">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row>
    <row r="210" customFormat="false" ht="15.75" hidden="false" customHeight="true" outlineLevel="0" collapsed="false">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row>
    <row r="211" customFormat="false" ht="15.75" hidden="false" customHeight="true" outlineLevel="0" collapsed="false">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row>
    <row r="212" customFormat="false" ht="15.75" hidden="false" customHeight="true" outlineLevel="0" collapsed="false">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row>
    <row r="213" customFormat="false" ht="15.75" hidden="false" customHeight="true" outlineLevel="0" collapsed="false">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row>
    <row r="214" customFormat="false" ht="15.75" hidden="false" customHeight="true" outlineLevel="0" collapsed="false">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row>
    <row r="215" customFormat="false" ht="15.75" hidden="false" customHeight="true" outlineLevel="0" collapsed="false">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row>
    <row r="216" customFormat="false" ht="15.75" hidden="false" customHeight="true" outlineLevel="0" collapsed="false">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row>
    <row r="217" customFormat="false" ht="15.75" hidden="false" customHeight="true" outlineLevel="0" collapsed="false">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row>
    <row r="218" customFormat="false" ht="15.75" hidden="false" customHeight="true" outlineLevel="0" collapsed="false">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row>
    <row r="219" customFormat="false" ht="15.75" hidden="false" customHeight="true" outlineLevel="0" collapsed="false">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row>
    <row r="220" customFormat="false" ht="15.75" hidden="false" customHeight="true" outlineLevel="0" collapsed="false">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row>
    <row r="221" customFormat="false" ht="15.75" hidden="false" customHeight="true" outlineLevel="0" collapsed="false">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row>
    <row r="222" customFormat="false" ht="15.75" hidden="false" customHeight="true" outlineLevel="0" collapsed="false">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row>
    <row r="223" customFormat="false" ht="15.75" hidden="false" customHeight="true" outlineLevel="0" collapsed="false">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row>
    <row r="224" customFormat="false" ht="15.75" hidden="false" customHeight="true" outlineLevel="0" collapsed="false">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row>
    <row r="225" customFormat="false" ht="15.75" hidden="false" customHeight="true" outlineLevel="0" collapsed="false">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row>
    <row r="226" customFormat="false" ht="15.75" hidden="false" customHeight="true" outlineLevel="0" collapsed="false">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row>
    <row r="227" customFormat="false" ht="15.75" hidden="false" customHeight="true" outlineLevel="0" collapsed="false">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row>
    <row r="228" customFormat="false" ht="15.75" hidden="false" customHeight="true" outlineLevel="0" collapsed="false">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row>
    <row r="229" customFormat="false" ht="15.75" hidden="false" customHeight="true" outlineLevel="0" collapsed="false">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row>
    <row r="230" customFormat="false" ht="15.75" hidden="false" customHeight="true" outlineLevel="0" collapsed="false">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row>
    <row r="231" customFormat="false" ht="15.75" hidden="false" customHeight="true" outlineLevel="0" collapsed="false">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row>
    <row r="232" customFormat="false" ht="15.75" hidden="false" customHeight="true" outlineLevel="0" collapsed="false">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row>
    <row r="233" customFormat="false" ht="15.75" hidden="false" customHeight="true" outlineLevel="0" collapsed="false">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row>
    <row r="234" customFormat="false" ht="15.75" hidden="false" customHeight="true" outlineLevel="0" collapsed="false">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row>
    <row r="235" customFormat="false" ht="15.75" hidden="false" customHeight="true" outlineLevel="0" collapsed="false">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row>
    <row r="236" customFormat="false" ht="15.75" hidden="false" customHeight="true" outlineLevel="0" collapsed="false">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row>
    <row r="237" customFormat="false" ht="15.75" hidden="false" customHeight="true" outlineLevel="0" collapsed="false">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row>
    <row r="238" customFormat="false" ht="15.75" hidden="false" customHeight="true" outlineLevel="0" collapsed="false">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row>
    <row r="239" customFormat="false" ht="15.75" hidden="false" customHeight="true" outlineLevel="0" collapsed="false">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row>
    <row r="240" customFormat="false" ht="15.75" hidden="false" customHeight="true" outlineLevel="0" collapsed="false">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row>
    <row r="241" customFormat="false" ht="15.75" hidden="false" customHeight="true" outlineLevel="0" collapsed="false">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row>
    <row r="242" customFormat="false" ht="15.75" hidden="false" customHeight="true" outlineLevel="0" collapsed="false">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row>
    <row r="243" customFormat="false" ht="15.75" hidden="false" customHeight="true" outlineLevel="0" collapsed="false">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row>
    <row r="244" customFormat="false" ht="15.75" hidden="false" customHeight="true" outlineLevel="0" collapsed="false">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row>
    <row r="245" customFormat="false" ht="15.75" hidden="false" customHeight="true" outlineLevel="0" collapsed="false">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row>
    <row r="246" customFormat="false" ht="15.75" hidden="false" customHeight="true" outlineLevel="0" collapsed="false">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row>
    <row r="247" customFormat="false" ht="15.75" hidden="false" customHeight="true" outlineLevel="0" collapsed="false">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row>
    <row r="248" customFormat="false" ht="15.75" hidden="false" customHeight="true" outlineLevel="0" collapsed="false">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row>
    <row r="249" customFormat="false" ht="15.75" hidden="false" customHeight="true" outlineLevel="0" collapsed="false">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row>
    <row r="250" customFormat="false" ht="15.75" hidden="false" customHeight="true" outlineLevel="0" collapsed="false">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row>
    <row r="251" customFormat="false" ht="15.75" hidden="false" customHeight="true" outlineLevel="0" collapsed="false">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row>
    <row r="252" customFormat="false" ht="15.75" hidden="false" customHeight="true" outlineLevel="0" collapsed="false">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row>
    <row r="253" customFormat="false" ht="15.75" hidden="false" customHeight="true" outlineLevel="0" collapsed="false">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row>
    <row r="254" customFormat="false" ht="15.75" hidden="false" customHeight="true" outlineLevel="0" collapsed="false">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row>
    <row r="255" customFormat="false" ht="15.75" hidden="false" customHeight="true" outlineLevel="0" collapsed="false">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row>
    <row r="256" customFormat="false" ht="15.75" hidden="false" customHeight="true" outlineLevel="0" collapsed="false">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row>
    <row r="257" customFormat="false" ht="15.75" hidden="false" customHeight="true" outlineLevel="0" collapsed="false">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row>
    <row r="258" customFormat="false" ht="15.75" hidden="false" customHeight="true" outlineLevel="0" collapsed="false">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row>
    <row r="259" customFormat="false" ht="15.75" hidden="false" customHeight="true" outlineLevel="0" collapsed="false">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row>
    <row r="260" customFormat="false" ht="15.75" hidden="false" customHeight="true" outlineLevel="0" collapsed="false">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row>
    <row r="261" customFormat="false" ht="15.75" hidden="false" customHeight="true" outlineLevel="0" collapsed="false">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row>
    <row r="262" customFormat="false" ht="15.75" hidden="false" customHeight="true" outlineLevel="0" collapsed="false">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row>
    <row r="263" customFormat="false" ht="15.75" hidden="false" customHeight="true" outlineLevel="0" collapsed="false">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row>
    <row r="264" customFormat="false" ht="15.75" hidden="false" customHeight="true" outlineLevel="0" collapsed="false">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row>
    <row r="265" customFormat="false" ht="15.75" hidden="false" customHeight="true" outlineLevel="0" collapsed="false">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row>
    <row r="266" customFormat="false" ht="15.75" hidden="false" customHeight="true" outlineLevel="0" collapsed="false">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row>
    <row r="267" customFormat="false" ht="15.75" hidden="false" customHeight="true" outlineLevel="0" collapsed="false">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row>
    <row r="268" customFormat="false" ht="15.75" hidden="false" customHeight="true" outlineLevel="0" collapsed="false">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row>
    <row r="269" customFormat="false" ht="15.75" hidden="false" customHeight="true" outlineLevel="0" collapsed="false">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row>
    <row r="270" customFormat="false" ht="15.75" hidden="false" customHeight="true" outlineLevel="0" collapsed="false">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row>
    <row r="271" customFormat="false" ht="15.75" hidden="false" customHeight="true" outlineLevel="0" collapsed="false">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row>
    <row r="272" customFormat="false" ht="15.75" hidden="false" customHeight="true" outlineLevel="0" collapsed="false">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row>
    <row r="273" customFormat="false" ht="15.75" hidden="false" customHeight="true" outlineLevel="0" collapsed="false">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row>
    <row r="274" customFormat="false" ht="15.75" hidden="false" customHeight="true" outlineLevel="0" collapsed="false">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row>
    <row r="275" customFormat="false" ht="15.75" hidden="false" customHeight="true" outlineLevel="0" collapsed="false">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row>
    <row r="276" customFormat="false" ht="15.75" hidden="false" customHeight="true" outlineLevel="0" collapsed="false">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row>
    <row r="277" customFormat="false" ht="15.75" hidden="false" customHeight="true" outlineLevel="0" collapsed="false">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row>
    <row r="278" customFormat="false" ht="15.75" hidden="false" customHeight="true" outlineLevel="0" collapsed="false">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row>
    <row r="279" customFormat="false" ht="15.75" hidden="false" customHeight="true" outlineLevel="0" collapsed="false">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row>
    <row r="280" customFormat="false" ht="15.75" hidden="false" customHeight="true" outlineLevel="0" collapsed="false">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row>
    <row r="281" customFormat="false" ht="15.75" hidden="false" customHeight="true" outlineLevel="0" collapsed="false">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row>
    <row r="282" customFormat="false" ht="15.75" hidden="false" customHeight="true" outlineLevel="0" collapsed="false">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row>
    <row r="283" customFormat="false" ht="15.75" hidden="false" customHeight="true" outlineLevel="0" collapsed="false">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row>
    <row r="284" customFormat="false" ht="15.75" hidden="false" customHeight="true" outlineLevel="0" collapsed="false">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row>
    <row r="285" customFormat="false" ht="15.75" hidden="false" customHeight="true" outlineLevel="0" collapsed="false">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row>
    <row r="286" customFormat="false" ht="15.75" hidden="false" customHeight="true" outlineLevel="0" collapsed="false">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row>
    <row r="287" customFormat="false" ht="15.75" hidden="false" customHeight="true" outlineLevel="0" collapsed="false">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row>
    <row r="288" customFormat="false" ht="15.75" hidden="false" customHeight="true" outlineLevel="0" collapsed="false">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row>
    <row r="289" customFormat="false" ht="15.75" hidden="false" customHeight="true" outlineLevel="0" collapsed="false">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row>
    <row r="290" customFormat="false" ht="15.75" hidden="false" customHeight="true" outlineLevel="0" collapsed="false">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row>
    <row r="291" customFormat="false" ht="15.75" hidden="false" customHeight="true" outlineLevel="0" collapsed="false">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row>
    <row r="292" customFormat="false" ht="15.75" hidden="false" customHeight="true" outlineLevel="0" collapsed="false">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row>
    <row r="293" customFormat="false" ht="15.75" hidden="false" customHeight="true" outlineLevel="0" collapsed="false">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row>
    <row r="294" customFormat="false" ht="15.75" hidden="false" customHeight="true" outlineLevel="0" collapsed="false">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row>
    <row r="295" customFormat="false" ht="15.75" hidden="false" customHeight="true" outlineLevel="0" collapsed="false">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row>
    <row r="296" customFormat="false" ht="15.75" hidden="false" customHeight="true" outlineLevel="0" collapsed="false">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row>
    <row r="297" customFormat="false" ht="15.75" hidden="false" customHeight="true" outlineLevel="0" collapsed="false">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row>
    <row r="298" customFormat="false" ht="15.75" hidden="false" customHeight="true" outlineLevel="0" collapsed="false">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row>
    <row r="299" customFormat="false" ht="15.75" hidden="false" customHeight="true" outlineLevel="0" collapsed="false">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row>
    <row r="300" customFormat="false" ht="15.75" hidden="false" customHeight="true" outlineLevel="0" collapsed="false">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row>
    <row r="301" customFormat="false" ht="15.75" hidden="false" customHeight="true" outlineLevel="0" collapsed="false">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row>
    <row r="302" customFormat="false" ht="15.75" hidden="false" customHeight="true" outlineLevel="0" collapsed="false">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row>
    <row r="303" customFormat="false" ht="15.75" hidden="false" customHeight="true" outlineLevel="0" collapsed="false">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row>
    <row r="304" customFormat="false" ht="15.75" hidden="false" customHeight="true" outlineLevel="0" collapsed="false">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row>
    <row r="305" customFormat="false" ht="15.75" hidden="false" customHeight="true" outlineLevel="0" collapsed="false">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row>
    <row r="306" customFormat="false" ht="15.75" hidden="false" customHeight="true" outlineLevel="0" collapsed="false">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row>
    <row r="307" customFormat="false" ht="15.75" hidden="false" customHeight="true" outlineLevel="0" collapsed="false">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row>
    <row r="308" customFormat="false" ht="15.75" hidden="false" customHeight="true" outlineLevel="0" collapsed="false">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row>
    <row r="309" customFormat="false" ht="15.75" hidden="false" customHeight="true" outlineLevel="0" collapsed="false">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row>
    <row r="310" customFormat="false" ht="15.75" hidden="false" customHeight="true" outlineLevel="0" collapsed="false">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row>
    <row r="311" customFormat="false" ht="15.75" hidden="false" customHeight="true" outlineLevel="0" collapsed="false">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row>
    <row r="312" customFormat="false" ht="15.75" hidden="false" customHeight="true" outlineLevel="0" collapsed="false">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row>
    <row r="313" customFormat="false" ht="15.75" hidden="false" customHeight="true" outlineLevel="0" collapsed="false">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row>
    <row r="314" customFormat="false" ht="15.75" hidden="false" customHeight="true" outlineLevel="0" collapsed="false">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row>
    <row r="315" customFormat="false" ht="15.75" hidden="false" customHeight="true" outlineLevel="0" collapsed="false">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row>
    <row r="316" customFormat="false" ht="15.75" hidden="false" customHeight="true" outlineLevel="0" collapsed="false">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row>
    <row r="317" customFormat="false" ht="15.75" hidden="false" customHeight="true" outlineLevel="0" collapsed="false">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row>
    <row r="318" customFormat="false" ht="15.75" hidden="false" customHeight="true" outlineLevel="0" collapsed="false">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row>
    <row r="319" customFormat="false" ht="15.75" hidden="false" customHeight="true" outlineLevel="0" collapsed="false">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row>
    <row r="320" customFormat="false" ht="15.75" hidden="false" customHeight="true" outlineLevel="0" collapsed="false">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row>
    <row r="321" customFormat="false" ht="15.75" hidden="false" customHeight="true" outlineLevel="0" collapsed="false">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row>
    <row r="322" customFormat="false" ht="15.75" hidden="false" customHeight="true" outlineLevel="0" collapsed="false">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row>
    <row r="323" customFormat="false" ht="15.75" hidden="false" customHeight="true" outlineLevel="0" collapsed="false">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row>
    <row r="324" customFormat="false" ht="15.75" hidden="false" customHeight="true" outlineLevel="0" collapsed="false">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row>
    <row r="325" customFormat="false" ht="15.75" hidden="false" customHeight="true" outlineLevel="0" collapsed="false">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row>
    <row r="326" customFormat="false" ht="15.75" hidden="false" customHeight="true" outlineLevel="0" collapsed="false">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row>
    <row r="327" customFormat="false" ht="15.75" hidden="false" customHeight="true" outlineLevel="0" collapsed="false">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row>
    <row r="328" customFormat="false" ht="15.75" hidden="false" customHeight="true" outlineLevel="0" collapsed="false">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row>
    <row r="329" customFormat="false" ht="15.75" hidden="false" customHeight="true" outlineLevel="0" collapsed="false">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row>
    <row r="330" customFormat="false" ht="15.75" hidden="false" customHeight="true" outlineLevel="0" collapsed="false">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row>
    <row r="331" customFormat="false" ht="15.75" hidden="false" customHeight="true" outlineLevel="0" collapsed="false">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row>
    <row r="332" customFormat="false" ht="15.75" hidden="false" customHeight="true" outlineLevel="0" collapsed="false">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row>
    <row r="333" customFormat="false" ht="15.75" hidden="false" customHeight="true" outlineLevel="0" collapsed="false">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row>
    <row r="334" customFormat="false" ht="15.75" hidden="false" customHeight="true" outlineLevel="0" collapsed="false">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row>
    <row r="335" customFormat="false" ht="15.75" hidden="false" customHeight="true" outlineLevel="0" collapsed="false">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row>
    <row r="336" customFormat="false" ht="15.75" hidden="false" customHeight="true" outlineLevel="0" collapsed="false">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row>
    <row r="337" customFormat="false" ht="15.75" hidden="false" customHeight="true" outlineLevel="0" collapsed="false">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row>
    <row r="338" customFormat="false" ht="15.75" hidden="false" customHeight="true" outlineLevel="0" collapsed="false">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row>
    <row r="339" customFormat="false" ht="15.75" hidden="false" customHeight="true" outlineLevel="0" collapsed="false">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row>
    <row r="340" customFormat="false" ht="15.75" hidden="false" customHeight="true" outlineLevel="0" collapsed="false">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row>
    <row r="341" customFormat="false" ht="15.75" hidden="false" customHeight="true" outlineLevel="0" collapsed="false">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row>
    <row r="342" customFormat="false" ht="15.75" hidden="false" customHeight="true" outlineLevel="0" collapsed="false">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row>
    <row r="343" customFormat="false" ht="15.75" hidden="false" customHeight="true" outlineLevel="0" collapsed="false">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row>
    <row r="344" customFormat="false" ht="15.75" hidden="false" customHeight="true" outlineLevel="0" collapsed="false">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row>
    <row r="345" customFormat="false" ht="15.75" hidden="false" customHeight="true" outlineLevel="0" collapsed="false">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row>
    <row r="346" customFormat="false" ht="15.75" hidden="false" customHeight="true" outlineLevel="0" collapsed="false">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row>
    <row r="347" customFormat="false" ht="15.75" hidden="false" customHeight="true" outlineLevel="0" collapsed="false">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row>
    <row r="348" customFormat="false" ht="15.75" hidden="false" customHeight="true" outlineLevel="0" collapsed="false">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row>
    <row r="349" customFormat="false" ht="15.75" hidden="false" customHeight="true" outlineLevel="0" collapsed="false">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row>
    <row r="350" customFormat="false" ht="15.75" hidden="false" customHeight="true" outlineLevel="0" collapsed="false">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row>
    <row r="351" customFormat="false" ht="15.75" hidden="false" customHeight="true" outlineLevel="0" collapsed="false">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row>
    <row r="352" customFormat="false" ht="15.75" hidden="false" customHeight="true" outlineLevel="0" collapsed="false">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row>
    <row r="353" customFormat="false" ht="15.75" hidden="false" customHeight="true" outlineLevel="0" collapsed="false">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row>
    <row r="354" customFormat="false" ht="15.75" hidden="false" customHeight="true" outlineLevel="0" collapsed="false">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row>
    <row r="355" customFormat="false" ht="15.75" hidden="false" customHeight="true" outlineLevel="0" collapsed="false">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row>
    <row r="356" customFormat="false" ht="15.75" hidden="false" customHeight="true" outlineLevel="0" collapsed="false">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row>
    <row r="357" customFormat="false" ht="15.75" hidden="false" customHeight="true" outlineLevel="0" collapsed="false">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row>
    <row r="358" customFormat="false" ht="15.75" hidden="false" customHeight="true" outlineLevel="0" collapsed="false">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row>
    <row r="359" customFormat="false" ht="15.75" hidden="false" customHeight="true" outlineLevel="0" collapsed="false">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row>
    <row r="360" customFormat="false" ht="15.75" hidden="false" customHeight="true" outlineLevel="0" collapsed="false">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row>
    <row r="361" customFormat="false" ht="15.75" hidden="false" customHeight="true" outlineLevel="0" collapsed="false">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row>
    <row r="362" customFormat="false" ht="15.75" hidden="false" customHeight="true" outlineLevel="0" collapsed="false">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row>
    <row r="363" customFormat="false" ht="15.75" hidden="false" customHeight="true" outlineLevel="0" collapsed="false">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row>
    <row r="364" customFormat="false" ht="15.75" hidden="false" customHeight="true" outlineLevel="0" collapsed="false">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row>
    <row r="365" customFormat="false" ht="15.75" hidden="false" customHeight="true" outlineLevel="0" collapsed="false">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row>
    <row r="366" customFormat="false" ht="15.75" hidden="false" customHeight="true" outlineLevel="0" collapsed="false">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row>
    <row r="367" customFormat="false" ht="15.75" hidden="false" customHeight="true" outlineLevel="0" collapsed="false">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row>
    <row r="368" customFormat="false" ht="15.75" hidden="false" customHeight="true" outlineLevel="0" collapsed="false">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row>
    <row r="369" customFormat="false" ht="15.75" hidden="false" customHeight="true" outlineLevel="0" collapsed="false">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row>
    <row r="370" customFormat="false" ht="15.75" hidden="false" customHeight="true" outlineLevel="0" collapsed="false">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row>
    <row r="371" customFormat="false" ht="15.75" hidden="false" customHeight="true" outlineLevel="0" collapsed="false">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row>
    <row r="372" customFormat="false" ht="15.75" hidden="false" customHeight="true" outlineLevel="0" collapsed="false">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row>
    <row r="373" customFormat="false" ht="15.75" hidden="false" customHeight="true" outlineLevel="0" collapsed="false">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row>
    <row r="374" customFormat="false" ht="15.75" hidden="false" customHeight="true" outlineLevel="0" collapsed="false">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row>
    <row r="375" customFormat="false" ht="15.75" hidden="false" customHeight="true" outlineLevel="0" collapsed="false">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row>
    <row r="376" customFormat="false" ht="15.75" hidden="false" customHeight="true" outlineLevel="0" collapsed="false">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row>
    <row r="377" customFormat="false" ht="15.75" hidden="false" customHeight="true" outlineLevel="0" collapsed="false">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row>
    <row r="378" customFormat="false" ht="15.75" hidden="false" customHeight="true" outlineLevel="0" collapsed="false">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row>
    <row r="379" customFormat="false" ht="15.75" hidden="false" customHeight="true" outlineLevel="0" collapsed="false">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row>
    <row r="380" customFormat="false" ht="15.75" hidden="false" customHeight="true" outlineLevel="0" collapsed="false">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row>
    <row r="381" customFormat="false" ht="15.75" hidden="false" customHeight="true" outlineLevel="0" collapsed="false">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row>
    <row r="382" customFormat="false" ht="15.75" hidden="false" customHeight="true" outlineLevel="0" collapsed="false">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row>
    <row r="383" customFormat="false" ht="15.75" hidden="false" customHeight="true" outlineLevel="0" collapsed="false">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row>
    <row r="384" customFormat="false" ht="15.75" hidden="false" customHeight="true" outlineLevel="0" collapsed="false">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row>
    <row r="385" customFormat="false" ht="15.75" hidden="false" customHeight="true" outlineLevel="0" collapsed="false">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row>
    <row r="386" customFormat="false" ht="15.75" hidden="false" customHeight="true" outlineLevel="0" collapsed="false">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row>
    <row r="387" customFormat="false" ht="15.75" hidden="false" customHeight="true" outlineLevel="0" collapsed="false">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row>
    <row r="388" customFormat="false" ht="15.75" hidden="false" customHeight="true" outlineLevel="0" collapsed="false">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row>
    <row r="389" customFormat="false" ht="15.75" hidden="false" customHeight="true" outlineLevel="0" collapsed="false">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row>
    <row r="390" customFormat="false" ht="15.75" hidden="false" customHeight="true" outlineLevel="0" collapsed="false">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row>
    <row r="391" customFormat="false" ht="15.75" hidden="false" customHeight="true" outlineLevel="0" collapsed="false">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row>
    <row r="392" customFormat="false" ht="15.75" hidden="false" customHeight="true" outlineLevel="0" collapsed="false">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row>
    <row r="393" customFormat="false" ht="15.75" hidden="false" customHeight="true" outlineLevel="0" collapsed="false">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row>
    <row r="394" customFormat="false" ht="15.75" hidden="false" customHeight="true" outlineLevel="0" collapsed="false">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row>
    <row r="395" customFormat="false" ht="15.75" hidden="false" customHeight="true" outlineLevel="0" collapsed="false">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row>
    <row r="396" customFormat="false" ht="15.75" hidden="false" customHeight="true" outlineLevel="0" collapsed="false">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row>
    <row r="397" customFormat="false" ht="15.75" hidden="false" customHeight="true" outlineLevel="0" collapsed="false">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row>
    <row r="398" customFormat="false" ht="15.75" hidden="false" customHeight="true" outlineLevel="0" collapsed="false">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row>
    <row r="399" customFormat="false" ht="15.75" hidden="false" customHeight="true" outlineLevel="0" collapsed="false">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row>
    <row r="400" customFormat="false" ht="15.75" hidden="false" customHeight="true" outlineLevel="0" collapsed="false">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row>
    <row r="401" customFormat="false" ht="15.75" hidden="false" customHeight="true" outlineLevel="0" collapsed="false">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row>
    <row r="402" customFormat="false" ht="15.75" hidden="false" customHeight="true" outlineLevel="0" collapsed="false">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row>
    <row r="403" customFormat="false" ht="15.75" hidden="false" customHeight="true" outlineLevel="0" collapsed="false">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row>
    <row r="404" customFormat="false" ht="15.75" hidden="false" customHeight="true" outlineLevel="0" collapsed="false">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row>
    <row r="405" customFormat="false" ht="15.75" hidden="false" customHeight="true" outlineLevel="0" collapsed="false">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row>
    <row r="406" customFormat="false" ht="15.75" hidden="false" customHeight="true" outlineLevel="0" collapsed="false">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row>
    <row r="407" customFormat="false" ht="15.75" hidden="false" customHeight="true" outlineLevel="0" collapsed="false">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row>
    <row r="408" customFormat="false" ht="15.75" hidden="false" customHeight="true" outlineLevel="0" collapsed="false">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row>
    <row r="409" customFormat="false" ht="15.75" hidden="false" customHeight="true" outlineLevel="0" collapsed="false">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row>
    <row r="410" customFormat="false" ht="15.75" hidden="false" customHeight="true" outlineLevel="0" collapsed="false">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row>
    <row r="411" customFormat="false" ht="15.75" hidden="false" customHeight="true" outlineLevel="0" collapsed="false">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row>
    <row r="412" customFormat="false" ht="15.75" hidden="false" customHeight="true" outlineLevel="0" collapsed="false">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row>
    <row r="413" customFormat="false" ht="15.75" hidden="false" customHeight="true" outlineLevel="0" collapsed="false">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row>
    <row r="414" customFormat="false" ht="15.75" hidden="false" customHeight="true" outlineLevel="0" collapsed="false">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row>
    <row r="415" customFormat="false" ht="15.75" hidden="false" customHeight="true" outlineLevel="0" collapsed="false">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row>
    <row r="416" customFormat="false" ht="15.75" hidden="false" customHeight="true" outlineLevel="0" collapsed="false">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row>
    <row r="417" customFormat="false" ht="15.75" hidden="false" customHeight="true" outlineLevel="0" collapsed="false">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row>
    <row r="418" customFormat="false" ht="15.75" hidden="false" customHeight="true" outlineLevel="0" collapsed="false">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row>
    <row r="419" customFormat="false" ht="15.75" hidden="false" customHeight="true" outlineLevel="0" collapsed="false">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row>
    <row r="420" customFormat="false" ht="15.75" hidden="false" customHeight="true" outlineLevel="0" collapsed="false">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row>
    <row r="421" customFormat="false" ht="15.75" hidden="false" customHeight="true" outlineLevel="0" collapsed="false">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row>
    <row r="422" customFormat="false" ht="15.75" hidden="false" customHeight="true" outlineLevel="0" collapsed="false">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row>
    <row r="423" customFormat="false" ht="15.75" hidden="false" customHeight="true" outlineLevel="0" collapsed="false">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row>
    <row r="424" customFormat="false" ht="15.75" hidden="false" customHeight="true" outlineLevel="0" collapsed="false">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row>
    <row r="425" customFormat="false" ht="15.75" hidden="false" customHeight="true" outlineLevel="0" collapsed="false">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row>
    <row r="426" customFormat="false" ht="15.75" hidden="false" customHeight="true" outlineLevel="0" collapsed="false">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row>
    <row r="427" customFormat="false" ht="15.75" hidden="false" customHeight="true" outlineLevel="0" collapsed="false">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row>
    <row r="428" customFormat="false" ht="15.75" hidden="false" customHeight="true" outlineLevel="0" collapsed="false">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row>
    <row r="429" customFormat="false" ht="15.75" hidden="false" customHeight="true" outlineLevel="0" collapsed="false">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row>
    <row r="430" customFormat="false" ht="15.75" hidden="false" customHeight="true" outlineLevel="0" collapsed="false">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row>
    <row r="431" customFormat="false" ht="15.75" hidden="false" customHeight="true" outlineLevel="0" collapsed="false">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row>
    <row r="432" customFormat="false" ht="15.75" hidden="false" customHeight="true" outlineLevel="0" collapsed="false">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row>
    <row r="433" customFormat="false" ht="15.75" hidden="false" customHeight="true" outlineLevel="0" collapsed="false">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row>
    <row r="434" customFormat="false" ht="15.75" hidden="false" customHeight="true" outlineLevel="0" collapsed="false">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row>
    <row r="435" customFormat="false" ht="15.75" hidden="false" customHeight="true" outlineLevel="0" collapsed="false">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row>
    <row r="436" customFormat="false" ht="15.75" hidden="false" customHeight="true" outlineLevel="0" collapsed="false">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row>
    <row r="437" customFormat="false" ht="15.75" hidden="false" customHeight="true" outlineLevel="0" collapsed="false">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row>
    <row r="438" customFormat="false" ht="15.75" hidden="false" customHeight="true" outlineLevel="0" collapsed="false">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row>
    <row r="439" customFormat="false" ht="15.75" hidden="false" customHeight="true" outlineLevel="0" collapsed="false">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row>
    <row r="440" customFormat="false" ht="15.75" hidden="false" customHeight="true" outlineLevel="0" collapsed="false">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row>
    <row r="441" customFormat="false" ht="15.75" hidden="false" customHeight="true" outlineLevel="0" collapsed="false">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row>
    <row r="442" customFormat="false" ht="15.75" hidden="false" customHeight="true" outlineLevel="0" collapsed="false">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row>
    <row r="443" customFormat="false" ht="15.75" hidden="false" customHeight="true" outlineLevel="0" collapsed="false">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row>
    <row r="444" customFormat="false" ht="15.75" hidden="false" customHeight="true" outlineLevel="0" collapsed="false">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row>
    <row r="445" customFormat="false" ht="15.75" hidden="false" customHeight="true" outlineLevel="0" collapsed="false">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row>
    <row r="446" customFormat="false" ht="15.75" hidden="false" customHeight="true" outlineLevel="0" collapsed="false">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row>
    <row r="447" customFormat="false" ht="15.75" hidden="false" customHeight="true" outlineLevel="0" collapsed="false">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row>
    <row r="448" customFormat="false" ht="15.75" hidden="false" customHeight="true" outlineLevel="0" collapsed="false">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row>
    <row r="449" customFormat="false" ht="15.75" hidden="false" customHeight="true" outlineLevel="0" collapsed="false">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row>
    <row r="450" customFormat="false" ht="15.75" hidden="false" customHeight="true" outlineLevel="0" collapsed="false">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row>
    <row r="451" customFormat="false" ht="15.75" hidden="false" customHeight="true" outlineLevel="0" collapsed="false">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row>
    <row r="452" customFormat="false" ht="15.75" hidden="false" customHeight="true" outlineLevel="0" collapsed="false">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row>
    <row r="453" customFormat="false" ht="15.75" hidden="false" customHeight="true" outlineLevel="0" collapsed="false">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row>
    <row r="454" customFormat="false" ht="15.75" hidden="false" customHeight="true" outlineLevel="0" collapsed="false">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row>
    <row r="455" customFormat="false" ht="15.75" hidden="false" customHeight="true" outlineLevel="0" collapsed="false">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row>
    <row r="456" customFormat="false" ht="15.75" hidden="false" customHeight="true" outlineLevel="0" collapsed="false">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row>
    <row r="457" customFormat="false" ht="15.75" hidden="false" customHeight="true" outlineLevel="0" collapsed="false">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row>
    <row r="458" customFormat="false" ht="15.75" hidden="false" customHeight="true" outlineLevel="0" collapsed="false">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row>
    <row r="459" customFormat="false" ht="15.75" hidden="false" customHeight="true" outlineLevel="0" collapsed="false">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row>
    <row r="460" customFormat="false" ht="15.75" hidden="false" customHeight="true" outlineLevel="0" collapsed="false">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row>
    <row r="461" customFormat="false" ht="15.75" hidden="false" customHeight="true" outlineLevel="0" collapsed="false">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row>
    <row r="462" customFormat="false" ht="15.75" hidden="false" customHeight="true" outlineLevel="0" collapsed="false">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row>
    <row r="463" customFormat="false" ht="15.75" hidden="false" customHeight="true" outlineLevel="0" collapsed="false">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row>
    <row r="464" customFormat="false" ht="15.75" hidden="false" customHeight="true" outlineLevel="0" collapsed="false">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row>
    <row r="465" customFormat="false" ht="15.75" hidden="false" customHeight="true" outlineLevel="0" collapsed="false">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row>
    <row r="466" customFormat="false" ht="15.75" hidden="false" customHeight="true" outlineLevel="0" collapsed="false">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row>
    <row r="467" customFormat="false" ht="15.75" hidden="false" customHeight="true" outlineLevel="0" collapsed="false">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row>
    <row r="468" customFormat="false" ht="15.75" hidden="false" customHeight="true" outlineLevel="0" collapsed="false">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row>
    <row r="469" customFormat="false" ht="15.75" hidden="false" customHeight="true" outlineLevel="0" collapsed="false">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row>
    <row r="470" customFormat="false" ht="15.75" hidden="false" customHeight="true" outlineLevel="0" collapsed="false">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row>
    <row r="471" customFormat="false" ht="15.75" hidden="false" customHeight="true" outlineLevel="0" collapsed="false">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row>
    <row r="472" customFormat="false" ht="15.75" hidden="false" customHeight="true" outlineLevel="0" collapsed="false">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row>
    <row r="473" customFormat="false" ht="15.75" hidden="false" customHeight="true" outlineLevel="0" collapsed="false">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row>
    <row r="474" customFormat="false" ht="15.75" hidden="false" customHeight="true" outlineLevel="0" collapsed="false">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row>
    <row r="475" customFormat="false" ht="15.75" hidden="false" customHeight="true" outlineLevel="0" collapsed="false">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row>
    <row r="476" customFormat="false" ht="15.75" hidden="false" customHeight="true" outlineLevel="0" collapsed="false">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row>
    <row r="477" customFormat="false" ht="15.75" hidden="false" customHeight="true" outlineLevel="0" collapsed="false">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row>
    <row r="478" customFormat="false" ht="15.75" hidden="false" customHeight="true" outlineLevel="0" collapsed="false">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row>
    <row r="479" customFormat="false" ht="15.75" hidden="false" customHeight="true" outlineLevel="0" collapsed="false">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row>
    <row r="480" customFormat="false" ht="15.75" hidden="false" customHeight="true" outlineLevel="0" collapsed="false">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row>
    <row r="481" customFormat="false" ht="15.75" hidden="false" customHeight="true" outlineLevel="0" collapsed="false">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row>
    <row r="482" customFormat="false" ht="15.75" hidden="false" customHeight="true" outlineLevel="0" collapsed="false">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row>
    <row r="483" customFormat="false" ht="15.75" hidden="false" customHeight="true" outlineLevel="0" collapsed="false">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row>
    <row r="484" customFormat="false" ht="15.75" hidden="false" customHeight="true" outlineLevel="0" collapsed="false">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row>
    <row r="485" customFormat="false" ht="15.75" hidden="false" customHeight="true" outlineLevel="0" collapsed="false">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row>
    <row r="486" customFormat="false" ht="15.75" hidden="false" customHeight="true" outlineLevel="0" collapsed="false">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row>
    <row r="487" customFormat="false" ht="15.75" hidden="false" customHeight="true" outlineLevel="0" collapsed="false">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row>
    <row r="488" customFormat="false" ht="15.75" hidden="false" customHeight="true" outlineLevel="0" collapsed="false">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row>
    <row r="489" customFormat="false" ht="15.75" hidden="false" customHeight="true" outlineLevel="0" collapsed="false">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row>
    <row r="490" customFormat="false" ht="15.75" hidden="false" customHeight="true" outlineLevel="0" collapsed="false">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row>
    <row r="491" customFormat="false" ht="15.75" hidden="false" customHeight="true" outlineLevel="0" collapsed="false">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row>
    <row r="492" customFormat="false" ht="15.75" hidden="false" customHeight="true" outlineLevel="0" collapsed="false">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row>
    <row r="493" customFormat="false" ht="15.75" hidden="false" customHeight="true" outlineLevel="0" collapsed="false">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row>
    <row r="494" customFormat="false" ht="15.75" hidden="false" customHeight="true" outlineLevel="0" collapsed="false">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row>
    <row r="495" customFormat="false" ht="15.75" hidden="false" customHeight="true" outlineLevel="0" collapsed="false">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row>
    <row r="496" customFormat="false" ht="15.75" hidden="false" customHeight="true" outlineLevel="0" collapsed="false">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row>
    <row r="497" customFormat="false" ht="15.75" hidden="false" customHeight="true" outlineLevel="0" collapsed="false">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row>
    <row r="498" customFormat="false" ht="15.75" hidden="false" customHeight="true" outlineLevel="0" collapsed="false">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row>
    <row r="499" customFormat="false" ht="15.75" hidden="false" customHeight="true" outlineLevel="0" collapsed="false">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row>
    <row r="500" customFormat="false" ht="15.75" hidden="false" customHeight="true" outlineLevel="0" collapsed="false">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row>
    <row r="501" customFormat="false" ht="15.75" hidden="false" customHeight="true" outlineLevel="0" collapsed="false">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row>
    <row r="502" customFormat="false" ht="15.75" hidden="false" customHeight="true" outlineLevel="0" collapsed="false">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row>
    <row r="503" customFormat="false" ht="15.75" hidden="false" customHeight="true" outlineLevel="0" collapsed="false">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row>
    <row r="504" customFormat="false" ht="15.75" hidden="false" customHeight="true" outlineLevel="0" collapsed="false">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row>
    <row r="505" customFormat="false" ht="15.75" hidden="false" customHeight="true" outlineLevel="0" collapsed="false">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row>
    <row r="506" customFormat="false" ht="15.75" hidden="false" customHeight="true" outlineLevel="0" collapsed="false">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row>
    <row r="507" customFormat="false" ht="15.75" hidden="false" customHeight="true" outlineLevel="0" collapsed="false">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row>
    <row r="508" customFormat="false" ht="15.75" hidden="false" customHeight="true" outlineLevel="0" collapsed="false">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row>
    <row r="509" customFormat="false" ht="15.75" hidden="false" customHeight="true" outlineLevel="0" collapsed="false">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row>
    <row r="510" customFormat="false" ht="15.75" hidden="false" customHeight="true" outlineLevel="0" collapsed="false">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row>
    <row r="511" customFormat="false" ht="15.75" hidden="false" customHeight="true" outlineLevel="0" collapsed="false">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row>
    <row r="512" customFormat="false" ht="15.75" hidden="false" customHeight="true" outlineLevel="0" collapsed="false">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row>
    <row r="513" customFormat="false" ht="15.75" hidden="false" customHeight="true" outlineLevel="0" collapsed="false">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row>
    <row r="514" customFormat="false" ht="15.75" hidden="false" customHeight="true" outlineLevel="0" collapsed="false">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row>
    <row r="515" customFormat="false" ht="15.75" hidden="false" customHeight="true" outlineLevel="0" collapsed="false">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row>
    <row r="516" customFormat="false" ht="15.75" hidden="false" customHeight="true" outlineLevel="0" collapsed="false">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row>
    <row r="517" customFormat="false" ht="15.75" hidden="false" customHeight="true" outlineLevel="0" collapsed="false">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row>
    <row r="518" customFormat="false" ht="15.75" hidden="false" customHeight="true" outlineLevel="0" collapsed="false">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row>
    <row r="519" customFormat="false" ht="15.75" hidden="false" customHeight="true" outlineLevel="0" collapsed="false">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row>
    <row r="520" customFormat="false" ht="15.75" hidden="false" customHeight="true" outlineLevel="0" collapsed="false">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row>
    <row r="521" customFormat="false" ht="15.75" hidden="false" customHeight="true" outlineLevel="0" collapsed="false">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row>
    <row r="522" customFormat="false" ht="15.75" hidden="false" customHeight="true" outlineLevel="0" collapsed="false">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row>
    <row r="523" customFormat="false" ht="15.75" hidden="false" customHeight="true" outlineLevel="0" collapsed="false">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row>
    <row r="524" customFormat="false" ht="15.75" hidden="false" customHeight="true" outlineLevel="0" collapsed="false">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row>
    <row r="525" customFormat="false" ht="15.75" hidden="false" customHeight="true" outlineLevel="0" collapsed="false">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row>
    <row r="526" customFormat="false" ht="15.75" hidden="false" customHeight="true" outlineLevel="0" collapsed="false">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row>
    <row r="527" customFormat="false" ht="15.75" hidden="false" customHeight="true" outlineLevel="0" collapsed="false">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row>
    <row r="528" customFormat="false" ht="15.75" hidden="false" customHeight="true" outlineLevel="0" collapsed="false">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row>
    <row r="529" customFormat="false" ht="15.75" hidden="false" customHeight="true" outlineLevel="0" collapsed="false">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row>
    <row r="530" customFormat="false" ht="15.75" hidden="false" customHeight="true" outlineLevel="0" collapsed="false">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row>
    <row r="531" customFormat="false" ht="15.75" hidden="false" customHeight="true" outlineLevel="0" collapsed="false">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row>
    <row r="532" customFormat="false" ht="15.75" hidden="false" customHeight="true" outlineLevel="0" collapsed="false">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row>
    <row r="533" customFormat="false" ht="15.75" hidden="false" customHeight="true" outlineLevel="0" collapsed="false">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row>
    <row r="534" customFormat="false" ht="15.75" hidden="false" customHeight="true" outlineLevel="0" collapsed="false">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row>
    <row r="535" customFormat="false" ht="15.75" hidden="false" customHeight="true" outlineLevel="0" collapsed="false">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row>
    <row r="536" customFormat="false" ht="15.75" hidden="false" customHeight="true" outlineLevel="0" collapsed="false">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row>
    <row r="537" customFormat="false" ht="15.75" hidden="false" customHeight="true" outlineLevel="0" collapsed="false">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row>
    <row r="538" customFormat="false" ht="15.75" hidden="false" customHeight="true" outlineLevel="0" collapsed="false">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row>
    <row r="539" customFormat="false" ht="15.75" hidden="false" customHeight="true" outlineLevel="0" collapsed="false">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row>
    <row r="540" customFormat="false" ht="15.75" hidden="false" customHeight="true" outlineLevel="0" collapsed="false">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row>
    <row r="541" customFormat="false" ht="15.75" hidden="false" customHeight="true" outlineLevel="0" collapsed="false">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row>
    <row r="542" customFormat="false" ht="15.75" hidden="false" customHeight="true" outlineLevel="0" collapsed="false">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row>
    <row r="543" customFormat="false" ht="15.75" hidden="false" customHeight="true" outlineLevel="0" collapsed="false">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row>
    <row r="544" customFormat="false" ht="15.75" hidden="false" customHeight="true" outlineLevel="0" collapsed="false">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row>
    <row r="545" customFormat="false" ht="15.75" hidden="false" customHeight="true" outlineLevel="0" collapsed="false">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row>
    <row r="546" customFormat="false" ht="15.75" hidden="false" customHeight="true" outlineLevel="0" collapsed="false">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row>
    <row r="547" customFormat="false" ht="15.75" hidden="false" customHeight="true" outlineLevel="0" collapsed="false">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row>
    <row r="548" customFormat="false" ht="15.75" hidden="false" customHeight="true" outlineLevel="0" collapsed="false">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row>
    <row r="549" customFormat="false" ht="15.75" hidden="false" customHeight="true" outlineLevel="0" collapsed="false">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row>
    <row r="550" customFormat="false" ht="15.75" hidden="false" customHeight="true" outlineLevel="0" collapsed="false">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row>
    <row r="551" customFormat="false" ht="15.75" hidden="false" customHeight="true" outlineLevel="0" collapsed="false">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row>
    <row r="552" customFormat="false" ht="15.75" hidden="false" customHeight="true" outlineLevel="0" collapsed="false">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row>
    <row r="553" customFormat="false" ht="15.75" hidden="false" customHeight="true" outlineLevel="0" collapsed="false">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row>
    <row r="554" customFormat="false" ht="15.75" hidden="false" customHeight="true" outlineLevel="0" collapsed="false">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row>
    <row r="555" customFormat="false" ht="15.75" hidden="false" customHeight="true" outlineLevel="0" collapsed="false">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row>
    <row r="556" customFormat="false" ht="15.75" hidden="false" customHeight="true" outlineLevel="0" collapsed="false">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row>
    <row r="557" customFormat="false" ht="15.75" hidden="false" customHeight="true" outlineLevel="0" collapsed="false">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row>
    <row r="558" customFormat="false" ht="15.75" hidden="false" customHeight="true" outlineLevel="0" collapsed="false">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row>
    <row r="559" customFormat="false" ht="15.75" hidden="false" customHeight="true" outlineLevel="0" collapsed="false">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row>
    <row r="560" customFormat="false" ht="15.75" hidden="false" customHeight="true" outlineLevel="0" collapsed="false">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row>
    <row r="561" customFormat="false" ht="15.75" hidden="false" customHeight="true" outlineLevel="0" collapsed="false">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row>
    <row r="562" customFormat="false" ht="15.75" hidden="false" customHeight="true" outlineLevel="0" collapsed="false">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row>
    <row r="563" customFormat="false" ht="15.75" hidden="false" customHeight="true" outlineLevel="0" collapsed="false">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row>
    <row r="564" customFormat="false" ht="15.75" hidden="false" customHeight="true" outlineLevel="0" collapsed="false">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row>
    <row r="565" customFormat="false" ht="15.75" hidden="false" customHeight="true" outlineLevel="0" collapsed="false">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row>
    <row r="566" customFormat="false" ht="15.75" hidden="false" customHeight="true" outlineLevel="0" collapsed="false">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row>
    <row r="567" customFormat="false" ht="15.75" hidden="false" customHeight="true" outlineLevel="0" collapsed="false">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row>
    <row r="568" customFormat="false" ht="15.75" hidden="false" customHeight="true" outlineLevel="0" collapsed="false">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row>
    <row r="569" customFormat="false" ht="15.75" hidden="false" customHeight="true" outlineLevel="0" collapsed="false">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row>
    <row r="570" customFormat="false" ht="15.75" hidden="false" customHeight="true" outlineLevel="0" collapsed="false">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row>
    <row r="571" customFormat="false" ht="15.75" hidden="false" customHeight="true" outlineLevel="0" collapsed="false">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row>
    <row r="572" customFormat="false" ht="15.75" hidden="false" customHeight="true" outlineLevel="0" collapsed="false">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row>
    <row r="573" customFormat="false" ht="15.75" hidden="false" customHeight="true" outlineLevel="0" collapsed="false">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row>
    <row r="574" customFormat="false" ht="15.75" hidden="false" customHeight="true" outlineLevel="0" collapsed="false">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row>
    <row r="575" customFormat="false" ht="15.75" hidden="false" customHeight="true" outlineLevel="0" collapsed="false">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row>
    <row r="576" customFormat="false" ht="15.75" hidden="false" customHeight="true" outlineLevel="0" collapsed="false">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row>
    <row r="577" customFormat="false" ht="15.75" hidden="false" customHeight="true" outlineLevel="0" collapsed="false">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row>
    <row r="578" customFormat="false" ht="15.75" hidden="false" customHeight="true" outlineLevel="0" collapsed="false">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row>
    <row r="579" customFormat="false" ht="15.75" hidden="false" customHeight="true" outlineLevel="0" collapsed="false">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row>
    <row r="580" customFormat="false" ht="15.75" hidden="false" customHeight="true" outlineLevel="0" collapsed="false">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row>
    <row r="581" customFormat="false" ht="15.75" hidden="false" customHeight="true" outlineLevel="0" collapsed="false">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row>
    <row r="582" customFormat="false" ht="15.75" hidden="false" customHeight="true" outlineLevel="0" collapsed="false">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row>
    <row r="583" customFormat="false" ht="15.75" hidden="false" customHeight="true" outlineLevel="0" collapsed="false">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row>
    <row r="584" customFormat="false" ht="15.75" hidden="false" customHeight="true" outlineLevel="0" collapsed="false">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row>
    <row r="585" customFormat="false" ht="15.75" hidden="false" customHeight="true" outlineLevel="0" collapsed="false">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row>
    <row r="586" customFormat="false" ht="15.75" hidden="false" customHeight="true" outlineLevel="0" collapsed="false">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row>
    <row r="587" customFormat="false" ht="15.75" hidden="false" customHeight="true" outlineLevel="0" collapsed="false">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row>
    <row r="588" customFormat="false" ht="15.75" hidden="false" customHeight="true" outlineLevel="0" collapsed="false">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row>
    <row r="589" customFormat="false" ht="15.75" hidden="false" customHeight="true" outlineLevel="0" collapsed="false">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row>
    <row r="590" customFormat="false" ht="15.75" hidden="false" customHeight="true" outlineLevel="0" collapsed="false">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row>
    <row r="591" customFormat="false" ht="15.75" hidden="false" customHeight="true" outlineLevel="0" collapsed="false">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row>
    <row r="592" customFormat="false" ht="15.75" hidden="false" customHeight="true" outlineLevel="0" collapsed="false">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row>
    <row r="593" customFormat="false" ht="15.75" hidden="false" customHeight="true" outlineLevel="0" collapsed="false">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row>
    <row r="594" customFormat="false" ht="15.75" hidden="false" customHeight="true" outlineLevel="0" collapsed="false">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row>
    <row r="595" customFormat="false" ht="15.75" hidden="false" customHeight="true" outlineLevel="0" collapsed="false">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row>
    <row r="596" customFormat="false" ht="15.75" hidden="false" customHeight="true" outlineLevel="0" collapsed="false">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row>
    <row r="597" customFormat="false" ht="15.75" hidden="false" customHeight="true" outlineLevel="0" collapsed="false">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row>
    <row r="598" customFormat="false" ht="15.75" hidden="false" customHeight="true" outlineLevel="0" collapsed="false">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row>
    <row r="599" customFormat="false" ht="15.75" hidden="false" customHeight="true" outlineLevel="0" collapsed="false">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row>
    <row r="600" customFormat="false" ht="15.75" hidden="false" customHeight="true" outlineLevel="0" collapsed="false">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row>
    <row r="601" customFormat="false" ht="15.75" hidden="false" customHeight="true" outlineLevel="0" collapsed="false">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row>
    <row r="602" customFormat="false" ht="15.75" hidden="false" customHeight="true" outlineLevel="0" collapsed="false">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row>
    <row r="603" customFormat="false" ht="15.75" hidden="false" customHeight="true" outlineLevel="0" collapsed="false">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row>
    <row r="604" customFormat="false" ht="15.75" hidden="false" customHeight="true" outlineLevel="0" collapsed="false">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row>
    <row r="605" customFormat="false" ht="15.75" hidden="false" customHeight="true" outlineLevel="0" collapsed="false">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row>
    <row r="606" customFormat="false" ht="15.75" hidden="false" customHeight="true" outlineLevel="0" collapsed="false">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row>
    <row r="607" customFormat="false" ht="15.75" hidden="false" customHeight="true" outlineLevel="0" collapsed="false">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row>
    <row r="608" customFormat="false" ht="15.75" hidden="false" customHeight="true" outlineLevel="0" collapsed="false">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row>
    <row r="609" customFormat="false" ht="15.75" hidden="false" customHeight="true" outlineLevel="0" collapsed="false">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row>
    <row r="610" customFormat="false" ht="15.75" hidden="false" customHeight="true" outlineLevel="0" collapsed="false">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row>
    <row r="611" customFormat="false" ht="15.75" hidden="false" customHeight="true" outlineLevel="0" collapsed="false">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row>
    <row r="612" customFormat="false" ht="15.75" hidden="false" customHeight="true" outlineLevel="0" collapsed="false">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row>
    <row r="613" customFormat="false" ht="15.75" hidden="false" customHeight="true" outlineLevel="0" collapsed="false">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row>
    <row r="614" customFormat="false" ht="15.75" hidden="false" customHeight="true" outlineLevel="0" collapsed="false">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row>
    <row r="615" customFormat="false" ht="15.75" hidden="false" customHeight="true" outlineLevel="0" collapsed="false">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row>
    <row r="616" customFormat="false" ht="15.75" hidden="false" customHeight="true" outlineLevel="0" collapsed="false">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row>
    <row r="617" customFormat="false" ht="15.75" hidden="false" customHeight="true" outlineLevel="0" collapsed="false">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row>
    <row r="618" customFormat="false" ht="15.75" hidden="false" customHeight="true" outlineLevel="0" collapsed="false">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row>
    <row r="619" customFormat="false" ht="15.75" hidden="false" customHeight="true" outlineLevel="0" collapsed="false">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row>
    <row r="620" customFormat="false" ht="15.75" hidden="false" customHeight="true" outlineLevel="0" collapsed="false">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row>
    <row r="621" customFormat="false" ht="15.75" hidden="false" customHeight="true" outlineLevel="0" collapsed="false">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row>
    <row r="622" customFormat="false" ht="15.75" hidden="false" customHeight="true" outlineLevel="0" collapsed="false">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row>
    <row r="623" customFormat="false" ht="15.75" hidden="false" customHeight="true" outlineLevel="0" collapsed="false">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row>
    <row r="624" customFormat="false" ht="15.75" hidden="false" customHeight="true" outlineLevel="0" collapsed="false">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row>
    <row r="625" customFormat="false" ht="15.75" hidden="false" customHeight="true" outlineLevel="0" collapsed="false">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row>
    <row r="626" customFormat="false" ht="15.75" hidden="false" customHeight="true" outlineLevel="0" collapsed="false">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row>
    <row r="627" customFormat="false" ht="15.75" hidden="false" customHeight="true" outlineLevel="0" collapsed="false">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row>
    <row r="628" customFormat="false" ht="15.75" hidden="false" customHeight="true" outlineLevel="0" collapsed="false">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row>
    <row r="629" customFormat="false" ht="15.75" hidden="false" customHeight="true" outlineLevel="0" collapsed="false">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row>
    <row r="630" customFormat="false" ht="15.75" hidden="false" customHeight="true" outlineLevel="0" collapsed="false">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row>
    <row r="631" customFormat="false" ht="15.75" hidden="false" customHeight="true" outlineLevel="0" collapsed="false">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row>
    <row r="632" customFormat="false" ht="15.75" hidden="false" customHeight="true" outlineLevel="0" collapsed="false">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row>
    <row r="633" customFormat="false" ht="15.75" hidden="false" customHeight="true" outlineLevel="0" collapsed="false">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row>
    <row r="634" customFormat="false" ht="15.75" hidden="false" customHeight="true" outlineLevel="0" collapsed="false">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row>
    <row r="635" customFormat="false" ht="15.75" hidden="false" customHeight="true" outlineLevel="0" collapsed="false">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row>
    <row r="636" customFormat="false" ht="15.75" hidden="false" customHeight="true" outlineLevel="0" collapsed="false">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row>
    <row r="637" customFormat="false" ht="15.75" hidden="false" customHeight="true" outlineLevel="0" collapsed="false">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row>
    <row r="638" customFormat="false" ht="15.75" hidden="false" customHeight="true" outlineLevel="0" collapsed="false">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row>
    <row r="639" customFormat="false" ht="15.75" hidden="false" customHeight="true" outlineLevel="0" collapsed="false">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row>
    <row r="640" customFormat="false" ht="15.75" hidden="false" customHeight="true" outlineLevel="0" collapsed="false">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row>
    <row r="641" customFormat="false" ht="15.75" hidden="false" customHeight="true" outlineLevel="0" collapsed="false">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row>
    <row r="642" customFormat="false" ht="15.75" hidden="false" customHeight="true" outlineLevel="0" collapsed="false">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row>
    <row r="643" customFormat="false" ht="15.75" hidden="false" customHeight="true" outlineLevel="0" collapsed="false">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row>
    <row r="644" customFormat="false" ht="15.75" hidden="false" customHeight="true" outlineLevel="0" collapsed="false">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row>
    <row r="645" customFormat="false" ht="15.75" hidden="false" customHeight="true" outlineLevel="0" collapsed="false">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row>
    <row r="646" customFormat="false" ht="15.75" hidden="false" customHeight="true" outlineLevel="0" collapsed="false">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row>
    <row r="647" customFormat="false" ht="15.75" hidden="false" customHeight="true" outlineLevel="0" collapsed="false">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row>
    <row r="648" customFormat="false" ht="15.75" hidden="false" customHeight="true" outlineLevel="0" collapsed="false">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row>
    <row r="649" customFormat="false" ht="15.75" hidden="false" customHeight="true" outlineLevel="0" collapsed="false">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row>
    <row r="650" customFormat="false" ht="15.75" hidden="false" customHeight="true" outlineLevel="0" collapsed="false">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row>
    <row r="651" customFormat="false" ht="15.75" hidden="false" customHeight="true" outlineLevel="0" collapsed="false">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row>
    <row r="652" customFormat="false" ht="15.75" hidden="false" customHeight="true" outlineLevel="0" collapsed="false">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row>
    <row r="653" customFormat="false" ht="15.75" hidden="false" customHeight="true" outlineLevel="0" collapsed="false">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row>
    <row r="654" customFormat="false" ht="15.75" hidden="false" customHeight="true" outlineLevel="0" collapsed="false">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row>
    <row r="655" customFormat="false" ht="15.75" hidden="false" customHeight="true" outlineLevel="0" collapsed="false">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row>
    <row r="656" customFormat="false" ht="15.75" hidden="false" customHeight="true" outlineLevel="0" collapsed="false">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row>
    <row r="657" customFormat="false" ht="15.75" hidden="false" customHeight="true" outlineLevel="0" collapsed="false">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row>
    <row r="658" customFormat="false" ht="15.75" hidden="false" customHeight="true" outlineLevel="0" collapsed="false">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row>
    <row r="659" customFormat="false" ht="15.75" hidden="false" customHeight="true" outlineLevel="0" collapsed="false">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row>
    <row r="660" customFormat="false" ht="15.75" hidden="false" customHeight="true" outlineLevel="0" collapsed="false">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row>
    <row r="661" customFormat="false" ht="15.75" hidden="false" customHeight="true" outlineLevel="0" collapsed="false">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row>
    <row r="662" customFormat="false" ht="15.75" hidden="false" customHeight="true" outlineLevel="0" collapsed="false">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row>
    <row r="663" customFormat="false" ht="15.75" hidden="false" customHeight="true" outlineLevel="0" collapsed="false">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row>
    <row r="664" customFormat="false" ht="15.75" hidden="false" customHeight="true" outlineLevel="0" collapsed="false">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row>
    <row r="665" customFormat="false" ht="15.75" hidden="false" customHeight="true" outlineLevel="0" collapsed="false">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row>
    <row r="666" customFormat="false" ht="15.75" hidden="false" customHeight="true" outlineLevel="0" collapsed="false">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row>
    <row r="667" customFormat="false" ht="15.75" hidden="false" customHeight="true" outlineLevel="0" collapsed="false">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row>
    <row r="668" customFormat="false" ht="15.75" hidden="false" customHeight="true" outlineLevel="0" collapsed="false">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row>
    <row r="669" customFormat="false" ht="15.75" hidden="false" customHeight="true" outlineLevel="0" collapsed="false">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row>
    <row r="670" customFormat="false" ht="15.75" hidden="false" customHeight="true" outlineLevel="0" collapsed="false">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row>
    <row r="671" customFormat="false" ht="15.75" hidden="false" customHeight="true" outlineLevel="0" collapsed="false">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row>
    <row r="672" customFormat="false" ht="15.75" hidden="false" customHeight="true" outlineLevel="0" collapsed="false">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row>
    <row r="673" customFormat="false" ht="15.75" hidden="false" customHeight="true" outlineLevel="0" collapsed="false">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row>
    <row r="674" customFormat="false" ht="15.75" hidden="false" customHeight="true" outlineLevel="0" collapsed="false">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row>
    <row r="675" customFormat="false" ht="15.75" hidden="false" customHeight="true" outlineLevel="0" collapsed="false">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row>
    <row r="676" customFormat="false" ht="15.75" hidden="false" customHeight="true" outlineLevel="0" collapsed="false">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row>
    <row r="677" customFormat="false" ht="15.75" hidden="false" customHeight="true" outlineLevel="0" collapsed="false">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row>
    <row r="678" customFormat="false" ht="15.75" hidden="false" customHeight="true" outlineLevel="0" collapsed="false">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row>
    <row r="679" customFormat="false" ht="15.75" hidden="false" customHeight="true" outlineLevel="0" collapsed="false">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row>
    <row r="680" customFormat="false" ht="15.75" hidden="false" customHeight="true" outlineLevel="0" collapsed="false">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row>
    <row r="681" customFormat="false" ht="15.75" hidden="false" customHeight="true" outlineLevel="0" collapsed="false">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row>
    <row r="682" customFormat="false" ht="15.75" hidden="false" customHeight="true" outlineLevel="0" collapsed="false">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row>
    <row r="683" customFormat="false" ht="15.75" hidden="false" customHeight="true" outlineLevel="0" collapsed="false">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row>
    <row r="684" customFormat="false" ht="15.75" hidden="false" customHeight="true" outlineLevel="0" collapsed="false">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row>
    <row r="685" customFormat="false" ht="15.75" hidden="false" customHeight="true" outlineLevel="0" collapsed="false">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row>
    <row r="686" customFormat="false" ht="15.75" hidden="false" customHeight="true" outlineLevel="0" collapsed="false">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row>
    <row r="687" customFormat="false" ht="15.75" hidden="false" customHeight="true" outlineLevel="0" collapsed="false">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row>
    <row r="688" customFormat="false" ht="15.75" hidden="false" customHeight="true" outlineLevel="0" collapsed="false">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row>
    <row r="689" customFormat="false" ht="15.75" hidden="false" customHeight="true" outlineLevel="0" collapsed="false">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row>
    <row r="690" customFormat="false" ht="15.75" hidden="false" customHeight="true" outlineLevel="0" collapsed="false">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row>
    <row r="691" customFormat="false" ht="15.75" hidden="false" customHeight="true" outlineLevel="0" collapsed="false">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row>
    <row r="692" customFormat="false" ht="15.75" hidden="false" customHeight="true" outlineLevel="0" collapsed="false">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row>
    <row r="693" customFormat="false" ht="15.75" hidden="false" customHeight="true" outlineLevel="0" collapsed="false">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row>
    <row r="694" customFormat="false" ht="15.75" hidden="false" customHeight="true" outlineLevel="0" collapsed="false">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row>
    <row r="695" customFormat="false" ht="15.75" hidden="false" customHeight="true" outlineLevel="0" collapsed="false">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row>
    <row r="696" customFormat="false" ht="15.75" hidden="false" customHeight="true" outlineLevel="0" collapsed="false">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row>
    <row r="697" customFormat="false" ht="15.75" hidden="false" customHeight="true" outlineLevel="0" collapsed="false">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row>
    <row r="698" customFormat="false" ht="15.75" hidden="false" customHeight="true" outlineLevel="0" collapsed="false">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row>
    <row r="699" customFormat="false" ht="15.75" hidden="false" customHeight="true" outlineLevel="0" collapsed="false">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row>
    <row r="700" customFormat="false" ht="15.75" hidden="false" customHeight="true" outlineLevel="0" collapsed="false">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row>
    <row r="701" customFormat="false" ht="15.75" hidden="false" customHeight="true" outlineLevel="0" collapsed="false">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row>
    <row r="702" customFormat="false" ht="15.75" hidden="false" customHeight="true" outlineLevel="0" collapsed="false">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row>
    <row r="703" customFormat="false" ht="15.75" hidden="false" customHeight="true" outlineLevel="0" collapsed="false">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row>
    <row r="704" customFormat="false" ht="15.75" hidden="false" customHeight="true" outlineLevel="0" collapsed="false">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row>
    <row r="705" customFormat="false" ht="15.75" hidden="false" customHeight="true" outlineLevel="0" collapsed="false">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row>
    <row r="706" customFormat="false" ht="15.75" hidden="false" customHeight="true" outlineLevel="0" collapsed="false">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row>
    <row r="707" customFormat="false" ht="15.75" hidden="false" customHeight="true" outlineLevel="0" collapsed="false">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row>
    <row r="708" customFormat="false" ht="15.75" hidden="false" customHeight="true" outlineLevel="0" collapsed="false">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row>
    <row r="709" customFormat="false" ht="15.75" hidden="false" customHeight="true" outlineLevel="0" collapsed="false">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row>
    <row r="710" customFormat="false" ht="15.75" hidden="false" customHeight="true" outlineLevel="0" collapsed="false">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row>
    <row r="711" customFormat="false" ht="15.75" hidden="false" customHeight="true" outlineLevel="0" collapsed="false">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row>
    <row r="712" customFormat="false" ht="15.75" hidden="false" customHeight="true" outlineLevel="0" collapsed="false">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row>
    <row r="713" customFormat="false" ht="15.75" hidden="false" customHeight="true" outlineLevel="0" collapsed="false">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row>
    <row r="714" customFormat="false" ht="15.75" hidden="false" customHeight="true" outlineLevel="0" collapsed="false">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row>
    <row r="715" customFormat="false" ht="15.75" hidden="false" customHeight="true" outlineLevel="0" collapsed="false">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row>
    <row r="716" customFormat="false" ht="15.75" hidden="false" customHeight="true" outlineLevel="0" collapsed="false">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row>
    <row r="717" customFormat="false" ht="15.75" hidden="false" customHeight="true" outlineLevel="0" collapsed="false">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row>
    <row r="718" customFormat="false" ht="15.75" hidden="false" customHeight="true" outlineLevel="0" collapsed="false">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row>
    <row r="719" customFormat="false" ht="15.75" hidden="false" customHeight="true" outlineLevel="0" collapsed="false">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row>
    <row r="720" customFormat="false" ht="15.75" hidden="false" customHeight="true" outlineLevel="0" collapsed="false">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row>
    <row r="721" customFormat="false" ht="15.75" hidden="false" customHeight="true" outlineLevel="0" collapsed="false">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row>
    <row r="722" customFormat="false" ht="15.75" hidden="false" customHeight="true" outlineLevel="0" collapsed="false">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row>
    <row r="723" customFormat="false" ht="15.75" hidden="false" customHeight="true" outlineLevel="0" collapsed="false">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row>
    <row r="724" customFormat="false" ht="15.75" hidden="false" customHeight="true" outlineLevel="0" collapsed="false">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row>
    <row r="725" customFormat="false" ht="15.75" hidden="false" customHeight="true" outlineLevel="0" collapsed="false">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row>
    <row r="726" customFormat="false" ht="15.75" hidden="false" customHeight="true" outlineLevel="0" collapsed="false">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row>
    <row r="727" customFormat="false" ht="15.75" hidden="false" customHeight="true" outlineLevel="0" collapsed="false">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row>
    <row r="728" customFormat="false" ht="15.75" hidden="false" customHeight="true" outlineLevel="0" collapsed="false">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row>
    <row r="729" customFormat="false" ht="15.75" hidden="false" customHeight="true" outlineLevel="0" collapsed="false">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row>
    <row r="730" customFormat="false" ht="15.75" hidden="false" customHeight="true" outlineLevel="0" collapsed="false">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row>
    <row r="731" customFormat="false" ht="15.75" hidden="false" customHeight="true" outlineLevel="0" collapsed="false">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row>
    <row r="732" customFormat="false" ht="15.75" hidden="false" customHeight="true" outlineLevel="0" collapsed="false">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row>
    <row r="733" customFormat="false" ht="15.75" hidden="false" customHeight="true" outlineLevel="0" collapsed="false">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row>
    <row r="734" customFormat="false" ht="15.75" hidden="false" customHeight="true" outlineLevel="0" collapsed="false">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row>
    <row r="735" customFormat="false" ht="15.75" hidden="false" customHeight="true" outlineLevel="0" collapsed="false">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row>
    <row r="736" customFormat="false" ht="15.75" hidden="false" customHeight="true" outlineLevel="0" collapsed="false">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row>
    <row r="737" customFormat="false" ht="15.75" hidden="false" customHeight="true" outlineLevel="0" collapsed="false">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row>
    <row r="738" customFormat="false" ht="15.75" hidden="false" customHeight="true" outlineLevel="0" collapsed="false">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row>
    <row r="739" customFormat="false" ht="15.75" hidden="false" customHeight="true" outlineLevel="0" collapsed="false">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row>
    <row r="740" customFormat="false" ht="15.75" hidden="false" customHeight="true" outlineLevel="0" collapsed="false">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row>
    <row r="741" customFormat="false" ht="15.75" hidden="false" customHeight="true" outlineLevel="0" collapsed="false">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row>
    <row r="742" customFormat="false" ht="15.75" hidden="false" customHeight="true" outlineLevel="0" collapsed="false">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row>
    <row r="743" customFormat="false" ht="15.75" hidden="false" customHeight="true" outlineLevel="0" collapsed="false">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row>
    <row r="744" customFormat="false" ht="15.75" hidden="false" customHeight="true" outlineLevel="0" collapsed="false">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row>
    <row r="745" customFormat="false" ht="15.75" hidden="false" customHeight="true" outlineLevel="0" collapsed="false">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row>
    <row r="746" customFormat="false" ht="15.75" hidden="false" customHeight="true" outlineLevel="0" collapsed="false">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row>
    <row r="747" customFormat="false" ht="15.75" hidden="false" customHeight="true" outlineLevel="0" collapsed="false">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row>
    <row r="748" customFormat="false" ht="15.75" hidden="false" customHeight="true" outlineLevel="0" collapsed="false">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row>
    <row r="749" customFormat="false" ht="15.75" hidden="false" customHeight="true" outlineLevel="0" collapsed="false">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row>
    <row r="750" customFormat="false" ht="15.75" hidden="false" customHeight="true" outlineLevel="0" collapsed="false">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row>
    <row r="751" customFormat="false" ht="15.75" hidden="false" customHeight="true" outlineLevel="0" collapsed="false">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row>
    <row r="752" customFormat="false" ht="15.75" hidden="false" customHeight="true" outlineLevel="0" collapsed="false">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row>
    <row r="753" customFormat="false" ht="15.75" hidden="false" customHeight="true" outlineLevel="0" collapsed="false">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row>
    <row r="754" customFormat="false" ht="15.75" hidden="false" customHeight="true" outlineLevel="0" collapsed="false">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row>
    <row r="755" customFormat="false" ht="15.75" hidden="false" customHeight="true" outlineLevel="0" collapsed="false">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row>
    <row r="756" customFormat="false" ht="15.75" hidden="false" customHeight="true" outlineLevel="0" collapsed="false">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row>
    <row r="757" customFormat="false" ht="15.75" hidden="false" customHeight="true" outlineLevel="0" collapsed="false">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row>
    <row r="758" customFormat="false" ht="15.75" hidden="false" customHeight="true" outlineLevel="0" collapsed="false">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row>
    <row r="759" customFormat="false" ht="15.75" hidden="false" customHeight="true" outlineLevel="0" collapsed="false">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row>
    <row r="760" customFormat="false" ht="15.75" hidden="false" customHeight="true" outlineLevel="0" collapsed="false">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row>
    <row r="761" customFormat="false" ht="15.75" hidden="false" customHeight="true" outlineLevel="0" collapsed="false">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row>
    <row r="762" customFormat="false" ht="15.75" hidden="false" customHeight="true" outlineLevel="0" collapsed="false">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row>
    <row r="763" customFormat="false" ht="15.75" hidden="false" customHeight="true" outlineLevel="0" collapsed="false">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row>
    <row r="764" customFormat="false" ht="15.75" hidden="false" customHeight="true" outlineLevel="0" collapsed="false">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row>
    <row r="765" customFormat="false" ht="15.75" hidden="false" customHeight="true" outlineLevel="0" collapsed="false">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row>
    <row r="766" customFormat="false" ht="15.75" hidden="false" customHeight="true" outlineLevel="0" collapsed="false">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row>
    <row r="767" customFormat="false" ht="15.75" hidden="false" customHeight="true" outlineLevel="0" collapsed="false">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row>
    <row r="768" customFormat="false" ht="15.75" hidden="false" customHeight="true" outlineLevel="0" collapsed="false">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row>
    <row r="769" customFormat="false" ht="15.75" hidden="false" customHeight="true" outlineLevel="0" collapsed="false">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row>
    <row r="770" customFormat="false" ht="15.75" hidden="false" customHeight="true" outlineLevel="0" collapsed="false">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row>
    <row r="771" customFormat="false" ht="15.75" hidden="false" customHeight="true" outlineLevel="0" collapsed="false">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row>
    <row r="772" customFormat="false" ht="15.75" hidden="false" customHeight="true" outlineLevel="0" collapsed="false">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row>
    <row r="773" customFormat="false" ht="15.75" hidden="false" customHeight="true" outlineLevel="0" collapsed="false">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row>
    <row r="774" customFormat="false" ht="15.75" hidden="false" customHeight="true" outlineLevel="0" collapsed="false">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row>
    <row r="775" customFormat="false" ht="15.75" hidden="false" customHeight="true" outlineLevel="0" collapsed="false">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row>
    <row r="776" customFormat="false" ht="15.75" hidden="false" customHeight="true" outlineLevel="0" collapsed="false">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row>
    <row r="777" customFormat="false" ht="15.75" hidden="false" customHeight="true" outlineLevel="0" collapsed="false">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row>
    <row r="778" customFormat="false" ht="15.75" hidden="false" customHeight="true" outlineLevel="0" collapsed="false">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row>
    <row r="779" customFormat="false" ht="15.75" hidden="false" customHeight="true" outlineLevel="0" collapsed="false">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row>
    <row r="780" customFormat="false" ht="15.75" hidden="false" customHeight="true" outlineLevel="0" collapsed="false">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row>
    <row r="781" customFormat="false" ht="15.75" hidden="false" customHeight="true" outlineLevel="0" collapsed="false">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row>
    <row r="782" customFormat="false" ht="15.75" hidden="false" customHeight="true" outlineLevel="0" collapsed="false">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row>
    <row r="783" customFormat="false" ht="15.75" hidden="false" customHeight="true" outlineLevel="0" collapsed="false">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row>
    <row r="784" customFormat="false" ht="15.75" hidden="false" customHeight="true" outlineLevel="0" collapsed="false">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row>
    <row r="785" customFormat="false" ht="15.75" hidden="false" customHeight="true" outlineLevel="0" collapsed="false">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row>
    <row r="786" customFormat="false" ht="15.75" hidden="false" customHeight="true" outlineLevel="0" collapsed="false">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row>
    <row r="787" customFormat="false" ht="15.75" hidden="false" customHeight="true" outlineLevel="0" collapsed="false">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row>
    <row r="788" customFormat="false" ht="15.75" hidden="false" customHeight="true" outlineLevel="0" collapsed="false">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row>
    <row r="789" customFormat="false" ht="15.75" hidden="false" customHeight="true" outlineLevel="0" collapsed="false">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row>
    <row r="790" customFormat="false" ht="15.75" hidden="false" customHeight="true" outlineLevel="0" collapsed="false">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row>
    <row r="791" customFormat="false" ht="15.75" hidden="false" customHeight="true" outlineLevel="0" collapsed="false">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row>
    <row r="792" customFormat="false" ht="15.75" hidden="false" customHeight="true" outlineLevel="0" collapsed="false">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row>
    <row r="793" customFormat="false" ht="15.75" hidden="false" customHeight="true" outlineLevel="0" collapsed="false">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row>
    <row r="794" customFormat="false" ht="15.75" hidden="false" customHeight="true" outlineLevel="0" collapsed="false">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row>
    <row r="795" customFormat="false" ht="15.75" hidden="false" customHeight="true" outlineLevel="0" collapsed="false">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row>
    <row r="796" customFormat="false" ht="15.75" hidden="false" customHeight="true" outlineLevel="0" collapsed="false">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row>
    <row r="797" customFormat="false" ht="15.75" hidden="false" customHeight="true" outlineLevel="0" collapsed="false">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row>
    <row r="798" customFormat="false" ht="15.75" hidden="false" customHeight="true" outlineLevel="0" collapsed="false">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row>
    <row r="799" customFormat="false" ht="15.75" hidden="false" customHeight="true" outlineLevel="0" collapsed="false">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row>
    <row r="800" customFormat="false" ht="15.75" hidden="false" customHeight="true" outlineLevel="0" collapsed="false">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row>
    <row r="801" customFormat="false" ht="15.75" hidden="false" customHeight="true" outlineLevel="0" collapsed="false">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row>
    <row r="802" customFormat="false" ht="15.75" hidden="false" customHeight="true" outlineLevel="0" collapsed="false">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row>
    <row r="803" customFormat="false" ht="15.75" hidden="false" customHeight="true" outlineLevel="0" collapsed="false">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row>
    <row r="804" customFormat="false" ht="15.75" hidden="false" customHeight="true" outlineLevel="0" collapsed="false">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row>
    <row r="805" customFormat="false" ht="15.75" hidden="false" customHeight="true" outlineLevel="0" collapsed="false">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row>
    <row r="806" customFormat="false" ht="15.75" hidden="false" customHeight="true" outlineLevel="0" collapsed="false">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row>
    <row r="807" customFormat="false" ht="15.75" hidden="false" customHeight="true" outlineLevel="0" collapsed="false">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row>
    <row r="808" customFormat="false" ht="15.75" hidden="false" customHeight="true" outlineLevel="0" collapsed="false">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row>
    <row r="809" customFormat="false" ht="15.75" hidden="false" customHeight="true" outlineLevel="0" collapsed="false">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row>
    <row r="810" customFormat="false" ht="15.75" hidden="false" customHeight="true" outlineLevel="0" collapsed="false">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row>
    <row r="811" customFormat="false" ht="15.75" hidden="false" customHeight="true" outlineLevel="0" collapsed="false">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row>
    <row r="812" customFormat="false" ht="15.75" hidden="false" customHeight="true" outlineLevel="0" collapsed="false">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row>
    <row r="813" customFormat="false" ht="15.75" hidden="false" customHeight="true" outlineLevel="0" collapsed="false">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row>
    <row r="814" customFormat="false" ht="15.75" hidden="false" customHeight="true" outlineLevel="0" collapsed="false">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row>
    <row r="815" customFormat="false" ht="15.75" hidden="false" customHeight="true" outlineLevel="0" collapsed="false">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row>
    <row r="816" customFormat="false" ht="15.75" hidden="false" customHeight="true" outlineLevel="0" collapsed="false">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row>
    <row r="817" customFormat="false" ht="15.75" hidden="false" customHeight="true" outlineLevel="0" collapsed="false">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row>
    <row r="818" customFormat="false" ht="15.75" hidden="false" customHeight="true" outlineLevel="0" collapsed="false">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row>
    <row r="819" customFormat="false" ht="15.75" hidden="false" customHeight="true" outlineLevel="0" collapsed="false">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row>
    <row r="820" customFormat="false" ht="15.75" hidden="false" customHeight="true" outlineLevel="0" collapsed="false">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row>
    <row r="821" customFormat="false" ht="15.75" hidden="false" customHeight="true" outlineLevel="0" collapsed="false">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row>
    <row r="822" customFormat="false" ht="15.75" hidden="false" customHeight="true" outlineLevel="0" collapsed="false">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row>
    <row r="823" customFormat="false" ht="15.75" hidden="false" customHeight="true" outlineLevel="0" collapsed="false">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row>
    <row r="824" customFormat="false" ht="15.75" hidden="false" customHeight="true" outlineLevel="0" collapsed="false">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row>
    <row r="825" customFormat="false" ht="15.75" hidden="false" customHeight="true" outlineLevel="0" collapsed="false">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row>
    <row r="826" customFormat="false" ht="15.75" hidden="false" customHeight="true" outlineLevel="0" collapsed="false">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row>
    <row r="827" customFormat="false" ht="15.75" hidden="false" customHeight="true" outlineLevel="0" collapsed="false">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row>
    <row r="828" customFormat="false" ht="15.75" hidden="false" customHeight="true" outlineLevel="0" collapsed="false">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row>
    <row r="829" customFormat="false" ht="15.75" hidden="false" customHeight="true" outlineLevel="0" collapsed="false">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row>
    <row r="830" customFormat="false" ht="15.75" hidden="false" customHeight="true" outlineLevel="0" collapsed="false">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row>
    <row r="831" customFormat="false" ht="15.75" hidden="false" customHeight="true" outlineLevel="0" collapsed="false">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row>
    <row r="832" customFormat="false" ht="15.75" hidden="false" customHeight="true" outlineLevel="0" collapsed="false">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row>
    <row r="833" customFormat="false" ht="15.75" hidden="false" customHeight="true" outlineLevel="0" collapsed="false">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row>
    <row r="834" customFormat="false" ht="15.75" hidden="false" customHeight="true" outlineLevel="0" collapsed="false">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row>
    <row r="835" customFormat="false" ht="15.75" hidden="false" customHeight="true" outlineLevel="0" collapsed="false">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row>
    <row r="836" customFormat="false" ht="15.75" hidden="false" customHeight="true" outlineLevel="0" collapsed="false">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row>
    <row r="837" customFormat="false" ht="15.75" hidden="false" customHeight="true" outlineLevel="0" collapsed="false">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row>
    <row r="838" customFormat="false" ht="15.75" hidden="false" customHeight="true" outlineLevel="0" collapsed="false">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row>
    <row r="839" customFormat="false" ht="15.75" hidden="false" customHeight="true" outlineLevel="0" collapsed="false">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row>
    <row r="840" customFormat="false" ht="15.75" hidden="false" customHeight="true" outlineLevel="0" collapsed="false">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row>
    <row r="841" customFormat="false" ht="15.75" hidden="false" customHeight="true" outlineLevel="0" collapsed="false">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row>
    <row r="842" customFormat="false" ht="15.75" hidden="false" customHeight="true" outlineLevel="0" collapsed="false">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row>
    <row r="843" customFormat="false" ht="15.75" hidden="false" customHeight="true" outlineLevel="0" collapsed="false">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row>
    <row r="844" customFormat="false" ht="15.75" hidden="false" customHeight="true" outlineLevel="0" collapsed="false">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row>
    <row r="845" customFormat="false" ht="15.75" hidden="false" customHeight="true" outlineLevel="0" collapsed="false">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row>
    <row r="846" customFormat="false" ht="15.75" hidden="false" customHeight="true" outlineLevel="0" collapsed="false">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row>
    <row r="847" customFormat="false" ht="15.75" hidden="false" customHeight="true" outlineLevel="0" collapsed="false">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row>
    <row r="848" customFormat="false" ht="15.75" hidden="false" customHeight="true" outlineLevel="0" collapsed="false">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row>
    <row r="849" customFormat="false" ht="15.75" hidden="false" customHeight="true" outlineLevel="0" collapsed="false">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row>
    <row r="850" customFormat="false" ht="15.75" hidden="false" customHeight="true" outlineLevel="0" collapsed="false">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row>
    <row r="851" customFormat="false" ht="15.75" hidden="false" customHeight="true" outlineLevel="0" collapsed="false">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row>
    <row r="852" customFormat="false" ht="15.75" hidden="false" customHeight="true" outlineLevel="0" collapsed="false">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row>
    <row r="853" customFormat="false" ht="15.75" hidden="false" customHeight="true" outlineLevel="0" collapsed="false">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row>
    <row r="854" customFormat="false" ht="15.75" hidden="false" customHeight="true" outlineLevel="0" collapsed="false">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row>
    <row r="855" customFormat="false" ht="15.75" hidden="false" customHeight="true" outlineLevel="0" collapsed="false">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row>
    <row r="856" customFormat="false" ht="15.75" hidden="false" customHeight="true" outlineLevel="0" collapsed="false">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row>
    <row r="857" customFormat="false" ht="15.75" hidden="false" customHeight="true" outlineLevel="0" collapsed="false">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row>
    <row r="858" customFormat="false" ht="15.75" hidden="false" customHeight="true" outlineLevel="0" collapsed="false">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row>
    <row r="859" customFormat="false" ht="15.75" hidden="false" customHeight="true" outlineLevel="0" collapsed="false">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row>
    <row r="860" customFormat="false" ht="15.75" hidden="false" customHeight="true" outlineLevel="0" collapsed="false">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row>
    <row r="861" customFormat="false" ht="15.75" hidden="false" customHeight="true" outlineLevel="0" collapsed="false">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row>
    <row r="862" customFormat="false" ht="15.75" hidden="false" customHeight="true" outlineLevel="0" collapsed="false">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row>
    <row r="863" customFormat="false" ht="15.75" hidden="false" customHeight="true" outlineLevel="0" collapsed="false">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row>
    <row r="864" customFormat="false" ht="15.75" hidden="false" customHeight="true" outlineLevel="0" collapsed="false">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row>
    <row r="865" customFormat="false" ht="15.75" hidden="false" customHeight="true" outlineLevel="0" collapsed="false">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row>
    <row r="866" customFormat="false" ht="15.75" hidden="false" customHeight="true" outlineLevel="0" collapsed="false">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row>
    <row r="867" customFormat="false" ht="15.75" hidden="false" customHeight="true" outlineLevel="0" collapsed="false">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row>
    <row r="868" customFormat="false" ht="15.75" hidden="false" customHeight="true" outlineLevel="0" collapsed="false">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row>
    <row r="869" customFormat="false" ht="15.75" hidden="false" customHeight="true" outlineLevel="0" collapsed="false">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row>
    <row r="870" customFormat="false" ht="15.75" hidden="false" customHeight="true" outlineLevel="0" collapsed="false">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row>
    <row r="871" customFormat="false" ht="15.75" hidden="false" customHeight="true" outlineLevel="0" collapsed="false">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row>
    <row r="872" customFormat="false" ht="15.75" hidden="false" customHeight="true" outlineLevel="0" collapsed="false">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row>
    <row r="873" customFormat="false" ht="15.75" hidden="false" customHeight="true" outlineLevel="0" collapsed="false">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row>
    <row r="874" customFormat="false" ht="15.75" hidden="false" customHeight="true" outlineLevel="0" collapsed="false">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row>
    <row r="875" customFormat="false" ht="15.75" hidden="false" customHeight="true" outlineLevel="0" collapsed="false">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row>
    <row r="876" customFormat="false" ht="15.75" hidden="false" customHeight="true" outlineLevel="0" collapsed="false">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row>
    <row r="877" customFormat="false" ht="15.75" hidden="false" customHeight="true" outlineLevel="0" collapsed="false">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row>
    <row r="878" customFormat="false" ht="15.75" hidden="false" customHeight="true" outlineLevel="0" collapsed="false">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row>
    <row r="879" customFormat="false" ht="15.75" hidden="false" customHeight="true" outlineLevel="0" collapsed="false">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row>
    <row r="880" customFormat="false" ht="15.75" hidden="false" customHeight="true" outlineLevel="0" collapsed="false">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row>
    <row r="881" customFormat="false" ht="15.75" hidden="false" customHeight="true" outlineLevel="0" collapsed="false">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row>
    <row r="882" customFormat="false" ht="15.75" hidden="false" customHeight="true" outlineLevel="0" collapsed="false">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row>
    <row r="883" customFormat="false" ht="15.75" hidden="false" customHeight="true" outlineLevel="0" collapsed="false">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row>
    <row r="884" customFormat="false" ht="15.75" hidden="false" customHeight="true" outlineLevel="0" collapsed="false">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row>
    <row r="885" customFormat="false" ht="15.75" hidden="false" customHeight="true" outlineLevel="0" collapsed="false">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row>
    <row r="886" customFormat="false" ht="15.75" hidden="false" customHeight="true" outlineLevel="0" collapsed="false">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row>
    <row r="887" customFormat="false" ht="15.75" hidden="false" customHeight="true" outlineLevel="0" collapsed="false">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row>
    <row r="888" customFormat="false" ht="15.75" hidden="false" customHeight="true" outlineLevel="0" collapsed="false">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row>
    <row r="889" customFormat="false" ht="15.75" hidden="false" customHeight="true" outlineLevel="0" collapsed="false">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row>
    <row r="890" customFormat="false" ht="15.75" hidden="false" customHeight="true" outlineLevel="0" collapsed="false">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row>
    <row r="891" customFormat="false" ht="15.75" hidden="false" customHeight="true" outlineLevel="0" collapsed="false">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row>
    <row r="892" customFormat="false" ht="15.75" hidden="false" customHeight="true" outlineLevel="0" collapsed="false">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row>
    <row r="893" customFormat="false" ht="15.75" hidden="false" customHeight="true" outlineLevel="0" collapsed="false">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row>
    <row r="894" customFormat="false" ht="15.75" hidden="false" customHeight="true" outlineLevel="0" collapsed="false">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row>
    <row r="895" customFormat="false" ht="15.75" hidden="false" customHeight="true" outlineLevel="0" collapsed="false">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row>
    <row r="896" customFormat="false" ht="15.75" hidden="false" customHeight="true" outlineLevel="0" collapsed="false">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row>
    <row r="897" customFormat="false" ht="15.75" hidden="false" customHeight="true" outlineLevel="0" collapsed="false">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row>
    <row r="898" customFormat="false" ht="15.75" hidden="false" customHeight="true" outlineLevel="0" collapsed="false">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row>
    <row r="899" customFormat="false" ht="15.75" hidden="false" customHeight="true" outlineLevel="0" collapsed="false">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row>
    <row r="900" customFormat="false" ht="15.75" hidden="false" customHeight="true" outlineLevel="0" collapsed="false">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row>
    <row r="901" customFormat="false" ht="15.75" hidden="false" customHeight="true" outlineLevel="0" collapsed="false">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row>
    <row r="902" customFormat="false" ht="15.75" hidden="false" customHeight="true" outlineLevel="0" collapsed="false">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row>
    <row r="903" customFormat="false" ht="15.75" hidden="false" customHeight="true" outlineLevel="0" collapsed="false">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row>
    <row r="904" customFormat="false" ht="15.75" hidden="false" customHeight="true" outlineLevel="0" collapsed="false">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row>
    <row r="905" customFormat="false" ht="15.75" hidden="false" customHeight="true" outlineLevel="0" collapsed="false">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row>
    <row r="906" customFormat="false" ht="15.75" hidden="false" customHeight="true" outlineLevel="0" collapsed="false">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row>
    <row r="907" customFormat="false" ht="15.75" hidden="false" customHeight="true" outlineLevel="0" collapsed="false">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row>
    <row r="908" customFormat="false" ht="15.75" hidden="false" customHeight="true" outlineLevel="0" collapsed="false">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row>
    <row r="909" customFormat="false" ht="15.75" hidden="false" customHeight="true" outlineLevel="0" collapsed="false">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row>
    <row r="910" customFormat="false" ht="15.75" hidden="false" customHeight="true" outlineLevel="0" collapsed="false">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row>
    <row r="911" customFormat="false" ht="15.75" hidden="false" customHeight="true" outlineLevel="0" collapsed="false">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row>
    <row r="912" customFormat="false" ht="15.75" hidden="false" customHeight="true" outlineLevel="0" collapsed="false">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row>
    <row r="913" customFormat="false" ht="15.75" hidden="false" customHeight="true" outlineLevel="0" collapsed="false">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row>
    <row r="914" customFormat="false" ht="15.75" hidden="false" customHeight="true" outlineLevel="0" collapsed="false">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row>
    <row r="915" customFormat="false" ht="15.75" hidden="false" customHeight="true" outlineLevel="0" collapsed="false">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row>
    <row r="916" customFormat="false" ht="15.75" hidden="false" customHeight="true" outlineLevel="0" collapsed="false">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row>
    <row r="917" customFormat="false" ht="15.75" hidden="false" customHeight="true" outlineLevel="0" collapsed="false">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row>
    <row r="918" customFormat="false" ht="15.75" hidden="false" customHeight="true" outlineLevel="0" collapsed="false">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row>
    <row r="919" customFormat="false" ht="15.75" hidden="false" customHeight="true" outlineLevel="0" collapsed="false">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row>
    <row r="920" customFormat="false" ht="15.75" hidden="false" customHeight="true" outlineLevel="0" collapsed="false">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row>
    <row r="921" customFormat="false" ht="15.75" hidden="false" customHeight="true" outlineLevel="0" collapsed="false">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row>
    <row r="922" customFormat="false" ht="15.75" hidden="false" customHeight="true" outlineLevel="0" collapsed="false">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row>
    <row r="923" customFormat="false" ht="15.75" hidden="false" customHeight="true" outlineLevel="0" collapsed="false">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row>
    <row r="924" customFormat="false" ht="15.75" hidden="false" customHeight="true" outlineLevel="0" collapsed="false">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row>
    <row r="925" customFormat="false" ht="15.75" hidden="false" customHeight="true" outlineLevel="0" collapsed="false">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row>
    <row r="926" customFormat="false" ht="15.75" hidden="false" customHeight="true" outlineLevel="0" collapsed="false">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row>
    <row r="927" customFormat="false" ht="15.75" hidden="false" customHeight="true" outlineLevel="0" collapsed="false">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row>
    <row r="928" customFormat="false" ht="15.75" hidden="false" customHeight="true" outlineLevel="0" collapsed="false">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row>
    <row r="929" customFormat="false" ht="15.75" hidden="false" customHeight="true" outlineLevel="0" collapsed="false">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row>
    <row r="930" customFormat="false" ht="15.75" hidden="false" customHeight="true" outlineLevel="0" collapsed="false">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row>
    <row r="931" customFormat="false" ht="15.75" hidden="false" customHeight="true" outlineLevel="0" collapsed="false">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row>
    <row r="932" customFormat="false" ht="15.75" hidden="false" customHeight="true" outlineLevel="0" collapsed="false">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row>
    <row r="933" customFormat="false" ht="15.75" hidden="false" customHeight="true" outlineLevel="0" collapsed="false">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row>
    <row r="934" customFormat="false" ht="15.75" hidden="false" customHeight="true" outlineLevel="0" collapsed="false">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row>
    <row r="935" customFormat="false" ht="15.75" hidden="false" customHeight="true" outlineLevel="0" collapsed="false">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row>
    <row r="936" customFormat="false" ht="15.75" hidden="false" customHeight="true" outlineLevel="0" collapsed="false">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row>
    <row r="937" customFormat="false" ht="15.75" hidden="false" customHeight="true" outlineLevel="0" collapsed="false">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row>
    <row r="938" customFormat="false" ht="15.75" hidden="false" customHeight="true" outlineLevel="0" collapsed="false">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row>
    <row r="939" customFormat="false" ht="15.75" hidden="false" customHeight="true" outlineLevel="0" collapsed="false">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row>
    <row r="940" customFormat="false" ht="15.75" hidden="false" customHeight="true" outlineLevel="0" collapsed="false">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row>
    <row r="941" customFormat="false" ht="15.75" hidden="false" customHeight="true" outlineLevel="0" collapsed="false">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row>
    <row r="942" customFormat="false" ht="15.75" hidden="false" customHeight="true" outlineLevel="0" collapsed="false">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row>
    <row r="943" customFormat="false" ht="15.75" hidden="false" customHeight="true" outlineLevel="0" collapsed="false">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row>
    <row r="944" customFormat="false" ht="15.75" hidden="false" customHeight="true" outlineLevel="0" collapsed="false">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row>
    <row r="945" customFormat="false" ht="15.75" hidden="false" customHeight="true" outlineLevel="0" collapsed="false">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row>
    <row r="946" customFormat="false" ht="15.75" hidden="false" customHeight="true" outlineLevel="0" collapsed="false">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row>
    <row r="947" customFormat="false" ht="15.75" hidden="false" customHeight="true" outlineLevel="0" collapsed="false">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row>
    <row r="948" customFormat="false" ht="15.75" hidden="false" customHeight="true" outlineLevel="0" collapsed="false">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row>
    <row r="949" customFormat="false" ht="15.75" hidden="false" customHeight="true" outlineLevel="0" collapsed="false">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row>
    <row r="950" customFormat="false" ht="15.75" hidden="false" customHeight="true" outlineLevel="0" collapsed="false">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row>
    <row r="951" customFormat="false" ht="15.75" hidden="false" customHeight="true" outlineLevel="0" collapsed="false">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row>
    <row r="952" customFormat="false" ht="15.75" hidden="false" customHeight="true" outlineLevel="0" collapsed="false">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row>
    <row r="953" customFormat="false" ht="15.75" hidden="false" customHeight="true" outlineLevel="0" collapsed="false">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row>
    <row r="954" customFormat="false" ht="15.75" hidden="false" customHeight="true" outlineLevel="0" collapsed="false">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row>
    <row r="955" customFormat="false" ht="15.75" hidden="false" customHeight="true" outlineLevel="0" collapsed="false">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row>
    <row r="956" customFormat="false" ht="15.75" hidden="false" customHeight="true" outlineLevel="0" collapsed="false">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row>
    <row r="957" customFormat="false" ht="15.75" hidden="false" customHeight="true" outlineLevel="0" collapsed="false">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row>
    <row r="958" customFormat="false" ht="15.75" hidden="false" customHeight="true" outlineLevel="0" collapsed="false">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row>
    <row r="959" customFormat="false" ht="15.75" hidden="false" customHeight="true" outlineLevel="0" collapsed="false">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row>
    <row r="960" customFormat="false" ht="15.75" hidden="false" customHeight="true" outlineLevel="0" collapsed="false">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row>
    <row r="961" customFormat="false" ht="15.75" hidden="false" customHeight="true" outlineLevel="0" collapsed="false">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row>
    <row r="962" customFormat="false" ht="15.75" hidden="false" customHeight="true" outlineLevel="0" collapsed="false">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row>
    <row r="963" customFormat="false" ht="15.75" hidden="false" customHeight="true" outlineLevel="0" collapsed="false">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row>
    <row r="964" customFormat="false" ht="15.75" hidden="false" customHeight="true" outlineLevel="0" collapsed="false">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row>
    <row r="965" customFormat="false" ht="15.75" hidden="false" customHeight="true" outlineLevel="0" collapsed="false">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row>
    <row r="966" customFormat="false" ht="15.75" hidden="false" customHeight="true" outlineLevel="0" collapsed="false">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row>
    <row r="967" customFormat="false" ht="15.75" hidden="false" customHeight="true" outlineLevel="0" collapsed="false">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row>
    <row r="968" customFormat="false" ht="15.75" hidden="false" customHeight="true" outlineLevel="0" collapsed="false">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row>
    <row r="969" customFormat="false" ht="15.75" hidden="false" customHeight="true" outlineLevel="0" collapsed="false">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row>
    <row r="970" customFormat="false" ht="15.75" hidden="false" customHeight="true" outlineLevel="0" collapsed="false">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row>
    <row r="971" customFormat="false" ht="15.75" hidden="false" customHeight="true" outlineLevel="0" collapsed="false">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row>
    <row r="972" customFormat="false" ht="15.75" hidden="false" customHeight="true" outlineLevel="0" collapsed="false">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row>
    <row r="973" customFormat="false" ht="15.75" hidden="false" customHeight="true" outlineLevel="0" collapsed="false">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row>
    <row r="974" customFormat="false" ht="15.75" hidden="false" customHeight="true" outlineLevel="0" collapsed="false">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row>
    <row r="975" customFormat="false" ht="15.75" hidden="false" customHeight="true" outlineLevel="0" collapsed="false">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row>
    <row r="976" customFormat="false" ht="15.75" hidden="false" customHeight="true" outlineLevel="0" collapsed="false">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row>
    <row r="977" customFormat="false" ht="15.75" hidden="false" customHeight="true" outlineLevel="0" collapsed="false">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row>
    <row r="978" customFormat="false" ht="15.75" hidden="false" customHeight="true" outlineLevel="0" collapsed="false">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row>
    <row r="979" customFormat="false" ht="15.75" hidden="false" customHeight="true" outlineLevel="0" collapsed="false">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row>
    <row r="980" customFormat="false" ht="15.75" hidden="false" customHeight="true" outlineLevel="0" collapsed="false">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row>
    <row r="981" customFormat="false" ht="15.75" hidden="false" customHeight="true" outlineLevel="0" collapsed="false">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row>
    <row r="982" customFormat="false" ht="15.75" hidden="false" customHeight="true" outlineLevel="0" collapsed="false">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row>
    <row r="983" customFormat="false" ht="15.75" hidden="false" customHeight="true" outlineLevel="0" collapsed="false">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row>
    <row r="984" customFormat="false" ht="15.75" hidden="false" customHeight="true" outlineLevel="0" collapsed="false">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row>
    <row r="985" customFormat="false" ht="15.75" hidden="false" customHeight="true" outlineLevel="0" collapsed="false">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row>
    <row r="986" customFormat="false" ht="15.75" hidden="false" customHeight="true" outlineLevel="0" collapsed="false">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row>
    <row r="987" customFormat="false" ht="15.75" hidden="false" customHeight="true" outlineLevel="0" collapsed="false">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row>
    <row r="988" customFormat="false" ht="15.75" hidden="false" customHeight="true" outlineLevel="0" collapsed="false">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row>
    <row r="989" customFormat="false" ht="15.75" hidden="false" customHeight="true" outlineLevel="0" collapsed="false">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row>
    <row r="990" customFormat="false" ht="15.75" hidden="false" customHeight="true" outlineLevel="0" collapsed="false">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row>
    <row r="991" customFormat="false" ht="15.75" hidden="false" customHeight="true" outlineLevel="0" collapsed="false">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row>
    <row r="992" customFormat="false" ht="15.75" hidden="false" customHeight="true" outlineLevel="0" collapsed="false">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row>
    <row r="993" customFormat="false" ht="15.75" hidden="false" customHeight="true" outlineLevel="0" collapsed="false">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row>
    <row r="994" customFormat="false" ht="15.75" hidden="false" customHeight="true" outlineLevel="0" collapsed="false">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row>
    <row r="995" customFormat="false" ht="15.75" hidden="false" customHeight="true" outlineLevel="0" collapsed="false">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row>
    <row r="996" customFormat="false" ht="15.75" hidden="false" customHeight="true" outlineLevel="0" collapsed="false">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row>
    <row r="997" customFormat="false" ht="15.75" hidden="false" customHeight="true" outlineLevel="0" collapsed="false">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row>
    <row r="998" customFormat="false" ht="15.75" hidden="false" customHeight="true" outlineLevel="0" collapsed="false">
      <c r="A998" s="108"/>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row>
  </sheetData>
  <dataValidations count="7">
    <dataValidation allowBlank="true" errorStyle="stop" operator="between" showDropDown="false" showErrorMessage="true" showInputMessage="false" sqref="D4:D5 D10 D12:D14" type="decimal">
      <formula1>0</formula1>
      <formula2>1000000000</formula2>
    </dataValidation>
    <dataValidation allowBlank="true" errorStyle="stop" operator="between" showDropDown="false" showErrorMessage="true" showInputMessage="false" sqref="D16" type="list">
      <formula1>'Set values'!$G$6:$G$7</formula1>
      <formula2>0</formula2>
    </dataValidation>
    <dataValidation allowBlank="true" errorStyle="stop" operator="between" showDropDown="false" showErrorMessage="true" showInputMessage="false" sqref="D23" type="list">
      <formula1>'Set values'!$E$6:$E$8</formula1>
      <formula2>0</formula2>
    </dataValidation>
    <dataValidation allowBlank="true" errorStyle="stop" operator="between" prompt="To enter free text, select cell and type - do not click into cell" showDropDown="false" showErrorMessage="false" showInputMessage="true" sqref="D7" type="list">
      <formula1>'Set values'!$C$6:$C$12</formula1>
      <formula2>0</formula2>
    </dataValidation>
    <dataValidation allowBlank="true" errorStyle="stop" operator="between" showDropDown="false" showErrorMessage="true" showInputMessage="false" sqref="D17 D19 D21" type="list">
      <formula1>'Set values'!$H$6:$H$7</formula1>
      <formula2>0</formula2>
    </dataValidation>
    <dataValidation allowBlank="true" errorStyle="stop" operator="between" showDropDown="false" showErrorMessage="true" showInputMessage="false" sqref="D8" type="list">
      <formula1>'Set values'!$D$6:$D$7</formula1>
      <formula2>0</formula2>
    </dataValidation>
    <dataValidation allowBlank="true" errorStyle="stop" operator="between" showDropDown="false" showErrorMessage="true" showInputMessage="false" sqref="D11" type="list">
      <formula1>Validation!$B$1:$B$3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G7" activeCellId="0" sqref="G7"/>
    </sheetView>
  </sheetViews>
  <sheetFormatPr defaultColWidth="14.42578125" defaultRowHeight="15" zeroHeight="false" outlineLevelRow="0" outlineLevelCol="0"/>
  <cols>
    <col collapsed="false" customWidth="true" hidden="false" outlineLevel="0" max="1" min="1" style="119" width="7.86"/>
    <col collapsed="false" customWidth="true" hidden="false" outlineLevel="0" max="2" min="2" style="119" width="45.85"/>
    <col collapsed="false" customWidth="true" hidden="false" outlineLevel="0" max="4" min="3" style="1" width="45.85"/>
    <col collapsed="false" customWidth="true" hidden="false" outlineLevel="0" max="5" min="5" style="1" width="3.71"/>
    <col collapsed="false" customWidth="false" hidden="false" outlineLevel="0" max="16384" min="6" style="1" width="14.42"/>
  </cols>
  <sheetData>
    <row r="1" s="4" customFormat="true" ht="24" hidden="false" customHeight="true" outlineLevel="0" collapsed="false">
      <c r="A1" s="62" t="s">
        <v>249</v>
      </c>
      <c r="B1" s="62"/>
      <c r="C1" s="96"/>
      <c r="D1" s="3"/>
      <c r="E1" s="120"/>
      <c r="F1" s="3"/>
      <c r="G1" s="3"/>
      <c r="H1" s="3"/>
      <c r="I1" s="3"/>
      <c r="J1" s="3"/>
      <c r="K1" s="3"/>
      <c r="L1" s="3"/>
      <c r="M1" s="3"/>
      <c r="N1" s="3"/>
      <c r="O1" s="3"/>
      <c r="P1" s="3"/>
      <c r="Q1" s="3"/>
      <c r="R1" s="3"/>
      <c r="S1" s="3"/>
      <c r="T1" s="3"/>
      <c r="U1" s="3"/>
    </row>
    <row r="2" s="71" customFormat="true" ht="24" hidden="false" customHeight="true" outlineLevel="0" collapsed="false">
      <c r="A2" s="121" t="s">
        <v>111</v>
      </c>
      <c r="B2" s="98" t="s">
        <v>192</v>
      </c>
      <c r="C2" s="68" t="s">
        <v>113</v>
      </c>
      <c r="D2" s="98" t="s">
        <v>193</v>
      </c>
      <c r="E2" s="122"/>
      <c r="F2" s="122"/>
      <c r="G2" s="122"/>
      <c r="H2" s="122"/>
      <c r="I2" s="122"/>
      <c r="J2" s="122"/>
      <c r="K2" s="122"/>
      <c r="L2" s="122"/>
      <c r="M2" s="122"/>
      <c r="N2" s="122"/>
      <c r="O2" s="122"/>
      <c r="P2" s="122"/>
      <c r="Q2" s="122"/>
      <c r="R2" s="122"/>
      <c r="S2" s="122"/>
      <c r="T2" s="122"/>
      <c r="U2" s="122"/>
    </row>
    <row r="3" s="103" customFormat="true" ht="24" hidden="false" customHeight="true" outlineLevel="0" collapsed="false">
      <c r="A3" s="100" t="s">
        <v>194</v>
      </c>
      <c r="B3" s="101"/>
      <c r="C3" s="101"/>
      <c r="D3" s="101"/>
      <c r="E3" s="102"/>
      <c r="F3" s="102"/>
      <c r="G3" s="102"/>
      <c r="H3" s="102"/>
      <c r="I3" s="102"/>
      <c r="J3" s="102"/>
      <c r="K3" s="102"/>
      <c r="L3" s="102"/>
      <c r="M3" s="102"/>
      <c r="N3" s="102"/>
      <c r="O3" s="102"/>
      <c r="P3" s="102"/>
      <c r="Q3" s="102"/>
      <c r="R3" s="102"/>
      <c r="S3" s="102"/>
      <c r="T3" s="102"/>
      <c r="U3" s="102"/>
    </row>
    <row r="4" customFormat="false" ht="45" hidden="false" customHeight="false" outlineLevel="0" collapsed="false">
      <c r="A4" s="49" t="s">
        <v>250</v>
      </c>
      <c r="B4" s="49" t="s">
        <v>251</v>
      </c>
      <c r="C4" s="72" t="s">
        <v>252</v>
      </c>
      <c r="D4" s="22"/>
      <c r="E4" s="123"/>
      <c r="F4" s="91"/>
      <c r="G4" s="91"/>
      <c r="H4" s="91"/>
      <c r="I4" s="91"/>
      <c r="J4" s="91"/>
      <c r="K4" s="91"/>
      <c r="L4" s="91"/>
      <c r="M4" s="91"/>
      <c r="N4" s="91"/>
      <c r="O4" s="91"/>
      <c r="P4" s="91"/>
      <c r="Q4" s="91"/>
      <c r="R4" s="91"/>
      <c r="S4" s="91"/>
      <c r="T4" s="91"/>
      <c r="U4" s="91"/>
    </row>
    <row r="5" customFormat="false" ht="45" hidden="false" customHeight="false" outlineLevel="0" collapsed="false">
      <c r="A5" s="49" t="s">
        <v>253</v>
      </c>
      <c r="B5" s="49" t="s">
        <v>254</v>
      </c>
      <c r="C5" s="72" t="s">
        <v>255</v>
      </c>
      <c r="D5" s="22"/>
      <c r="E5" s="123"/>
      <c r="F5" s="91"/>
      <c r="G5" s="91"/>
      <c r="H5" s="91"/>
      <c r="I5" s="91"/>
      <c r="J5" s="91"/>
      <c r="K5" s="91"/>
      <c r="L5" s="91"/>
      <c r="M5" s="91"/>
      <c r="N5" s="91"/>
      <c r="O5" s="91"/>
      <c r="P5" s="91"/>
      <c r="Q5" s="91"/>
      <c r="R5" s="91"/>
      <c r="S5" s="91"/>
      <c r="T5" s="91"/>
      <c r="U5" s="91"/>
    </row>
    <row r="6" customFormat="false" ht="45" hidden="false" customHeight="false" outlineLevel="0" collapsed="false">
      <c r="A6" s="49" t="s">
        <v>49</v>
      </c>
      <c r="B6" s="49" t="s">
        <v>256</v>
      </c>
      <c r="C6" s="72" t="s">
        <v>257</v>
      </c>
      <c r="D6" s="124"/>
      <c r="E6" s="91"/>
      <c r="F6" s="91"/>
      <c r="G6" s="91"/>
      <c r="H6" s="91"/>
      <c r="I6" s="91"/>
      <c r="J6" s="91"/>
      <c r="K6" s="91"/>
      <c r="L6" s="91"/>
      <c r="M6" s="91"/>
      <c r="N6" s="91"/>
      <c r="O6" s="91"/>
      <c r="P6" s="91"/>
      <c r="Q6" s="91"/>
      <c r="R6" s="91"/>
      <c r="S6" s="91"/>
      <c r="T6" s="91"/>
      <c r="U6" s="91"/>
    </row>
    <row r="7" customFormat="false" ht="180" hidden="false" customHeight="false" outlineLevel="0" collapsed="false">
      <c r="A7" s="49" t="s">
        <v>55</v>
      </c>
      <c r="B7" s="49" t="s">
        <v>258</v>
      </c>
      <c r="C7" s="72" t="s">
        <v>259</v>
      </c>
      <c r="D7" s="125"/>
      <c r="E7" s="123"/>
      <c r="F7" s="91"/>
      <c r="G7" s="91"/>
      <c r="H7" s="91"/>
      <c r="I7" s="91"/>
      <c r="J7" s="91"/>
      <c r="K7" s="91"/>
      <c r="L7" s="91"/>
      <c r="M7" s="91"/>
      <c r="N7" s="91"/>
      <c r="O7" s="91"/>
      <c r="P7" s="91"/>
      <c r="Q7" s="91"/>
      <c r="R7" s="91"/>
      <c r="S7" s="91"/>
      <c r="T7" s="91"/>
      <c r="U7" s="91"/>
    </row>
    <row r="8" customFormat="false" ht="60" hidden="false" customHeight="false" outlineLevel="0" collapsed="false">
      <c r="A8" s="49" t="s">
        <v>260</v>
      </c>
      <c r="B8" s="49" t="s">
        <v>261</v>
      </c>
      <c r="C8" s="72" t="s">
        <v>262</v>
      </c>
      <c r="D8" s="44"/>
      <c r="E8" s="123"/>
      <c r="F8" s="91"/>
      <c r="G8" s="91"/>
      <c r="H8" s="91"/>
      <c r="I8" s="91"/>
      <c r="J8" s="91"/>
      <c r="K8" s="91"/>
      <c r="L8" s="91"/>
      <c r="M8" s="91"/>
      <c r="N8" s="91"/>
      <c r="O8" s="91"/>
      <c r="P8" s="91"/>
      <c r="Q8" s="91"/>
      <c r="R8" s="91"/>
      <c r="S8" s="91"/>
      <c r="T8" s="91"/>
      <c r="U8" s="91"/>
    </row>
    <row r="9" customFormat="false" ht="45" hidden="false" customHeight="false" outlineLevel="0" collapsed="false">
      <c r="A9" s="49" t="s">
        <v>263</v>
      </c>
      <c r="B9" s="49" t="s">
        <v>264</v>
      </c>
      <c r="C9" s="72" t="s">
        <v>265</v>
      </c>
      <c r="D9" s="22"/>
      <c r="E9" s="91"/>
      <c r="F9" s="91"/>
      <c r="G9" s="91"/>
      <c r="H9" s="91"/>
      <c r="I9" s="91"/>
      <c r="J9" s="91"/>
      <c r="K9" s="91"/>
      <c r="L9" s="91"/>
      <c r="M9" s="91"/>
      <c r="N9" s="91"/>
      <c r="O9" s="91"/>
      <c r="P9" s="91"/>
      <c r="Q9" s="91"/>
      <c r="R9" s="91"/>
      <c r="S9" s="91"/>
      <c r="T9" s="91"/>
      <c r="U9" s="91"/>
    </row>
    <row r="10" customFormat="false" ht="60" hidden="false" customHeight="false" outlineLevel="0" collapsed="false">
      <c r="A10" s="49" t="s">
        <v>266</v>
      </c>
      <c r="B10" s="49" t="s">
        <v>267</v>
      </c>
      <c r="C10" s="72" t="s">
        <v>268</v>
      </c>
      <c r="D10" s="22"/>
      <c r="E10" s="123"/>
      <c r="F10" s="91"/>
      <c r="G10" s="91"/>
      <c r="H10" s="91"/>
      <c r="I10" s="91"/>
      <c r="J10" s="91"/>
      <c r="K10" s="91"/>
      <c r="L10" s="91"/>
      <c r="M10" s="91"/>
      <c r="N10" s="91"/>
      <c r="O10" s="91"/>
      <c r="P10" s="91"/>
      <c r="Q10" s="91"/>
      <c r="R10" s="91"/>
      <c r="S10" s="91"/>
      <c r="T10" s="91"/>
      <c r="U10" s="91"/>
    </row>
    <row r="11" s="113" customFormat="true" ht="24" hidden="false" customHeight="true" outlineLevel="0" collapsed="false">
      <c r="A11" s="109" t="s">
        <v>201</v>
      </c>
      <c r="B11" s="110"/>
      <c r="C11" s="110"/>
      <c r="D11" s="110"/>
      <c r="E11" s="126"/>
      <c r="F11" s="126"/>
      <c r="G11" s="126"/>
      <c r="H11" s="126"/>
      <c r="I11" s="126"/>
      <c r="J11" s="126"/>
      <c r="K11" s="126"/>
      <c r="L11" s="126"/>
      <c r="M11" s="126"/>
      <c r="N11" s="126"/>
      <c r="O11" s="126"/>
      <c r="P11" s="126"/>
      <c r="Q11" s="126"/>
      <c r="R11" s="126"/>
      <c r="S11" s="126"/>
      <c r="T11" s="126"/>
      <c r="U11" s="126"/>
    </row>
    <row r="12" customFormat="false" ht="132.75" hidden="false" customHeight="true" outlineLevel="0" collapsed="false">
      <c r="A12" s="49" t="s">
        <v>269</v>
      </c>
      <c r="B12" s="49" t="s">
        <v>270</v>
      </c>
      <c r="C12" s="72" t="s">
        <v>271</v>
      </c>
      <c r="D12" s="127"/>
      <c r="E12" s="123"/>
      <c r="F12" s="91"/>
      <c r="G12" s="91"/>
      <c r="H12" s="91"/>
      <c r="I12" s="91"/>
      <c r="J12" s="91"/>
      <c r="K12" s="91"/>
      <c r="L12" s="91"/>
      <c r="M12" s="91"/>
      <c r="N12" s="91"/>
      <c r="O12" s="91"/>
      <c r="P12" s="91"/>
      <c r="Q12" s="91"/>
      <c r="R12" s="91"/>
      <c r="S12" s="91"/>
      <c r="T12" s="91"/>
      <c r="U12" s="91"/>
    </row>
    <row r="13" customFormat="false" ht="198" hidden="false" customHeight="true" outlineLevel="0" collapsed="false">
      <c r="A13" s="49" t="s">
        <v>272</v>
      </c>
      <c r="B13" s="49" t="s">
        <v>273</v>
      </c>
      <c r="C13" s="72" t="s">
        <v>274</v>
      </c>
      <c r="D13" s="128"/>
      <c r="E13" s="123"/>
      <c r="F13" s="91"/>
      <c r="G13" s="91"/>
      <c r="H13" s="91"/>
      <c r="I13" s="91"/>
      <c r="J13" s="91"/>
      <c r="K13" s="91"/>
      <c r="L13" s="91"/>
      <c r="M13" s="91"/>
      <c r="N13" s="91"/>
      <c r="O13" s="91"/>
      <c r="P13" s="91"/>
      <c r="Q13" s="91"/>
      <c r="R13" s="91"/>
      <c r="S13" s="91"/>
      <c r="T13" s="91"/>
      <c r="U13" s="91"/>
    </row>
    <row r="14" customFormat="false" ht="82.5" hidden="false" customHeight="true" outlineLevel="0" collapsed="false">
      <c r="A14" s="49" t="s">
        <v>275</v>
      </c>
      <c r="B14" s="49" t="s">
        <v>276</v>
      </c>
      <c r="C14" s="72" t="s">
        <v>277</v>
      </c>
      <c r="D14" s="129"/>
      <c r="E14" s="123"/>
      <c r="F14" s="91"/>
      <c r="G14" s="91"/>
      <c r="H14" s="91"/>
      <c r="I14" s="91"/>
      <c r="J14" s="91"/>
      <c r="K14" s="91"/>
      <c r="L14" s="91"/>
      <c r="M14" s="91"/>
      <c r="N14" s="91"/>
      <c r="O14" s="91"/>
      <c r="P14" s="91"/>
      <c r="Q14" s="91"/>
      <c r="R14" s="91"/>
      <c r="S14" s="91"/>
      <c r="T14" s="91"/>
      <c r="U14" s="91"/>
    </row>
    <row r="15" customFormat="false" ht="105" hidden="false" customHeight="false" outlineLevel="0" collapsed="false">
      <c r="A15" s="49" t="s">
        <v>278</v>
      </c>
      <c r="B15" s="49" t="s">
        <v>279</v>
      </c>
      <c r="C15" s="72" t="s">
        <v>280</v>
      </c>
      <c r="D15" s="129"/>
      <c r="E15" s="123"/>
      <c r="F15" s="91"/>
      <c r="G15" s="91"/>
      <c r="H15" s="91"/>
      <c r="I15" s="91"/>
      <c r="J15" s="91"/>
      <c r="K15" s="91"/>
      <c r="L15" s="91"/>
      <c r="M15" s="91"/>
      <c r="N15" s="91"/>
      <c r="O15" s="91"/>
      <c r="P15" s="91"/>
      <c r="Q15" s="91"/>
      <c r="R15" s="91"/>
      <c r="S15" s="91"/>
      <c r="T15" s="91"/>
      <c r="U15" s="91"/>
    </row>
    <row r="16" customFormat="false" ht="75" hidden="false" customHeight="false" outlineLevel="0" collapsed="false">
      <c r="A16" s="49" t="s">
        <v>281</v>
      </c>
      <c r="B16" s="49" t="s">
        <v>282</v>
      </c>
      <c r="C16" s="72" t="s">
        <v>283</v>
      </c>
      <c r="D16" s="128"/>
      <c r="E16" s="123"/>
      <c r="F16" s="91"/>
      <c r="G16" s="91"/>
      <c r="H16" s="91"/>
      <c r="I16" s="91"/>
      <c r="J16" s="91"/>
      <c r="K16" s="91"/>
      <c r="L16" s="91"/>
      <c r="M16" s="91"/>
      <c r="N16" s="91"/>
      <c r="O16" s="91"/>
      <c r="P16" s="91"/>
      <c r="Q16" s="91"/>
      <c r="R16" s="91"/>
      <c r="S16" s="91"/>
      <c r="T16" s="91"/>
      <c r="U16" s="91"/>
    </row>
    <row r="17" customFormat="false" ht="60" hidden="false" customHeight="false" outlineLevel="0" collapsed="false">
      <c r="A17" s="49" t="s">
        <v>284</v>
      </c>
      <c r="B17" s="49" t="s">
        <v>285</v>
      </c>
      <c r="C17" s="72" t="s">
        <v>286</v>
      </c>
      <c r="D17" s="130"/>
      <c r="E17" s="123"/>
      <c r="F17" s="91"/>
      <c r="G17" s="91"/>
      <c r="H17" s="91"/>
      <c r="I17" s="91"/>
      <c r="J17" s="91"/>
      <c r="K17" s="91"/>
      <c r="L17" s="91"/>
      <c r="M17" s="91"/>
      <c r="N17" s="91"/>
      <c r="O17" s="91"/>
      <c r="P17" s="91"/>
      <c r="Q17" s="91"/>
      <c r="R17" s="91"/>
      <c r="S17" s="91"/>
      <c r="T17" s="91"/>
      <c r="U17" s="91"/>
    </row>
    <row r="18" s="113" customFormat="true" ht="24" hidden="false" customHeight="true" outlineLevel="0" collapsed="false">
      <c r="A18" s="109" t="s">
        <v>287</v>
      </c>
      <c r="B18" s="131"/>
      <c r="C18" s="131"/>
      <c r="D18" s="131"/>
      <c r="E18" s="126"/>
      <c r="F18" s="126"/>
      <c r="G18" s="126"/>
      <c r="H18" s="126"/>
      <c r="I18" s="126"/>
      <c r="J18" s="126"/>
      <c r="K18" s="126"/>
      <c r="L18" s="126"/>
      <c r="M18" s="126"/>
      <c r="N18" s="126"/>
      <c r="O18" s="126"/>
      <c r="P18" s="126"/>
      <c r="Q18" s="126"/>
      <c r="R18" s="126"/>
      <c r="S18" s="126"/>
      <c r="T18" s="126"/>
      <c r="U18" s="126"/>
    </row>
    <row r="19" customFormat="false" ht="105" hidden="false" customHeight="false" outlineLevel="0" collapsed="false">
      <c r="A19" s="49" t="s">
        <v>288</v>
      </c>
      <c r="B19" s="49" t="s">
        <v>289</v>
      </c>
      <c r="C19" s="72" t="s">
        <v>290</v>
      </c>
      <c r="D19" s="130"/>
      <c r="E19" s="123"/>
      <c r="F19" s="91"/>
      <c r="G19" s="91"/>
      <c r="H19" s="91"/>
      <c r="I19" s="91"/>
      <c r="J19" s="91"/>
      <c r="K19" s="91"/>
      <c r="L19" s="91"/>
      <c r="M19" s="91"/>
      <c r="N19" s="91"/>
      <c r="O19" s="91"/>
      <c r="P19" s="91"/>
      <c r="Q19" s="91"/>
      <c r="R19" s="91"/>
      <c r="S19" s="91"/>
      <c r="T19" s="91"/>
      <c r="U19" s="91"/>
    </row>
    <row r="20" customFormat="false" ht="120" hidden="false" customHeight="false" outlineLevel="0" collapsed="false">
      <c r="A20" s="49" t="s">
        <v>291</v>
      </c>
      <c r="B20" s="49" t="s">
        <v>292</v>
      </c>
      <c r="C20" s="72" t="s">
        <v>293</v>
      </c>
      <c r="D20" s="130"/>
      <c r="E20" s="123"/>
      <c r="F20" s="91"/>
      <c r="G20" s="91"/>
      <c r="H20" s="91"/>
      <c r="I20" s="91"/>
      <c r="J20" s="91"/>
      <c r="K20" s="91"/>
      <c r="L20" s="91"/>
      <c r="M20" s="91"/>
      <c r="N20" s="91"/>
      <c r="O20" s="91"/>
      <c r="P20" s="91"/>
      <c r="Q20" s="91"/>
      <c r="R20" s="91"/>
      <c r="S20" s="91"/>
      <c r="T20" s="91"/>
      <c r="U20" s="91"/>
    </row>
    <row r="21" customFormat="false" ht="120" hidden="false" customHeight="false" outlineLevel="0" collapsed="false">
      <c r="A21" s="49" t="s">
        <v>294</v>
      </c>
      <c r="B21" s="49" t="s">
        <v>295</v>
      </c>
      <c r="C21" s="72" t="s">
        <v>296</v>
      </c>
      <c r="D21" s="130"/>
      <c r="E21" s="123"/>
      <c r="F21" s="91"/>
      <c r="G21" s="91"/>
      <c r="H21" s="91"/>
      <c r="I21" s="91"/>
      <c r="J21" s="91"/>
      <c r="K21" s="91"/>
      <c r="L21" s="91"/>
      <c r="M21" s="91"/>
      <c r="N21" s="91"/>
      <c r="O21" s="91"/>
      <c r="P21" s="91"/>
      <c r="Q21" s="91"/>
      <c r="R21" s="91"/>
      <c r="S21" s="91"/>
      <c r="T21" s="91"/>
      <c r="U21" s="91"/>
    </row>
    <row r="22" customFormat="false" ht="105.75" hidden="false" customHeight="true" outlineLevel="0" collapsed="false">
      <c r="A22" s="49" t="s">
        <v>297</v>
      </c>
      <c r="B22" s="49" t="s">
        <v>298</v>
      </c>
      <c r="C22" s="72" t="s">
        <v>299</v>
      </c>
      <c r="D22" s="130"/>
      <c r="E22" s="123"/>
      <c r="F22" s="91"/>
      <c r="G22" s="91"/>
      <c r="H22" s="91"/>
      <c r="I22" s="91"/>
      <c r="J22" s="91"/>
      <c r="K22" s="91"/>
      <c r="L22" s="91"/>
      <c r="M22" s="91"/>
      <c r="N22" s="91"/>
      <c r="O22" s="91"/>
      <c r="P22" s="91"/>
      <c r="Q22" s="91"/>
      <c r="R22" s="91"/>
      <c r="S22" s="91"/>
      <c r="T22" s="91"/>
      <c r="U22" s="91"/>
    </row>
    <row r="23" s="113" customFormat="true" ht="24" hidden="false" customHeight="true" outlineLevel="0" collapsed="false">
      <c r="A23" s="109" t="s">
        <v>300</v>
      </c>
      <c r="B23" s="131"/>
      <c r="C23" s="131"/>
      <c r="D23" s="131"/>
      <c r="E23" s="132"/>
      <c r="F23" s="112"/>
      <c r="G23" s="112"/>
      <c r="H23" s="112"/>
      <c r="I23" s="112"/>
      <c r="J23" s="112"/>
      <c r="K23" s="112"/>
      <c r="L23" s="112"/>
      <c r="M23" s="112"/>
      <c r="N23" s="112"/>
      <c r="O23" s="112"/>
      <c r="P23" s="112"/>
      <c r="Q23" s="112"/>
      <c r="R23" s="112"/>
      <c r="S23" s="112"/>
      <c r="T23" s="112"/>
      <c r="U23" s="112"/>
    </row>
    <row r="24" customFormat="false" ht="60" hidden="false" customHeight="false" outlineLevel="0" collapsed="false">
      <c r="A24" s="49" t="s">
        <v>301</v>
      </c>
      <c r="B24" s="49" t="s">
        <v>302</v>
      </c>
      <c r="C24" s="72" t="s">
        <v>303</v>
      </c>
      <c r="D24" s="127"/>
      <c r="E24" s="91"/>
      <c r="F24" s="91"/>
      <c r="G24" s="91"/>
      <c r="H24" s="91"/>
      <c r="I24" s="91"/>
      <c r="J24" s="91"/>
      <c r="K24" s="91"/>
      <c r="L24" s="91"/>
      <c r="M24" s="91"/>
      <c r="N24" s="91"/>
      <c r="O24" s="91"/>
      <c r="P24" s="91"/>
      <c r="Q24" s="91"/>
      <c r="R24" s="91"/>
      <c r="S24" s="91"/>
      <c r="T24" s="91"/>
      <c r="U24" s="91"/>
    </row>
    <row r="25" customFormat="false" ht="31.5" hidden="false" customHeight="false" outlineLevel="0" collapsed="false">
      <c r="A25" s="49" t="s">
        <v>304</v>
      </c>
      <c r="B25" s="49" t="s">
        <v>305</v>
      </c>
      <c r="C25" s="72" t="s">
        <v>306</v>
      </c>
      <c r="D25" s="127"/>
      <c r="E25" s="91"/>
      <c r="F25" s="91"/>
      <c r="G25" s="91"/>
      <c r="H25" s="91"/>
      <c r="I25" s="91"/>
      <c r="J25" s="91"/>
      <c r="K25" s="91"/>
      <c r="L25" s="91"/>
      <c r="M25" s="91"/>
      <c r="N25" s="91"/>
      <c r="O25" s="91"/>
      <c r="P25" s="91"/>
      <c r="Q25" s="91"/>
      <c r="R25" s="91"/>
      <c r="S25" s="91"/>
      <c r="T25" s="91"/>
      <c r="U25" s="91"/>
    </row>
    <row r="26" s="113" customFormat="true" ht="24" hidden="false" customHeight="true" outlineLevel="0" collapsed="false">
      <c r="A26" s="109" t="s">
        <v>307</v>
      </c>
      <c r="B26" s="133"/>
      <c r="C26" s="133"/>
      <c r="D26" s="131"/>
      <c r="E26" s="112"/>
      <c r="F26" s="112"/>
      <c r="G26" s="112"/>
      <c r="H26" s="112"/>
      <c r="I26" s="112"/>
      <c r="J26" s="112"/>
      <c r="K26" s="112"/>
      <c r="L26" s="112"/>
      <c r="M26" s="112"/>
      <c r="N26" s="112"/>
      <c r="O26" s="112"/>
      <c r="P26" s="112"/>
      <c r="Q26" s="112"/>
      <c r="R26" s="112"/>
      <c r="S26" s="112"/>
      <c r="T26" s="112"/>
      <c r="U26" s="112"/>
    </row>
    <row r="27" customFormat="false" ht="45" hidden="false" customHeight="false" outlineLevel="0" collapsed="false">
      <c r="A27" s="49" t="s">
        <v>308</v>
      </c>
      <c r="B27" s="49" t="s">
        <v>309</v>
      </c>
      <c r="C27" s="72" t="s">
        <v>310</v>
      </c>
      <c r="D27" s="127"/>
      <c r="E27" s="91"/>
      <c r="F27" s="91"/>
      <c r="G27" s="91"/>
      <c r="H27" s="91"/>
      <c r="I27" s="91"/>
      <c r="J27" s="91"/>
      <c r="K27" s="91"/>
      <c r="L27" s="91"/>
      <c r="M27" s="91"/>
      <c r="N27" s="91"/>
      <c r="O27" s="91"/>
      <c r="P27" s="91"/>
      <c r="Q27" s="91"/>
      <c r="R27" s="91"/>
      <c r="S27" s="91"/>
      <c r="T27" s="91"/>
      <c r="U27" s="91"/>
    </row>
    <row r="28" customFormat="false" ht="135" hidden="false" customHeight="false" outlineLevel="0" collapsed="false">
      <c r="A28" s="49" t="s">
        <v>311</v>
      </c>
      <c r="B28" s="49" t="s">
        <v>312</v>
      </c>
      <c r="C28" s="72" t="s">
        <v>313</v>
      </c>
      <c r="D28" s="127"/>
      <c r="E28" s="91"/>
      <c r="F28" s="91"/>
      <c r="G28" s="91"/>
      <c r="H28" s="91"/>
      <c r="I28" s="91"/>
      <c r="J28" s="91"/>
      <c r="K28" s="91"/>
      <c r="L28" s="91"/>
      <c r="M28" s="91"/>
      <c r="N28" s="91"/>
      <c r="O28" s="91"/>
      <c r="P28" s="91"/>
      <c r="Q28" s="91"/>
      <c r="R28" s="91"/>
      <c r="S28" s="91"/>
      <c r="T28" s="91"/>
      <c r="U28" s="91"/>
    </row>
    <row r="29" customFormat="false" ht="90" hidden="false" customHeight="false" outlineLevel="0" collapsed="false">
      <c r="A29" s="49" t="s">
        <v>314</v>
      </c>
      <c r="B29" s="49" t="s">
        <v>315</v>
      </c>
      <c r="C29" s="72" t="s">
        <v>316</v>
      </c>
      <c r="D29" s="127"/>
      <c r="E29" s="91"/>
      <c r="F29" s="91"/>
      <c r="G29" s="91"/>
      <c r="H29" s="91"/>
      <c r="I29" s="91"/>
      <c r="J29" s="91"/>
      <c r="K29" s="91"/>
      <c r="L29" s="91"/>
      <c r="M29" s="91"/>
      <c r="N29" s="91"/>
      <c r="O29" s="91"/>
      <c r="P29" s="91"/>
      <c r="Q29" s="91"/>
      <c r="R29" s="91"/>
      <c r="S29" s="91"/>
      <c r="T29" s="91"/>
      <c r="U29" s="91"/>
    </row>
    <row r="30" customFormat="false" ht="45" hidden="false" customHeight="false" outlineLevel="0" collapsed="false">
      <c r="A30" s="49" t="s">
        <v>317</v>
      </c>
      <c r="B30" s="49" t="s">
        <v>318</v>
      </c>
      <c r="C30" s="72" t="s">
        <v>319</v>
      </c>
      <c r="D30" s="127"/>
      <c r="E30" s="91"/>
      <c r="F30" s="91"/>
      <c r="G30" s="91"/>
      <c r="H30" s="91"/>
      <c r="I30" s="91"/>
      <c r="J30" s="91"/>
      <c r="K30" s="91"/>
      <c r="L30" s="91"/>
      <c r="M30" s="91"/>
      <c r="N30" s="91"/>
      <c r="O30" s="91"/>
      <c r="P30" s="91"/>
      <c r="Q30" s="91"/>
      <c r="R30" s="91"/>
      <c r="S30" s="91"/>
      <c r="T30" s="91"/>
      <c r="U30" s="91"/>
    </row>
    <row r="31" s="113" customFormat="true" ht="24" hidden="false" customHeight="true" outlineLevel="0" collapsed="false">
      <c r="A31" s="109" t="s">
        <v>208</v>
      </c>
      <c r="B31" s="133"/>
      <c r="C31" s="133"/>
      <c r="D31" s="133"/>
      <c r="E31" s="112"/>
      <c r="F31" s="112"/>
      <c r="G31" s="112"/>
      <c r="H31" s="112"/>
      <c r="I31" s="112"/>
      <c r="J31" s="112"/>
      <c r="K31" s="112"/>
      <c r="L31" s="112"/>
      <c r="M31" s="112"/>
      <c r="N31" s="112"/>
      <c r="O31" s="112"/>
      <c r="P31" s="112"/>
      <c r="Q31" s="112"/>
      <c r="R31" s="112"/>
      <c r="S31" s="112"/>
      <c r="T31" s="112"/>
      <c r="U31" s="112"/>
    </row>
    <row r="32" customFormat="false" ht="60" hidden="false" customHeight="false" outlineLevel="0" collapsed="false">
      <c r="A32" s="49" t="s">
        <v>320</v>
      </c>
      <c r="B32" s="49" t="s">
        <v>321</v>
      </c>
      <c r="C32" s="72" t="s">
        <v>322</v>
      </c>
      <c r="D32" s="118"/>
      <c r="E32" s="91"/>
      <c r="F32" s="91"/>
      <c r="G32" s="91"/>
      <c r="H32" s="91"/>
      <c r="I32" s="91"/>
      <c r="J32" s="91"/>
      <c r="K32" s="91"/>
      <c r="L32" s="91"/>
      <c r="M32" s="91"/>
      <c r="N32" s="91"/>
      <c r="O32" s="91"/>
      <c r="P32" s="91"/>
      <c r="Q32" s="91"/>
      <c r="R32" s="91"/>
      <c r="S32" s="91"/>
      <c r="T32" s="91"/>
      <c r="U32" s="91"/>
    </row>
    <row r="33" customFormat="false" ht="15.75" hidden="false" customHeight="true" outlineLevel="0" collapsed="false">
      <c r="A33" s="134"/>
      <c r="B33" s="134"/>
      <c r="C33" s="108"/>
      <c r="D33" s="108"/>
      <c r="E33" s="108"/>
      <c r="F33" s="108"/>
      <c r="G33" s="108"/>
      <c r="H33" s="108"/>
      <c r="I33" s="108"/>
      <c r="J33" s="108"/>
      <c r="K33" s="108"/>
      <c r="L33" s="108"/>
      <c r="M33" s="108"/>
      <c r="N33" s="108"/>
      <c r="O33" s="108"/>
      <c r="P33" s="108"/>
      <c r="Q33" s="108"/>
      <c r="R33" s="108"/>
      <c r="S33" s="108"/>
      <c r="T33" s="108"/>
      <c r="U33" s="108"/>
    </row>
    <row r="34" customFormat="false" ht="15.75" hidden="false" customHeight="true" outlineLevel="0" collapsed="false">
      <c r="A34" s="134"/>
      <c r="B34" s="134"/>
      <c r="C34" s="108"/>
      <c r="D34" s="108"/>
      <c r="E34" s="108"/>
      <c r="F34" s="108"/>
      <c r="G34" s="108"/>
      <c r="H34" s="108"/>
      <c r="I34" s="108"/>
      <c r="J34" s="108"/>
      <c r="K34" s="108"/>
      <c r="L34" s="108"/>
      <c r="M34" s="108"/>
      <c r="N34" s="108"/>
      <c r="O34" s="108"/>
      <c r="P34" s="108"/>
      <c r="Q34" s="108"/>
      <c r="R34" s="108"/>
      <c r="S34" s="108"/>
      <c r="T34" s="108"/>
      <c r="U34" s="108"/>
    </row>
    <row r="35" customFormat="false" ht="15.75" hidden="false" customHeight="true" outlineLevel="0" collapsed="false">
      <c r="A35" s="134"/>
      <c r="B35" s="134"/>
      <c r="C35" s="108"/>
      <c r="D35" s="108"/>
      <c r="E35" s="108"/>
      <c r="F35" s="108"/>
      <c r="G35" s="108"/>
      <c r="H35" s="108"/>
      <c r="I35" s="108"/>
      <c r="J35" s="108"/>
      <c r="K35" s="108"/>
      <c r="L35" s="108"/>
      <c r="M35" s="108"/>
      <c r="N35" s="108"/>
      <c r="O35" s="108"/>
      <c r="P35" s="108"/>
      <c r="Q35" s="108"/>
      <c r="R35" s="108"/>
      <c r="S35" s="108"/>
      <c r="T35" s="108"/>
      <c r="U35" s="108"/>
    </row>
    <row r="36" customFormat="false" ht="15.75" hidden="false" customHeight="true" outlineLevel="0" collapsed="false">
      <c r="A36" s="134"/>
      <c r="B36" s="134"/>
      <c r="C36" s="108"/>
      <c r="D36" s="108"/>
      <c r="E36" s="108"/>
      <c r="F36" s="108"/>
      <c r="G36" s="108"/>
      <c r="H36" s="108"/>
      <c r="I36" s="108"/>
      <c r="J36" s="108"/>
      <c r="K36" s="108"/>
      <c r="L36" s="108"/>
      <c r="M36" s="108"/>
      <c r="N36" s="108"/>
      <c r="O36" s="108"/>
      <c r="P36" s="108"/>
      <c r="Q36" s="108"/>
      <c r="R36" s="108"/>
      <c r="S36" s="108"/>
      <c r="T36" s="108"/>
      <c r="U36" s="108"/>
    </row>
    <row r="37" customFormat="false" ht="15.75" hidden="false" customHeight="true" outlineLevel="0" collapsed="false">
      <c r="A37" s="134"/>
      <c r="B37" s="134"/>
      <c r="C37" s="108"/>
      <c r="D37" s="108"/>
      <c r="E37" s="108"/>
      <c r="F37" s="108"/>
      <c r="G37" s="108"/>
      <c r="H37" s="108"/>
      <c r="I37" s="108"/>
      <c r="J37" s="108"/>
      <c r="K37" s="108"/>
      <c r="L37" s="108"/>
      <c r="M37" s="108"/>
      <c r="N37" s="108"/>
      <c r="O37" s="108"/>
      <c r="P37" s="108"/>
      <c r="Q37" s="108"/>
      <c r="R37" s="108"/>
      <c r="S37" s="108"/>
      <c r="T37" s="108"/>
      <c r="U37" s="108"/>
    </row>
    <row r="38" customFormat="false" ht="15.75" hidden="false" customHeight="true" outlineLevel="0" collapsed="false">
      <c r="A38" s="134"/>
      <c r="B38" s="134"/>
      <c r="C38" s="108"/>
      <c r="D38" s="108"/>
      <c r="E38" s="108"/>
      <c r="F38" s="108"/>
      <c r="G38" s="108"/>
      <c r="H38" s="108"/>
      <c r="I38" s="108"/>
      <c r="J38" s="108"/>
      <c r="K38" s="108"/>
      <c r="L38" s="108"/>
      <c r="M38" s="108"/>
      <c r="N38" s="108"/>
      <c r="O38" s="108"/>
      <c r="P38" s="108"/>
      <c r="Q38" s="108"/>
      <c r="R38" s="108"/>
      <c r="S38" s="108"/>
      <c r="T38" s="108"/>
      <c r="U38" s="108"/>
    </row>
    <row r="39" customFormat="false" ht="15.75" hidden="false" customHeight="true" outlineLevel="0" collapsed="false">
      <c r="A39" s="134"/>
      <c r="B39" s="134"/>
      <c r="C39" s="108"/>
      <c r="D39" s="108"/>
      <c r="E39" s="108"/>
      <c r="F39" s="108"/>
      <c r="G39" s="108"/>
      <c r="H39" s="108"/>
      <c r="I39" s="108"/>
      <c r="J39" s="108"/>
      <c r="K39" s="108"/>
      <c r="L39" s="108"/>
      <c r="M39" s="108"/>
      <c r="N39" s="108"/>
      <c r="O39" s="108"/>
      <c r="P39" s="108"/>
      <c r="Q39" s="108"/>
      <c r="R39" s="108"/>
      <c r="S39" s="108"/>
      <c r="T39" s="108"/>
      <c r="U39" s="108"/>
    </row>
    <row r="40" customFormat="false" ht="15.75" hidden="false" customHeight="true" outlineLevel="0" collapsed="false">
      <c r="A40" s="134"/>
      <c r="B40" s="134"/>
      <c r="C40" s="108"/>
      <c r="D40" s="108"/>
      <c r="E40" s="108"/>
      <c r="F40" s="108"/>
      <c r="G40" s="108"/>
      <c r="H40" s="108"/>
      <c r="I40" s="108"/>
      <c r="J40" s="108"/>
      <c r="K40" s="108"/>
      <c r="L40" s="108"/>
      <c r="M40" s="108"/>
      <c r="N40" s="108"/>
      <c r="O40" s="108"/>
      <c r="P40" s="108"/>
      <c r="Q40" s="108"/>
      <c r="R40" s="108"/>
      <c r="S40" s="108"/>
      <c r="T40" s="108"/>
      <c r="U40" s="108"/>
    </row>
    <row r="41" customFormat="false" ht="15.75" hidden="false" customHeight="true" outlineLevel="0" collapsed="false">
      <c r="A41" s="134"/>
      <c r="B41" s="134"/>
      <c r="C41" s="108"/>
      <c r="D41" s="108"/>
      <c r="E41" s="108"/>
      <c r="F41" s="108"/>
      <c r="G41" s="108"/>
      <c r="H41" s="108"/>
      <c r="I41" s="108"/>
      <c r="J41" s="108"/>
      <c r="K41" s="108"/>
      <c r="L41" s="108"/>
      <c r="M41" s="108"/>
      <c r="N41" s="108"/>
      <c r="O41" s="108"/>
      <c r="P41" s="108"/>
      <c r="Q41" s="108"/>
      <c r="R41" s="108"/>
      <c r="S41" s="108"/>
      <c r="T41" s="108"/>
      <c r="U41" s="108"/>
    </row>
    <row r="42" customFormat="false" ht="15.75" hidden="false" customHeight="true" outlineLevel="0" collapsed="false">
      <c r="A42" s="134"/>
      <c r="B42" s="134"/>
      <c r="C42" s="108"/>
      <c r="D42" s="108"/>
      <c r="E42" s="108"/>
      <c r="F42" s="108"/>
      <c r="G42" s="108"/>
      <c r="H42" s="108"/>
      <c r="I42" s="108"/>
      <c r="J42" s="108"/>
      <c r="K42" s="108"/>
      <c r="L42" s="108"/>
      <c r="M42" s="108"/>
      <c r="N42" s="108"/>
      <c r="O42" s="108"/>
      <c r="P42" s="108"/>
      <c r="Q42" s="108"/>
      <c r="R42" s="108"/>
      <c r="S42" s="108"/>
      <c r="T42" s="108"/>
      <c r="U42" s="108"/>
    </row>
    <row r="43" customFormat="false" ht="15.75" hidden="false" customHeight="true" outlineLevel="0" collapsed="false">
      <c r="A43" s="134"/>
      <c r="B43" s="134"/>
      <c r="C43" s="108"/>
      <c r="D43" s="108"/>
      <c r="E43" s="108"/>
      <c r="F43" s="108"/>
      <c r="G43" s="108"/>
      <c r="H43" s="108"/>
      <c r="I43" s="108"/>
      <c r="J43" s="108"/>
      <c r="K43" s="108"/>
      <c r="L43" s="108"/>
      <c r="M43" s="108"/>
      <c r="N43" s="108"/>
      <c r="O43" s="108"/>
      <c r="P43" s="108"/>
      <c r="Q43" s="108"/>
      <c r="R43" s="108"/>
      <c r="S43" s="108"/>
      <c r="T43" s="108"/>
      <c r="U43" s="108"/>
    </row>
    <row r="44" customFormat="false" ht="15.75" hidden="false" customHeight="true" outlineLevel="0" collapsed="false">
      <c r="A44" s="134"/>
      <c r="B44" s="134"/>
      <c r="C44" s="108"/>
      <c r="D44" s="108"/>
      <c r="E44" s="108"/>
      <c r="F44" s="108"/>
      <c r="G44" s="108"/>
      <c r="H44" s="108"/>
      <c r="I44" s="108"/>
      <c r="J44" s="108"/>
      <c r="K44" s="108"/>
      <c r="L44" s="108"/>
      <c r="M44" s="108"/>
      <c r="N44" s="108"/>
      <c r="O44" s="108"/>
      <c r="P44" s="108"/>
      <c r="Q44" s="108"/>
      <c r="R44" s="108"/>
      <c r="S44" s="108"/>
      <c r="T44" s="108"/>
      <c r="U44" s="108"/>
    </row>
    <row r="45" customFormat="false" ht="15.75" hidden="false" customHeight="true" outlineLevel="0" collapsed="false">
      <c r="A45" s="134"/>
      <c r="B45" s="134"/>
      <c r="C45" s="108"/>
      <c r="D45" s="108"/>
      <c r="E45" s="108"/>
      <c r="F45" s="108"/>
      <c r="G45" s="108"/>
      <c r="H45" s="108"/>
      <c r="I45" s="108"/>
      <c r="J45" s="108"/>
      <c r="K45" s="108"/>
      <c r="L45" s="108"/>
      <c r="M45" s="108"/>
      <c r="N45" s="108"/>
      <c r="O45" s="108"/>
      <c r="P45" s="108"/>
      <c r="Q45" s="108"/>
      <c r="R45" s="108"/>
      <c r="S45" s="108"/>
      <c r="T45" s="108"/>
      <c r="U45" s="108"/>
    </row>
    <row r="46" customFormat="false" ht="15.75" hidden="false" customHeight="true" outlineLevel="0" collapsed="false">
      <c r="A46" s="134"/>
      <c r="B46" s="134"/>
      <c r="C46" s="108"/>
      <c r="D46" s="108"/>
      <c r="E46" s="108"/>
      <c r="F46" s="108"/>
      <c r="G46" s="108"/>
      <c r="H46" s="108"/>
      <c r="I46" s="108"/>
      <c r="J46" s="108"/>
      <c r="K46" s="108"/>
      <c r="L46" s="108"/>
      <c r="M46" s="108"/>
      <c r="N46" s="108"/>
      <c r="O46" s="108"/>
      <c r="P46" s="108"/>
      <c r="Q46" s="108"/>
      <c r="R46" s="108"/>
      <c r="S46" s="108"/>
      <c r="T46" s="108"/>
      <c r="U46" s="108"/>
    </row>
    <row r="47" customFormat="false" ht="15.75" hidden="false" customHeight="true" outlineLevel="0" collapsed="false">
      <c r="A47" s="134"/>
      <c r="B47" s="134"/>
      <c r="C47" s="108"/>
      <c r="D47" s="108"/>
      <c r="E47" s="108"/>
      <c r="F47" s="108"/>
      <c r="G47" s="108"/>
      <c r="H47" s="108"/>
      <c r="I47" s="108"/>
      <c r="J47" s="108"/>
      <c r="K47" s="108"/>
      <c r="L47" s="108"/>
      <c r="M47" s="108"/>
      <c r="N47" s="108"/>
      <c r="O47" s="108"/>
      <c r="P47" s="108"/>
      <c r="Q47" s="108"/>
      <c r="R47" s="108"/>
      <c r="S47" s="108"/>
      <c r="T47" s="108"/>
      <c r="U47" s="108"/>
    </row>
    <row r="48" customFormat="false" ht="15.75" hidden="false" customHeight="true" outlineLevel="0" collapsed="false">
      <c r="A48" s="134"/>
      <c r="B48" s="134"/>
      <c r="C48" s="108"/>
      <c r="D48" s="108"/>
      <c r="E48" s="108"/>
      <c r="F48" s="108"/>
      <c r="G48" s="108"/>
      <c r="H48" s="108"/>
      <c r="I48" s="108"/>
      <c r="J48" s="108"/>
      <c r="K48" s="108"/>
      <c r="L48" s="108"/>
      <c r="M48" s="108"/>
      <c r="N48" s="108"/>
      <c r="O48" s="108"/>
      <c r="P48" s="108"/>
      <c r="Q48" s="108"/>
      <c r="R48" s="108"/>
      <c r="S48" s="108"/>
      <c r="T48" s="108"/>
      <c r="U48" s="108"/>
    </row>
    <row r="49" customFormat="false" ht="15.75" hidden="false" customHeight="true" outlineLevel="0" collapsed="false">
      <c r="A49" s="134"/>
      <c r="B49" s="134"/>
      <c r="C49" s="108"/>
      <c r="D49" s="108"/>
      <c r="E49" s="108"/>
      <c r="F49" s="108"/>
      <c r="G49" s="108"/>
      <c r="H49" s="108"/>
      <c r="I49" s="108"/>
      <c r="J49" s="108"/>
      <c r="K49" s="108"/>
      <c r="L49" s="108"/>
      <c r="M49" s="108"/>
      <c r="N49" s="108"/>
      <c r="O49" s="108"/>
      <c r="P49" s="108"/>
      <c r="Q49" s="108"/>
      <c r="R49" s="108"/>
      <c r="S49" s="108"/>
      <c r="T49" s="108"/>
      <c r="U49" s="108"/>
    </row>
    <row r="50" customFormat="false" ht="15.75" hidden="false" customHeight="true" outlineLevel="0" collapsed="false">
      <c r="A50" s="134"/>
      <c r="B50" s="134"/>
      <c r="C50" s="108"/>
      <c r="D50" s="108"/>
      <c r="E50" s="108"/>
      <c r="F50" s="108"/>
      <c r="G50" s="108"/>
      <c r="H50" s="108"/>
      <c r="I50" s="108"/>
      <c r="J50" s="108"/>
      <c r="K50" s="108"/>
      <c r="L50" s="108"/>
      <c r="M50" s="108"/>
      <c r="N50" s="108"/>
      <c r="O50" s="108"/>
      <c r="P50" s="108"/>
      <c r="Q50" s="108"/>
      <c r="R50" s="108"/>
      <c r="S50" s="108"/>
      <c r="T50" s="108"/>
      <c r="U50" s="108"/>
    </row>
    <row r="51" customFormat="false" ht="15.75" hidden="false" customHeight="true" outlineLevel="0" collapsed="false">
      <c r="A51" s="134"/>
      <c r="B51" s="134"/>
      <c r="C51" s="108"/>
      <c r="D51" s="108"/>
      <c r="E51" s="108"/>
      <c r="F51" s="108"/>
      <c r="G51" s="108"/>
      <c r="H51" s="108"/>
      <c r="I51" s="108"/>
      <c r="J51" s="108"/>
      <c r="K51" s="108"/>
      <c r="L51" s="108"/>
      <c r="M51" s="108"/>
      <c r="N51" s="108"/>
      <c r="O51" s="108"/>
      <c r="P51" s="108"/>
      <c r="Q51" s="108"/>
      <c r="R51" s="108"/>
      <c r="S51" s="108"/>
      <c r="T51" s="108"/>
      <c r="U51" s="108"/>
    </row>
    <row r="52" customFormat="false" ht="15.75" hidden="false" customHeight="true" outlineLevel="0" collapsed="false">
      <c r="A52" s="134"/>
      <c r="B52" s="134"/>
      <c r="C52" s="108"/>
      <c r="D52" s="108"/>
      <c r="E52" s="108"/>
      <c r="F52" s="108"/>
      <c r="G52" s="108"/>
      <c r="H52" s="108"/>
      <c r="I52" s="108"/>
      <c r="J52" s="108"/>
      <c r="K52" s="108"/>
      <c r="L52" s="108"/>
      <c r="M52" s="108"/>
      <c r="N52" s="108"/>
      <c r="O52" s="108"/>
      <c r="P52" s="108"/>
      <c r="Q52" s="108"/>
      <c r="R52" s="108"/>
      <c r="S52" s="108"/>
      <c r="T52" s="108"/>
      <c r="U52" s="108"/>
    </row>
    <row r="53" customFormat="false" ht="15.75" hidden="false" customHeight="true" outlineLevel="0" collapsed="false">
      <c r="A53" s="134"/>
      <c r="B53" s="134"/>
      <c r="C53" s="108"/>
      <c r="D53" s="108"/>
      <c r="E53" s="108"/>
      <c r="F53" s="108"/>
      <c r="G53" s="108"/>
      <c r="H53" s="108"/>
      <c r="I53" s="108"/>
      <c r="J53" s="108"/>
      <c r="K53" s="108"/>
      <c r="L53" s="108"/>
      <c r="M53" s="108"/>
      <c r="N53" s="108"/>
      <c r="O53" s="108"/>
      <c r="P53" s="108"/>
      <c r="Q53" s="108"/>
      <c r="R53" s="108"/>
      <c r="S53" s="108"/>
      <c r="T53" s="108"/>
      <c r="U53" s="108"/>
    </row>
    <row r="54" customFormat="false" ht="15.75" hidden="false" customHeight="true" outlineLevel="0" collapsed="false">
      <c r="A54" s="134"/>
      <c r="B54" s="134"/>
      <c r="C54" s="108"/>
      <c r="D54" s="108"/>
      <c r="E54" s="108"/>
      <c r="F54" s="108"/>
      <c r="G54" s="108"/>
      <c r="H54" s="108"/>
      <c r="I54" s="108"/>
      <c r="J54" s="108"/>
      <c r="K54" s="108"/>
      <c r="L54" s="108"/>
      <c r="M54" s="108"/>
      <c r="N54" s="108"/>
      <c r="O54" s="108"/>
      <c r="P54" s="108"/>
      <c r="Q54" s="108"/>
      <c r="R54" s="108"/>
      <c r="S54" s="108"/>
      <c r="T54" s="108"/>
      <c r="U54" s="108"/>
    </row>
    <row r="55" customFormat="false" ht="15.75" hidden="false" customHeight="true" outlineLevel="0" collapsed="false">
      <c r="A55" s="134"/>
      <c r="B55" s="134"/>
      <c r="C55" s="108"/>
      <c r="D55" s="108"/>
      <c r="E55" s="108"/>
      <c r="F55" s="108"/>
      <c r="G55" s="108"/>
      <c r="H55" s="108"/>
      <c r="I55" s="108"/>
      <c r="J55" s="108"/>
      <c r="K55" s="108"/>
      <c r="L55" s="108"/>
      <c r="M55" s="108"/>
      <c r="N55" s="108"/>
      <c r="O55" s="108"/>
      <c r="P55" s="108"/>
      <c r="Q55" s="108"/>
      <c r="R55" s="108"/>
      <c r="S55" s="108"/>
      <c r="T55" s="108"/>
      <c r="U55" s="108"/>
    </row>
    <row r="56" customFormat="false" ht="15.75" hidden="false" customHeight="true" outlineLevel="0" collapsed="false">
      <c r="A56" s="134"/>
      <c r="B56" s="134"/>
      <c r="C56" s="108"/>
      <c r="D56" s="108"/>
      <c r="E56" s="108"/>
      <c r="F56" s="108"/>
      <c r="G56" s="108"/>
      <c r="H56" s="108"/>
      <c r="I56" s="108"/>
      <c r="J56" s="108"/>
      <c r="K56" s="108"/>
      <c r="L56" s="108"/>
      <c r="M56" s="108"/>
      <c r="N56" s="108"/>
      <c r="O56" s="108"/>
      <c r="P56" s="108"/>
      <c r="Q56" s="108"/>
      <c r="R56" s="108"/>
      <c r="S56" s="108"/>
      <c r="T56" s="108"/>
      <c r="U56" s="108"/>
    </row>
    <row r="57" customFormat="false" ht="15.75" hidden="false" customHeight="true" outlineLevel="0" collapsed="false">
      <c r="A57" s="134"/>
      <c r="B57" s="134"/>
      <c r="C57" s="108"/>
      <c r="D57" s="108"/>
      <c r="E57" s="108"/>
      <c r="F57" s="108"/>
      <c r="G57" s="108"/>
      <c r="H57" s="108"/>
      <c r="I57" s="108"/>
      <c r="J57" s="108"/>
      <c r="K57" s="108"/>
      <c r="L57" s="108"/>
      <c r="M57" s="108"/>
      <c r="N57" s="108"/>
      <c r="O57" s="108"/>
      <c r="P57" s="108"/>
      <c r="Q57" s="108"/>
      <c r="R57" s="108"/>
      <c r="S57" s="108"/>
      <c r="T57" s="108"/>
      <c r="U57" s="108"/>
    </row>
    <row r="58" customFormat="false" ht="15.75" hidden="false" customHeight="true" outlineLevel="0" collapsed="false">
      <c r="A58" s="134"/>
      <c r="B58" s="134"/>
      <c r="C58" s="108"/>
      <c r="D58" s="108"/>
      <c r="E58" s="108"/>
      <c r="F58" s="108"/>
      <c r="G58" s="108"/>
      <c r="H58" s="108"/>
      <c r="I58" s="108"/>
      <c r="J58" s="108"/>
      <c r="K58" s="108"/>
      <c r="L58" s="108"/>
      <c r="M58" s="108"/>
      <c r="N58" s="108"/>
      <c r="O58" s="108"/>
      <c r="P58" s="108"/>
      <c r="Q58" s="108"/>
      <c r="R58" s="108"/>
      <c r="S58" s="108"/>
      <c r="T58" s="108"/>
      <c r="U58" s="108"/>
    </row>
    <row r="59" customFormat="false" ht="15.75" hidden="false" customHeight="true" outlineLevel="0" collapsed="false">
      <c r="A59" s="134"/>
      <c r="B59" s="134"/>
      <c r="C59" s="108"/>
      <c r="D59" s="108"/>
      <c r="E59" s="108"/>
      <c r="F59" s="108"/>
      <c r="G59" s="108"/>
      <c r="H59" s="108"/>
      <c r="I59" s="108"/>
      <c r="J59" s="108"/>
      <c r="K59" s="108"/>
      <c r="L59" s="108"/>
      <c r="M59" s="108"/>
      <c r="N59" s="108"/>
      <c r="O59" s="108"/>
      <c r="P59" s="108"/>
      <c r="Q59" s="108"/>
      <c r="R59" s="108"/>
      <c r="S59" s="108"/>
      <c r="T59" s="108"/>
      <c r="U59" s="108"/>
    </row>
    <row r="60" customFormat="false" ht="15.75" hidden="false" customHeight="true" outlineLevel="0" collapsed="false">
      <c r="A60" s="134"/>
      <c r="B60" s="134"/>
      <c r="C60" s="108"/>
      <c r="D60" s="108"/>
      <c r="E60" s="108"/>
      <c r="F60" s="108"/>
      <c r="G60" s="108"/>
      <c r="H60" s="108"/>
      <c r="I60" s="108"/>
      <c r="J60" s="108"/>
      <c r="K60" s="108"/>
      <c r="L60" s="108"/>
      <c r="M60" s="108"/>
      <c r="N60" s="108"/>
      <c r="O60" s="108"/>
      <c r="P60" s="108"/>
      <c r="Q60" s="108"/>
      <c r="R60" s="108"/>
      <c r="S60" s="108"/>
      <c r="T60" s="108"/>
      <c r="U60" s="108"/>
    </row>
    <row r="61" customFormat="false" ht="15.75" hidden="false" customHeight="true" outlineLevel="0" collapsed="false">
      <c r="A61" s="134"/>
      <c r="B61" s="134"/>
      <c r="C61" s="108"/>
      <c r="D61" s="108"/>
      <c r="E61" s="108"/>
      <c r="F61" s="108"/>
      <c r="G61" s="108"/>
      <c r="H61" s="108"/>
      <c r="I61" s="108"/>
      <c r="J61" s="108"/>
      <c r="K61" s="108"/>
      <c r="L61" s="108"/>
      <c r="M61" s="108"/>
      <c r="N61" s="108"/>
      <c r="O61" s="108"/>
      <c r="P61" s="108"/>
      <c r="Q61" s="108"/>
      <c r="R61" s="108"/>
      <c r="S61" s="108"/>
      <c r="T61" s="108"/>
      <c r="U61" s="108"/>
    </row>
    <row r="62" customFormat="false" ht="15.75" hidden="false" customHeight="true" outlineLevel="0" collapsed="false">
      <c r="A62" s="134"/>
      <c r="B62" s="134"/>
      <c r="C62" s="108"/>
      <c r="D62" s="108"/>
      <c r="E62" s="108"/>
      <c r="F62" s="108"/>
      <c r="G62" s="108"/>
      <c r="H62" s="108"/>
      <c r="I62" s="108"/>
      <c r="J62" s="108"/>
      <c r="K62" s="108"/>
      <c r="L62" s="108"/>
      <c r="M62" s="108"/>
      <c r="N62" s="108"/>
      <c r="O62" s="108"/>
      <c r="P62" s="108"/>
      <c r="Q62" s="108"/>
      <c r="R62" s="108"/>
      <c r="S62" s="108"/>
      <c r="T62" s="108"/>
      <c r="U62" s="108"/>
    </row>
    <row r="63" customFormat="false" ht="15.75" hidden="false" customHeight="true" outlineLevel="0" collapsed="false">
      <c r="A63" s="134"/>
      <c r="B63" s="134"/>
      <c r="C63" s="108"/>
      <c r="D63" s="108"/>
      <c r="E63" s="108"/>
      <c r="F63" s="108"/>
      <c r="G63" s="108"/>
      <c r="H63" s="108"/>
      <c r="I63" s="108"/>
      <c r="J63" s="108"/>
      <c r="K63" s="108"/>
      <c r="L63" s="108"/>
      <c r="M63" s="108"/>
      <c r="N63" s="108"/>
      <c r="O63" s="108"/>
      <c r="P63" s="108"/>
      <c r="Q63" s="108"/>
      <c r="R63" s="108"/>
      <c r="S63" s="108"/>
      <c r="T63" s="108"/>
      <c r="U63" s="108"/>
    </row>
    <row r="64" customFormat="false" ht="15.75" hidden="false" customHeight="true" outlineLevel="0" collapsed="false">
      <c r="A64" s="134"/>
      <c r="B64" s="134"/>
      <c r="C64" s="108"/>
      <c r="D64" s="108"/>
      <c r="E64" s="108"/>
      <c r="F64" s="108"/>
      <c r="G64" s="108"/>
      <c r="H64" s="108"/>
      <c r="I64" s="108"/>
      <c r="J64" s="108"/>
      <c r="K64" s="108"/>
      <c r="L64" s="108"/>
      <c r="M64" s="108"/>
      <c r="N64" s="108"/>
      <c r="O64" s="108"/>
      <c r="P64" s="108"/>
      <c r="Q64" s="108"/>
      <c r="R64" s="108"/>
      <c r="S64" s="108"/>
      <c r="T64" s="108"/>
      <c r="U64" s="108"/>
    </row>
    <row r="65" customFormat="false" ht="15.75" hidden="false" customHeight="true" outlineLevel="0" collapsed="false">
      <c r="A65" s="134"/>
      <c r="B65" s="134"/>
      <c r="C65" s="108"/>
      <c r="D65" s="108"/>
      <c r="E65" s="108"/>
      <c r="F65" s="108"/>
      <c r="G65" s="108"/>
      <c r="H65" s="108"/>
      <c r="I65" s="108"/>
      <c r="J65" s="108"/>
      <c r="K65" s="108"/>
      <c r="L65" s="108"/>
      <c r="M65" s="108"/>
      <c r="N65" s="108"/>
      <c r="O65" s="108"/>
      <c r="P65" s="108"/>
      <c r="Q65" s="108"/>
      <c r="R65" s="108"/>
      <c r="S65" s="108"/>
      <c r="T65" s="108"/>
      <c r="U65" s="108"/>
    </row>
    <row r="66" customFormat="false" ht="15.75" hidden="false" customHeight="true" outlineLevel="0" collapsed="false">
      <c r="A66" s="134"/>
      <c r="B66" s="134"/>
      <c r="C66" s="108"/>
      <c r="D66" s="108"/>
      <c r="E66" s="108"/>
      <c r="F66" s="108"/>
      <c r="G66" s="108"/>
      <c r="H66" s="108"/>
      <c r="I66" s="108"/>
      <c r="J66" s="108"/>
      <c r="K66" s="108"/>
      <c r="L66" s="108"/>
      <c r="M66" s="108"/>
      <c r="N66" s="108"/>
      <c r="O66" s="108"/>
      <c r="P66" s="108"/>
      <c r="Q66" s="108"/>
      <c r="R66" s="108"/>
      <c r="S66" s="108"/>
      <c r="T66" s="108"/>
      <c r="U66" s="108"/>
    </row>
    <row r="67" customFormat="false" ht="15.75" hidden="false" customHeight="true" outlineLevel="0" collapsed="false">
      <c r="A67" s="134"/>
      <c r="B67" s="134"/>
      <c r="C67" s="108"/>
      <c r="D67" s="108"/>
      <c r="E67" s="108"/>
      <c r="F67" s="108"/>
      <c r="G67" s="108"/>
      <c r="H67" s="108"/>
      <c r="I67" s="108"/>
      <c r="J67" s="108"/>
      <c r="K67" s="108"/>
      <c r="L67" s="108"/>
      <c r="M67" s="108"/>
      <c r="N67" s="108"/>
      <c r="O67" s="108"/>
      <c r="P67" s="108"/>
      <c r="Q67" s="108"/>
      <c r="R67" s="108"/>
      <c r="S67" s="108"/>
      <c r="T67" s="108"/>
      <c r="U67" s="108"/>
    </row>
    <row r="68" customFormat="false" ht="15.75" hidden="false" customHeight="true" outlineLevel="0" collapsed="false">
      <c r="A68" s="134"/>
      <c r="B68" s="134"/>
      <c r="C68" s="108"/>
      <c r="D68" s="108"/>
      <c r="E68" s="108"/>
      <c r="F68" s="108"/>
      <c r="G68" s="108"/>
      <c r="H68" s="108"/>
      <c r="I68" s="108"/>
      <c r="J68" s="108"/>
      <c r="K68" s="108"/>
      <c r="L68" s="108"/>
      <c r="M68" s="108"/>
      <c r="N68" s="108"/>
      <c r="O68" s="108"/>
      <c r="P68" s="108"/>
      <c r="Q68" s="108"/>
      <c r="R68" s="108"/>
      <c r="S68" s="108"/>
      <c r="T68" s="108"/>
      <c r="U68" s="108"/>
    </row>
    <row r="69" customFormat="false" ht="15.75" hidden="false" customHeight="true" outlineLevel="0" collapsed="false">
      <c r="A69" s="134"/>
      <c r="B69" s="134"/>
      <c r="C69" s="108"/>
      <c r="D69" s="108"/>
      <c r="E69" s="108"/>
      <c r="F69" s="108"/>
      <c r="G69" s="108"/>
      <c r="H69" s="108"/>
      <c r="I69" s="108"/>
      <c r="J69" s="108"/>
      <c r="K69" s="108"/>
      <c r="L69" s="108"/>
      <c r="M69" s="108"/>
      <c r="N69" s="108"/>
      <c r="O69" s="108"/>
      <c r="P69" s="108"/>
      <c r="Q69" s="108"/>
      <c r="R69" s="108"/>
      <c r="S69" s="108"/>
      <c r="T69" s="108"/>
      <c r="U69" s="108"/>
    </row>
    <row r="70" customFormat="false" ht="15.75" hidden="false" customHeight="true" outlineLevel="0" collapsed="false">
      <c r="A70" s="134"/>
      <c r="B70" s="134"/>
      <c r="C70" s="108"/>
      <c r="D70" s="108"/>
      <c r="E70" s="108"/>
      <c r="F70" s="108"/>
      <c r="G70" s="108"/>
      <c r="H70" s="108"/>
      <c r="I70" s="108"/>
      <c r="J70" s="108"/>
      <c r="K70" s="108"/>
      <c r="L70" s="108"/>
      <c r="M70" s="108"/>
      <c r="N70" s="108"/>
      <c r="O70" s="108"/>
      <c r="P70" s="108"/>
      <c r="Q70" s="108"/>
      <c r="R70" s="108"/>
      <c r="S70" s="108"/>
      <c r="T70" s="108"/>
      <c r="U70" s="108"/>
    </row>
    <row r="71" customFormat="false" ht="15.75" hidden="false" customHeight="true" outlineLevel="0" collapsed="false">
      <c r="A71" s="134"/>
      <c r="B71" s="134"/>
      <c r="C71" s="108"/>
      <c r="D71" s="108"/>
      <c r="E71" s="108"/>
      <c r="F71" s="108"/>
      <c r="G71" s="108"/>
      <c r="H71" s="108"/>
      <c r="I71" s="108"/>
      <c r="J71" s="108"/>
      <c r="K71" s="108"/>
      <c r="L71" s="108"/>
      <c r="M71" s="108"/>
      <c r="N71" s="108"/>
      <c r="O71" s="108"/>
      <c r="P71" s="108"/>
      <c r="Q71" s="108"/>
      <c r="R71" s="108"/>
      <c r="S71" s="108"/>
      <c r="T71" s="108"/>
      <c r="U71" s="108"/>
    </row>
    <row r="72" customFormat="false" ht="15.75" hidden="false" customHeight="true" outlineLevel="0" collapsed="false">
      <c r="A72" s="134"/>
      <c r="B72" s="134"/>
      <c r="C72" s="108"/>
      <c r="D72" s="108"/>
      <c r="E72" s="108"/>
      <c r="F72" s="108"/>
      <c r="G72" s="108"/>
      <c r="H72" s="108"/>
      <c r="I72" s="108"/>
      <c r="J72" s="108"/>
      <c r="K72" s="108"/>
      <c r="L72" s="108"/>
      <c r="M72" s="108"/>
      <c r="N72" s="108"/>
      <c r="O72" s="108"/>
      <c r="P72" s="108"/>
      <c r="Q72" s="108"/>
      <c r="R72" s="108"/>
      <c r="S72" s="108"/>
      <c r="T72" s="108"/>
      <c r="U72" s="108"/>
    </row>
    <row r="73" customFormat="false" ht="15.75" hidden="false" customHeight="true" outlineLevel="0" collapsed="false">
      <c r="A73" s="134"/>
      <c r="B73" s="134"/>
      <c r="C73" s="108"/>
      <c r="D73" s="108"/>
      <c r="E73" s="108"/>
      <c r="F73" s="108"/>
      <c r="G73" s="108"/>
      <c r="H73" s="108"/>
      <c r="I73" s="108"/>
      <c r="J73" s="108"/>
      <c r="K73" s="108"/>
      <c r="L73" s="108"/>
      <c r="M73" s="108"/>
      <c r="N73" s="108"/>
      <c r="O73" s="108"/>
      <c r="P73" s="108"/>
      <c r="Q73" s="108"/>
      <c r="R73" s="108"/>
      <c r="S73" s="108"/>
      <c r="T73" s="108"/>
      <c r="U73" s="108"/>
    </row>
    <row r="74" customFormat="false" ht="15.75" hidden="false" customHeight="true" outlineLevel="0" collapsed="false">
      <c r="A74" s="134"/>
      <c r="B74" s="134"/>
      <c r="C74" s="108"/>
      <c r="D74" s="108"/>
      <c r="E74" s="108"/>
      <c r="F74" s="108"/>
      <c r="G74" s="108"/>
      <c r="H74" s="108"/>
      <c r="I74" s="108"/>
      <c r="J74" s="108"/>
      <c r="K74" s="108"/>
      <c r="L74" s="108"/>
      <c r="M74" s="108"/>
      <c r="N74" s="108"/>
      <c r="O74" s="108"/>
      <c r="P74" s="108"/>
      <c r="Q74" s="108"/>
      <c r="R74" s="108"/>
      <c r="S74" s="108"/>
      <c r="T74" s="108"/>
      <c r="U74" s="108"/>
    </row>
    <row r="75" customFormat="false" ht="15.75" hidden="false" customHeight="true" outlineLevel="0" collapsed="false">
      <c r="A75" s="134"/>
      <c r="B75" s="134"/>
      <c r="C75" s="108"/>
      <c r="D75" s="108"/>
      <c r="E75" s="108"/>
      <c r="F75" s="108"/>
      <c r="G75" s="108"/>
      <c r="H75" s="108"/>
      <c r="I75" s="108"/>
      <c r="J75" s="108"/>
      <c r="K75" s="108"/>
      <c r="L75" s="108"/>
      <c r="M75" s="108"/>
      <c r="N75" s="108"/>
      <c r="O75" s="108"/>
      <c r="P75" s="108"/>
      <c r="Q75" s="108"/>
      <c r="R75" s="108"/>
      <c r="S75" s="108"/>
      <c r="T75" s="108"/>
      <c r="U75" s="108"/>
    </row>
    <row r="76" customFormat="false" ht="15.75" hidden="false" customHeight="true" outlineLevel="0" collapsed="false">
      <c r="A76" s="134"/>
      <c r="B76" s="134"/>
      <c r="C76" s="108"/>
      <c r="D76" s="108"/>
      <c r="E76" s="108"/>
      <c r="F76" s="108"/>
      <c r="G76" s="108"/>
      <c r="H76" s="108"/>
      <c r="I76" s="108"/>
      <c r="J76" s="108"/>
      <c r="K76" s="108"/>
      <c r="L76" s="108"/>
      <c r="M76" s="108"/>
      <c r="N76" s="108"/>
      <c r="O76" s="108"/>
      <c r="P76" s="108"/>
      <c r="Q76" s="108"/>
      <c r="R76" s="108"/>
      <c r="S76" s="108"/>
      <c r="T76" s="108"/>
      <c r="U76" s="108"/>
    </row>
    <row r="77" customFormat="false" ht="15.75" hidden="false" customHeight="true" outlineLevel="0" collapsed="false">
      <c r="A77" s="134"/>
      <c r="B77" s="134"/>
      <c r="C77" s="108"/>
      <c r="D77" s="108"/>
      <c r="E77" s="108"/>
      <c r="F77" s="108"/>
      <c r="G77" s="108"/>
      <c r="H77" s="108"/>
      <c r="I77" s="108"/>
      <c r="J77" s="108"/>
      <c r="K77" s="108"/>
      <c r="L77" s="108"/>
      <c r="M77" s="108"/>
      <c r="N77" s="108"/>
      <c r="O77" s="108"/>
      <c r="P77" s="108"/>
      <c r="Q77" s="108"/>
      <c r="R77" s="108"/>
      <c r="S77" s="108"/>
      <c r="T77" s="108"/>
      <c r="U77" s="108"/>
    </row>
    <row r="78" customFormat="false" ht="15.75" hidden="false" customHeight="true" outlineLevel="0" collapsed="false">
      <c r="A78" s="134"/>
      <c r="B78" s="134"/>
      <c r="C78" s="108"/>
      <c r="D78" s="108"/>
      <c r="E78" s="108"/>
      <c r="F78" s="108"/>
      <c r="G78" s="108"/>
      <c r="H78" s="108"/>
      <c r="I78" s="108"/>
      <c r="J78" s="108"/>
      <c r="K78" s="108"/>
      <c r="L78" s="108"/>
      <c r="M78" s="108"/>
      <c r="N78" s="108"/>
      <c r="O78" s="108"/>
      <c r="P78" s="108"/>
      <c r="Q78" s="108"/>
      <c r="R78" s="108"/>
      <c r="S78" s="108"/>
      <c r="T78" s="108"/>
      <c r="U78" s="108"/>
    </row>
    <row r="79" customFormat="false" ht="15.75" hidden="false" customHeight="true" outlineLevel="0" collapsed="false">
      <c r="A79" s="134"/>
      <c r="B79" s="134"/>
      <c r="C79" s="108"/>
      <c r="D79" s="108"/>
      <c r="E79" s="108"/>
      <c r="F79" s="108"/>
      <c r="G79" s="108"/>
      <c r="H79" s="108"/>
      <c r="I79" s="108"/>
      <c r="J79" s="108"/>
      <c r="K79" s="108"/>
      <c r="L79" s="108"/>
      <c r="M79" s="108"/>
      <c r="N79" s="108"/>
      <c r="O79" s="108"/>
      <c r="P79" s="108"/>
      <c r="Q79" s="108"/>
      <c r="R79" s="108"/>
      <c r="S79" s="108"/>
      <c r="T79" s="108"/>
      <c r="U79" s="108"/>
    </row>
    <row r="80" customFormat="false" ht="15.75" hidden="false" customHeight="true" outlineLevel="0" collapsed="false">
      <c r="A80" s="134"/>
      <c r="B80" s="134"/>
      <c r="C80" s="108"/>
      <c r="D80" s="108"/>
      <c r="E80" s="108"/>
      <c r="F80" s="108"/>
      <c r="G80" s="108"/>
      <c r="H80" s="108"/>
      <c r="I80" s="108"/>
      <c r="J80" s="108"/>
      <c r="K80" s="108"/>
      <c r="L80" s="108"/>
      <c r="M80" s="108"/>
      <c r="N80" s="108"/>
      <c r="O80" s="108"/>
      <c r="P80" s="108"/>
      <c r="Q80" s="108"/>
      <c r="R80" s="108"/>
      <c r="S80" s="108"/>
      <c r="T80" s="108"/>
      <c r="U80" s="108"/>
    </row>
    <row r="81" customFormat="false" ht="15.75" hidden="false" customHeight="true" outlineLevel="0" collapsed="false">
      <c r="A81" s="134"/>
      <c r="B81" s="134"/>
      <c r="C81" s="108"/>
      <c r="D81" s="108"/>
      <c r="E81" s="108"/>
      <c r="F81" s="108"/>
      <c r="G81" s="108"/>
      <c r="H81" s="108"/>
      <c r="I81" s="108"/>
      <c r="J81" s="108"/>
      <c r="K81" s="108"/>
      <c r="L81" s="108"/>
      <c r="M81" s="108"/>
      <c r="N81" s="108"/>
      <c r="O81" s="108"/>
      <c r="P81" s="108"/>
      <c r="Q81" s="108"/>
      <c r="R81" s="108"/>
      <c r="S81" s="108"/>
      <c r="T81" s="108"/>
      <c r="U81" s="108"/>
    </row>
    <row r="82" customFormat="false" ht="15.75" hidden="false" customHeight="true" outlineLevel="0" collapsed="false">
      <c r="A82" s="134"/>
      <c r="B82" s="134"/>
      <c r="C82" s="108"/>
      <c r="D82" s="108"/>
      <c r="E82" s="108"/>
      <c r="F82" s="108"/>
      <c r="G82" s="108"/>
      <c r="H82" s="108"/>
      <c r="I82" s="108"/>
      <c r="J82" s="108"/>
      <c r="K82" s="108"/>
      <c r="L82" s="108"/>
      <c r="M82" s="108"/>
      <c r="N82" s="108"/>
      <c r="O82" s="108"/>
      <c r="P82" s="108"/>
      <c r="Q82" s="108"/>
      <c r="R82" s="108"/>
      <c r="S82" s="108"/>
      <c r="T82" s="108"/>
      <c r="U82" s="108"/>
    </row>
    <row r="83" customFormat="false" ht="15.75" hidden="false" customHeight="true" outlineLevel="0" collapsed="false">
      <c r="A83" s="134"/>
      <c r="B83" s="134"/>
      <c r="C83" s="108"/>
      <c r="D83" s="108"/>
      <c r="E83" s="108"/>
      <c r="F83" s="108"/>
      <c r="G83" s="108"/>
      <c r="H83" s="108"/>
      <c r="I83" s="108"/>
      <c r="J83" s="108"/>
      <c r="K83" s="108"/>
      <c r="L83" s="108"/>
      <c r="M83" s="108"/>
      <c r="N83" s="108"/>
      <c r="O83" s="108"/>
      <c r="P83" s="108"/>
      <c r="Q83" s="108"/>
      <c r="R83" s="108"/>
      <c r="S83" s="108"/>
      <c r="T83" s="108"/>
      <c r="U83" s="108"/>
    </row>
    <row r="84" customFormat="false" ht="15.75" hidden="false" customHeight="true" outlineLevel="0" collapsed="false">
      <c r="A84" s="134"/>
      <c r="B84" s="134"/>
      <c r="C84" s="108"/>
      <c r="D84" s="108"/>
      <c r="E84" s="108"/>
      <c r="F84" s="108"/>
      <c r="G84" s="108"/>
      <c r="H84" s="108"/>
      <c r="I84" s="108"/>
      <c r="J84" s="108"/>
      <c r="K84" s="108"/>
      <c r="L84" s="108"/>
      <c r="M84" s="108"/>
      <c r="N84" s="108"/>
      <c r="O84" s="108"/>
      <c r="P84" s="108"/>
      <c r="Q84" s="108"/>
      <c r="R84" s="108"/>
      <c r="S84" s="108"/>
      <c r="T84" s="108"/>
      <c r="U84" s="108"/>
    </row>
    <row r="85" customFormat="false" ht="15.75" hidden="false" customHeight="true" outlineLevel="0" collapsed="false">
      <c r="A85" s="134"/>
      <c r="B85" s="134"/>
      <c r="C85" s="108"/>
      <c r="D85" s="108"/>
      <c r="E85" s="108"/>
      <c r="F85" s="108"/>
      <c r="G85" s="108"/>
      <c r="H85" s="108"/>
      <c r="I85" s="108"/>
      <c r="J85" s="108"/>
      <c r="K85" s="108"/>
      <c r="L85" s="108"/>
      <c r="M85" s="108"/>
      <c r="N85" s="108"/>
      <c r="O85" s="108"/>
      <c r="P85" s="108"/>
      <c r="Q85" s="108"/>
      <c r="R85" s="108"/>
      <c r="S85" s="108"/>
      <c r="T85" s="108"/>
      <c r="U85" s="108"/>
    </row>
    <row r="86" customFormat="false" ht="15.75" hidden="false" customHeight="true" outlineLevel="0" collapsed="false">
      <c r="A86" s="134"/>
      <c r="B86" s="134"/>
      <c r="C86" s="108"/>
      <c r="D86" s="108"/>
      <c r="E86" s="108"/>
      <c r="F86" s="108"/>
      <c r="G86" s="108"/>
      <c r="H86" s="108"/>
      <c r="I86" s="108"/>
      <c r="J86" s="108"/>
      <c r="K86" s="108"/>
      <c r="L86" s="108"/>
      <c r="M86" s="108"/>
      <c r="N86" s="108"/>
      <c r="O86" s="108"/>
      <c r="P86" s="108"/>
      <c r="Q86" s="108"/>
      <c r="R86" s="108"/>
      <c r="S86" s="108"/>
      <c r="T86" s="108"/>
      <c r="U86" s="108"/>
    </row>
    <row r="87" customFormat="false" ht="15.75" hidden="false" customHeight="true" outlineLevel="0" collapsed="false">
      <c r="A87" s="134"/>
      <c r="B87" s="134"/>
      <c r="C87" s="108"/>
      <c r="D87" s="108"/>
      <c r="E87" s="108"/>
      <c r="F87" s="108"/>
      <c r="G87" s="108"/>
      <c r="H87" s="108"/>
      <c r="I87" s="108"/>
      <c r="J87" s="108"/>
      <c r="K87" s="108"/>
      <c r="L87" s="108"/>
      <c r="M87" s="108"/>
      <c r="N87" s="108"/>
      <c r="O87" s="108"/>
      <c r="P87" s="108"/>
      <c r="Q87" s="108"/>
      <c r="R87" s="108"/>
      <c r="S87" s="108"/>
      <c r="T87" s="108"/>
      <c r="U87" s="108"/>
    </row>
    <row r="88" customFormat="false" ht="15.75" hidden="false" customHeight="true" outlineLevel="0" collapsed="false">
      <c r="A88" s="134"/>
      <c r="B88" s="134"/>
      <c r="C88" s="108"/>
      <c r="D88" s="108"/>
      <c r="E88" s="108"/>
      <c r="F88" s="108"/>
      <c r="G88" s="108"/>
      <c r="H88" s="108"/>
      <c r="I88" s="108"/>
      <c r="J88" s="108"/>
      <c r="K88" s="108"/>
      <c r="L88" s="108"/>
      <c r="M88" s="108"/>
      <c r="N88" s="108"/>
      <c r="O88" s="108"/>
      <c r="P88" s="108"/>
      <c r="Q88" s="108"/>
      <c r="R88" s="108"/>
      <c r="S88" s="108"/>
      <c r="T88" s="108"/>
      <c r="U88" s="108"/>
    </row>
    <row r="89" customFormat="false" ht="15.75" hidden="false" customHeight="true" outlineLevel="0" collapsed="false">
      <c r="A89" s="134"/>
      <c r="B89" s="134"/>
      <c r="C89" s="108"/>
      <c r="D89" s="108"/>
      <c r="E89" s="108"/>
      <c r="F89" s="108"/>
      <c r="G89" s="108"/>
      <c r="H89" s="108"/>
      <c r="I89" s="108"/>
      <c r="J89" s="108"/>
      <c r="K89" s="108"/>
      <c r="L89" s="108"/>
      <c r="M89" s="108"/>
      <c r="N89" s="108"/>
      <c r="O89" s="108"/>
      <c r="P89" s="108"/>
      <c r="Q89" s="108"/>
      <c r="R89" s="108"/>
      <c r="S89" s="108"/>
      <c r="T89" s="108"/>
      <c r="U89" s="108"/>
    </row>
    <row r="90" customFormat="false" ht="15.75" hidden="false" customHeight="true" outlineLevel="0" collapsed="false">
      <c r="A90" s="134"/>
      <c r="B90" s="134"/>
      <c r="C90" s="108"/>
      <c r="D90" s="108"/>
      <c r="E90" s="108"/>
      <c r="F90" s="108"/>
      <c r="G90" s="108"/>
      <c r="H90" s="108"/>
      <c r="I90" s="108"/>
      <c r="J90" s="108"/>
      <c r="K90" s="108"/>
      <c r="L90" s="108"/>
      <c r="M90" s="108"/>
      <c r="N90" s="108"/>
      <c r="O90" s="108"/>
      <c r="P90" s="108"/>
      <c r="Q90" s="108"/>
      <c r="R90" s="108"/>
      <c r="S90" s="108"/>
      <c r="T90" s="108"/>
      <c r="U90" s="108"/>
    </row>
    <row r="91" customFormat="false" ht="15.75" hidden="false" customHeight="true" outlineLevel="0" collapsed="false">
      <c r="A91" s="134"/>
      <c r="B91" s="134"/>
      <c r="C91" s="108"/>
      <c r="D91" s="108"/>
      <c r="E91" s="108"/>
      <c r="F91" s="108"/>
      <c r="G91" s="108"/>
      <c r="H91" s="108"/>
      <c r="I91" s="108"/>
      <c r="J91" s="108"/>
      <c r="K91" s="108"/>
      <c r="L91" s="108"/>
      <c r="M91" s="108"/>
      <c r="N91" s="108"/>
      <c r="O91" s="108"/>
      <c r="P91" s="108"/>
      <c r="Q91" s="108"/>
      <c r="R91" s="108"/>
      <c r="S91" s="108"/>
      <c r="T91" s="108"/>
      <c r="U91" s="108"/>
    </row>
    <row r="92" customFormat="false" ht="15.75" hidden="false" customHeight="true" outlineLevel="0" collapsed="false">
      <c r="A92" s="134"/>
      <c r="B92" s="134"/>
      <c r="C92" s="108"/>
      <c r="D92" s="108"/>
      <c r="E92" s="108"/>
      <c r="F92" s="108"/>
      <c r="G92" s="108"/>
      <c r="H92" s="108"/>
      <c r="I92" s="108"/>
      <c r="J92" s="108"/>
      <c r="K92" s="108"/>
      <c r="L92" s="108"/>
      <c r="M92" s="108"/>
      <c r="N92" s="108"/>
      <c r="O92" s="108"/>
      <c r="P92" s="108"/>
      <c r="Q92" s="108"/>
      <c r="R92" s="108"/>
      <c r="S92" s="108"/>
      <c r="T92" s="108"/>
      <c r="U92" s="108"/>
    </row>
    <row r="93" customFormat="false" ht="15.75" hidden="false" customHeight="true" outlineLevel="0" collapsed="false">
      <c r="A93" s="134"/>
      <c r="B93" s="134"/>
      <c r="C93" s="108"/>
      <c r="D93" s="108"/>
      <c r="E93" s="108"/>
      <c r="F93" s="108"/>
      <c r="G93" s="108"/>
      <c r="H93" s="108"/>
      <c r="I93" s="108"/>
      <c r="J93" s="108"/>
      <c r="K93" s="108"/>
      <c r="L93" s="108"/>
      <c r="M93" s="108"/>
      <c r="N93" s="108"/>
      <c r="O93" s="108"/>
      <c r="P93" s="108"/>
      <c r="Q93" s="108"/>
      <c r="R93" s="108"/>
      <c r="S93" s="108"/>
      <c r="T93" s="108"/>
      <c r="U93" s="108"/>
    </row>
    <row r="94" customFormat="false" ht="15.75" hidden="false" customHeight="true" outlineLevel="0" collapsed="false">
      <c r="A94" s="134"/>
      <c r="B94" s="134"/>
      <c r="C94" s="108"/>
      <c r="D94" s="108"/>
      <c r="E94" s="108"/>
      <c r="F94" s="108"/>
      <c r="G94" s="108"/>
      <c r="H94" s="108"/>
      <c r="I94" s="108"/>
      <c r="J94" s="108"/>
      <c r="K94" s="108"/>
      <c r="L94" s="108"/>
      <c r="M94" s="108"/>
      <c r="N94" s="108"/>
      <c r="O94" s="108"/>
      <c r="P94" s="108"/>
      <c r="Q94" s="108"/>
      <c r="R94" s="108"/>
      <c r="S94" s="108"/>
      <c r="T94" s="108"/>
      <c r="U94" s="108"/>
    </row>
    <row r="95" customFormat="false" ht="15.75" hidden="false" customHeight="true" outlineLevel="0" collapsed="false">
      <c r="A95" s="134"/>
      <c r="B95" s="134"/>
      <c r="C95" s="108"/>
      <c r="D95" s="108"/>
      <c r="E95" s="108"/>
      <c r="F95" s="108"/>
      <c r="G95" s="108"/>
      <c r="H95" s="108"/>
      <c r="I95" s="108"/>
      <c r="J95" s="108"/>
      <c r="K95" s="108"/>
      <c r="L95" s="108"/>
      <c r="M95" s="108"/>
      <c r="N95" s="108"/>
      <c r="O95" s="108"/>
      <c r="P95" s="108"/>
      <c r="Q95" s="108"/>
      <c r="R95" s="108"/>
      <c r="S95" s="108"/>
      <c r="T95" s="108"/>
      <c r="U95" s="108"/>
    </row>
    <row r="96" customFormat="false" ht="15.75" hidden="false" customHeight="true" outlineLevel="0" collapsed="false">
      <c r="A96" s="134"/>
      <c r="B96" s="134"/>
      <c r="C96" s="108"/>
      <c r="D96" s="108"/>
      <c r="E96" s="108"/>
      <c r="F96" s="108"/>
      <c r="G96" s="108"/>
      <c r="H96" s="108"/>
      <c r="I96" s="108"/>
      <c r="J96" s="108"/>
      <c r="K96" s="108"/>
      <c r="L96" s="108"/>
      <c r="M96" s="108"/>
      <c r="N96" s="108"/>
      <c r="O96" s="108"/>
      <c r="P96" s="108"/>
      <c r="Q96" s="108"/>
      <c r="R96" s="108"/>
      <c r="S96" s="108"/>
      <c r="T96" s="108"/>
      <c r="U96" s="108"/>
    </row>
    <row r="97" customFormat="false" ht="15.75" hidden="false" customHeight="true" outlineLevel="0" collapsed="false">
      <c r="A97" s="134"/>
      <c r="B97" s="134"/>
      <c r="C97" s="108"/>
      <c r="D97" s="108"/>
      <c r="E97" s="108"/>
      <c r="F97" s="108"/>
      <c r="G97" s="108"/>
      <c r="H97" s="108"/>
      <c r="I97" s="108"/>
      <c r="J97" s="108"/>
      <c r="K97" s="108"/>
      <c r="L97" s="108"/>
      <c r="M97" s="108"/>
      <c r="N97" s="108"/>
      <c r="O97" s="108"/>
      <c r="P97" s="108"/>
      <c r="Q97" s="108"/>
      <c r="R97" s="108"/>
      <c r="S97" s="108"/>
      <c r="T97" s="108"/>
      <c r="U97" s="108"/>
    </row>
    <row r="98" customFormat="false" ht="15.75" hidden="false" customHeight="true" outlineLevel="0" collapsed="false">
      <c r="A98" s="134"/>
      <c r="B98" s="134"/>
      <c r="C98" s="108"/>
      <c r="D98" s="108"/>
      <c r="E98" s="108"/>
      <c r="F98" s="108"/>
      <c r="G98" s="108"/>
      <c r="H98" s="108"/>
      <c r="I98" s="108"/>
      <c r="J98" s="108"/>
      <c r="K98" s="108"/>
      <c r="L98" s="108"/>
      <c r="M98" s="108"/>
      <c r="N98" s="108"/>
      <c r="O98" s="108"/>
      <c r="P98" s="108"/>
      <c r="Q98" s="108"/>
      <c r="R98" s="108"/>
      <c r="S98" s="108"/>
      <c r="T98" s="108"/>
      <c r="U98" s="108"/>
    </row>
    <row r="99" customFormat="false" ht="15.75" hidden="false" customHeight="true" outlineLevel="0" collapsed="false">
      <c r="A99" s="134"/>
      <c r="B99" s="134"/>
      <c r="C99" s="108"/>
      <c r="D99" s="108"/>
      <c r="E99" s="108"/>
      <c r="F99" s="108"/>
      <c r="G99" s="108"/>
      <c r="H99" s="108"/>
      <c r="I99" s="108"/>
      <c r="J99" s="108"/>
      <c r="K99" s="108"/>
      <c r="L99" s="108"/>
      <c r="M99" s="108"/>
      <c r="N99" s="108"/>
      <c r="O99" s="108"/>
      <c r="P99" s="108"/>
      <c r="Q99" s="108"/>
      <c r="R99" s="108"/>
      <c r="S99" s="108"/>
      <c r="T99" s="108"/>
      <c r="U99" s="108"/>
    </row>
    <row r="100" customFormat="false" ht="15.75" hidden="false" customHeight="true" outlineLevel="0" collapsed="false">
      <c r="A100" s="134"/>
      <c r="B100" s="134"/>
      <c r="C100" s="108"/>
      <c r="D100" s="108"/>
      <c r="E100" s="108"/>
      <c r="F100" s="108"/>
      <c r="G100" s="108"/>
      <c r="H100" s="108"/>
      <c r="I100" s="108"/>
      <c r="J100" s="108"/>
      <c r="K100" s="108"/>
      <c r="L100" s="108"/>
      <c r="M100" s="108"/>
      <c r="N100" s="108"/>
      <c r="O100" s="108"/>
      <c r="P100" s="108"/>
      <c r="Q100" s="108"/>
      <c r="R100" s="108"/>
      <c r="S100" s="108"/>
      <c r="T100" s="108"/>
      <c r="U100" s="108"/>
    </row>
    <row r="101" customFormat="false" ht="15.75" hidden="false" customHeight="true" outlineLevel="0" collapsed="false">
      <c r="A101" s="134"/>
      <c r="B101" s="134"/>
      <c r="C101" s="108"/>
      <c r="D101" s="108"/>
      <c r="E101" s="108"/>
      <c r="F101" s="108"/>
      <c r="G101" s="108"/>
      <c r="H101" s="108"/>
      <c r="I101" s="108"/>
      <c r="J101" s="108"/>
      <c r="K101" s="108"/>
      <c r="L101" s="108"/>
      <c r="M101" s="108"/>
      <c r="N101" s="108"/>
      <c r="O101" s="108"/>
      <c r="P101" s="108"/>
      <c r="Q101" s="108"/>
      <c r="R101" s="108"/>
      <c r="S101" s="108"/>
      <c r="T101" s="108"/>
      <c r="U101" s="108"/>
    </row>
    <row r="102" customFormat="false" ht="15.75" hidden="false" customHeight="true" outlineLevel="0" collapsed="false">
      <c r="A102" s="134"/>
      <c r="B102" s="134"/>
      <c r="C102" s="108"/>
      <c r="D102" s="108"/>
      <c r="E102" s="108"/>
      <c r="F102" s="108"/>
      <c r="G102" s="108"/>
      <c r="H102" s="108"/>
      <c r="I102" s="108"/>
      <c r="J102" s="108"/>
      <c r="K102" s="108"/>
      <c r="L102" s="108"/>
      <c r="M102" s="108"/>
      <c r="N102" s="108"/>
      <c r="O102" s="108"/>
      <c r="P102" s="108"/>
      <c r="Q102" s="108"/>
      <c r="R102" s="108"/>
      <c r="S102" s="108"/>
      <c r="T102" s="108"/>
      <c r="U102" s="108"/>
    </row>
    <row r="103" customFormat="false" ht="15.75" hidden="false" customHeight="true" outlineLevel="0" collapsed="false">
      <c r="A103" s="134"/>
      <c r="B103" s="134"/>
      <c r="C103" s="108"/>
      <c r="D103" s="108"/>
      <c r="E103" s="108"/>
      <c r="F103" s="108"/>
      <c r="G103" s="108"/>
      <c r="H103" s="108"/>
      <c r="I103" s="108"/>
      <c r="J103" s="108"/>
      <c r="K103" s="108"/>
      <c r="L103" s="108"/>
      <c r="M103" s="108"/>
      <c r="N103" s="108"/>
      <c r="O103" s="108"/>
      <c r="P103" s="108"/>
      <c r="Q103" s="108"/>
      <c r="R103" s="108"/>
      <c r="S103" s="108"/>
      <c r="T103" s="108"/>
      <c r="U103" s="108"/>
    </row>
    <row r="104" customFormat="false" ht="15.75" hidden="false" customHeight="true" outlineLevel="0" collapsed="false">
      <c r="A104" s="134"/>
      <c r="B104" s="134"/>
      <c r="C104" s="108"/>
      <c r="D104" s="108"/>
      <c r="E104" s="108"/>
      <c r="F104" s="108"/>
      <c r="G104" s="108"/>
      <c r="H104" s="108"/>
      <c r="I104" s="108"/>
      <c r="J104" s="108"/>
      <c r="K104" s="108"/>
      <c r="L104" s="108"/>
      <c r="M104" s="108"/>
      <c r="N104" s="108"/>
      <c r="O104" s="108"/>
      <c r="P104" s="108"/>
      <c r="Q104" s="108"/>
      <c r="R104" s="108"/>
      <c r="S104" s="108"/>
      <c r="T104" s="108"/>
      <c r="U104" s="108"/>
    </row>
    <row r="105" customFormat="false" ht="15.75" hidden="false" customHeight="true" outlineLevel="0" collapsed="false">
      <c r="A105" s="134"/>
      <c r="B105" s="134"/>
      <c r="C105" s="108"/>
      <c r="D105" s="108"/>
      <c r="E105" s="108"/>
      <c r="F105" s="108"/>
      <c r="G105" s="108"/>
      <c r="H105" s="108"/>
      <c r="I105" s="108"/>
      <c r="J105" s="108"/>
      <c r="K105" s="108"/>
      <c r="L105" s="108"/>
      <c r="M105" s="108"/>
      <c r="N105" s="108"/>
      <c r="O105" s="108"/>
      <c r="P105" s="108"/>
      <c r="Q105" s="108"/>
      <c r="R105" s="108"/>
      <c r="S105" s="108"/>
      <c r="T105" s="108"/>
      <c r="U105" s="108"/>
    </row>
    <row r="106" customFormat="false" ht="15.75" hidden="false" customHeight="true" outlineLevel="0" collapsed="false">
      <c r="A106" s="134"/>
      <c r="B106" s="134"/>
      <c r="C106" s="108"/>
      <c r="D106" s="108"/>
      <c r="E106" s="108"/>
      <c r="F106" s="108"/>
      <c r="G106" s="108"/>
      <c r="H106" s="108"/>
      <c r="I106" s="108"/>
      <c r="J106" s="108"/>
      <c r="K106" s="108"/>
      <c r="L106" s="108"/>
      <c r="M106" s="108"/>
      <c r="N106" s="108"/>
      <c r="O106" s="108"/>
      <c r="P106" s="108"/>
      <c r="Q106" s="108"/>
      <c r="R106" s="108"/>
      <c r="S106" s="108"/>
      <c r="T106" s="108"/>
      <c r="U106" s="108"/>
    </row>
    <row r="107" customFormat="false" ht="15.75" hidden="false" customHeight="true" outlineLevel="0" collapsed="false">
      <c r="A107" s="134"/>
      <c r="B107" s="134"/>
      <c r="C107" s="108"/>
      <c r="D107" s="108"/>
      <c r="E107" s="108"/>
      <c r="F107" s="108"/>
      <c r="G107" s="108"/>
      <c r="H107" s="108"/>
      <c r="I107" s="108"/>
      <c r="J107" s="108"/>
      <c r="K107" s="108"/>
      <c r="L107" s="108"/>
      <c r="M107" s="108"/>
      <c r="N107" s="108"/>
      <c r="O107" s="108"/>
      <c r="P107" s="108"/>
      <c r="Q107" s="108"/>
      <c r="R107" s="108"/>
      <c r="S107" s="108"/>
      <c r="T107" s="108"/>
      <c r="U107" s="108"/>
    </row>
    <row r="108" customFormat="false" ht="15.75" hidden="false" customHeight="true" outlineLevel="0" collapsed="false">
      <c r="A108" s="134"/>
      <c r="B108" s="134"/>
      <c r="C108" s="108"/>
      <c r="D108" s="108"/>
      <c r="E108" s="108"/>
      <c r="F108" s="108"/>
      <c r="G108" s="108"/>
      <c r="H108" s="108"/>
      <c r="I108" s="108"/>
      <c r="J108" s="108"/>
      <c r="K108" s="108"/>
      <c r="L108" s="108"/>
      <c r="M108" s="108"/>
      <c r="N108" s="108"/>
      <c r="O108" s="108"/>
      <c r="P108" s="108"/>
      <c r="Q108" s="108"/>
      <c r="R108" s="108"/>
      <c r="S108" s="108"/>
      <c r="T108" s="108"/>
      <c r="U108" s="108"/>
    </row>
    <row r="109" customFormat="false" ht="15.75" hidden="false" customHeight="true" outlineLevel="0" collapsed="false">
      <c r="A109" s="134"/>
      <c r="B109" s="134"/>
      <c r="C109" s="108"/>
      <c r="D109" s="108"/>
      <c r="E109" s="108"/>
      <c r="F109" s="108"/>
      <c r="G109" s="108"/>
      <c r="H109" s="108"/>
      <c r="I109" s="108"/>
      <c r="J109" s="108"/>
      <c r="K109" s="108"/>
      <c r="L109" s="108"/>
      <c r="M109" s="108"/>
      <c r="N109" s="108"/>
      <c r="O109" s="108"/>
      <c r="P109" s="108"/>
      <c r="Q109" s="108"/>
      <c r="R109" s="108"/>
      <c r="S109" s="108"/>
      <c r="T109" s="108"/>
      <c r="U109" s="108"/>
    </row>
    <row r="110" customFormat="false" ht="15.75" hidden="false" customHeight="true" outlineLevel="0" collapsed="false">
      <c r="A110" s="134"/>
      <c r="B110" s="134"/>
      <c r="C110" s="108"/>
      <c r="D110" s="108"/>
      <c r="E110" s="108"/>
      <c r="F110" s="108"/>
      <c r="G110" s="108"/>
      <c r="H110" s="108"/>
      <c r="I110" s="108"/>
      <c r="J110" s="108"/>
      <c r="K110" s="108"/>
      <c r="L110" s="108"/>
      <c r="M110" s="108"/>
      <c r="N110" s="108"/>
      <c r="O110" s="108"/>
      <c r="P110" s="108"/>
      <c r="Q110" s="108"/>
      <c r="R110" s="108"/>
      <c r="S110" s="108"/>
      <c r="T110" s="108"/>
      <c r="U110" s="108"/>
    </row>
    <row r="111" customFormat="false" ht="15.75" hidden="false" customHeight="true" outlineLevel="0" collapsed="false">
      <c r="A111" s="134"/>
      <c r="B111" s="134"/>
      <c r="C111" s="108"/>
      <c r="D111" s="108"/>
      <c r="E111" s="108"/>
      <c r="F111" s="108"/>
      <c r="G111" s="108"/>
      <c r="H111" s="108"/>
      <c r="I111" s="108"/>
      <c r="J111" s="108"/>
      <c r="K111" s="108"/>
      <c r="L111" s="108"/>
      <c r="M111" s="108"/>
      <c r="N111" s="108"/>
      <c r="O111" s="108"/>
      <c r="P111" s="108"/>
      <c r="Q111" s="108"/>
      <c r="R111" s="108"/>
      <c r="S111" s="108"/>
      <c r="T111" s="108"/>
      <c r="U111" s="108"/>
    </row>
    <row r="112" customFormat="false" ht="15.75" hidden="false" customHeight="true" outlineLevel="0" collapsed="false">
      <c r="A112" s="134"/>
      <c r="B112" s="134"/>
      <c r="C112" s="108"/>
      <c r="D112" s="108"/>
      <c r="E112" s="108"/>
      <c r="F112" s="108"/>
      <c r="G112" s="108"/>
      <c r="H112" s="108"/>
      <c r="I112" s="108"/>
      <c r="J112" s="108"/>
      <c r="K112" s="108"/>
      <c r="L112" s="108"/>
      <c r="M112" s="108"/>
      <c r="N112" s="108"/>
      <c r="O112" s="108"/>
      <c r="P112" s="108"/>
      <c r="Q112" s="108"/>
      <c r="R112" s="108"/>
      <c r="S112" s="108"/>
      <c r="T112" s="108"/>
      <c r="U112" s="108"/>
    </row>
    <row r="113" customFormat="false" ht="15.75" hidden="false" customHeight="true" outlineLevel="0" collapsed="false">
      <c r="A113" s="134"/>
      <c r="B113" s="134"/>
      <c r="C113" s="108"/>
      <c r="D113" s="108"/>
      <c r="E113" s="108"/>
      <c r="F113" s="108"/>
      <c r="G113" s="108"/>
      <c r="H113" s="108"/>
      <c r="I113" s="108"/>
      <c r="J113" s="108"/>
      <c r="K113" s="108"/>
      <c r="L113" s="108"/>
      <c r="M113" s="108"/>
      <c r="N113" s="108"/>
      <c r="O113" s="108"/>
      <c r="P113" s="108"/>
      <c r="Q113" s="108"/>
      <c r="R113" s="108"/>
      <c r="S113" s="108"/>
      <c r="T113" s="108"/>
      <c r="U113" s="108"/>
    </row>
    <row r="114" customFormat="false" ht="15.75" hidden="false" customHeight="true" outlineLevel="0" collapsed="false">
      <c r="A114" s="134"/>
      <c r="B114" s="134"/>
      <c r="C114" s="108"/>
      <c r="D114" s="108"/>
      <c r="E114" s="108"/>
      <c r="F114" s="108"/>
      <c r="G114" s="108"/>
      <c r="H114" s="108"/>
      <c r="I114" s="108"/>
      <c r="J114" s="108"/>
      <c r="K114" s="108"/>
      <c r="L114" s="108"/>
      <c r="M114" s="108"/>
      <c r="N114" s="108"/>
      <c r="O114" s="108"/>
      <c r="P114" s="108"/>
      <c r="Q114" s="108"/>
      <c r="R114" s="108"/>
      <c r="S114" s="108"/>
      <c r="T114" s="108"/>
      <c r="U114" s="108"/>
    </row>
    <row r="115" customFormat="false" ht="15.75" hidden="false" customHeight="true" outlineLevel="0" collapsed="false">
      <c r="A115" s="134"/>
      <c r="B115" s="134"/>
      <c r="C115" s="108"/>
      <c r="D115" s="108"/>
      <c r="E115" s="108"/>
      <c r="F115" s="108"/>
      <c r="G115" s="108"/>
      <c r="H115" s="108"/>
      <c r="I115" s="108"/>
      <c r="J115" s="108"/>
      <c r="K115" s="108"/>
      <c r="L115" s="108"/>
      <c r="M115" s="108"/>
      <c r="N115" s="108"/>
      <c r="O115" s="108"/>
      <c r="P115" s="108"/>
      <c r="Q115" s="108"/>
      <c r="R115" s="108"/>
      <c r="S115" s="108"/>
      <c r="T115" s="108"/>
      <c r="U115" s="108"/>
    </row>
    <row r="116" customFormat="false" ht="15.75" hidden="false" customHeight="true" outlineLevel="0" collapsed="false">
      <c r="A116" s="134"/>
      <c r="B116" s="134"/>
      <c r="C116" s="108"/>
      <c r="D116" s="108"/>
      <c r="E116" s="108"/>
      <c r="F116" s="108"/>
      <c r="G116" s="108"/>
      <c r="H116" s="108"/>
      <c r="I116" s="108"/>
      <c r="J116" s="108"/>
      <c r="K116" s="108"/>
      <c r="L116" s="108"/>
      <c r="M116" s="108"/>
      <c r="N116" s="108"/>
      <c r="O116" s="108"/>
      <c r="P116" s="108"/>
      <c r="Q116" s="108"/>
      <c r="R116" s="108"/>
      <c r="S116" s="108"/>
      <c r="T116" s="108"/>
      <c r="U116" s="108"/>
    </row>
    <row r="117" customFormat="false" ht="15.75" hidden="false" customHeight="true" outlineLevel="0" collapsed="false">
      <c r="A117" s="134"/>
      <c r="B117" s="134"/>
      <c r="C117" s="108"/>
      <c r="D117" s="108"/>
      <c r="E117" s="108"/>
      <c r="F117" s="108"/>
      <c r="G117" s="108"/>
      <c r="H117" s="108"/>
      <c r="I117" s="108"/>
      <c r="J117" s="108"/>
      <c r="K117" s="108"/>
      <c r="L117" s="108"/>
      <c r="M117" s="108"/>
      <c r="N117" s="108"/>
      <c r="O117" s="108"/>
      <c r="P117" s="108"/>
      <c r="Q117" s="108"/>
      <c r="R117" s="108"/>
      <c r="S117" s="108"/>
      <c r="T117" s="108"/>
      <c r="U117" s="108"/>
    </row>
    <row r="118" customFormat="false" ht="15.75" hidden="false" customHeight="true" outlineLevel="0" collapsed="false">
      <c r="A118" s="134"/>
      <c r="B118" s="134"/>
      <c r="C118" s="108"/>
      <c r="D118" s="108"/>
      <c r="E118" s="108"/>
      <c r="F118" s="108"/>
      <c r="G118" s="108"/>
      <c r="H118" s="108"/>
      <c r="I118" s="108"/>
      <c r="J118" s="108"/>
      <c r="K118" s="108"/>
      <c r="L118" s="108"/>
      <c r="M118" s="108"/>
      <c r="N118" s="108"/>
      <c r="O118" s="108"/>
      <c r="P118" s="108"/>
      <c r="Q118" s="108"/>
      <c r="R118" s="108"/>
      <c r="S118" s="108"/>
      <c r="T118" s="108"/>
      <c r="U118" s="108"/>
    </row>
    <row r="119" customFormat="false" ht="15.75" hidden="false" customHeight="true" outlineLevel="0" collapsed="false">
      <c r="A119" s="134"/>
      <c r="B119" s="134"/>
      <c r="C119" s="108"/>
      <c r="D119" s="108"/>
      <c r="E119" s="108"/>
      <c r="F119" s="108"/>
      <c r="G119" s="108"/>
      <c r="H119" s="108"/>
      <c r="I119" s="108"/>
      <c r="J119" s="108"/>
      <c r="K119" s="108"/>
      <c r="L119" s="108"/>
      <c r="M119" s="108"/>
      <c r="N119" s="108"/>
      <c r="O119" s="108"/>
      <c r="P119" s="108"/>
      <c r="Q119" s="108"/>
      <c r="R119" s="108"/>
      <c r="S119" s="108"/>
      <c r="T119" s="108"/>
      <c r="U119" s="108"/>
    </row>
    <row r="120" customFormat="false" ht="15.75" hidden="false" customHeight="true" outlineLevel="0" collapsed="false">
      <c r="A120" s="134"/>
      <c r="B120" s="134"/>
      <c r="C120" s="108"/>
      <c r="D120" s="108"/>
      <c r="E120" s="108"/>
      <c r="F120" s="108"/>
      <c r="G120" s="108"/>
      <c r="H120" s="108"/>
      <c r="I120" s="108"/>
      <c r="J120" s="108"/>
      <c r="K120" s="108"/>
      <c r="L120" s="108"/>
      <c r="M120" s="108"/>
      <c r="N120" s="108"/>
      <c r="O120" s="108"/>
      <c r="P120" s="108"/>
      <c r="Q120" s="108"/>
      <c r="R120" s="108"/>
      <c r="S120" s="108"/>
      <c r="T120" s="108"/>
      <c r="U120" s="108"/>
    </row>
    <row r="121" customFormat="false" ht="15.75" hidden="false" customHeight="true" outlineLevel="0" collapsed="false">
      <c r="A121" s="134"/>
      <c r="B121" s="134"/>
      <c r="C121" s="108"/>
      <c r="D121" s="108"/>
      <c r="E121" s="108"/>
      <c r="F121" s="108"/>
      <c r="G121" s="108"/>
      <c r="H121" s="108"/>
      <c r="I121" s="108"/>
      <c r="J121" s="108"/>
      <c r="K121" s="108"/>
      <c r="L121" s="108"/>
      <c r="M121" s="108"/>
      <c r="N121" s="108"/>
      <c r="O121" s="108"/>
      <c r="P121" s="108"/>
      <c r="Q121" s="108"/>
      <c r="R121" s="108"/>
      <c r="S121" s="108"/>
      <c r="T121" s="108"/>
      <c r="U121" s="108"/>
    </row>
    <row r="122" customFormat="false" ht="15.75" hidden="false" customHeight="true" outlineLevel="0" collapsed="false">
      <c r="A122" s="134"/>
      <c r="B122" s="134"/>
      <c r="C122" s="108"/>
      <c r="D122" s="108"/>
      <c r="E122" s="108"/>
      <c r="F122" s="108"/>
      <c r="G122" s="108"/>
      <c r="H122" s="108"/>
      <c r="I122" s="108"/>
      <c r="J122" s="108"/>
      <c r="K122" s="108"/>
      <c r="L122" s="108"/>
      <c r="M122" s="108"/>
      <c r="N122" s="108"/>
      <c r="O122" s="108"/>
      <c r="P122" s="108"/>
      <c r="Q122" s="108"/>
      <c r="R122" s="108"/>
      <c r="S122" s="108"/>
      <c r="T122" s="108"/>
      <c r="U122" s="108"/>
    </row>
    <row r="123" customFormat="false" ht="15.75" hidden="false" customHeight="true" outlineLevel="0" collapsed="false">
      <c r="A123" s="134"/>
      <c r="B123" s="134"/>
      <c r="C123" s="108"/>
      <c r="D123" s="108"/>
      <c r="E123" s="108"/>
      <c r="F123" s="108"/>
      <c r="G123" s="108"/>
      <c r="H123" s="108"/>
      <c r="I123" s="108"/>
      <c r="J123" s="108"/>
      <c r="K123" s="108"/>
      <c r="L123" s="108"/>
      <c r="M123" s="108"/>
      <c r="N123" s="108"/>
      <c r="O123" s="108"/>
      <c r="P123" s="108"/>
      <c r="Q123" s="108"/>
      <c r="R123" s="108"/>
      <c r="S123" s="108"/>
      <c r="T123" s="108"/>
      <c r="U123" s="108"/>
    </row>
    <row r="124" customFormat="false" ht="15.75" hidden="false" customHeight="true" outlineLevel="0" collapsed="false">
      <c r="A124" s="134"/>
      <c r="B124" s="134"/>
      <c r="C124" s="108"/>
      <c r="D124" s="108"/>
      <c r="E124" s="108"/>
      <c r="F124" s="108"/>
      <c r="G124" s="108"/>
      <c r="H124" s="108"/>
      <c r="I124" s="108"/>
      <c r="J124" s="108"/>
      <c r="K124" s="108"/>
      <c r="L124" s="108"/>
      <c r="M124" s="108"/>
      <c r="N124" s="108"/>
      <c r="O124" s="108"/>
      <c r="P124" s="108"/>
      <c r="Q124" s="108"/>
      <c r="R124" s="108"/>
      <c r="S124" s="108"/>
      <c r="T124" s="108"/>
      <c r="U124" s="108"/>
    </row>
    <row r="125" customFormat="false" ht="15.75" hidden="false" customHeight="true" outlineLevel="0" collapsed="false">
      <c r="A125" s="134"/>
      <c r="B125" s="134"/>
      <c r="C125" s="108"/>
      <c r="D125" s="108"/>
      <c r="E125" s="108"/>
      <c r="F125" s="108"/>
      <c r="G125" s="108"/>
      <c r="H125" s="108"/>
      <c r="I125" s="108"/>
      <c r="J125" s="108"/>
      <c r="K125" s="108"/>
      <c r="L125" s="108"/>
      <c r="M125" s="108"/>
      <c r="N125" s="108"/>
      <c r="O125" s="108"/>
      <c r="P125" s="108"/>
      <c r="Q125" s="108"/>
      <c r="R125" s="108"/>
      <c r="S125" s="108"/>
      <c r="T125" s="108"/>
      <c r="U125" s="108"/>
    </row>
    <row r="126" customFormat="false" ht="15.75" hidden="false" customHeight="true" outlineLevel="0" collapsed="false">
      <c r="A126" s="134"/>
      <c r="B126" s="134"/>
      <c r="C126" s="108"/>
      <c r="D126" s="108"/>
      <c r="E126" s="108"/>
      <c r="F126" s="108"/>
      <c r="G126" s="108"/>
      <c r="H126" s="108"/>
      <c r="I126" s="108"/>
      <c r="J126" s="108"/>
      <c r="K126" s="108"/>
      <c r="L126" s="108"/>
      <c r="M126" s="108"/>
      <c r="N126" s="108"/>
      <c r="O126" s="108"/>
      <c r="P126" s="108"/>
      <c r="Q126" s="108"/>
      <c r="R126" s="108"/>
      <c r="S126" s="108"/>
      <c r="T126" s="108"/>
      <c r="U126" s="108"/>
    </row>
    <row r="127" customFormat="false" ht="15.75" hidden="false" customHeight="true" outlineLevel="0" collapsed="false">
      <c r="A127" s="134"/>
      <c r="B127" s="134"/>
      <c r="C127" s="108"/>
      <c r="D127" s="108"/>
      <c r="E127" s="108"/>
      <c r="F127" s="108"/>
      <c r="G127" s="108"/>
      <c r="H127" s="108"/>
      <c r="I127" s="108"/>
      <c r="J127" s="108"/>
      <c r="K127" s="108"/>
      <c r="L127" s="108"/>
      <c r="M127" s="108"/>
      <c r="N127" s="108"/>
      <c r="O127" s="108"/>
      <c r="P127" s="108"/>
      <c r="Q127" s="108"/>
      <c r="R127" s="108"/>
      <c r="S127" s="108"/>
      <c r="T127" s="108"/>
      <c r="U127" s="108"/>
    </row>
    <row r="128" customFormat="false" ht="15.75" hidden="false" customHeight="true" outlineLevel="0" collapsed="false">
      <c r="A128" s="134"/>
      <c r="B128" s="134"/>
      <c r="C128" s="108"/>
      <c r="D128" s="108"/>
      <c r="E128" s="108"/>
      <c r="F128" s="108"/>
      <c r="G128" s="108"/>
      <c r="H128" s="108"/>
      <c r="I128" s="108"/>
      <c r="J128" s="108"/>
      <c r="K128" s="108"/>
      <c r="L128" s="108"/>
      <c r="M128" s="108"/>
      <c r="N128" s="108"/>
      <c r="O128" s="108"/>
      <c r="P128" s="108"/>
      <c r="Q128" s="108"/>
      <c r="R128" s="108"/>
      <c r="S128" s="108"/>
      <c r="T128" s="108"/>
      <c r="U128" s="108"/>
    </row>
    <row r="129" customFormat="false" ht="15.75" hidden="false" customHeight="true" outlineLevel="0" collapsed="false">
      <c r="A129" s="134"/>
      <c r="B129" s="134"/>
      <c r="C129" s="108"/>
      <c r="D129" s="108"/>
      <c r="E129" s="108"/>
      <c r="F129" s="108"/>
      <c r="G129" s="108"/>
      <c r="H129" s="108"/>
      <c r="I129" s="108"/>
      <c r="J129" s="108"/>
      <c r="K129" s="108"/>
      <c r="L129" s="108"/>
      <c r="M129" s="108"/>
      <c r="N129" s="108"/>
      <c r="O129" s="108"/>
      <c r="P129" s="108"/>
      <c r="Q129" s="108"/>
      <c r="R129" s="108"/>
      <c r="S129" s="108"/>
      <c r="T129" s="108"/>
      <c r="U129" s="108"/>
    </row>
    <row r="130" customFormat="false" ht="15.75" hidden="false" customHeight="true" outlineLevel="0" collapsed="false">
      <c r="A130" s="134"/>
      <c r="B130" s="134"/>
      <c r="C130" s="108"/>
      <c r="D130" s="108"/>
      <c r="E130" s="108"/>
      <c r="F130" s="108"/>
      <c r="G130" s="108"/>
      <c r="H130" s="108"/>
      <c r="I130" s="108"/>
      <c r="J130" s="108"/>
      <c r="K130" s="108"/>
      <c r="L130" s="108"/>
      <c r="M130" s="108"/>
      <c r="N130" s="108"/>
      <c r="O130" s="108"/>
      <c r="P130" s="108"/>
      <c r="Q130" s="108"/>
      <c r="R130" s="108"/>
      <c r="S130" s="108"/>
      <c r="T130" s="108"/>
      <c r="U130" s="108"/>
    </row>
    <row r="131" customFormat="false" ht="15.75" hidden="false" customHeight="true" outlineLevel="0" collapsed="false">
      <c r="A131" s="134"/>
      <c r="B131" s="134"/>
      <c r="C131" s="108"/>
      <c r="D131" s="108"/>
      <c r="E131" s="108"/>
      <c r="F131" s="108"/>
      <c r="G131" s="108"/>
      <c r="H131" s="108"/>
      <c r="I131" s="108"/>
      <c r="J131" s="108"/>
      <c r="K131" s="108"/>
      <c r="L131" s="108"/>
      <c r="M131" s="108"/>
      <c r="N131" s="108"/>
      <c r="O131" s="108"/>
      <c r="P131" s="108"/>
      <c r="Q131" s="108"/>
      <c r="R131" s="108"/>
      <c r="S131" s="108"/>
      <c r="T131" s="108"/>
      <c r="U131" s="108"/>
    </row>
    <row r="132" customFormat="false" ht="15.75" hidden="false" customHeight="true" outlineLevel="0" collapsed="false">
      <c r="A132" s="134"/>
      <c r="B132" s="134"/>
      <c r="C132" s="108"/>
      <c r="D132" s="108"/>
      <c r="E132" s="108"/>
      <c r="F132" s="108"/>
      <c r="G132" s="108"/>
      <c r="H132" s="108"/>
      <c r="I132" s="108"/>
      <c r="J132" s="108"/>
      <c r="K132" s="108"/>
      <c r="L132" s="108"/>
      <c r="M132" s="108"/>
      <c r="N132" s="108"/>
      <c r="O132" s="108"/>
      <c r="P132" s="108"/>
      <c r="Q132" s="108"/>
      <c r="R132" s="108"/>
      <c r="S132" s="108"/>
      <c r="T132" s="108"/>
      <c r="U132" s="108"/>
    </row>
    <row r="133" customFormat="false" ht="15.75" hidden="false" customHeight="true" outlineLevel="0" collapsed="false">
      <c r="A133" s="134"/>
      <c r="B133" s="134"/>
      <c r="C133" s="108"/>
      <c r="D133" s="108"/>
      <c r="E133" s="108"/>
      <c r="F133" s="108"/>
      <c r="G133" s="108"/>
      <c r="H133" s="108"/>
      <c r="I133" s="108"/>
      <c r="J133" s="108"/>
      <c r="K133" s="108"/>
      <c r="L133" s="108"/>
      <c r="M133" s="108"/>
      <c r="N133" s="108"/>
      <c r="O133" s="108"/>
      <c r="P133" s="108"/>
      <c r="Q133" s="108"/>
      <c r="R133" s="108"/>
      <c r="S133" s="108"/>
      <c r="T133" s="108"/>
      <c r="U133" s="108"/>
    </row>
    <row r="134" customFormat="false" ht="15.75" hidden="false" customHeight="true" outlineLevel="0" collapsed="false">
      <c r="A134" s="134"/>
      <c r="B134" s="134"/>
      <c r="C134" s="108"/>
      <c r="D134" s="108"/>
      <c r="E134" s="108"/>
      <c r="F134" s="108"/>
      <c r="G134" s="108"/>
      <c r="H134" s="108"/>
      <c r="I134" s="108"/>
      <c r="J134" s="108"/>
      <c r="K134" s="108"/>
      <c r="L134" s="108"/>
      <c r="M134" s="108"/>
      <c r="N134" s="108"/>
      <c r="O134" s="108"/>
      <c r="P134" s="108"/>
      <c r="Q134" s="108"/>
      <c r="R134" s="108"/>
      <c r="S134" s="108"/>
      <c r="T134" s="108"/>
      <c r="U134" s="108"/>
    </row>
    <row r="135" customFormat="false" ht="15.75" hidden="false" customHeight="true" outlineLevel="0" collapsed="false">
      <c r="A135" s="134"/>
      <c r="B135" s="134"/>
      <c r="C135" s="108"/>
      <c r="D135" s="108"/>
      <c r="E135" s="108"/>
      <c r="F135" s="108"/>
      <c r="G135" s="108"/>
      <c r="H135" s="108"/>
      <c r="I135" s="108"/>
      <c r="J135" s="108"/>
      <c r="K135" s="108"/>
      <c r="L135" s="108"/>
      <c r="M135" s="108"/>
      <c r="N135" s="108"/>
      <c r="O135" s="108"/>
      <c r="P135" s="108"/>
      <c r="Q135" s="108"/>
      <c r="R135" s="108"/>
      <c r="S135" s="108"/>
      <c r="T135" s="108"/>
      <c r="U135" s="108"/>
    </row>
    <row r="136" customFormat="false" ht="15.75" hidden="false" customHeight="true" outlineLevel="0" collapsed="false">
      <c r="A136" s="134"/>
      <c r="B136" s="134"/>
      <c r="C136" s="108"/>
      <c r="D136" s="108"/>
      <c r="E136" s="108"/>
      <c r="F136" s="108"/>
      <c r="G136" s="108"/>
      <c r="H136" s="108"/>
      <c r="I136" s="108"/>
      <c r="J136" s="108"/>
      <c r="K136" s="108"/>
      <c r="L136" s="108"/>
      <c r="M136" s="108"/>
      <c r="N136" s="108"/>
      <c r="O136" s="108"/>
      <c r="P136" s="108"/>
      <c r="Q136" s="108"/>
      <c r="R136" s="108"/>
      <c r="S136" s="108"/>
      <c r="T136" s="108"/>
      <c r="U136" s="108"/>
    </row>
    <row r="137" customFormat="false" ht="15.75" hidden="false" customHeight="true" outlineLevel="0" collapsed="false">
      <c r="A137" s="134"/>
      <c r="B137" s="134"/>
      <c r="C137" s="108"/>
      <c r="D137" s="108"/>
      <c r="E137" s="108"/>
      <c r="F137" s="108"/>
      <c r="G137" s="108"/>
      <c r="H137" s="108"/>
      <c r="I137" s="108"/>
      <c r="J137" s="108"/>
      <c r="K137" s="108"/>
      <c r="L137" s="108"/>
      <c r="M137" s="108"/>
      <c r="N137" s="108"/>
      <c r="O137" s="108"/>
      <c r="P137" s="108"/>
      <c r="Q137" s="108"/>
      <c r="R137" s="108"/>
      <c r="S137" s="108"/>
      <c r="T137" s="108"/>
      <c r="U137" s="108"/>
    </row>
    <row r="138" customFormat="false" ht="15.75" hidden="false" customHeight="true" outlineLevel="0" collapsed="false">
      <c r="A138" s="134"/>
      <c r="B138" s="134"/>
      <c r="C138" s="108"/>
      <c r="D138" s="108"/>
      <c r="E138" s="108"/>
      <c r="F138" s="108"/>
      <c r="G138" s="108"/>
      <c r="H138" s="108"/>
      <c r="I138" s="108"/>
      <c r="J138" s="108"/>
      <c r="K138" s="108"/>
      <c r="L138" s="108"/>
      <c r="M138" s="108"/>
      <c r="N138" s="108"/>
      <c r="O138" s="108"/>
      <c r="P138" s="108"/>
      <c r="Q138" s="108"/>
      <c r="R138" s="108"/>
      <c r="S138" s="108"/>
      <c r="T138" s="108"/>
      <c r="U138" s="108"/>
    </row>
    <row r="139" customFormat="false" ht="15.75" hidden="false" customHeight="true" outlineLevel="0" collapsed="false">
      <c r="A139" s="134"/>
      <c r="B139" s="134"/>
      <c r="C139" s="108"/>
      <c r="D139" s="108"/>
      <c r="E139" s="108"/>
      <c r="F139" s="108"/>
      <c r="G139" s="108"/>
      <c r="H139" s="108"/>
      <c r="I139" s="108"/>
      <c r="J139" s="108"/>
      <c r="K139" s="108"/>
      <c r="L139" s="108"/>
      <c r="M139" s="108"/>
      <c r="N139" s="108"/>
      <c r="O139" s="108"/>
      <c r="P139" s="108"/>
      <c r="Q139" s="108"/>
      <c r="R139" s="108"/>
      <c r="S139" s="108"/>
      <c r="T139" s="108"/>
      <c r="U139" s="108"/>
    </row>
    <row r="140" customFormat="false" ht="15.75" hidden="false" customHeight="true" outlineLevel="0" collapsed="false">
      <c r="A140" s="134"/>
      <c r="B140" s="134"/>
      <c r="C140" s="108"/>
      <c r="D140" s="108"/>
      <c r="E140" s="108"/>
      <c r="F140" s="108"/>
      <c r="G140" s="108"/>
      <c r="H140" s="108"/>
      <c r="I140" s="108"/>
      <c r="J140" s="108"/>
      <c r="K140" s="108"/>
      <c r="L140" s="108"/>
      <c r="M140" s="108"/>
      <c r="N140" s="108"/>
      <c r="O140" s="108"/>
      <c r="P140" s="108"/>
      <c r="Q140" s="108"/>
      <c r="R140" s="108"/>
      <c r="S140" s="108"/>
      <c r="T140" s="108"/>
      <c r="U140" s="108"/>
    </row>
    <row r="141" customFormat="false" ht="15.75" hidden="false" customHeight="true" outlineLevel="0" collapsed="false">
      <c r="A141" s="134"/>
      <c r="B141" s="134"/>
      <c r="C141" s="108"/>
      <c r="D141" s="108"/>
      <c r="E141" s="108"/>
      <c r="F141" s="108"/>
      <c r="G141" s="108"/>
      <c r="H141" s="108"/>
      <c r="I141" s="108"/>
      <c r="J141" s="108"/>
      <c r="K141" s="108"/>
      <c r="L141" s="108"/>
      <c r="M141" s="108"/>
      <c r="N141" s="108"/>
      <c r="O141" s="108"/>
      <c r="P141" s="108"/>
      <c r="Q141" s="108"/>
      <c r="R141" s="108"/>
      <c r="S141" s="108"/>
      <c r="T141" s="108"/>
      <c r="U141" s="108"/>
    </row>
    <row r="142" customFormat="false" ht="15.75" hidden="false" customHeight="true" outlineLevel="0" collapsed="false">
      <c r="A142" s="134"/>
      <c r="B142" s="134"/>
      <c r="C142" s="108"/>
      <c r="D142" s="108"/>
      <c r="E142" s="108"/>
      <c r="F142" s="108"/>
      <c r="G142" s="108"/>
      <c r="H142" s="108"/>
      <c r="I142" s="108"/>
      <c r="J142" s="108"/>
      <c r="K142" s="108"/>
      <c r="L142" s="108"/>
      <c r="M142" s="108"/>
      <c r="N142" s="108"/>
      <c r="O142" s="108"/>
      <c r="P142" s="108"/>
      <c r="Q142" s="108"/>
      <c r="R142" s="108"/>
      <c r="S142" s="108"/>
      <c r="T142" s="108"/>
      <c r="U142" s="108"/>
    </row>
    <row r="143" customFormat="false" ht="15.75" hidden="false" customHeight="true" outlineLevel="0" collapsed="false">
      <c r="A143" s="134"/>
      <c r="B143" s="134"/>
      <c r="C143" s="108"/>
      <c r="D143" s="108"/>
      <c r="E143" s="108"/>
      <c r="F143" s="108"/>
      <c r="G143" s="108"/>
      <c r="H143" s="108"/>
      <c r="I143" s="108"/>
      <c r="J143" s="108"/>
      <c r="K143" s="108"/>
      <c r="L143" s="108"/>
      <c r="M143" s="108"/>
      <c r="N143" s="108"/>
      <c r="O143" s="108"/>
      <c r="P143" s="108"/>
      <c r="Q143" s="108"/>
      <c r="R143" s="108"/>
      <c r="S143" s="108"/>
      <c r="T143" s="108"/>
      <c r="U143" s="108"/>
    </row>
    <row r="144" customFormat="false" ht="15.75" hidden="false" customHeight="true" outlineLevel="0" collapsed="false">
      <c r="A144" s="134"/>
      <c r="B144" s="134"/>
      <c r="C144" s="108"/>
      <c r="D144" s="108"/>
      <c r="E144" s="108"/>
      <c r="F144" s="108"/>
      <c r="G144" s="108"/>
      <c r="H144" s="108"/>
      <c r="I144" s="108"/>
      <c r="J144" s="108"/>
      <c r="K144" s="108"/>
      <c r="L144" s="108"/>
      <c r="M144" s="108"/>
      <c r="N144" s="108"/>
      <c r="O144" s="108"/>
      <c r="P144" s="108"/>
      <c r="Q144" s="108"/>
      <c r="R144" s="108"/>
      <c r="S144" s="108"/>
      <c r="T144" s="108"/>
      <c r="U144" s="108"/>
    </row>
    <row r="145" customFormat="false" ht="15.75" hidden="false" customHeight="true" outlineLevel="0" collapsed="false">
      <c r="A145" s="134"/>
      <c r="B145" s="134"/>
      <c r="C145" s="108"/>
      <c r="D145" s="108"/>
      <c r="E145" s="108"/>
      <c r="F145" s="108"/>
      <c r="G145" s="108"/>
      <c r="H145" s="108"/>
      <c r="I145" s="108"/>
      <c r="J145" s="108"/>
      <c r="K145" s="108"/>
      <c r="L145" s="108"/>
      <c r="M145" s="108"/>
      <c r="N145" s="108"/>
      <c r="O145" s="108"/>
      <c r="P145" s="108"/>
      <c r="Q145" s="108"/>
      <c r="R145" s="108"/>
      <c r="S145" s="108"/>
      <c r="T145" s="108"/>
      <c r="U145" s="108"/>
    </row>
    <row r="146" customFormat="false" ht="15.75" hidden="false" customHeight="true" outlineLevel="0" collapsed="false">
      <c r="A146" s="134"/>
      <c r="B146" s="134"/>
      <c r="C146" s="108"/>
      <c r="D146" s="108"/>
      <c r="E146" s="108"/>
      <c r="F146" s="108"/>
      <c r="G146" s="108"/>
      <c r="H146" s="108"/>
      <c r="I146" s="108"/>
      <c r="J146" s="108"/>
      <c r="K146" s="108"/>
      <c r="L146" s="108"/>
      <c r="M146" s="108"/>
      <c r="N146" s="108"/>
      <c r="O146" s="108"/>
      <c r="P146" s="108"/>
      <c r="Q146" s="108"/>
      <c r="R146" s="108"/>
      <c r="S146" s="108"/>
      <c r="T146" s="108"/>
      <c r="U146" s="108"/>
    </row>
    <row r="147" customFormat="false" ht="15.75" hidden="false" customHeight="true" outlineLevel="0" collapsed="false">
      <c r="A147" s="134"/>
      <c r="B147" s="134"/>
      <c r="C147" s="108"/>
      <c r="D147" s="108"/>
      <c r="E147" s="108"/>
      <c r="F147" s="108"/>
      <c r="G147" s="108"/>
      <c r="H147" s="108"/>
      <c r="I147" s="108"/>
      <c r="J147" s="108"/>
      <c r="K147" s="108"/>
      <c r="L147" s="108"/>
      <c r="M147" s="108"/>
      <c r="N147" s="108"/>
      <c r="O147" s="108"/>
      <c r="P147" s="108"/>
      <c r="Q147" s="108"/>
      <c r="R147" s="108"/>
      <c r="S147" s="108"/>
      <c r="T147" s="108"/>
      <c r="U147" s="108"/>
    </row>
    <row r="148" customFormat="false" ht="15.75" hidden="false" customHeight="true" outlineLevel="0" collapsed="false">
      <c r="A148" s="134"/>
      <c r="B148" s="134"/>
      <c r="C148" s="108"/>
      <c r="D148" s="108"/>
      <c r="E148" s="108"/>
      <c r="F148" s="108"/>
      <c r="G148" s="108"/>
      <c r="H148" s="108"/>
      <c r="I148" s="108"/>
      <c r="J148" s="108"/>
      <c r="K148" s="108"/>
      <c r="L148" s="108"/>
      <c r="M148" s="108"/>
      <c r="N148" s="108"/>
      <c r="O148" s="108"/>
      <c r="P148" s="108"/>
      <c r="Q148" s="108"/>
      <c r="R148" s="108"/>
      <c r="S148" s="108"/>
      <c r="T148" s="108"/>
      <c r="U148" s="108"/>
    </row>
    <row r="149" customFormat="false" ht="15.75" hidden="false" customHeight="true" outlineLevel="0" collapsed="false">
      <c r="A149" s="134"/>
      <c r="B149" s="134"/>
      <c r="C149" s="108"/>
      <c r="D149" s="108"/>
      <c r="E149" s="108"/>
      <c r="F149" s="108"/>
      <c r="G149" s="108"/>
      <c r="H149" s="108"/>
      <c r="I149" s="108"/>
      <c r="J149" s="108"/>
      <c r="K149" s="108"/>
      <c r="L149" s="108"/>
      <c r="M149" s="108"/>
      <c r="N149" s="108"/>
      <c r="O149" s="108"/>
      <c r="P149" s="108"/>
      <c r="Q149" s="108"/>
      <c r="R149" s="108"/>
      <c r="S149" s="108"/>
      <c r="T149" s="108"/>
      <c r="U149" s="108"/>
    </row>
    <row r="150" customFormat="false" ht="15.75" hidden="false" customHeight="true" outlineLevel="0" collapsed="false">
      <c r="A150" s="134"/>
      <c r="B150" s="134"/>
      <c r="C150" s="108"/>
      <c r="D150" s="108"/>
      <c r="E150" s="108"/>
      <c r="F150" s="108"/>
      <c r="G150" s="108"/>
      <c r="H150" s="108"/>
      <c r="I150" s="108"/>
      <c r="J150" s="108"/>
      <c r="K150" s="108"/>
      <c r="L150" s="108"/>
      <c r="M150" s="108"/>
      <c r="N150" s="108"/>
      <c r="O150" s="108"/>
      <c r="P150" s="108"/>
      <c r="Q150" s="108"/>
      <c r="R150" s="108"/>
      <c r="S150" s="108"/>
      <c r="T150" s="108"/>
      <c r="U150" s="108"/>
    </row>
    <row r="151" customFormat="false" ht="15.75" hidden="false" customHeight="true" outlineLevel="0" collapsed="false">
      <c r="A151" s="134"/>
      <c r="B151" s="134"/>
      <c r="C151" s="108"/>
      <c r="D151" s="108"/>
      <c r="E151" s="108"/>
      <c r="F151" s="108"/>
      <c r="G151" s="108"/>
      <c r="H151" s="108"/>
      <c r="I151" s="108"/>
      <c r="J151" s="108"/>
      <c r="K151" s="108"/>
      <c r="L151" s="108"/>
      <c r="M151" s="108"/>
      <c r="N151" s="108"/>
      <c r="O151" s="108"/>
      <c r="P151" s="108"/>
      <c r="Q151" s="108"/>
      <c r="R151" s="108"/>
      <c r="S151" s="108"/>
      <c r="T151" s="108"/>
      <c r="U151" s="108"/>
    </row>
    <row r="152" customFormat="false" ht="15.75" hidden="false" customHeight="true" outlineLevel="0" collapsed="false">
      <c r="A152" s="134"/>
      <c r="B152" s="134"/>
      <c r="C152" s="108"/>
      <c r="D152" s="108"/>
      <c r="E152" s="108"/>
      <c r="F152" s="108"/>
      <c r="G152" s="108"/>
      <c r="H152" s="108"/>
      <c r="I152" s="108"/>
      <c r="J152" s="108"/>
      <c r="K152" s="108"/>
      <c r="L152" s="108"/>
      <c r="M152" s="108"/>
      <c r="N152" s="108"/>
      <c r="O152" s="108"/>
      <c r="P152" s="108"/>
      <c r="Q152" s="108"/>
      <c r="R152" s="108"/>
      <c r="S152" s="108"/>
      <c r="T152" s="108"/>
      <c r="U152" s="108"/>
    </row>
    <row r="153" customFormat="false" ht="15.75" hidden="false" customHeight="true" outlineLevel="0" collapsed="false">
      <c r="A153" s="134"/>
      <c r="B153" s="134"/>
      <c r="C153" s="108"/>
      <c r="D153" s="108"/>
      <c r="E153" s="108"/>
      <c r="F153" s="108"/>
      <c r="G153" s="108"/>
      <c r="H153" s="108"/>
      <c r="I153" s="108"/>
      <c r="J153" s="108"/>
      <c r="K153" s="108"/>
      <c r="L153" s="108"/>
      <c r="M153" s="108"/>
      <c r="N153" s="108"/>
      <c r="O153" s="108"/>
      <c r="P153" s="108"/>
      <c r="Q153" s="108"/>
      <c r="R153" s="108"/>
      <c r="S153" s="108"/>
      <c r="T153" s="108"/>
      <c r="U153" s="108"/>
    </row>
    <row r="154" customFormat="false" ht="15.75" hidden="false" customHeight="true" outlineLevel="0" collapsed="false">
      <c r="A154" s="134"/>
      <c r="B154" s="134"/>
      <c r="C154" s="108"/>
      <c r="D154" s="108"/>
      <c r="E154" s="108"/>
      <c r="F154" s="108"/>
      <c r="G154" s="108"/>
      <c r="H154" s="108"/>
      <c r="I154" s="108"/>
      <c r="J154" s="108"/>
      <c r="K154" s="108"/>
      <c r="L154" s="108"/>
      <c r="M154" s="108"/>
      <c r="N154" s="108"/>
      <c r="O154" s="108"/>
      <c r="P154" s="108"/>
      <c r="Q154" s="108"/>
      <c r="R154" s="108"/>
      <c r="S154" s="108"/>
      <c r="T154" s="108"/>
      <c r="U154" s="108"/>
    </row>
    <row r="155" customFormat="false" ht="15.75" hidden="false" customHeight="true" outlineLevel="0" collapsed="false">
      <c r="A155" s="134"/>
      <c r="B155" s="134"/>
      <c r="C155" s="108"/>
      <c r="D155" s="108"/>
      <c r="E155" s="108"/>
      <c r="F155" s="108"/>
      <c r="G155" s="108"/>
      <c r="H155" s="108"/>
      <c r="I155" s="108"/>
      <c r="J155" s="108"/>
      <c r="K155" s="108"/>
      <c r="L155" s="108"/>
      <c r="M155" s="108"/>
      <c r="N155" s="108"/>
      <c r="O155" s="108"/>
      <c r="P155" s="108"/>
      <c r="Q155" s="108"/>
      <c r="R155" s="108"/>
      <c r="S155" s="108"/>
      <c r="T155" s="108"/>
      <c r="U155" s="108"/>
    </row>
    <row r="156" customFormat="false" ht="15.75" hidden="false" customHeight="true" outlineLevel="0" collapsed="false">
      <c r="A156" s="134"/>
      <c r="B156" s="134"/>
      <c r="C156" s="108"/>
      <c r="D156" s="108"/>
      <c r="E156" s="108"/>
      <c r="F156" s="108"/>
      <c r="G156" s="108"/>
      <c r="H156" s="108"/>
      <c r="I156" s="108"/>
      <c r="J156" s="108"/>
      <c r="K156" s="108"/>
      <c r="L156" s="108"/>
      <c r="M156" s="108"/>
      <c r="N156" s="108"/>
      <c r="O156" s="108"/>
      <c r="P156" s="108"/>
      <c r="Q156" s="108"/>
      <c r="R156" s="108"/>
      <c r="S156" s="108"/>
      <c r="T156" s="108"/>
      <c r="U156" s="108"/>
    </row>
    <row r="157" customFormat="false" ht="15.75" hidden="false" customHeight="true" outlineLevel="0" collapsed="false">
      <c r="A157" s="134"/>
      <c r="B157" s="134"/>
      <c r="C157" s="108"/>
      <c r="D157" s="108"/>
      <c r="E157" s="108"/>
      <c r="F157" s="108"/>
      <c r="G157" s="108"/>
      <c r="H157" s="108"/>
      <c r="I157" s="108"/>
      <c r="J157" s="108"/>
      <c r="K157" s="108"/>
      <c r="L157" s="108"/>
      <c r="M157" s="108"/>
      <c r="N157" s="108"/>
      <c r="O157" s="108"/>
      <c r="P157" s="108"/>
      <c r="Q157" s="108"/>
      <c r="R157" s="108"/>
      <c r="S157" s="108"/>
      <c r="T157" s="108"/>
      <c r="U157" s="108"/>
    </row>
    <row r="158" customFormat="false" ht="15.75" hidden="false" customHeight="true" outlineLevel="0" collapsed="false">
      <c r="A158" s="134"/>
      <c r="B158" s="134"/>
      <c r="C158" s="108"/>
      <c r="D158" s="108"/>
      <c r="E158" s="108"/>
      <c r="F158" s="108"/>
      <c r="G158" s="108"/>
      <c r="H158" s="108"/>
      <c r="I158" s="108"/>
      <c r="J158" s="108"/>
      <c r="K158" s="108"/>
      <c r="L158" s="108"/>
      <c r="M158" s="108"/>
      <c r="N158" s="108"/>
      <c r="O158" s="108"/>
      <c r="P158" s="108"/>
      <c r="Q158" s="108"/>
      <c r="R158" s="108"/>
      <c r="S158" s="108"/>
      <c r="T158" s="108"/>
      <c r="U158" s="108"/>
    </row>
    <row r="159" customFormat="false" ht="15.75" hidden="false" customHeight="true" outlineLevel="0" collapsed="false">
      <c r="A159" s="134"/>
      <c r="B159" s="134"/>
      <c r="C159" s="108"/>
      <c r="D159" s="108"/>
      <c r="E159" s="108"/>
      <c r="F159" s="108"/>
      <c r="G159" s="108"/>
      <c r="H159" s="108"/>
      <c r="I159" s="108"/>
      <c r="J159" s="108"/>
      <c r="K159" s="108"/>
      <c r="L159" s="108"/>
      <c r="M159" s="108"/>
      <c r="N159" s="108"/>
      <c r="O159" s="108"/>
      <c r="P159" s="108"/>
      <c r="Q159" s="108"/>
      <c r="R159" s="108"/>
      <c r="S159" s="108"/>
      <c r="T159" s="108"/>
      <c r="U159" s="108"/>
    </row>
    <row r="160" customFormat="false" ht="15.75" hidden="false" customHeight="true" outlineLevel="0" collapsed="false">
      <c r="A160" s="134"/>
      <c r="B160" s="134"/>
      <c r="C160" s="108"/>
      <c r="D160" s="108"/>
      <c r="E160" s="108"/>
      <c r="F160" s="108"/>
      <c r="G160" s="108"/>
      <c r="H160" s="108"/>
      <c r="I160" s="108"/>
      <c r="J160" s="108"/>
      <c r="K160" s="108"/>
      <c r="L160" s="108"/>
      <c r="M160" s="108"/>
      <c r="N160" s="108"/>
      <c r="O160" s="108"/>
      <c r="P160" s="108"/>
      <c r="Q160" s="108"/>
      <c r="R160" s="108"/>
      <c r="S160" s="108"/>
      <c r="T160" s="108"/>
      <c r="U160" s="108"/>
    </row>
    <row r="161" customFormat="false" ht="15.75" hidden="false" customHeight="true" outlineLevel="0" collapsed="false">
      <c r="A161" s="134"/>
      <c r="B161" s="134"/>
      <c r="C161" s="108"/>
      <c r="D161" s="108"/>
      <c r="E161" s="108"/>
      <c r="F161" s="108"/>
      <c r="G161" s="108"/>
      <c r="H161" s="108"/>
      <c r="I161" s="108"/>
      <c r="J161" s="108"/>
      <c r="K161" s="108"/>
      <c r="L161" s="108"/>
      <c r="M161" s="108"/>
      <c r="N161" s="108"/>
      <c r="O161" s="108"/>
      <c r="P161" s="108"/>
      <c r="Q161" s="108"/>
      <c r="R161" s="108"/>
      <c r="S161" s="108"/>
      <c r="T161" s="108"/>
      <c r="U161" s="108"/>
    </row>
    <row r="162" customFormat="false" ht="15.75" hidden="false" customHeight="true" outlineLevel="0" collapsed="false">
      <c r="A162" s="134"/>
      <c r="B162" s="134"/>
      <c r="C162" s="108"/>
      <c r="D162" s="108"/>
      <c r="E162" s="108"/>
      <c r="F162" s="108"/>
      <c r="G162" s="108"/>
      <c r="H162" s="108"/>
      <c r="I162" s="108"/>
      <c r="J162" s="108"/>
      <c r="K162" s="108"/>
      <c r="L162" s="108"/>
      <c r="M162" s="108"/>
      <c r="N162" s="108"/>
      <c r="O162" s="108"/>
      <c r="P162" s="108"/>
      <c r="Q162" s="108"/>
      <c r="R162" s="108"/>
      <c r="S162" s="108"/>
      <c r="T162" s="108"/>
      <c r="U162" s="108"/>
    </row>
    <row r="163" customFormat="false" ht="15.75" hidden="false" customHeight="true" outlineLevel="0" collapsed="false">
      <c r="A163" s="134"/>
      <c r="B163" s="134"/>
      <c r="C163" s="108"/>
      <c r="D163" s="108"/>
      <c r="E163" s="108"/>
      <c r="F163" s="108"/>
      <c r="G163" s="108"/>
      <c r="H163" s="108"/>
      <c r="I163" s="108"/>
      <c r="J163" s="108"/>
      <c r="K163" s="108"/>
      <c r="L163" s="108"/>
      <c r="M163" s="108"/>
      <c r="N163" s="108"/>
      <c r="O163" s="108"/>
      <c r="P163" s="108"/>
      <c r="Q163" s="108"/>
      <c r="R163" s="108"/>
      <c r="S163" s="108"/>
      <c r="T163" s="108"/>
      <c r="U163" s="108"/>
    </row>
    <row r="164" customFormat="false" ht="15.75" hidden="false" customHeight="true" outlineLevel="0" collapsed="false">
      <c r="A164" s="134"/>
      <c r="B164" s="134"/>
      <c r="C164" s="108"/>
      <c r="D164" s="108"/>
      <c r="E164" s="108"/>
      <c r="F164" s="108"/>
      <c r="G164" s="108"/>
      <c r="H164" s="108"/>
      <c r="I164" s="108"/>
      <c r="J164" s="108"/>
      <c r="K164" s="108"/>
      <c r="L164" s="108"/>
      <c r="M164" s="108"/>
      <c r="N164" s="108"/>
      <c r="O164" s="108"/>
      <c r="P164" s="108"/>
      <c r="Q164" s="108"/>
      <c r="R164" s="108"/>
      <c r="S164" s="108"/>
      <c r="T164" s="108"/>
      <c r="U164" s="108"/>
    </row>
    <row r="165" customFormat="false" ht="15.75" hidden="false" customHeight="true" outlineLevel="0" collapsed="false">
      <c r="A165" s="134"/>
      <c r="B165" s="134"/>
      <c r="C165" s="108"/>
      <c r="D165" s="108"/>
      <c r="E165" s="108"/>
      <c r="F165" s="108"/>
      <c r="G165" s="108"/>
      <c r="H165" s="108"/>
      <c r="I165" s="108"/>
      <c r="J165" s="108"/>
      <c r="K165" s="108"/>
      <c r="L165" s="108"/>
      <c r="M165" s="108"/>
      <c r="N165" s="108"/>
      <c r="O165" s="108"/>
      <c r="P165" s="108"/>
      <c r="Q165" s="108"/>
      <c r="R165" s="108"/>
      <c r="S165" s="108"/>
      <c r="T165" s="108"/>
      <c r="U165" s="108"/>
    </row>
    <row r="166" customFormat="false" ht="15.75" hidden="false" customHeight="true" outlineLevel="0" collapsed="false">
      <c r="A166" s="134"/>
      <c r="B166" s="134"/>
      <c r="C166" s="108"/>
      <c r="D166" s="108"/>
      <c r="E166" s="108"/>
      <c r="F166" s="108"/>
      <c r="G166" s="108"/>
      <c r="H166" s="108"/>
      <c r="I166" s="108"/>
      <c r="J166" s="108"/>
      <c r="K166" s="108"/>
      <c r="L166" s="108"/>
      <c r="M166" s="108"/>
      <c r="N166" s="108"/>
      <c r="O166" s="108"/>
      <c r="P166" s="108"/>
      <c r="Q166" s="108"/>
      <c r="R166" s="108"/>
      <c r="S166" s="108"/>
      <c r="T166" s="108"/>
      <c r="U166" s="108"/>
    </row>
    <row r="167" customFormat="false" ht="15.75" hidden="false" customHeight="true" outlineLevel="0" collapsed="false">
      <c r="A167" s="134"/>
      <c r="B167" s="134"/>
      <c r="C167" s="108"/>
      <c r="D167" s="108"/>
      <c r="E167" s="108"/>
      <c r="F167" s="108"/>
      <c r="G167" s="108"/>
      <c r="H167" s="108"/>
      <c r="I167" s="108"/>
      <c r="J167" s="108"/>
      <c r="K167" s="108"/>
      <c r="L167" s="108"/>
      <c r="M167" s="108"/>
      <c r="N167" s="108"/>
      <c r="O167" s="108"/>
      <c r="P167" s="108"/>
      <c r="Q167" s="108"/>
      <c r="R167" s="108"/>
      <c r="S167" s="108"/>
      <c r="T167" s="108"/>
      <c r="U167" s="108"/>
    </row>
    <row r="168" customFormat="false" ht="15.75" hidden="false" customHeight="true" outlineLevel="0" collapsed="false">
      <c r="A168" s="134"/>
      <c r="B168" s="134"/>
      <c r="C168" s="108"/>
      <c r="D168" s="108"/>
      <c r="E168" s="108"/>
      <c r="F168" s="108"/>
      <c r="G168" s="108"/>
      <c r="H168" s="108"/>
      <c r="I168" s="108"/>
      <c r="J168" s="108"/>
      <c r="K168" s="108"/>
      <c r="L168" s="108"/>
      <c r="M168" s="108"/>
      <c r="N168" s="108"/>
      <c r="O168" s="108"/>
      <c r="P168" s="108"/>
      <c r="Q168" s="108"/>
      <c r="R168" s="108"/>
      <c r="S168" s="108"/>
      <c r="T168" s="108"/>
      <c r="U168" s="108"/>
    </row>
    <row r="169" customFormat="false" ht="15.75" hidden="false" customHeight="true" outlineLevel="0" collapsed="false">
      <c r="A169" s="134"/>
      <c r="B169" s="134"/>
      <c r="C169" s="108"/>
      <c r="D169" s="108"/>
      <c r="E169" s="108"/>
      <c r="F169" s="108"/>
      <c r="G169" s="108"/>
      <c r="H169" s="108"/>
      <c r="I169" s="108"/>
      <c r="J169" s="108"/>
      <c r="K169" s="108"/>
      <c r="L169" s="108"/>
      <c r="M169" s="108"/>
      <c r="N169" s="108"/>
      <c r="O169" s="108"/>
      <c r="P169" s="108"/>
      <c r="Q169" s="108"/>
      <c r="R169" s="108"/>
      <c r="S169" s="108"/>
      <c r="T169" s="108"/>
      <c r="U169" s="108"/>
    </row>
    <row r="170" customFormat="false" ht="15.75" hidden="false" customHeight="true" outlineLevel="0" collapsed="false">
      <c r="A170" s="134"/>
      <c r="B170" s="134"/>
      <c r="C170" s="108"/>
      <c r="D170" s="108"/>
      <c r="E170" s="108"/>
      <c r="F170" s="108"/>
      <c r="G170" s="108"/>
      <c r="H170" s="108"/>
      <c r="I170" s="108"/>
      <c r="J170" s="108"/>
      <c r="K170" s="108"/>
      <c r="L170" s="108"/>
      <c r="M170" s="108"/>
      <c r="N170" s="108"/>
      <c r="O170" s="108"/>
      <c r="P170" s="108"/>
      <c r="Q170" s="108"/>
      <c r="R170" s="108"/>
      <c r="S170" s="108"/>
      <c r="T170" s="108"/>
      <c r="U170" s="108"/>
    </row>
    <row r="171" customFormat="false" ht="15.75" hidden="false" customHeight="true" outlineLevel="0" collapsed="false">
      <c r="A171" s="134"/>
      <c r="B171" s="134"/>
      <c r="C171" s="108"/>
      <c r="D171" s="108"/>
      <c r="E171" s="108"/>
      <c r="F171" s="108"/>
      <c r="G171" s="108"/>
      <c r="H171" s="108"/>
      <c r="I171" s="108"/>
      <c r="J171" s="108"/>
      <c r="K171" s="108"/>
      <c r="L171" s="108"/>
      <c r="M171" s="108"/>
      <c r="N171" s="108"/>
      <c r="O171" s="108"/>
      <c r="P171" s="108"/>
      <c r="Q171" s="108"/>
      <c r="R171" s="108"/>
      <c r="S171" s="108"/>
      <c r="T171" s="108"/>
      <c r="U171" s="108"/>
    </row>
    <row r="172" customFormat="false" ht="15.75" hidden="false" customHeight="true" outlineLevel="0" collapsed="false">
      <c r="A172" s="134"/>
      <c r="B172" s="134"/>
      <c r="C172" s="108"/>
      <c r="D172" s="108"/>
      <c r="E172" s="108"/>
      <c r="F172" s="108"/>
      <c r="G172" s="108"/>
      <c r="H172" s="108"/>
      <c r="I172" s="108"/>
      <c r="J172" s="108"/>
      <c r="K172" s="108"/>
      <c r="L172" s="108"/>
      <c r="M172" s="108"/>
      <c r="N172" s="108"/>
      <c r="O172" s="108"/>
      <c r="P172" s="108"/>
      <c r="Q172" s="108"/>
      <c r="R172" s="108"/>
      <c r="S172" s="108"/>
      <c r="T172" s="108"/>
      <c r="U172" s="108"/>
    </row>
    <row r="173" customFormat="false" ht="15.75" hidden="false" customHeight="true" outlineLevel="0" collapsed="false">
      <c r="A173" s="134"/>
      <c r="B173" s="134"/>
      <c r="C173" s="108"/>
      <c r="D173" s="108"/>
      <c r="E173" s="108"/>
      <c r="F173" s="108"/>
      <c r="G173" s="108"/>
      <c r="H173" s="108"/>
      <c r="I173" s="108"/>
      <c r="J173" s="108"/>
      <c r="K173" s="108"/>
      <c r="L173" s="108"/>
      <c r="M173" s="108"/>
      <c r="N173" s="108"/>
      <c r="O173" s="108"/>
      <c r="P173" s="108"/>
      <c r="Q173" s="108"/>
      <c r="R173" s="108"/>
      <c r="S173" s="108"/>
      <c r="T173" s="108"/>
      <c r="U173" s="108"/>
    </row>
    <row r="174" customFormat="false" ht="15.75" hidden="false" customHeight="true" outlineLevel="0" collapsed="false">
      <c r="A174" s="134"/>
      <c r="B174" s="134"/>
      <c r="C174" s="108"/>
      <c r="D174" s="108"/>
      <c r="E174" s="108"/>
      <c r="F174" s="108"/>
      <c r="G174" s="108"/>
      <c r="H174" s="108"/>
      <c r="I174" s="108"/>
      <c r="J174" s="108"/>
      <c r="K174" s="108"/>
      <c r="L174" s="108"/>
      <c r="M174" s="108"/>
      <c r="N174" s="108"/>
      <c r="O174" s="108"/>
      <c r="P174" s="108"/>
      <c r="Q174" s="108"/>
      <c r="R174" s="108"/>
      <c r="S174" s="108"/>
      <c r="T174" s="108"/>
      <c r="U174" s="108"/>
    </row>
    <row r="175" customFormat="false" ht="15.75" hidden="false" customHeight="true" outlineLevel="0" collapsed="false">
      <c r="A175" s="134"/>
      <c r="B175" s="134"/>
      <c r="C175" s="108"/>
      <c r="D175" s="108"/>
      <c r="E175" s="108"/>
      <c r="F175" s="108"/>
      <c r="G175" s="108"/>
      <c r="H175" s="108"/>
      <c r="I175" s="108"/>
      <c r="J175" s="108"/>
      <c r="K175" s="108"/>
      <c r="L175" s="108"/>
      <c r="M175" s="108"/>
      <c r="N175" s="108"/>
      <c r="O175" s="108"/>
      <c r="P175" s="108"/>
      <c r="Q175" s="108"/>
      <c r="R175" s="108"/>
      <c r="S175" s="108"/>
      <c r="T175" s="108"/>
      <c r="U175" s="108"/>
    </row>
    <row r="176" customFormat="false" ht="15.75" hidden="false" customHeight="true" outlineLevel="0" collapsed="false">
      <c r="A176" s="134"/>
      <c r="B176" s="134"/>
      <c r="C176" s="108"/>
      <c r="D176" s="108"/>
      <c r="E176" s="108"/>
      <c r="F176" s="108"/>
      <c r="G176" s="108"/>
      <c r="H176" s="108"/>
      <c r="I176" s="108"/>
      <c r="J176" s="108"/>
      <c r="K176" s="108"/>
      <c r="L176" s="108"/>
      <c r="M176" s="108"/>
      <c r="N176" s="108"/>
      <c r="O176" s="108"/>
      <c r="P176" s="108"/>
      <c r="Q176" s="108"/>
      <c r="R176" s="108"/>
      <c r="S176" s="108"/>
      <c r="T176" s="108"/>
      <c r="U176" s="108"/>
    </row>
    <row r="177" customFormat="false" ht="15.75" hidden="false" customHeight="true" outlineLevel="0" collapsed="false">
      <c r="A177" s="134"/>
      <c r="B177" s="134"/>
      <c r="C177" s="108"/>
      <c r="D177" s="108"/>
      <c r="E177" s="108"/>
      <c r="F177" s="108"/>
      <c r="G177" s="108"/>
      <c r="H177" s="108"/>
      <c r="I177" s="108"/>
      <c r="J177" s="108"/>
      <c r="K177" s="108"/>
      <c r="L177" s="108"/>
      <c r="M177" s="108"/>
      <c r="N177" s="108"/>
      <c r="O177" s="108"/>
      <c r="P177" s="108"/>
      <c r="Q177" s="108"/>
      <c r="R177" s="108"/>
      <c r="S177" s="108"/>
      <c r="T177" s="108"/>
      <c r="U177" s="108"/>
    </row>
    <row r="178" customFormat="false" ht="15.75" hidden="false" customHeight="true" outlineLevel="0" collapsed="false">
      <c r="A178" s="134"/>
      <c r="B178" s="134"/>
      <c r="C178" s="108"/>
      <c r="D178" s="108"/>
      <c r="E178" s="108"/>
      <c r="F178" s="108"/>
      <c r="G178" s="108"/>
      <c r="H178" s="108"/>
      <c r="I178" s="108"/>
      <c r="J178" s="108"/>
      <c r="K178" s="108"/>
      <c r="L178" s="108"/>
      <c r="M178" s="108"/>
      <c r="N178" s="108"/>
      <c r="O178" s="108"/>
      <c r="P178" s="108"/>
      <c r="Q178" s="108"/>
      <c r="R178" s="108"/>
      <c r="S178" s="108"/>
      <c r="T178" s="108"/>
      <c r="U178" s="108"/>
    </row>
    <row r="179" customFormat="false" ht="15.75" hidden="false" customHeight="true" outlineLevel="0" collapsed="false">
      <c r="A179" s="134"/>
      <c r="B179" s="134"/>
      <c r="C179" s="108"/>
      <c r="D179" s="108"/>
      <c r="E179" s="108"/>
      <c r="F179" s="108"/>
      <c r="G179" s="108"/>
      <c r="H179" s="108"/>
      <c r="I179" s="108"/>
      <c r="J179" s="108"/>
      <c r="K179" s="108"/>
      <c r="L179" s="108"/>
      <c r="M179" s="108"/>
      <c r="N179" s="108"/>
      <c r="O179" s="108"/>
      <c r="P179" s="108"/>
      <c r="Q179" s="108"/>
      <c r="R179" s="108"/>
      <c r="S179" s="108"/>
      <c r="T179" s="108"/>
      <c r="U179" s="108"/>
    </row>
    <row r="180" customFormat="false" ht="15.75" hidden="false" customHeight="true" outlineLevel="0" collapsed="false">
      <c r="A180" s="134"/>
      <c r="B180" s="134"/>
      <c r="C180" s="108"/>
      <c r="D180" s="108"/>
      <c r="E180" s="108"/>
      <c r="F180" s="108"/>
      <c r="G180" s="108"/>
      <c r="H180" s="108"/>
      <c r="I180" s="108"/>
      <c r="J180" s="108"/>
      <c r="K180" s="108"/>
      <c r="L180" s="108"/>
      <c r="M180" s="108"/>
      <c r="N180" s="108"/>
      <c r="O180" s="108"/>
      <c r="P180" s="108"/>
      <c r="Q180" s="108"/>
      <c r="R180" s="108"/>
      <c r="S180" s="108"/>
      <c r="T180" s="108"/>
      <c r="U180" s="108"/>
    </row>
    <row r="181" customFormat="false" ht="15.75" hidden="false" customHeight="true" outlineLevel="0" collapsed="false">
      <c r="A181" s="134"/>
      <c r="B181" s="134"/>
      <c r="C181" s="108"/>
      <c r="D181" s="108"/>
      <c r="E181" s="108"/>
      <c r="F181" s="108"/>
      <c r="G181" s="108"/>
      <c r="H181" s="108"/>
      <c r="I181" s="108"/>
      <c r="J181" s="108"/>
      <c r="K181" s="108"/>
      <c r="L181" s="108"/>
      <c r="M181" s="108"/>
      <c r="N181" s="108"/>
      <c r="O181" s="108"/>
      <c r="P181" s="108"/>
      <c r="Q181" s="108"/>
      <c r="R181" s="108"/>
      <c r="S181" s="108"/>
      <c r="T181" s="108"/>
      <c r="U181" s="108"/>
    </row>
    <row r="182" customFormat="false" ht="15.75" hidden="false" customHeight="true" outlineLevel="0" collapsed="false">
      <c r="A182" s="134"/>
      <c r="B182" s="134"/>
      <c r="C182" s="108"/>
      <c r="D182" s="108"/>
      <c r="E182" s="108"/>
      <c r="F182" s="108"/>
      <c r="G182" s="108"/>
      <c r="H182" s="108"/>
      <c r="I182" s="108"/>
      <c r="J182" s="108"/>
      <c r="K182" s="108"/>
      <c r="L182" s="108"/>
      <c r="M182" s="108"/>
      <c r="N182" s="108"/>
      <c r="O182" s="108"/>
      <c r="P182" s="108"/>
      <c r="Q182" s="108"/>
      <c r="R182" s="108"/>
      <c r="S182" s="108"/>
      <c r="T182" s="108"/>
      <c r="U182" s="108"/>
    </row>
    <row r="183" customFormat="false" ht="15.75" hidden="false" customHeight="true" outlineLevel="0" collapsed="false">
      <c r="A183" s="134"/>
      <c r="B183" s="134"/>
      <c r="C183" s="108"/>
      <c r="D183" s="108"/>
      <c r="E183" s="108"/>
      <c r="F183" s="108"/>
      <c r="G183" s="108"/>
      <c r="H183" s="108"/>
      <c r="I183" s="108"/>
      <c r="J183" s="108"/>
      <c r="K183" s="108"/>
      <c r="L183" s="108"/>
      <c r="M183" s="108"/>
      <c r="N183" s="108"/>
      <c r="O183" s="108"/>
      <c r="P183" s="108"/>
      <c r="Q183" s="108"/>
      <c r="R183" s="108"/>
      <c r="S183" s="108"/>
      <c r="T183" s="108"/>
      <c r="U183" s="108"/>
    </row>
    <row r="184" customFormat="false" ht="15.75" hidden="false" customHeight="true" outlineLevel="0" collapsed="false">
      <c r="A184" s="134"/>
      <c r="B184" s="134"/>
      <c r="C184" s="108"/>
      <c r="D184" s="108"/>
      <c r="E184" s="108"/>
      <c r="F184" s="108"/>
      <c r="G184" s="108"/>
      <c r="H184" s="108"/>
      <c r="I184" s="108"/>
      <c r="J184" s="108"/>
      <c r="K184" s="108"/>
      <c r="L184" s="108"/>
      <c r="M184" s="108"/>
      <c r="N184" s="108"/>
      <c r="O184" s="108"/>
      <c r="P184" s="108"/>
      <c r="Q184" s="108"/>
      <c r="R184" s="108"/>
      <c r="S184" s="108"/>
      <c r="T184" s="108"/>
      <c r="U184" s="108"/>
    </row>
    <row r="185" customFormat="false" ht="15.75" hidden="false" customHeight="true" outlineLevel="0" collapsed="false">
      <c r="A185" s="134"/>
      <c r="B185" s="134"/>
      <c r="C185" s="108"/>
      <c r="D185" s="108"/>
      <c r="E185" s="108"/>
      <c r="F185" s="108"/>
      <c r="G185" s="108"/>
      <c r="H185" s="108"/>
      <c r="I185" s="108"/>
      <c r="J185" s="108"/>
      <c r="K185" s="108"/>
      <c r="L185" s="108"/>
      <c r="M185" s="108"/>
      <c r="N185" s="108"/>
      <c r="O185" s="108"/>
      <c r="P185" s="108"/>
      <c r="Q185" s="108"/>
      <c r="R185" s="108"/>
      <c r="S185" s="108"/>
      <c r="T185" s="108"/>
      <c r="U185" s="108"/>
    </row>
    <row r="186" customFormat="false" ht="15.75" hidden="false" customHeight="true" outlineLevel="0" collapsed="false">
      <c r="A186" s="134"/>
      <c r="B186" s="134"/>
      <c r="C186" s="108"/>
      <c r="D186" s="108"/>
      <c r="E186" s="108"/>
      <c r="F186" s="108"/>
      <c r="G186" s="108"/>
      <c r="H186" s="108"/>
      <c r="I186" s="108"/>
      <c r="J186" s="108"/>
      <c r="K186" s="108"/>
      <c r="L186" s="108"/>
      <c r="M186" s="108"/>
      <c r="N186" s="108"/>
      <c r="O186" s="108"/>
      <c r="P186" s="108"/>
      <c r="Q186" s="108"/>
      <c r="R186" s="108"/>
      <c r="S186" s="108"/>
      <c r="T186" s="108"/>
      <c r="U186" s="108"/>
    </row>
    <row r="187" customFormat="false" ht="15.75" hidden="false" customHeight="true" outlineLevel="0" collapsed="false">
      <c r="A187" s="134"/>
      <c r="B187" s="134"/>
      <c r="C187" s="108"/>
      <c r="D187" s="108"/>
      <c r="E187" s="108"/>
      <c r="F187" s="108"/>
      <c r="G187" s="108"/>
      <c r="H187" s="108"/>
      <c r="I187" s="108"/>
      <c r="J187" s="108"/>
      <c r="K187" s="108"/>
      <c r="L187" s="108"/>
      <c r="M187" s="108"/>
      <c r="N187" s="108"/>
      <c r="O187" s="108"/>
      <c r="P187" s="108"/>
      <c r="Q187" s="108"/>
      <c r="R187" s="108"/>
      <c r="S187" s="108"/>
      <c r="T187" s="108"/>
      <c r="U187" s="108"/>
    </row>
    <row r="188" customFormat="false" ht="15.75" hidden="false" customHeight="true" outlineLevel="0" collapsed="false">
      <c r="A188" s="134"/>
      <c r="B188" s="134"/>
      <c r="C188" s="108"/>
      <c r="D188" s="108"/>
      <c r="E188" s="108"/>
      <c r="F188" s="108"/>
      <c r="G188" s="108"/>
      <c r="H188" s="108"/>
      <c r="I188" s="108"/>
      <c r="J188" s="108"/>
      <c r="K188" s="108"/>
      <c r="L188" s="108"/>
      <c r="M188" s="108"/>
      <c r="N188" s="108"/>
      <c r="O188" s="108"/>
      <c r="P188" s="108"/>
      <c r="Q188" s="108"/>
      <c r="R188" s="108"/>
      <c r="S188" s="108"/>
      <c r="T188" s="108"/>
      <c r="U188" s="108"/>
    </row>
    <row r="189" customFormat="false" ht="15.75" hidden="false" customHeight="true" outlineLevel="0" collapsed="false">
      <c r="A189" s="134"/>
      <c r="B189" s="134"/>
      <c r="C189" s="108"/>
      <c r="D189" s="108"/>
      <c r="E189" s="108"/>
      <c r="F189" s="108"/>
      <c r="G189" s="108"/>
      <c r="H189" s="108"/>
      <c r="I189" s="108"/>
      <c r="J189" s="108"/>
      <c r="K189" s="108"/>
      <c r="L189" s="108"/>
      <c r="M189" s="108"/>
      <c r="N189" s="108"/>
      <c r="O189" s="108"/>
      <c r="P189" s="108"/>
      <c r="Q189" s="108"/>
      <c r="R189" s="108"/>
      <c r="S189" s="108"/>
      <c r="T189" s="108"/>
      <c r="U189" s="108"/>
    </row>
    <row r="190" customFormat="false" ht="15.75" hidden="false" customHeight="true" outlineLevel="0" collapsed="false">
      <c r="A190" s="134"/>
      <c r="B190" s="134"/>
      <c r="C190" s="108"/>
      <c r="D190" s="108"/>
      <c r="E190" s="108"/>
      <c r="F190" s="108"/>
      <c r="G190" s="108"/>
      <c r="H190" s="108"/>
      <c r="I190" s="108"/>
      <c r="J190" s="108"/>
      <c r="K190" s="108"/>
      <c r="L190" s="108"/>
      <c r="M190" s="108"/>
      <c r="N190" s="108"/>
      <c r="O190" s="108"/>
      <c r="P190" s="108"/>
      <c r="Q190" s="108"/>
      <c r="R190" s="108"/>
      <c r="S190" s="108"/>
      <c r="T190" s="108"/>
      <c r="U190" s="108"/>
    </row>
    <row r="191" customFormat="false" ht="15.75" hidden="false" customHeight="true" outlineLevel="0" collapsed="false">
      <c r="A191" s="134"/>
      <c r="B191" s="134"/>
      <c r="C191" s="108"/>
      <c r="D191" s="108"/>
      <c r="E191" s="108"/>
      <c r="F191" s="108"/>
      <c r="G191" s="108"/>
      <c r="H191" s="108"/>
      <c r="I191" s="108"/>
      <c r="J191" s="108"/>
      <c r="K191" s="108"/>
      <c r="L191" s="108"/>
      <c r="M191" s="108"/>
      <c r="N191" s="108"/>
      <c r="O191" s="108"/>
      <c r="P191" s="108"/>
      <c r="Q191" s="108"/>
      <c r="R191" s="108"/>
      <c r="S191" s="108"/>
      <c r="T191" s="108"/>
      <c r="U191" s="108"/>
    </row>
    <row r="192" customFormat="false" ht="15.75" hidden="false" customHeight="true" outlineLevel="0" collapsed="false">
      <c r="A192" s="134"/>
      <c r="B192" s="134"/>
      <c r="C192" s="108"/>
      <c r="D192" s="108"/>
      <c r="E192" s="108"/>
      <c r="F192" s="108"/>
      <c r="G192" s="108"/>
      <c r="H192" s="108"/>
      <c r="I192" s="108"/>
      <c r="J192" s="108"/>
      <c r="K192" s="108"/>
      <c r="L192" s="108"/>
      <c r="M192" s="108"/>
      <c r="N192" s="108"/>
      <c r="O192" s="108"/>
      <c r="P192" s="108"/>
      <c r="Q192" s="108"/>
      <c r="R192" s="108"/>
      <c r="S192" s="108"/>
      <c r="T192" s="108"/>
      <c r="U192" s="108"/>
    </row>
    <row r="193" customFormat="false" ht="15.75" hidden="false" customHeight="true" outlineLevel="0" collapsed="false">
      <c r="A193" s="134"/>
      <c r="B193" s="134"/>
      <c r="C193" s="108"/>
      <c r="D193" s="108"/>
      <c r="E193" s="108"/>
      <c r="F193" s="108"/>
      <c r="G193" s="108"/>
      <c r="H193" s="108"/>
      <c r="I193" s="108"/>
      <c r="J193" s="108"/>
      <c r="K193" s="108"/>
      <c r="L193" s="108"/>
      <c r="M193" s="108"/>
      <c r="N193" s="108"/>
      <c r="O193" s="108"/>
      <c r="P193" s="108"/>
      <c r="Q193" s="108"/>
      <c r="R193" s="108"/>
      <c r="S193" s="108"/>
      <c r="T193" s="108"/>
      <c r="U193" s="108"/>
    </row>
    <row r="194" customFormat="false" ht="15.75" hidden="false" customHeight="true" outlineLevel="0" collapsed="false">
      <c r="A194" s="134"/>
      <c r="B194" s="134"/>
      <c r="C194" s="108"/>
      <c r="D194" s="108"/>
      <c r="E194" s="108"/>
      <c r="F194" s="108"/>
      <c r="G194" s="108"/>
      <c r="H194" s="108"/>
      <c r="I194" s="108"/>
      <c r="J194" s="108"/>
      <c r="K194" s="108"/>
      <c r="L194" s="108"/>
      <c r="M194" s="108"/>
      <c r="N194" s="108"/>
      <c r="O194" s="108"/>
      <c r="P194" s="108"/>
      <c r="Q194" s="108"/>
      <c r="R194" s="108"/>
      <c r="S194" s="108"/>
      <c r="T194" s="108"/>
      <c r="U194" s="108"/>
    </row>
    <row r="195" customFormat="false" ht="15.75" hidden="false" customHeight="true" outlineLevel="0" collapsed="false">
      <c r="A195" s="134"/>
      <c r="B195" s="134"/>
      <c r="C195" s="108"/>
      <c r="D195" s="108"/>
      <c r="E195" s="108"/>
      <c r="F195" s="108"/>
      <c r="G195" s="108"/>
      <c r="H195" s="108"/>
      <c r="I195" s="108"/>
      <c r="J195" s="108"/>
      <c r="K195" s="108"/>
      <c r="L195" s="108"/>
      <c r="M195" s="108"/>
      <c r="N195" s="108"/>
      <c r="O195" s="108"/>
      <c r="P195" s="108"/>
      <c r="Q195" s="108"/>
      <c r="R195" s="108"/>
      <c r="S195" s="108"/>
      <c r="T195" s="108"/>
      <c r="U195" s="108"/>
    </row>
    <row r="196" customFormat="false" ht="15.75" hidden="false" customHeight="true" outlineLevel="0" collapsed="false">
      <c r="A196" s="134"/>
      <c r="B196" s="134"/>
      <c r="C196" s="108"/>
      <c r="D196" s="108"/>
      <c r="E196" s="108"/>
      <c r="F196" s="108"/>
      <c r="G196" s="108"/>
      <c r="H196" s="108"/>
      <c r="I196" s="108"/>
      <c r="J196" s="108"/>
      <c r="K196" s="108"/>
      <c r="L196" s="108"/>
      <c r="M196" s="108"/>
      <c r="N196" s="108"/>
      <c r="O196" s="108"/>
      <c r="P196" s="108"/>
      <c r="Q196" s="108"/>
      <c r="R196" s="108"/>
      <c r="S196" s="108"/>
      <c r="T196" s="108"/>
      <c r="U196" s="108"/>
    </row>
    <row r="197" customFormat="false" ht="15.75" hidden="false" customHeight="true" outlineLevel="0" collapsed="false">
      <c r="A197" s="134"/>
      <c r="B197" s="134"/>
      <c r="C197" s="108"/>
      <c r="D197" s="108"/>
      <c r="E197" s="108"/>
      <c r="F197" s="108"/>
      <c r="G197" s="108"/>
      <c r="H197" s="108"/>
      <c r="I197" s="108"/>
      <c r="J197" s="108"/>
      <c r="K197" s="108"/>
      <c r="L197" s="108"/>
      <c r="M197" s="108"/>
      <c r="N197" s="108"/>
      <c r="O197" s="108"/>
      <c r="P197" s="108"/>
      <c r="Q197" s="108"/>
      <c r="R197" s="108"/>
      <c r="S197" s="108"/>
      <c r="T197" s="108"/>
      <c r="U197" s="108"/>
    </row>
    <row r="198" customFormat="false" ht="15.75" hidden="false" customHeight="true" outlineLevel="0" collapsed="false">
      <c r="A198" s="134"/>
      <c r="B198" s="134"/>
      <c r="C198" s="108"/>
      <c r="D198" s="108"/>
      <c r="E198" s="108"/>
      <c r="F198" s="108"/>
      <c r="G198" s="108"/>
      <c r="H198" s="108"/>
      <c r="I198" s="108"/>
      <c r="J198" s="108"/>
      <c r="K198" s="108"/>
      <c r="L198" s="108"/>
      <c r="M198" s="108"/>
      <c r="N198" s="108"/>
      <c r="O198" s="108"/>
      <c r="P198" s="108"/>
      <c r="Q198" s="108"/>
      <c r="R198" s="108"/>
      <c r="S198" s="108"/>
      <c r="T198" s="108"/>
      <c r="U198" s="108"/>
    </row>
    <row r="199" customFormat="false" ht="15.75" hidden="false" customHeight="true" outlineLevel="0" collapsed="false">
      <c r="A199" s="134"/>
      <c r="B199" s="134"/>
      <c r="C199" s="108"/>
      <c r="D199" s="108"/>
      <c r="E199" s="108"/>
      <c r="F199" s="108"/>
      <c r="G199" s="108"/>
      <c r="H199" s="108"/>
      <c r="I199" s="108"/>
      <c r="J199" s="108"/>
      <c r="K199" s="108"/>
      <c r="L199" s="108"/>
      <c r="M199" s="108"/>
      <c r="N199" s="108"/>
      <c r="O199" s="108"/>
      <c r="P199" s="108"/>
      <c r="Q199" s="108"/>
      <c r="R199" s="108"/>
      <c r="S199" s="108"/>
      <c r="T199" s="108"/>
      <c r="U199" s="108"/>
    </row>
    <row r="200" customFormat="false" ht="15.75" hidden="false" customHeight="true" outlineLevel="0" collapsed="false">
      <c r="A200" s="134"/>
      <c r="B200" s="134"/>
      <c r="C200" s="108"/>
      <c r="D200" s="108"/>
      <c r="E200" s="108"/>
      <c r="F200" s="108"/>
      <c r="G200" s="108"/>
      <c r="H200" s="108"/>
      <c r="I200" s="108"/>
      <c r="J200" s="108"/>
      <c r="K200" s="108"/>
      <c r="L200" s="108"/>
      <c r="M200" s="108"/>
      <c r="N200" s="108"/>
      <c r="O200" s="108"/>
      <c r="P200" s="108"/>
      <c r="Q200" s="108"/>
      <c r="R200" s="108"/>
      <c r="S200" s="108"/>
      <c r="T200" s="108"/>
      <c r="U200" s="108"/>
    </row>
    <row r="201" customFormat="false" ht="15.75" hidden="false" customHeight="true" outlineLevel="0" collapsed="false">
      <c r="A201" s="134"/>
      <c r="B201" s="134"/>
      <c r="C201" s="108"/>
      <c r="D201" s="108"/>
      <c r="E201" s="108"/>
      <c r="F201" s="108"/>
      <c r="G201" s="108"/>
      <c r="H201" s="108"/>
      <c r="I201" s="108"/>
      <c r="J201" s="108"/>
      <c r="K201" s="108"/>
      <c r="L201" s="108"/>
      <c r="M201" s="108"/>
      <c r="N201" s="108"/>
      <c r="O201" s="108"/>
      <c r="P201" s="108"/>
      <c r="Q201" s="108"/>
      <c r="R201" s="108"/>
      <c r="S201" s="108"/>
      <c r="T201" s="108"/>
      <c r="U201" s="108"/>
    </row>
    <row r="202" customFormat="false" ht="15.75" hidden="false" customHeight="true" outlineLevel="0" collapsed="false">
      <c r="A202" s="134"/>
      <c r="B202" s="134"/>
      <c r="C202" s="108"/>
      <c r="D202" s="108"/>
      <c r="E202" s="108"/>
      <c r="F202" s="108"/>
      <c r="G202" s="108"/>
      <c r="H202" s="108"/>
      <c r="I202" s="108"/>
      <c r="J202" s="108"/>
      <c r="K202" s="108"/>
      <c r="L202" s="108"/>
      <c r="M202" s="108"/>
      <c r="N202" s="108"/>
      <c r="O202" s="108"/>
      <c r="P202" s="108"/>
      <c r="Q202" s="108"/>
      <c r="R202" s="108"/>
      <c r="S202" s="108"/>
      <c r="T202" s="108"/>
      <c r="U202" s="108"/>
    </row>
    <row r="203" customFormat="false" ht="15.75" hidden="false" customHeight="true" outlineLevel="0" collapsed="false">
      <c r="A203" s="134"/>
      <c r="B203" s="134"/>
      <c r="C203" s="108"/>
      <c r="D203" s="108"/>
      <c r="E203" s="108"/>
      <c r="F203" s="108"/>
      <c r="G203" s="108"/>
      <c r="H203" s="108"/>
      <c r="I203" s="108"/>
      <c r="J203" s="108"/>
      <c r="K203" s="108"/>
      <c r="L203" s="108"/>
      <c r="M203" s="108"/>
      <c r="N203" s="108"/>
      <c r="O203" s="108"/>
      <c r="P203" s="108"/>
      <c r="Q203" s="108"/>
      <c r="R203" s="108"/>
      <c r="S203" s="108"/>
      <c r="T203" s="108"/>
      <c r="U203" s="108"/>
    </row>
    <row r="204" customFormat="false" ht="15.75" hidden="false" customHeight="true" outlineLevel="0" collapsed="false">
      <c r="A204" s="134"/>
      <c r="B204" s="134"/>
      <c r="C204" s="108"/>
      <c r="D204" s="108"/>
      <c r="E204" s="108"/>
      <c r="F204" s="108"/>
      <c r="G204" s="108"/>
      <c r="H204" s="108"/>
      <c r="I204" s="108"/>
      <c r="J204" s="108"/>
      <c r="K204" s="108"/>
      <c r="L204" s="108"/>
      <c r="M204" s="108"/>
      <c r="N204" s="108"/>
      <c r="O204" s="108"/>
      <c r="P204" s="108"/>
      <c r="Q204" s="108"/>
      <c r="R204" s="108"/>
      <c r="S204" s="108"/>
      <c r="T204" s="108"/>
      <c r="U204" s="108"/>
    </row>
    <row r="205" customFormat="false" ht="15.75" hidden="false" customHeight="true" outlineLevel="0" collapsed="false">
      <c r="A205" s="134"/>
      <c r="B205" s="134"/>
      <c r="C205" s="108"/>
      <c r="D205" s="108"/>
      <c r="E205" s="108"/>
      <c r="F205" s="108"/>
      <c r="G205" s="108"/>
      <c r="H205" s="108"/>
      <c r="I205" s="108"/>
      <c r="J205" s="108"/>
      <c r="K205" s="108"/>
      <c r="L205" s="108"/>
      <c r="M205" s="108"/>
      <c r="N205" s="108"/>
      <c r="O205" s="108"/>
      <c r="P205" s="108"/>
      <c r="Q205" s="108"/>
      <c r="R205" s="108"/>
      <c r="S205" s="108"/>
      <c r="T205" s="108"/>
      <c r="U205" s="108"/>
    </row>
    <row r="206" customFormat="false" ht="15.75" hidden="false" customHeight="true" outlineLevel="0" collapsed="false">
      <c r="A206" s="134"/>
      <c r="B206" s="134"/>
      <c r="C206" s="108"/>
      <c r="D206" s="108"/>
      <c r="E206" s="108"/>
      <c r="F206" s="108"/>
      <c r="G206" s="108"/>
      <c r="H206" s="108"/>
      <c r="I206" s="108"/>
      <c r="J206" s="108"/>
      <c r="K206" s="108"/>
      <c r="L206" s="108"/>
      <c r="M206" s="108"/>
      <c r="N206" s="108"/>
      <c r="O206" s="108"/>
      <c r="P206" s="108"/>
      <c r="Q206" s="108"/>
      <c r="R206" s="108"/>
      <c r="S206" s="108"/>
      <c r="T206" s="108"/>
      <c r="U206" s="108"/>
    </row>
    <row r="207" customFormat="false" ht="15.75" hidden="false" customHeight="true" outlineLevel="0" collapsed="false">
      <c r="A207" s="134"/>
      <c r="B207" s="134"/>
      <c r="C207" s="108"/>
      <c r="D207" s="108"/>
      <c r="E207" s="108"/>
      <c r="F207" s="108"/>
      <c r="G207" s="108"/>
      <c r="H207" s="108"/>
      <c r="I207" s="108"/>
      <c r="J207" s="108"/>
      <c r="K207" s="108"/>
      <c r="L207" s="108"/>
      <c r="M207" s="108"/>
      <c r="N207" s="108"/>
      <c r="O207" s="108"/>
      <c r="P207" s="108"/>
      <c r="Q207" s="108"/>
      <c r="R207" s="108"/>
      <c r="S207" s="108"/>
      <c r="T207" s="108"/>
      <c r="U207" s="108"/>
    </row>
    <row r="208" customFormat="false" ht="15.75" hidden="false" customHeight="true" outlineLevel="0" collapsed="false">
      <c r="A208" s="134"/>
      <c r="B208" s="134"/>
      <c r="C208" s="108"/>
      <c r="D208" s="108"/>
      <c r="E208" s="108"/>
      <c r="F208" s="108"/>
      <c r="G208" s="108"/>
      <c r="H208" s="108"/>
      <c r="I208" s="108"/>
      <c r="J208" s="108"/>
      <c r="K208" s="108"/>
      <c r="L208" s="108"/>
      <c r="M208" s="108"/>
      <c r="N208" s="108"/>
      <c r="O208" s="108"/>
      <c r="P208" s="108"/>
      <c r="Q208" s="108"/>
      <c r="R208" s="108"/>
      <c r="S208" s="108"/>
      <c r="T208" s="108"/>
      <c r="U208" s="108"/>
    </row>
    <row r="209" customFormat="false" ht="15.75" hidden="false" customHeight="true" outlineLevel="0" collapsed="false">
      <c r="A209" s="134"/>
      <c r="B209" s="134"/>
      <c r="C209" s="108"/>
      <c r="D209" s="108"/>
      <c r="E209" s="108"/>
      <c r="F209" s="108"/>
      <c r="G209" s="108"/>
      <c r="H209" s="108"/>
      <c r="I209" s="108"/>
      <c r="J209" s="108"/>
      <c r="K209" s="108"/>
      <c r="L209" s="108"/>
      <c r="M209" s="108"/>
      <c r="N209" s="108"/>
      <c r="O209" s="108"/>
      <c r="P209" s="108"/>
      <c r="Q209" s="108"/>
      <c r="R209" s="108"/>
      <c r="S209" s="108"/>
      <c r="T209" s="108"/>
      <c r="U209" s="108"/>
    </row>
    <row r="210" customFormat="false" ht="15.75" hidden="false" customHeight="true" outlineLevel="0" collapsed="false">
      <c r="A210" s="134"/>
      <c r="B210" s="134"/>
      <c r="C210" s="108"/>
      <c r="D210" s="108"/>
      <c r="E210" s="108"/>
      <c r="F210" s="108"/>
      <c r="G210" s="108"/>
      <c r="H210" s="108"/>
      <c r="I210" s="108"/>
      <c r="J210" s="108"/>
      <c r="K210" s="108"/>
      <c r="L210" s="108"/>
      <c r="M210" s="108"/>
      <c r="N210" s="108"/>
      <c r="O210" s="108"/>
      <c r="P210" s="108"/>
      <c r="Q210" s="108"/>
      <c r="R210" s="108"/>
      <c r="S210" s="108"/>
      <c r="T210" s="108"/>
      <c r="U210" s="108"/>
    </row>
    <row r="211" customFormat="false" ht="15.75" hidden="false" customHeight="true" outlineLevel="0" collapsed="false">
      <c r="A211" s="134"/>
      <c r="B211" s="134"/>
      <c r="C211" s="108"/>
      <c r="D211" s="108"/>
      <c r="E211" s="108"/>
      <c r="F211" s="108"/>
      <c r="G211" s="108"/>
      <c r="H211" s="108"/>
      <c r="I211" s="108"/>
      <c r="J211" s="108"/>
      <c r="K211" s="108"/>
      <c r="L211" s="108"/>
      <c r="M211" s="108"/>
      <c r="N211" s="108"/>
      <c r="O211" s="108"/>
      <c r="P211" s="108"/>
      <c r="Q211" s="108"/>
      <c r="R211" s="108"/>
      <c r="S211" s="108"/>
      <c r="T211" s="108"/>
      <c r="U211" s="108"/>
    </row>
    <row r="212" customFormat="false" ht="15.75" hidden="false" customHeight="true" outlineLevel="0" collapsed="false">
      <c r="A212" s="134"/>
      <c r="B212" s="134"/>
      <c r="C212" s="108"/>
      <c r="D212" s="108"/>
      <c r="E212" s="108"/>
      <c r="F212" s="108"/>
      <c r="G212" s="108"/>
      <c r="H212" s="108"/>
      <c r="I212" s="108"/>
      <c r="J212" s="108"/>
      <c r="K212" s="108"/>
      <c r="L212" s="108"/>
      <c r="M212" s="108"/>
      <c r="N212" s="108"/>
      <c r="O212" s="108"/>
      <c r="P212" s="108"/>
      <c r="Q212" s="108"/>
      <c r="R212" s="108"/>
      <c r="S212" s="108"/>
      <c r="T212" s="108"/>
      <c r="U212" s="108"/>
    </row>
    <row r="213" customFormat="false" ht="15.75" hidden="false" customHeight="true" outlineLevel="0" collapsed="false">
      <c r="A213" s="134"/>
      <c r="B213" s="134"/>
      <c r="C213" s="108"/>
      <c r="D213" s="108"/>
      <c r="E213" s="108"/>
      <c r="F213" s="108"/>
      <c r="G213" s="108"/>
      <c r="H213" s="108"/>
      <c r="I213" s="108"/>
      <c r="J213" s="108"/>
      <c r="K213" s="108"/>
      <c r="L213" s="108"/>
      <c r="M213" s="108"/>
      <c r="N213" s="108"/>
      <c r="O213" s="108"/>
      <c r="P213" s="108"/>
      <c r="Q213" s="108"/>
      <c r="R213" s="108"/>
      <c r="S213" s="108"/>
      <c r="T213" s="108"/>
      <c r="U213" s="108"/>
    </row>
    <row r="214" customFormat="false" ht="15.75" hidden="false" customHeight="true" outlineLevel="0" collapsed="false">
      <c r="A214" s="134"/>
      <c r="B214" s="134"/>
      <c r="C214" s="108"/>
      <c r="D214" s="108"/>
      <c r="E214" s="108"/>
      <c r="F214" s="108"/>
      <c r="G214" s="108"/>
      <c r="H214" s="108"/>
      <c r="I214" s="108"/>
      <c r="J214" s="108"/>
      <c r="K214" s="108"/>
      <c r="L214" s="108"/>
      <c r="M214" s="108"/>
      <c r="N214" s="108"/>
      <c r="O214" s="108"/>
      <c r="P214" s="108"/>
      <c r="Q214" s="108"/>
      <c r="R214" s="108"/>
      <c r="S214" s="108"/>
      <c r="T214" s="108"/>
      <c r="U214" s="108"/>
    </row>
    <row r="215" customFormat="false" ht="15.75" hidden="false" customHeight="true" outlineLevel="0" collapsed="false">
      <c r="A215" s="134"/>
      <c r="B215" s="134"/>
      <c r="C215" s="108"/>
      <c r="D215" s="108"/>
      <c r="E215" s="108"/>
      <c r="F215" s="108"/>
      <c r="G215" s="108"/>
      <c r="H215" s="108"/>
      <c r="I215" s="108"/>
      <c r="J215" s="108"/>
      <c r="K215" s="108"/>
      <c r="L215" s="108"/>
      <c r="M215" s="108"/>
      <c r="N215" s="108"/>
      <c r="O215" s="108"/>
      <c r="P215" s="108"/>
      <c r="Q215" s="108"/>
      <c r="R215" s="108"/>
      <c r="S215" s="108"/>
      <c r="T215" s="108"/>
      <c r="U215" s="108"/>
    </row>
    <row r="216" customFormat="false" ht="15.75" hidden="false" customHeight="true" outlineLevel="0" collapsed="false">
      <c r="A216" s="134"/>
      <c r="B216" s="134"/>
      <c r="C216" s="108"/>
      <c r="D216" s="108"/>
      <c r="E216" s="108"/>
      <c r="F216" s="108"/>
      <c r="G216" s="108"/>
      <c r="H216" s="108"/>
      <c r="I216" s="108"/>
      <c r="J216" s="108"/>
      <c r="K216" s="108"/>
      <c r="L216" s="108"/>
      <c r="M216" s="108"/>
      <c r="N216" s="108"/>
      <c r="O216" s="108"/>
      <c r="P216" s="108"/>
      <c r="Q216" s="108"/>
      <c r="R216" s="108"/>
      <c r="S216" s="108"/>
      <c r="T216" s="108"/>
      <c r="U216" s="108"/>
    </row>
    <row r="217" customFormat="false" ht="15.75" hidden="false" customHeight="true" outlineLevel="0" collapsed="false">
      <c r="A217" s="134"/>
      <c r="B217" s="134"/>
      <c r="C217" s="108"/>
      <c r="D217" s="108"/>
      <c r="E217" s="108"/>
      <c r="F217" s="108"/>
      <c r="G217" s="108"/>
      <c r="H217" s="108"/>
      <c r="I217" s="108"/>
      <c r="J217" s="108"/>
      <c r="K217" s="108"/>
      <c r="L217" s="108"/>
      <c r="M217" s="108"/>
      <c r="N217" s="108"/>
      <c r="O217" s="108"/>
      <c r="P217" s="108"/>
      <c r="Q217" s="108"/>
      <c r="R217" s="108"/>
      <c r="S217" s="108"/>
      <c r="T217" s="108"/>
      <c r="U217" s="108"/>
    </row>
    <row r="218" customFormat="false" ht="15.75" hidden="false" customHeight="true" outlineLevel="0" collapsed="false">
      <c r="A218" s="134"/>
      <c r="B218" s="134"/>
      <c r="C218" s="108"/>
      <c r="D218" s="108"/>
      <c r="E218" s="108"/>
      <c r="F218" s="108"/>
      <c r="G218" s="108"/>
      <c r="H218" s="108"/>
      <c r="I218" s="108"/>
      <c r="J218" s="108"/>
      <c r="K218" s="108"/>
      <c r="L218" s="108"/>
      <c r="M218" s="108"/>
      <c r="N218" s="108"/>
      <c r="O218" s="108"/>
      <c r="P218" s="108"/>
      <c r="Q218" s="108"/>
      <c r="R218" s="108"/>
      <c r="S218" s="108"/>
      <c r="T218" s="108"/>
      <c r="U218" s="108"/>
    </row>
    <row r="219" customFormat="false" ht="15.75" hidden="false" customHeight="true" outlineLevel="0" collapsed="false">
      <c r="A219" s="134"/>
      <c r="B219" s="134"/>
      <c r="C219" s="108"/>
      <c r="D219" s="108"/>
      <c r="E219" s="108"/>
      <c r="F219" s="108"/>
      <c r="G219" s="108"/>
      <c r="H219" s="108"/>
      <c r="I219" s="108"/>
      <c r="J219" s="108"/>
      <c r="K219" s="108"/>
      <c r="L219" s="108"/>
      <c r="M219" s="108"/>
      <c r="N219" s="108"/>
      <c r="O219" s="108"/>
      <c r="P219" s="108"/>
      <c r="Q219" s="108"/>
      <c r="R219" s="108"/>
      <c r="S219" s="108"/>
      <c r="T219" s="108"/>
      <c r="U219" s="108"/>
    </row>
    <row r="220" customFormat="false" ht="15.75" hidden="false" customHeight="true" outlineLevel="0" collapsed="false">
      <c r="A220" s="134"/>
      <c r="B220" s="134"/>
      <c r="C220" s="108"/>
      <c r="D220" s="108"/>
      <c r="E220" s="108"/>
      <c r="F220" s="108"/>
      <c r="G220" s="108"/>
      <c r="H220" s="108"/>
      <c r="I220" s="108"/>
      <c r="J220" s="108"/>
      <c r="K220" s="108"/>
      <c r="L220" s="108"/>
      <c r="M220" s="108"/>
      <c r="N220" s="108"/>
      <c r="O220" s="108"/>
      <c r="P220" s="108"/>
      <c r="Q220" s="108"/>
      <c r="R220" s="108"/>
      <c r="S220" s="108"/>
      <c r="T220" s="108"/>
      <c r="U220" s="108"/>
    </row>
    <row r="221" customFormat="false" ht="15.75" hidden="false" customHeight="true" outlineLevel="0" collapsed="false">
      <c r="A221" s="134"/>
      <c r="B221" s="134"/>
      <c r="C221" s="108"/>
      <c r="D221" s="108"/>
      <c r="E221" s="108"/>
      <c r="F221" s="108"/>
      <c r="G221" s="108"/>
      <c r="H221" s="108"/>
      <c r="I221" s="108"/>
      <c r="J221" s="108"/>
      <c r="K221" s="108"/>
      <c r="L221" s="108"/>
      <c r="M221" s="108"/>
      <c r="N221" s="108"/>
      <c r="O221" s="108"/>
      <c r="P221" s="108"/>
      <c r="Q221" s="108"/>
      <c r="R221" s="108"/>
      <c r="S221" s="108"/>
      <c r="T221" s="108"/>
      <c r="U221" s="108"/>
    </row>
    <row r="222" customFormat="false" ht="15.75" hidden="false" customHeight="true" outlineLevel="0" collapsed="false">
      <c r="A222" s="134"/>
      <c r="B222" s="134"/>
      <c r="C222" s="108"/>
      <c r="D222" s="108"/>
      <c r="E222" s="108"/>
      <c r="F222" s="108"/>
      <c r="G222" s="108"/>
      <c r="H222" s="108"/>
      <c r="I222" s="108"/>
      <c r="J222" s="108"/>
      <c r="K222" s="108"/>
      <c r="L222" s="108"/>
      <c r="M222" s="108"/>
      <c r="N222" s="108"/>
      <c r="O222" s="108"/>
      <c r="P222" s="108"/>
      <c r="Q222" s="108"/>
      <c r="R222" s="108"/>
      <c r="S222" s="108"/>
      <c r="T222" s="108"/>
      <c r="U222" s="108"/>
    </row>
    <row r="223" customFormat="false" ht="15.75" hidden="false" customHeight="true" outlineLevel="0" collapsed="false">
      <c r="A223" s="134"/>
      <c r="B223" s="134"/>
      <c r="C223" s="108"/>
      <c r="D223" s="108"/>
      <c r="E223" s="108"/>
      <c r="F223" s="108"/>
      <c r="G223" s="108"/>
      <c r="H223" s="108"/>
      <c r="I223" s="108"/>
      <c r="J223" s="108"/>
      <c r="K223" s="108"/>
      <c r="L223" s="108"/>
      <c r="M223" s="108"/>
      <c r="N223" s="108"/>
      <c r="O223" s="108"/>
      <c r="P223" s="108"/>
      <c r="Q223" s="108"/>
      <c r="R223" s="108"/>
      <c r="S223" s="108"/>
      <c r="T223" s="108"/>
      <c r="U223" s="108"/>
    </row>
    <row r="224" customFormat="false" ht="15.75" hidden="false" customHeight="true" outlineLevel="0" collapsed="false">
      <c r="A224" s="134"/>
      <c r="B224" s="134"/>
      <c r="C224" s="108"/>
      <c r="D224" s="108"/>
      <c r="E224" s="108"/>
      <c r="F224" s="108"/>
      <c r="G224" s="108"/>
      <c r="H224" s="108"/>
      <c r="I224" s="108"/>
      <c r="J224" s="108"/>
      <c r="K224" s="108"/>
      <c r="L224" s="108"/>
      <c r="M224" s="108"/>
      <c r="N224" s="108"/>
      <c r="O224" s="108"/>
      <c r="P224" s="108"/>
      <c r="Q224" s="108"/>
      <c r="R224" s="108"/>
      <c r="S224" s="108"/>
      <c r="T224" s="108"/>
      <c r="U224" s="108"/>
    </row>
    <row r="225" customFormat="false" ht="15.75" hidden="false" customHeight="true" outlineLevel="0" collapsed="false">
      <c r="A225" s="134"/>
      <c r="B225" s="134"/>
      <c r="C225" s="108"/>
      <c r="D225" s="108"/>
      <c r="E225" s="108"/>
      <c r="F225" s="108"/>
      <c r="G225" s="108"/>
      <c r="H225" s="108"/>
      <c r="I225" s="108"/>
      <c r="J225" s="108"/>
      <c r="K225" s="108"/>
      <c r="L225" s="108"/>
      <c r="M225" s="108"/>
      <c r="N225" s="108"/>
      <c r="O225" s="108"/>
      <c r="P225" s="108"/>
      <c r="Q225" s="108"/>
      <c r="R225" s="108"/>
      <c r="S225" s="108"/>
      <c r="T225" s="108"/>
      <c r="U225" s="108"/>
    </row>
    <row r="226" customFormat="false" ht="15.75" hidden="false" customHeight="true" outlineLevel="0" collapsed="false">
      <c r="A226" s="134"/>
      <c r="B226" s="134"/>
      <c r="C226" s="108"/>
      <c r="D226" s="108"/>
      <c r="E226" s="108"/>
      <c r="F226" s="108"/>
      <c r="G226" s="108"/>
      <c r="H226" s="108"/>
      <c r="I226" s="108"/>
      <c r="J226" s="108"/>
      <c r="K226" s="108"/>
      <c r="L226" s="108"/>
      <c r="M226" s="108"/>
      <c r="N226" s="108"/>
      <c r="O226" s="108"/>
      <c r="P226" s="108"/>
      <c r="Q226" s="108"/>
      <c r="R226" s="108"/>
      <c r="S226" s="108"/>
      <c r="T226" s="108"/>
      <c r="U226" s="108"/>
    </row>
    <row r="227" customFormat="false" ht="15.75" hidden="false" customHeight="true" outlineLevel="0" collapsed="false">
      <c r="A227" s="134"/>
      <c r="B227" s="134"/>
      <c r="C227" s="108"/>
      <c r="D227" s="108"/>
      <c r="E227" s="108"/>
      <c r="F227" s="108"/>
      <c r="G227" s="108"/>
      <c r="H227" s="108"/>
      <c r="I227" s="108"/>
      <c r="J227" s="108"/>
      <c r="K227" s="108"/>
      <c r="L227" s="108"/>
      <c r="M227" s="108"/>
      <c r="N227" s="108"/>
      <c r="O227" s="108"/>
      <c r="P227" s="108"/>
      <c r="Q227" s="108"/>
      <c r="R227" s="108"/>
      <c r="S227" s="108"/>
      <c r="T227" s="108"/>
      <c r="U227" s="108"/>
    </row>
    <row r="228" customFormat="false" ht="15.75" hidden="false" customHeight="true" outlineLevel="0" collapsed="false">
      <c r="A228" s="134"/>
      <c r="B228" s="134"/>
      <c r="C228" s="108"/>
      <c r="D228" s="108"/>
      <c r="E228" s="108"/>
      <c r="F228" s="108"/>
      <c r="G228" s="108"/>
      <c r="H228" s="108"/>
      <c r="I228" s="108"/>
      <c r="J228" s="108"/>
      <c r="K228" s="108"/>
      <c r="L228" s="108"/>
      <c r="M228" s="108"/>
      <c r="N228" s="108"/>
      <c r="O228" s="108"/>
      <c r="P228" s="108"/>
      <c r="Q228" s="108"/>
      <c r="R228" s="108"/>
      <c r="S228" s="108"/>
      <c r="T228" s="108"/>
      <c r="U228" s="108"/>
    </row>
    <row r="229" customFormat="false" ht="15.75" hidden="false" customHeight="true" outlineLevel="0" collapsed="false">
      <c r="A229" s="134"/>
      <c r="B229" s="134"/>
      <c r="C229" s="108"/>
      <c r="D229" s="108"/>
      <c r="E229" s="108"/>
      <c r="F229" s="108"/>
      <c r="G229" s="108"/>
      <c r="H229" s="108"/>
      <c r="I229" s="108"/>
      <c r="J229" s="108"/>
      <c r="K229" s="108"/>
      <c r="L229" s="108"/>
      <c r="M229" s="108"/>
      <c r="N229" s="108"/>
      <c r="O229" s="108"/>
      <c r="P229" s="108"/>
      <c r="Q229" s="108"/>
      <c r="R229" s="108"/>
      <c r="S229" s="108"/>
      <c r="T229" s="108"/>
      <c r="U229" s="108"/>
    </row>
    <row r="230" customFormat="false" ht="15.75" hidden="false" customHeight="true" outlineLevel="0" collapsed="false">
      <c r="A230" s="134"/>
      <c r="B230" s="134"/>
      <c r="C230" s="108"/>
      <c r="D230" s="108"/>
      <c r="E230" s="108"/>
      <c r="F230" s="108"/>
      <c r="G230" s="108"/>
      <c r="H230" s="108"/>
      <c r="I230" s="108"/>
      <c r="J230" s="108"/>
      <c r="K230" s="108"/>
      <c r="L230" s="108"/>
      <c r="M230" s="108"/>
      <c r="N230" s="108"/>
      <c r="O230" s="108"/>
      <c r="P230" s="108"/>
      <c r="Q230" s="108"/>
      <c r="R230" s="108"/>
      <c r="S230" s="108"/>
      <c r="T230" s="108"/>
      <c r="U230" s="108"/>
    </row>
    <row r="231" customFormat="false" ht="15.75" hidden="false" customHeight="true" outlineLevel="0" collapsed="false">
      <c r="A231" s="134"/>
      <c r="B231" s="134"/>
      <c r="C231" s="108"/>
      <c r="D231" s="108"/>
      <c r="E231" s="108"/>
      <c r="F231" s="108"/>
      <c r="G231" s="108"/>
      <c r="H231" s="108"/>
      <c r="I231" s="108"/>
      <c r="J231" s="108"/>
      <c r="K231" s="108"/>
      <c r="L231" s="108"/>
      <c r="M231" s="108"/>
      <c r="N231" s="108"/>
      <c r="O231" s="108"/>
      <c r="P231" s="108"/>
      <c r="Q231" s="108"/>
      <c r="R231" s="108"/>
      <c r="S231" s="108"/>
      <c r="T231" s="108"/>
      <c r="U231" s="108"/>
    </row>
    <row r="232" customFormat="false" ht="15.75" hidden="false" customHeight="true" outlineLevel="0" collapsed="false">
      <c r="A232" s="134"/>
      <c r="B232" s="134"/>
      <c r="C232" s="108"/>
      <c r="D232" s="108"/>
      <c r="E232" s="108"/>
      <c r="F232" s="108"/>
      <c r="G232" s="108"/>
      <c r="H232" s="108"/>
      <c r="I232" s="108"/>
      <c r="J232" s="108"/>
      <c r="K232" s="108"/>
      <c r="L232" s="108"/>
      <c r="M232" s="108"/>
      <c r="N232" s="108"/>
      <c r="O232" s="108"/>
      <c r="P232" s="108"/>
      <c r="Q232" s="108"/>
      <c r="R232" s="108"/>
      <c r="S232" s="108"/>
      <c r="T232" s="108"/>
      <c r="U232" s="108"/>
    </row>
    <row r="233" customFormat="false" ht="15.75" hidden="false" customHeight="true" outlineLevel="0" collapsed="false">
      <c r="A233" s="134"/>
      <c r="B233" s="134"/>
      <c r="C233" s="108"/>
      <c r="D233" s="108"/>
      <c r="E233" s="108"/>
      <c r="F233" s="108"/>
      <c r="G233" s="108"/>
      <c r="H233" s="108"/>
      <c r="I233" s="108"/>
      <c r="J233" s="108"/>
      <c r="K233" s="108"/>
      <c r="L233" s="108"/>
      <c r="M233" s="108"/>
      <c r="N233" s="108"/>
      <c r="O233" s="108"/>
      <c r="P233" s="108"/>
      <c r="Q233" s="108"/>
      <c r="R233" s="108"/>
      <c r="S233" s="108"/>
      <c r="T233" s="108"/>
      <c r="U233" s="108"/>
    </row>
    <row r="234" customFormat="false" ht="15.75" hidden="false" customHeight="true" outlineLevel="0" collapsed="false">
      <c r="A234" s="134"/>
      <c r="B234" s="134"/>
      <c r="C234" s="108"/>
      <c r="D234" s="108"/>
      <c r="E234" s="108"/>
      <c r="F234" s="108"/>
      <c r="G234" s="108"/>
      <c r="H234" s="108"/>
      <c r="I234" s="108"/>
      <c r="J234" s="108"/>
      <c r="K234" s="108"/>
      <c r="L234" s="108"/>
      <c r="M234" s="108"/>
      <c r="N234" s="108"/>
      <c r="O234" s="108"/>
      <c r="P234" s="108"/>
      <c r="Q234" s="108"/>
      <c r="R234" s="108"/>
      <c r="S234" s="108"/>
      <c r="T234" s="108"/>
      <c r="U234" s="108"/>
    </row>
    <row r="235" customFormat="false" ht="15.75" hidden="false" customHeight="true" outlineLevel="0" collapsed="false">
      <c r="A235" s="134"/>
      <c r="B235" s="134"/>
      <c r="C235" s="108"/>
      <c r="D235" s="108"/>
      <c r="E235" s="108"/>
      <c r="F235" s="108"/>
      <c r="G235" s="108"/>
      <c r="H235" s="108"/>
      <c r="I235" s="108"/>
      <c r="J235" s="108"/>
      <c r="K235" s="108"/>
      <c r="L235" s="108"/>
      <c r="M235" s="108"/>
      <c r="N235" s="108"/>
      <c r="O235" s="108"/>
      <c r="P235" s="108"/>
      <c r="Q235" s="108"/>
      <c r="R235" s="108"/>
      <c r="S235" s="108"/>
      <c r="T235" s="108"/>
      <c r="U235" s="108"/>
    </row>
    <row r="236" customFormat="false" ht="15.75" hidden="false" customHeight="true" outlineLevel="0" collapsed="false">
      <c r="A236" s="134"/>
      <c r="B236" s="134"/>
      <c r="C236" s="108"/>
      <c r="D236" s="108"/>
      <c r="E236" s="108"/>
      <c r="F236" s="108"/>
      <c r="G236" s="108"/>
      <c r="H236" s="108"/>
      <c r="I236" s="108"/>
      <c r="J236" s="108"/>
      <c r="K236" s="108"/>
      <c r="L236" s="108"/>
      <c r="M236" s="108"/>
      <c r="N236" s="108"/>
      <c r="O236" s="108"/>
      <c r="P236" s="108"/>
      <c r="Q236" s="108"/>
      <c r="R236" s="108"/>
      <c r="S236" s="108"/>
      <c r="T236" s="108"/>
      <c r="U236" s="108"/>
    </row>
    <row r="237" customFormat="false" ht="15.75" hidden="false" customHeight="true" outlineLevel="0" collapsed="false">
      <c r="A237" s="134"/>
      <c r="B237" s="134"/>
      <c r="C237" s="108"/>
      <c r="D237" s="108"/>
      <c r="E237" s="108"/>
      <c r="F237" s="108"/>
      <c r="G237" s="108"/>
      <c r="H237" s="108"/>
      <c r="I237" s="108"/>
      <c r="J237" s="108"/>
      <c r="K237" s="108"/>
      <c r="L237" s="108"/>
      <c r="M237" s="108"/>
      <c r="N237" s="108"/>
      <c r="O237" s="108"/>
      <c r="P237" s="108"/>
      <c r="Q237" s="108"/>
      <c r="R237" s="108"/>
      <c r="S237" s="108"/>
      <c r="T237" s="108"/>
      <c r="U237" s="108"/>
    </row>
    <row r="238" customFormat="false" ht="15.75" hidden="false" customHeight="true" outlineLevel="0" collapsed="false">
      <c r="A238" s="134"/>
      <c r="B238" s="134"/>
      <c r="C238" s="108"/>
      <c r="D238" s="108"/>
      <c r="E238" s="108"/>
      <c r="F238" s="108"/>
      <c r="G238" s="108"/>
      <c r="H238" s="108"/>
      <c r="I238" s="108"/>
      <c r="J238" s="108"/>
      <c r="K238" s="108"/>
      <c r="L238" s="108"/>
      <c r="M238" s="108"/>
      <c r="N238" s="108"/>
      <c r="O238" s="108"/>
      <c r="P238" s="108"/>
      <c r="Q238" s="108"/>
      <c r="R238" s="108"/>
      <c r="S238" s="108"/>
      <c r="T238" s="108"/>
      <c r="U238" s="108"/>
    </row>
    <row r="239" customFormat="false" ht="15.75" hidden="false" customHeight="true" outlineLevel="0" collapsed="false">
      <c r="A239" s="134"/>
      <c r="B239" s="134"/>
      <c r="C239" s="108"/>
      <c r="D239" s="108"/>
      <c r="E239" s="108"/>
      <c r="F239" s="108"/>
      <c r="G239" s="108"/>
      <c r="H239" s="108"/>
      <c r="I239" s="108"/>
      <c r="J239" s="108"/>
      <c r="K239" s="108"/>
      <c r="L239" s="108"/>
      <c r="M239" s="108"/>
      <c r="N239" s="108"/>
      <c r="O239" s="108"/>
      <c r="P239" s="108"/>
      <c r="Q239" s="108"/>
      <c r="R239" s="108"/>
      <c r="S239" s="108"/>
      <c r="T239" s="108"/>
      <c r="U239" s="108"/>
    </row>
    <row r="240" customFormat="false" ht="15.75" hidden="false" customHeight="true" outlineLevel="0" collapsed="false">
      <c r="A240" s="134"/>
      <c r="B240" s="134"/>
      <c r="C240" s="108"/>
      <c r="D240" s="108"/>
      <c r="E240" s="108"/>
      <c r="F240" s="108"/>
      <c r="G240" s="108"/>
      <c r="H240" s="108"/>
      <c r="I240" s="108"/>
      <c r="J240" s="108"/>
      <c r="K240" s="108"/>
      <c r="L240" s="108"/>
      <c r="M240" s="108"/>
      <c r="N240" s="108"/>
      <c r="O240" s="108"/>
      <c r="P240" s="108"/>
      <c r="Q240" s="108"/>
      <c r="R240" s="108"/>
      <c r="S240" s="108"/>
      <c r="T240" s="108"/>
      <c r="U240" s="108"/>
    </row>
    <row r="241" customFormat="false" ht="15.75" hidden="false" customHeight="true" outlineLevel="0" collapsed="false">
      <c r="A241" s="134"/>
      <c r="B241" s="134"/>
      <c r="C241" s="108"/>
      <c r="D241" s="108"/>
      <c r="E241" s="108"/>
      <c r="F241" s="108"/>
      <c r="G241" s="108"/>
      <c r="H241" s="108"/>
      <c r="I241" s="108"/>
      <c r="J241" s="108"/>
      <c r="K241" s="108"/>
      <c r="L241" s="108"/>
      <c r="M241" s="108"/>
      <c r="N241" s="108"/>
      <c r="O241" s="108"/>
      <c r="P241" s="108"/>
      <c r="Q241" s="108"/>
      <c r="R241" s="108"/>
      <c r="S241" s="108"/>
      <c r="T241" s="108"/>
      <c r="U241" s="108"/>
    </row>
    <row r="242" customFormat="false" ht="15.75" hidden="false" customHeight="true" outlineLevel="0" collapsed="false">
      <c r="A242" s="134"/>
      <c r="B242" s="134"/>
      <c r="C242" s="108"/>
      <c r="D242" s="108"/>
      <c r="E242" s="108"/>
      <c r="F242" s="108"/>
      <c r="G242" s="108"/>
      <c r="H242" s="108"/>
      <c r="I242" s="108"/>
      <c r="J242" s="108"/>
      <c r="K242" s="108"/>
      <c r="L242" s="108"/>
      <c r="M242" s="108"/>
      <c r="N242" s="108"/>
      <c r="O242" s="108"/>
      <c r="P242" s="108"/>
      <c r="Q242" s="108"/>
      <c r="R242" s="108"/>
      <c r="S242" s="108"/>
      <c r="T242" s="108"/>
      <c r="U242" s="108"/>
    </row>
    <row r="243" customFormat="false" ht="15.75" hidden="false" customHeight="true" outlineLevel="0" collapsed="false">
      <c r="A243" s="134"/>
      <c r="B243" s="134"/>
      <c r="C243" s="108"/>
      <c r="D243" s="108"/>
      <c r="E243" s="108"/>
      <c r="F243" s="108"/>
      <c r="G243" s="108"/>
      <c r="H243" s="108"/>
      <c r="I243" s="108"/>
      <c r="J243" s="108"/>
      <c r="K243" s="108"/>
      <c r="L243" s="108"/>
      <c r="M243" s="108"/>
      <c r="N243" s="108"/>
      <c r="O243" s="108"/>
      <c r="P243" s="108"/>
      <c r="Q243" s="108"/>
      <c r="R243" s="108"/>
      <c r="S243" s="108"/>
      <c r="T243" s="108"/>
      <c r="U243" s="108"/>
    </row>
    <row r="244" customFormat="false" ht="15.75" hidden="false" customHeight="true" outlineLevel="0" collapsed="false">
      <c r="A244" s="134"/>
      <c r="B244" s="134"/>
      <c r="C244" s="108"/>
      <c r="D244" s="108"/>
      <c r="E244" s="108"/>
      <c r="F244" s="108"/>
      <c r="G244" s="108"/>
      <c r="H244" s="108"/>
      <c r="I244" s="108"/>
      <c r="J244" s="108"/>
      <c r="K244" s="108"/>
      <c r="L244" s="108"/>
      <c r="M244" s="108"/>
      <c r="N244" s="108"/>
      <c r="O244" s="108"/>
      <c r="P244" s="108"/>
      <c r="Q244" s="108"/>
      <c r="R244" s="108"/>
      <c r="S244" s="108"/>
      <c r="T244" s="108"/>
      <c r="U244" s="108"/>
    </row>
    <row r="245" customFormat="false" ht="15.75" hidden="false" customHeight="true" outlineLevel="0" collapsed="false">
      <c r="A245" s="134"/>
      <c r="B245" s="134"/>
      <c r="C245" s="108"/>
      <c r="D245" s="108"/>
      <c r="E245" s="108"/>
      <c r="F245" s="108"/>
      <c r="G245" s="108"/>
      <c r="H245" s="108"/>
      <c r="I245" s="108"/>
      <c r="J245" s="108"/>
      <c r="K245" s="108"/>
      <c r="L245" s="108"/>
      <c r="M245" s="108"/>
      <c r="N245" s="108"/>
      <c r="O245" s="108"/>
      <c r="P245" s="108"/>
      <c r="Q245" s="108"/>
      <c r="R245" s="108"/>
      <c r="S245" s="108"/>
      <c r="T245" s="108"/>
      <c r="U245" s="108"/>
    </row>
    <row r="246" customFormat="false" ht="15.75" hidden="false" customHeight="true" outlineLevel="0" collapsed="false">
      <c r="A246" s="134"/>
      <c r="B246" s="134"/>
      <c r="C246" s="108"/>
      <c r="D246" s="108"/>
      <c r="E246" s="108"/>
      <c r="F246" s="108"/>
      <c r="G246" s="108"/>
      <c r="H246" s="108"/>
      <c r="I246" s="108"/>
      <c r="J246" s="108"/>
      <c r="K246" s="108"/>
      <c r="L246" s="108"/>
      <c r="M246" s="108"/>
      <c r="N246" s="108"/>
      <c r="O246" s="108"/>
      <c r="P246" s="108"/>
      <c r="Q246" s="108"/>
      <c r="R246" s="108"/>
      <c r="S246" s="108"/>
      <c r="T246" s="108"/>
      <c r="U246" s="108"/>
    </row>
    <row r="247" customFormat="false" ht="15.75" hidden="false" customHeight="true" outlineLevel="0" collapsed="false">
      <c r="A247" s="134"/>
      <c r="B247" s="134"/>
      <c r="C247" s="108"/>
      <c r="D247" s="108"/>
      <c r="E247" s="108"/>
      <c r="F247" s="108"/>
      <c r="G247" s="108"/>
      <c r="H247" s="108"/>
      <c r="I247" s="108"/>
      <c r="J247" s="108"/>
      <c r="K247" s="108"/>
      <c r="L247" s="108"/>
      <c r="M247" s="108"/>
      <c r="N247" s="108"/>
      <c r="O247" s="108"/>
      <c r="P247" s="108"/>
      <c r="Q247" s="108"/>
      <c r="R247" s="108"/>
      <c r="S247" s="108"/>
      <c r="T247" s="108"/>
      <c r="U247" s="108"/>
    </row>
    <row r="248" customFormat="false" ht="15.75" hidden="false" customHeight="true" outlineLevel="0" collapsed="false">
      <c r="A248" s="134"/>
      <c r="B248" s="134"/>
      <c r="C248" s="108"/>
      <c r="D248" s="108"/>
      <c r="E248" s="108"/>
      <c r="F248" s="108"/>
      <c r="G248" s="108"/>
      <c r="H248" s="108"/>
      <c r="I248" s="108"/>
      <c r="J248" s="108"/>
      <c r="K248" s="108"/>
      <c r="L248" s="108"/>
      <c r="M248" s="108"/>
      <c r="N248" s="108"/>
      <c r="O248" s="108"/>
      <c r="P248" s="108"/>
      <c r="Q248" s="108"/>
      <c r="R248" s="108"/>
      <c r="S248" s="108"/>
      <c r="T248" s="108"/>
      <c r="U248" s="108"/>
    </row>
    <row r="249" customFormat="false" ht="15.75" hidden="false" customHeight="true" outlineLevel="0" collapsed="false">
      <c r="A249" s="134"/>
      <c r="B249" s="134"/>
      <c r="C249" s="108"/>
      <c r="D249" s="108"/>
      <c r="E249" s="108"/>
      <c r="F249" s="108"/>
      <c r="G249" s="108"/>
      <c r="H249" s="108"/>
      <c r="I249" s="108"/>
      <c r="J249" s="108"/>
      <c r="K249" s="108"/>
      <c r="L249" s="108"/>
      <c r="M249" s="108"/>
      <c r="N249" s="108"/>
      <c r="O249" s="108"/>
      <c r="P249" s="108"/>
      <c r="Q249" s="108"/>
      <c r="R249" s="108"/>
      <c r="S249" s="108"/>
      <c r="T249" s="108"/>
      <c r="U249" s="108"/>
    </row>
    <row r="250" customFormat="false" ht="15.75" hidden="false" customHeight="true" outlineLevel="0" collapsed="false">
      <c r="A250" s="134"/>
      <c r="B250" s="134"/>
      <c r="C250" s="108"/>
      <c r="D250" s="108"/>
      <c r="E250" s="108"/>
      <c r="F250" s="108"/>
      <c r="G250" s="108"/>
      <c r="H250" s="108"/>
      <c r="I250" s="108"/>
      <c r="J250" s="108"/>
      <c r="K250" s="108"/>
      <c r="L250" s="108"/>
      <c r="M250" s="108"/>
      <c r="N250" s="108"/>
      <c r="O250" s="108"/>
      <c r="P250" s="108"/>
      <c r="Q250" s="108"/>
      <c r="R250" s="108"/>
      <c r="S250" s="108"/>
      <c r="T250" s="108"/>
      <c r="U250" s="108"/>
    </row>
    <row r="251" customFormat="false" ht="15.75" hidden="false" customHeight="true" outlineLevel="0" collapsed="false">
      <c r="A251" s="134"/>
      <c r="B251" s="134"/>
      <c r="C251" s="108"/>
      <c r="D251" s="108"/>
      <c r="E251" s="108"/>
      <c r="F251" s="108"/>
      <c r="G251" s="108"/>
      <c r="H251" s="108"/>
      <c r="I251" s="108"/>
      <c r="J251" s="108"/>
      <c r="K251" s="108"/>
      <c r="L251" s="108"/>
      <c r="M251" s="108"/>
      <c r="N251" s="108"/>
      <c r="O251" s="108"/>
      <c r="P251" s="108"/>
      <c r="Q251" s="108"/>
      <c r="R251" s="108"/>
      <c r="S251" s="108"/>
      <c r="T251" s="108"/>
      <c r="U251" s="108"/>
    </row>
    <row r="252" customFormat="false" ht="15.75" hidden="false" customHeight="true" outlineLevel="0" collapsed="false">
      <c r="A252" s="134"/>
      <c r="B252" s="134"/>
      <c r="C252" s="108"/>
      <c r="D252" s="108"/>
      <c r="E252" s="108"/>
      <c r="F252" s="108"/>
      <c r="G252" s="108"/>
      <c r="H252" s="108"/>
      <c r="I252" s="108"/>
      <c r="J252" s="108"/>
      <c r="K252" s="108"/>
      <c r="L252" s="108"/>
      <c r="M252" s="108"/>
      <c r="N252" s="108"/>
      <c r="O252" s="108"/>
      <c r="P252" s="108"/>
      <c r="Q252" s="108"/>
      <c r="R252" s="108"/>
      <c r="S252" s="108"/>
      <c r="T252" s="108"/>
      <c r="U252" s="108"/>
    </row>
    <row r="253" customFormat="false" ht="15.75" hidden="false" customHeight="true" outlineLevel="0" collapsed="false">
      <c r="A253" s="134"/>
      <c r="B253" s="134"/>
      <c r="C253" s="108"/>
      <c r="D253" s="108"/>
      <c r="E253" s="108"/>
      <c r="F253" s="108"/>
      <c r="G253" s="108"/>
      <c r="H253" s="108"/>
      <c r="I253" s="108"/>
      <c r="J253" s="108"/>
      <c r="K253" s="108"/>
      <c r="L253" s="108"/>
      <c r="M253" s="108"/>
      <c r="N253" s="108"/>
      <c r="O253" s="108"/>
      <c r="P253" s="108"/>
      <c r="Q253" s="108"/>
      <c r="R253" s="108"/>
      <c r="S253" s="108"/>
      <c r="T253" s="108"/>
      <c r="U253" s="108"/>
    </row>
    <row r="254" customFormat="false" ht="15.75" hidden="false" customHeight="true" outlineLevel="0" collapsed="false">
      <c r="A254" s="134"/>
      <c r="B254" s="134"/>
      <c r="C254" s="108"/>
      <c r="D254" s="108"/>
      <c r="E254" s="108"/>
      <c r="F254" s="108"/>
      <c r="G254" s="108"/>
      <c r="H254" s="108"/>
      <c r="I254" s="108"/>
      <c r="J254" s="108"/>
      <c r="K254" s="108"/>
      <c r="L254" s="108"/>
      <c r="M254" s="108"/>
      <c r="N254" s="108"/>
      <c r="O254" s="108"/>
      <c r="P254" s="108"/>
      <c r="Q254" s="108"/>
      <c r="R254" s="108"/>
      <c r="S254" s="108"/>
      <c r="T254" s="108"/>
      <c r="U254" s="108"/>
    </row>
    <row r="255" customFormat="false" ht="15.75" hidden="false" customHeight="true" outlineLevel="0" collapsed="false">
      <c r="A255" s="134"/>
      <c r="B255" s="134"/>
      <c r="C255" s="108"/>
      <c r="D255" s="108"/>
      <c r="E255" s="108"/>
      <c r="F255" s="108"/>
      <c r="G255" s="108"/>
      <c r="H255" s="108"/>
      <c r="I255" s="108"/>
      <c r="J255" s="108"/>
      <c r="K255" s="108"/>
      <c r="L255" s="108"/>
      <c r="M255" s="108"/>
      <c r="N255" s="108"/>
      <c r="O255" s="108"/>
      <c r="P255" s="108"/>
      <c r="Q255" s="108"/>
      <c r="R255" s="108"/>
      <c r="S255" s="108"/>
      <c r="T255" s="108"/>
      <c r="U255" s="108"/>
    </row>
    <row r="256" customFormat="false" ht="15.75" hidden="false" customHeight="true" outlineLevel="0" collapsed="false">
      <c r="A256" s="134"/>
      <c r="B256" s="134"/>
      <c r="C256" s="108"/>
      <c r="D256" s="108"/>
      <c r="E256" s="108"/>
      <c r="F256" s="108"/>
      <c r="G256" s="108"/>
      <c r="H256" s="108"/>
      <c r="I256" s="108"/>
      <c r="J256" s="108"/>
      <c r="K256" s="108"/>
      <c r="L256" s="108"/>
      <c r="M256" s="108"/>
      <c r="N256" s="108"/>
      <c r="O256" s="108"/>
      <c r="P256" s="108"/>
      <c r="Q256" s="108"/>
      <c r="R256" s="108"/>
      <c r="S256" s="108"/>
      <c r="T256" s="108"/>
      <c r="U256" s="108"/>
    </row>
    <row r="257" customFormat="false" ht="15.75" hidden="false" customHeight="true" outlineLevel="0" collapsed="false">
      <c r="A257" s="134"/>
      <c r="B257" s="134"/>
      <c r="C257" s="108"/>
      <c r="D257" s="108"/>
      <c r="E257" s="108"/>
      <c r="F257" s="108"/>
      <c r="G257" s="108"/>
      <c r="H257" s="108"/>
      <c r="I257" s="108"/>
      <c r="J257" s="108"/>
      <c r="K257" s="108"/>
      <c r="L257" s="108"/>
      <c r="M257" s="108"/>
      <c r="N257" s="108"/>
      <c r="O257" s="108"/>
      <c r="P257" s="108"/>
      <c r="Q257" s="108"/>
      <c r="R257" s="108"/>
      <c r="S257" s="108"/>
      <c r="T257" s="108"/>
      <c r="U257" s="108"/>
    </row>
    <row r="258" customFormat="false" ht="15.75" hidden="false" customHeight="true" outlineLevel="0" collapsed="false">
      <c r="A258" s="134"/>
      <c r="B258" s="134"/>
      <c r="C258" s="108"/>
      <c r="D258" s="108"/>
      <c r="E258" s="108"/>
      <c r="F258" s="108"/>
      <c r="G258" s="108"/>
      <c r="H258" s="108"/>
      <c r="I258" s="108"/>
      <c r="J258" s="108"/>
      <c r="K258" s="108"/>
      <c r="L258" s="108"/>
      <c r="M258" s="108"/>
      <c r="N258" s="108"/>
      <c r="O258" s="108"/>
      <c r="P258" s="108"/>
      <c r="Q258" s="108"/>
      <c r="R258" s="108"/>
      <c r="S258" s="108"/>
      <c r="T258" s="108"/>
      <c r="U258" s="108"/>
    </row>
    <row r="259" customFormat="false" ht="15.75" hidden="false" customHeight="true" outlineLevel="0" collapsed="false">
      <c r="A259" s="134"/>
      <c r="B259" s="134"/>
      <c r="C259" s="108"/>
      <c r="D259" s="108"/>
      <c r="E259" s="108"/>
      <c r="F259" s="108"/>
      <c r="G259" s="108"/>
      <c r="H259" s="108"/>
      <c r="I259" s="108"/>
      <c r="J259" s="108"/>
      <c r="K259" s="108"/>
      <c r="L259" s="108"/>
      <c r="M259" s="108"/>
      <c r="N259" s="108"/>
      <c r="O259" s="108"/>
      <c r="P259" s="108"/>
      <c r="Q259" s="108"/>
      <c r="R259" s="108"/>
      <c r="S259" s="108"/>
      <c r="T259" s="108"/>
      <c r="U259" s="108"/>
    </row>
    <row r="260" customFormat="false" ht="15.75" hidden="false" customHeight="true" outlineLevel="0" collapsed="false">
      <c r="A260" s="134"/>
      <c r="B260" s="134"/>
      <c r="C260" s="108"/>
      <c r="D260" s="108"/>
      <c r="E260" s="108"/>
      <c r="F260" s="108"/>
      <c r="G260" s="108"/>
      <c r="H260" s="108"/>
      <c r="I260" s="108"/>
      <c r="J260" s="108"/>
      <c r="K260" s="108"/>
      <c r="L260" s="108"/>
      <c r="M260" s="108"/>
      <c r="N260" s="108"/>
      <c r="O260" s="108"/>
      <c r="P260" s="108"/>
      <c r="Q260" s="108"/>
      <c r="R260" s="108"/>
      <c r="S260" s="108"/>
      <c r="T260" s="108"/>
      <c r="U260" s="108"/>
    </row>
    <row r="261" customFormat="false" ht="15.75" hidden="false" customHeight="true" outlineLevel="0" collapsed="false">
      <c r="A261" s="134"/>
      <c r="B261" s="134"/>
      <c r="C261" s="108"/>
      <c r="D261" s="108"/>
      <c r="E261" s="108"/>
      <c r="F261" s="108"/>
      <c r="G261" s="108"/>
      <c r="H261" s="108"/>
      <c r="I261" s="108"/>
      <c r="J261" s="108"/>
      <c r="K261" s="108"/>
      <c r="L261" s="108"/>
      <c r="M261" s="108"/>
      <c r="N261" s="108"/>
      <c r="O261" s="108"/>
      <c r="P261" s="108"/>
      <c r="Q261" s="108"/>
      <c r="R261" s="108"/>
      <c r="S261" s="108"/>
      <c r="T261" s="108"/>
      <c r="U261" s="108"/>
    </row>
    <row r="262" customFormat="false" ht="15.75" hidden="false" customHeight="true" outlineLevel="0" collapsed="false">
      <c r="A262" s="134"/>
      <c r="B262" s="134"/>
      <c r="C262" s="108"/>
      <c r="D262" s="108"/>
      <c r="E262" s="108"/>
      <c r="F262" s="108"/>
      <c r="G262" s="108"/>
      <c r="H262" s="108"/>
      <c r="I262" s="108"/>
      <c r="J262" s="108"/>
      <c r="K262" s="108"/>
      <c r="L262" s="108"/>
      <c r="M262" s="108"/>
      <c r="N262" s="108"/>
      <c r="O262" s="108"/>
      <c r="P262" s="108"/>
      <c r="Q262" s="108"/>
      <c r="R262" s="108"/>
      <c r="S262" s="108"/>
      <c r="T262" s="108"/>
      <c r="U262" s="108"/>
    </row>
    <row r="263" customFormat="false" ht="15.75" hidden="false" customHeight="true" outlineLevel="0" collapsed="false">
      <c r="A263" s="134"/>
      <c r="B263" s="134"/>
      <c r="C263" s="108"/>
      <c r="D263" s="108"/>
      <c r="E263" s="108"/>
      <c r="F263" s="108"/>
      <c r="G263" s="108"/>
      <c r="H263" s="108"/>
      <c r="I263" s="108"/>
      <c r="J263" s="108"/>
      <c r="K263" s="108"/>
      <c r="L263" s="108"/>
      <c r="M263" s="108"/>
      <c r="N263" s="108"/>
      <c r="O263" s="108"/>
      <c r="P263" s="108"/>
      <c r="Q263" s="108"/>
      <c r="R263" s="108"/>
      <c r="S263" s="108"/>
      <c r="T263" s="108"/>
      <c r="U263" s="108"/>
    </row>
    <row r="264" customFormat="false" ht="15.75" hidden="false" customHeight="true" outlineLevel="0" collapsed="false">
      <c r="A264" s="134"/>
      <c r="B264" s="134"/>
      <c r="C264" s="108"/>
      <c r="D264" s="108"/>
      <c r="E264" s="108"/>
      <c r="F264" s="108"/>
      <c r="G264" s="108"/>
      <c r="H264" s="108"/>
      <c r="I264" s="108"/>
      <c r="J264" s="108"/>
      <c r="K264" s="108"/>
      <c r="L264" s="108"/>
      <c r="M264" s="108"/>
      <c r="N264" s="108"/>
      <c r="O264" s="108"/>
      <c r="P264" s="108"/>
      <c r="Q264" s="108"/>
      <c r="R264" s="108"/>
      <c r="S264" s="108"/>
      <c r="T264" s="108"/>
      <c r="U264" s="108"/>
    </row>
    <row r="265" customFormat="false" ht="15.75" hidden="false" customHeight="true" outlineLevel="0" collapsed="false">
      <c r="A265" s="134"/>
      <c r="B265" s="134"/>
      <c r="C265" s="108"/>
      <c r="D265" s="108"/>
      <c r="E265" s="108"/>
      <c r="F265" s="108"/>
      <c r="G265" s="108"/>
      <c r="H265" s="108"/>
      <c r="I265" s="108"/>
      <c r="J265" s="108"/>
      <c r="K265" s="108"/>
      <c r="L265" s="108"/>
      <c r="M265" s="108"/>
      <c r="N265" s="108"/>
      <c r="O265" s="108"/>
      <c r="P265" s="108"/>
      <c r="Q265" s="108"/>
      <c r="R265" s="108"/>
      <c r="S265" s="108"/>
      <c r="T265" s="108"/>
      <c r="U265" s="108"/>
    </row>
    <row r="266" customFormat="false" ht="15.75" hidden="false" customHeight="true" outlineLevel="0" collapsed="false">
      <c r="A266" s="134"/>
      <c r="B266" s="134"/>
      <c r="C266" s="108"/>
      <c r="D266" s="108"/>
      <c r="E266" s="108"/>
      <c r="F266" s="108"/>
      <c r="G266" s="108"/>
      <c r="H266" s="108"/>
      <c r="I266" s="108"/>
      <c r="J266" s="108"/>
      <c r="K266" s="108"/>
      <c r="L266" s="108"/>
      <c r="M266" s="108"/>
      <c r="N266" s="108"/>
      <c r="O266" s="108"/>
      <c r="P266" s="108"/>
      <c r="Q266" s="108"/>
      <c r="R266" s="108"/>
      <c r="S266" s="108"/>
      <c r="T266" s="108"/>
      <c r="U266" s="108"/>
    </row>
    <row r="267" customFormat="false" ht="15.75" hidden="false" customHeight="true" outlineLevel="0" collapsed="false">
      <c r="A267" s="134"/>
      <c r="B267" s="134"/>
      <c r="C267" s="108"/>
      <c r="D267" s="108"/>
      <c r="E267" s="108"/>
      <c r="F267" s="108"/>
      <c r="G267" s="108"/>
      <c r="H267" s="108"/>
      <c r="I267" s="108"/>
      <c r="J267" s="108"/>
      <c r="K267" s="108"/>
      <c r="L267" s="108"/>
      <c r="M267" s="108"/>
      <c r="N267" s="108"/>
      <c r="O267" s="108"/>
      <c r="P267" s="108"/>
      <c r="Q267" s="108"/>
      <c r="R267" s="108"/>
      <c r="S267" s="108"/>
      <c r="T267" s="108"/>
      <c r="U267" s="108"/>
    </row>
    <row r="268" customFormat="false" ht="15.75" hidden="false" customHeight="true" outlineLevel="0" collapsed="false">
      <c r="A268" s="134"/>
      <c r="B268" s="134"/>
      <c r="C268" s="108"/>
      <c r="D268" s="108"/>
      <c r="E268" s="108"/>
      <c r="F268" s="108"/>
      <c r="G268" s="108"/>
      <c r="H268" s="108"/>
      <c r="I268" s="108"/>
      <c r="J268" s="108"/>
      <c r="K268" s="108"/>
      <c r="L268" s="108"/>
      <c r="M268" s="108"/>
      <c r="N268" s="108"/>
      <c r="O268" s="108"/>
      <c r="P268" s="108"/>
      <c r="Q268" s="108"/>
      <c r="R268" s="108"/>
      <c r="S268" s="108"/>
      <c r="T268" s="108"/>
      <c r="U268" s="108"/>
    </row>
    <row r="269" customFormat="false" ht="15.75" hidden="false" customHeight="true" outlineLevel="0" collapsed="false">
      <c r="A269" s="134"/>
      <c r="B269" s="134"/>
      <c r="C269" s="108"/>
      <c r="D269" s="108"/>
      <c r="E269" s="108"/>
      <c r="F269" s="108"/>
      <c r="G269" s="108"/>
      <c r="H269" s="108"/>
      <c r="I269" s="108"/>
      <c r="J269" s="108"/>
      <c r="K269" s="108"/>
      <c r="L269" s="108"/>
      <c r="M269" s="108"/>
      <c r="N269" s="108"/>
      <c r="O269" s="108"/>
      <c r="P269" s="108"/>
      <c r="Q269" s="108"/>
      <c r="R269" s="108"/>
      <c r="S269" s="108"/>
      <c r="T269" s="108"/>
      <c r="U269" s="108"/>
    </row>
    <row r="270" customFormat="false" ht="15.75" hidden="false" customHeight="true" outlineLevel="0" collapsed="false">
      <c r="A270" s="134"/>
      <c r="B270" s="134"/>
      <c r="C270" s="108"/>
      <c r="D270" s="108"/>
      <c r="E270" s="108"/>
      <c r="F270" s="108"/>
      <c r="G270" s="108"/>
      <c r="H270" s="108"/>
      <c r="I270" s="108"/>
      <c r="J270" s="108"/>
      <c r="K270" s="108"/>
      <c r="L270" s="108"/>
      <c r="M270" s="108"/>
      <c r="N270" s="108"/>
      <c r="O270" s="108"/>
      <c r="P270" s="108"/>
      <c r="Q270" s="108"/>
      <c r="R270" s="108"/>
      <c r="S270" s="108"/>
      <c r="T270" s="108"/>
      <c r="U270" s="108"/>
    </row>
    <row r="271" customFormat="false" ht="15.75" hidden="false" customHeight="true" outlineLevel="0" collapsed="false">
      <c r="A271" s="134"/>
      <c r="B271" s="134"/>
      <c r="C271" s="108"/>
      <c r="D271" s="108"/>
      <c r="E271" s="108"/>
      <c r="F271" s="108"/>
      <c r="G271" s="108"/>
      <c r="H271" s="108"/>
      <c r="I271" s="108"/>
      <c r="J271" s="108"/>
      <c r="K271" s="108"/>
      <c r="L271" s="108"/>
      <c r="M271" s="108"/>
      <c r="N271" s="108"/>
      <c r="O271" s="108"/>
      <c r="P271" s="108"/>
      <c r="Q271" s="108"/>
      <c r="R271" s="108"/>
      <c r="S271" s="108"/>
      <c r="T271" s="108"/>
      <c r="U271" s="108"/>
    </row>
    <row r="272" customFormat="false" ht="15.75" hidden="false" customHeight="true" outlineLevel="0" collapsed="false">
      <c r="A272" s="134"/>
      <c r="B272" s="134"/>
      <c r="C272" s="108"/>
      <c r="D272" s="108"/>
      <c r="E272" s="108"/>
      <c r="F272" s="108"/>
      <c r="G272" s="108"/>
      <c r="H272" s="108"/>
      <c r="I272" s="108"/>
      <c r="J272" s="108"/>
      <c r="K272" s="108"/>
      <c r="L272" s="108"/>
      <c r="M272" s="108"/>
      <c r="N272" s="108"/>
      <c r="O272" s="108"/>
      <c r="P272" s="108"/>
      <c r="Q272" s="108"/>
      <c r="R272" s="108"/>
      <c r="S272" s="108"/>
      <c r="T272" s="108"/>
      <c r="U272" s="108"/>
    </row>
    <row r="273" customFormat="false" ht="15.75" hidden="false" customHeight="true" outlineLevel="0" collapsed="false">
      <c r="A273" s="134"/>
      <c r="B273" s="134"/>
      <c r="C273" s="108"/>
      <c r="D273" s="108"/>
      <c r="E273" s="108"/>
      <c r="F273" s="108"/>
      <c r="G273" s="108"/>
      <c r="H273" s="108"/>
      <c r="I273" s="108"/>
      <c r="J273" s="108"/>
      <c r="K273" s="108"/>
      <c r="L273" s="108"/>
      <c r="M273" s="108"/>
      <c r="N273" s="108"/>
      <c r="O273" s="108"/>
      <c r="P273" s="108"/>
      <c r="Q273" s="108"/>
      <c r="R273" s="108"/>
      <c r="S273" s="108"/>
      <c r="T273" s="108"/>
      <c r="U273" s="108"/>
    </row>
    <row r="274" customFormat="false" ht="15.75" hidden="false" customHeight="true" outlineLevel="0" collapsed="false">
      <c r="A274" s="134"/>
      <c r="B274" s="134"/>
      <c r="C274" s="108"/>
      <c r="D274" s="108"/>
      <c r="E274" s="108"/>
      <c r="F274" s="108"/>
      <c r="G274" s="108"/>
      <c r="H274" s="108"/>
      <c r="I274" s="108"/>
      <c r="J274" s="108"/>
      <c r="K274" s="108"/>
      <c r="L274" s="108"/>
      <c r="M274" s="108"/>
      <c r="N274" s="108"/>
      <c r="O274" s="108"/>
      <c r="P274" s="108"/>
      <c r="Q274" s="108"/>
      <c r="R274" s="108"/>
      <c r="S274" s="108"/>
      <c r="T274" s="108"/>
      <c r="U274" s="108"/>
    </row>
    <row r="275" customFormat="false" ht="15.75" hidden="false" customHeight="true" outlineLevel="0" collapsed="false">
      <c r="A275" s="134"/>
      <c r="B275" s="134"/>
      <c r="C275" s="108"/>
      <c r="D275" s="108"/>
      <c r="E275" s="108"/>
      <c r="F275" s="108"/>
      <c r="G275" s="108"/>
      <c r="H275" s="108"/>
      <c r="I275" s="108"/>
      <c r="J275" s="108"/>
      <c r="K275" s="108"/>
      <c r="L275" s="108"/>
      <c r="M275" s="108"/>
      <c r="N275" s="108"/>
      <c r="O275" s="108"/>
      <c r="P275" s="108"/>
      <c r="Q275" s="108"/>
      <c r="R275" s="108"/>
      <c r="S275" s="108"/>
      <c r="T275" s="108"/>
      <c r="U275" s="108"/>
    </row>
    <row r="276" customFormat="false" ht="15.75" hidden="false" customHeight="true" outlineLevel="0" collapsed="false">
      <c r="A276" s="134"/>
      <c r="B276" s="134"/>
      <c r="C276" s="108"/>
      <c r="D276" s="108"/>
      <c r="E276" s="108"/>
      <c r="F276" s="108"/>
      <c r="G276" s="108"/>
      <c r="H276" s="108"/>
      <c r="I276" s="108"/>
      <c r="J276" s="108"/>
      <c r="K276" s="108"/>
      <c r="L276" s="108"/>
      <c r="M276" s="108"/>
      <c r="N276" s="108"/>
      <c r="O276" s="108"/>
      <c r="P276" s="108"/>
      <c r="Q276" s="108"/>
      <c r="R276" s="108"/>
      <c r="S276" s="108"/>
      <c r="T276" s="108"/>
      <c r="U276" s="108"/>
    </row>
    <row r="277" customFormat="false" ht="15.75" hidden="false" customHeight="true" outlineLevel="0" collapsed="false">
      <c r="A277" s="134"/>
      <c r="B277" s="134"/>
      <c r="C277" s="108"/>
      <c r="D277" s="108"/>
      <c r="E277" s="108"/>
      <c r="F277" s="108"/>
      <c r="G277" s="108"/>
      <c r="H277" s="108"/>
      <c r="I277" s="108"/>
      <c r="J277" s="108"/>
      <c r="K277" s="108"/>
      <c r="L277" s="108"/>
      <c r="M277" s="108"/>
      <c r="N277" s="108"/>
      <c r="O277" s="108"/>
      <c r="P277" s="108"/>
      <c r="Q277" s="108"/>
      <c r="R277" s="108"/>
      <c r="S277" s="108"/>
      <c r="T277" s="108"/>
      <c r="U277" s="108"/>
    </row>
    <row r="278" customFormat="false" ht="15.75" hidden="false" customHeight="true" outlineLevel="0" collapsed="false">
      <c r="A278" s="134"/>
      <c r="B278" s="134"/>
      <c r="C278" s="108"/>
      <c r="D278" s="108"/>
      <c r="E278" s="108"/>
      <c r="F278" s="108"/>
      <c r="G278" s="108"/>
      <c r="H278" s="108"/>
      <c r="I278" s="108"/>
      <c r="J278" s="108"/>
      <c r="K278" s="108"/>
      <c r="L278" s="108"/>
      <c r="M278" s="108"/>
      <c r="N278" s="108"/>
      <c r="O278" s="108"/>
      <c r="P278" s="108"/>
      <c r="Q278" s="108"/>
      <c r="R278" s="108"/>
      <c r="S278" s="108"/>
      <c r="T278" s="108"/>
      <c r="U278" s="108"/>
    </row>
    <row r="279" customFormat="false" ht="15.75" hidden="false" customHeight="true" outlineLevel="0" collapsed="false">
      <c r="A279" s="134"/>
      <c r="B279" s="134"/>
      <c r="C279" s="108"/>
      <c r="D279" s="108"/>
      <c r="E279" s="108"/>
      <c r="F279" s="108"/>
      <c r="G279" s="108"/>
      <c r="H279" s="108"/>
      <c r="I279" s="108"/>
      <c r="J279" s="108"/>
      <c r="K279" s="108"/>
      <c r="L279" s="108"/>
      <c r="M279" s="108"/>
      <c r="N279" s="108"/>
      <c r="O279" s="108"/>
      <c r="P279" s="108"/>
      <c r="Q279" s="108"/>
      <c r="R279" s="108"/>
      <c r="S279" s="108"/>
      <c r="T279" s="108"/>
      <c r="U279" s="108"/>
    </row>
    <row r="280" customFormat="false" ht="15.75" hidden="false" customHeight="true" outlineLevel="0" collapsed="false">
      <c r="A280" s="134"/>
      <c r="B280" s="134"/>
      <c r="C280" s="108"/>
      <c r="D280" s="108"/>
      <c r="E280" s="108"/>
      <c r="F280" s="108"/>
      <c r="G280" s="108"/>
      <c r="H280" s="108"/>
      <c r="I280" s="108"/>
      <c r="J280" s="108"/>
      <c r="K280" s="108"/>
      <c r="L280" s="108"/>
      <c r="M280" s="108"/>
      <c r="N280" s="108"/>
      <c r="O280" s="108"/>
      <c r="P280" s="108"/>
      <c r="Q280" s="108"/>
      <c r="R280" s="108"/>
      <c r="S280" s="108"/>
      <c r="T280" s="108"/>
      <c r="U280" s="108"/>
    </row>
    <row r="281" customFormat="false" ht="15.75" hidden="false" customHeight="true" outlineLevel="0" collapsed="false">
      <c r="A281" s="134"/>
      <c r="B281" s="134"/>
      <c r="C281" s="108"/>
      <c r="D281" s="108"/>
      <c r="E281" s="108"/>
      <c r="F281" s="108"/>
      <c r="G281" s="108"/>
      <c r="H281" s="108"/>
      <c r="I281" s="108"/>
      <c r="J281" s="108"/>
      <c r="K281" s="108"/>
      <c r="L281" s="108"/>
      <c r="M281" s="108"/>
      <c r="N281" s="108"/>
      <c r="O281" s="108"/>
      <c r="P281" s="108"/>
      <c r="Q281" s="108"/>
      <c r="R281" s="108"/>
      <c r="S281" s="108"/>
      <c r="T281" s="108"/>
      <c r="U281" s="108"/>
    </row>
    <row r="282" customFormat="false" ht="15.75" hidden="false" customHeight="true" outlineLevel="0" collapsed="false">
      <c r="A282" s="134"/>
      <c r="B282" s="134"/>
      <c r="C282" s="108"/>
      <c r="D282" s="108"/>
      <c r="E282" s="108"/>
      <c r="F282" s="108"/>
      <c r="G282" s="108"/>
      <c r="H282" s="108"/>
      <c r="I282" s="108"/>
      <c r="J282" s="108"/>
      <c r="K282" s="108"/>
      <c r="L282" s="108"/>
      <c r="M282" s="108"/>
      <c r="N282" s="108"/>
      <c r="O282" s="108"/>
      <c r="P282" s="108"/>
      <c r="Q282" s="108"/>
      <c r="R282" s="108"/>
      <c r="S282" s="108"/>
      <c r="T282" s="108"/>
      <c r="U282" s="108"/>
    </row>
    <row r="283" customFormat="false" ht="15.75" hidden="false" customHeight="true" outlineLevel="0" collapsed="false">
      <c r="A283" s="134"/>
      <c r="B283" s="134"/>
      <c r="C283" s="108"/>
      <c r="D283" s="108"/>
      <c r="E283" s="108"/>
      <c r="F283" s="108"/>
      <c r="G283" s="108"/>
      <c r="H283" s="108"/>
      <c r="I283" s="108"/>
      <c r="J283" s="108"/>
      <c r="K283" s="108"/>
      <c r="L283" s="108"/>
      <c r="M283" s="108"/>
      <c r="N283" s="108"/>
      <c r="O283" s="108"/>
      <c r="P283" s="108"/>
      <c r="Q283" s="108"/>
      <c r="R283" s="108"/>
      <c r="S283" s="108"/>
      <c r="T283" s="108"/>
      <c r="U283" s="108"/>
    </row>
    <row r="284" customFormat="false" ht="15.75" hidden="false" customHeight="true" outlineLevel="0" collapsed="false">
      <c r="A284" s="134"/>
      <c r="B284" s="134"/>
      <c r="C284" s="108"/>
      <c r="D284" s="108"/>
      <c r="E284" s="108"/>
      <c r="F284" s="108"/>
      <c r="G284" s="108"/>
      <c r="H284" s="108"/>
      <c r="I284" s="108"/>
      <c r="J284" s="108"/>
      <c r="K284" s="108"/>
      <c r="L284" s="108"/>
      <c r="M284" s="108"/>
      <c r="N284" s="108"/>
      <c r="O284" s="108"/>
      <c r="P284" s="108"/>
      <c r="Q284" s="108"/>
      <c r="R284" s="108"/>
      <c r="S284" s="108"/>
      <c r="T284" s="108"/>
      <c r="U284" s="108"/>
    </row>
    <row r="285" customFormat="false" ht="15.75" hidden="false" customHeight="true" outlineLevel="0" collapsed="false">
      <c r="A285" s="134"/>
      <c r="B285" s="134"/>
      <c r="C285" s="108"/>
      <c r="D285" s="108"/>
      <c r="E285" s="108"/>
      <c r="F285" s="108"/>
      <c r="G285" s="108"/>
      <c r="H285" s="108"/>
      <c r="I285" s="108"/>
      <c r="J285" s="108"/>
      <c r="K285" s="108"/>
      <c r="L285" s="108"/>
      <c r="M285" s="108"/>
      <c r="N285" s="108"/>
      <c r="O285" s="108"/>
      <c r="P285" s="108"/>
      <c r="Q285" s="108"/>
      <c r="R285" s="108"/>
      <c r="S285" s="108"/>
      <c r="T285" s="108"/>
      <c r="U285" s="108"/>
    </row>
    <row r="286" customFormat="false" ht="15.75" hidden="false" customHeight="true" outlineLevel="0" collapsed="false">
      <c r="A286" s="134"/>
      <c r="B286" s="134"/>
      <c r="C286" s="108"/>
      <c r="D286" s="108"/>
      <c r="E286" s="108"/>
      <c r="F286" s="108"/>
      <c r="G286" s="108"/>
      <c r="H286" s="108"/>
      <c r="I286" s="108"/>
      <c r="J286" s="108"/>
      <c r="K286" s="108"/>
      <c r="L286" s="108"/>
      <c r="M286" s="108"/>
      <c r="N286" s="108"/>
      <c r="O286" s="108"/>
      <c r="P286" s="108"/>
      <c r="Q286" s="108"/>
      <c r="R286" s="108"/>
      <c r="S286" s="108"/>
      <c r="T286" s="108"/>
      <c r="U286" s="108"/>
    </row>
    <row r="287" customFormat="false" ht="15.75" hidden="false" customHeight="true" outlineLevel="0" collapsed="false">
      <c r="A287" s="134"/>
      <c r="B287" s="134"/>
      <c r="C287" s="108"/>
      <c r="D287" s="108"/>
      <c r="E287" s="108"/>
      <c r="F287" s="108"/>
      <c r="G287" s="108"/>
      <c r="H287" s="108"/>
      <c r="I287" s="108"/>
      <c r="J287" s="108"/>
      <c r="K287" s="108"/>
      <c r="L287" s="108"/>
      <c r="M287" s="108"/>
      <c r="N287" s="108"/>
      <c r="O287" s="108"/>
      <c r="P287" s="108"/>
      <c r="Q287" s="108"/>
      <c r="R287" s="108"/>
      <c r="S287" s="108"/>
      <c r="T287" s="108"/>
      <c r="U287" s="108"/>
    </row>
    <row r="288" customFormat="false" ht="15.75" hidden="false" customHeight="true" outlineLevel="0" collapsed="false">
      <c r="A288" s="134"/>
      <c r="B288" s="134"/>
      <c r="C288" s="108"/>
      <c r="D288" s="108"/>
      <c r="E288" s="108"/>
      <c r="F288" s="108"/>
      <c r="G288" s="108"/>
      <c r="H288" s="108"/>
      <c r="I288" s="108"/>
      <c r="J288" s="108"/>
      <c r="K288" s="108"/>
      <c r="L288" s="108"/>
      <c r="M288" s="108"/>
      <c r="N288" s="108"/>
      <c r="O288" s="108"/>
      <c r="P288" s="108"/>
      <c r="Q288" s="108"/>
      <c r="R288" s="108"/>
      <c r="S288" s="108"/>
      <c r="T288" s="108"/>
      <c r="U288" s="108"/>
    </row>
    <row r="289" customFormat="false" ht="15.75" hidden="false" customHeight="true" outlineLevel="0" collapsed="false">
      <c r="A289" s="134"/>
      <c r="B289" s="134"/>
      <c r="C289" s="108"/>
      <c r="D289" s="108"/>
      <c r="E289" s="108"/>
      <c r="F289" s="108"/>
      <c r="G289" s="108"/>
      <c r="H289" s="108"/>
      <c r="I289" s="108"/>
      <c r="J289" s="108"/>
      <c r="K289" s="108"/>
      <c r="L289" s="108"/>
      <c r="M289" s="108"/>
      <c r="N289" s="108"/>
      <c r="O289" s="108"/>
      <c r="P289" s="108"/>
      <c r="Q289" s="108"/>
      <c r="R289" s="108"/>
      <c r="S289" s="108"/>
      <c r="T289" s="108"/>
      <c r="U289" s="108"/>
    </row>
    <row r="290" customFormat="false" ht="15.75" hidden="false" customHeight="true" outlineLevel="0" collapsed="false">
      <c r="A290" s="134"/>
      <c r="B290" s="134"/>
      <c r="C290" s="108"/>
      <c r="D290" s="108"/>
      <c r="E290" s="108"/>
      <c r="F290" s="108"/>
      <c r="G290" s="108"/>
      <c r="H290" s="108"/>
      <c r="I290" s="108"/>
      <c r="J290" s="108"/>
      <c r="K290" s="108"/>
      <c r="L290" s="108"/>
      <c r="M290" s="108"/>
      <c r="N290" s="108"/>
      <c r="O290" s="108"/>
      <c r="P290" s="108"/>
      <c r="Q290" s="108"/>
      <c r="R290" s="108"/>
      <c r="S290" s="108"/>
      <c r="T290" s="108"/>
      <c r="U290" s="108"/>
    </row>
    <row r="291" customFormat="false" ht="15.75" hidden="false" customHeight="true" outlineLevel="0" collapsed="false">
      <c r="A291" s="134"/>
      <c r="B291" s="134"/>
      <c r="C291" s="108"/>
      <c r="D291" s="108"/>
      <c r="E291" s="108"/>
      <c r="F291" s="108"/>
      <c r="G291" s="108"/>
      <c r="H291" s="108"/>
      <c r="I291" s="108"/>
      <c r="J291" s="108"/>
      <c r="K291" s="108"/>
      <c r="L291" s="108"/>
      <c r="M291" s="108"/>
      <c r="N291" s="108"/>
      <c r="O291" s="108"/>
      <c r="P291" s="108"/>
      <c r="Q291" s="108"/>
      <c r="R291" s="108"/>
      <c r="S291" s="108"/>
      <c r="T291" s="108"/>
      <c r="U291" s="108"/>
    </row>
    <row r="292" customFormat="false" ht="15.75" hidden="false" customHeight="true" outlineLevel="0" collapsed="false">
      <c r="A292" s="134"/>
      <c r="B292" s="134"/>
      <c r="C292" s="108"/>
      <c r="D292" s="108"/>
      <c r="E292" s="108"/>
      <c r="F292" s="108"/>
      <c r="G292" s="108"/>
      <c r="H292" s="108"/>
      <c r="I292" s="108"/>
      <c r="J292" s="108"/>
      <c r="K292" s="108"/>
      <c r="L292" s="108"/>
      <c r="M292" s="108"/>
      <c r="N292" s="108"/>
      <c r="O292" s="108"/>
      <c r="P292" s="108"/>
      <c r="Q292" s="108"/>
      <c r="R292" s="108"/>
      <c r="S292" s="108"/>
      <c r="T292" s="108"/>
      <c r="U292" s="108"/>
    </row>
    <row r="293" customFormat="false" ht="15.75" hidden="false" customHeight="true" outlineLevel="0" collapsed="false">
      <c r="A293" s="134"/>
      <c r="B293" s="134"/>
      <c r="C293" s="108"/>
      <c r="D293" s="108"/>
      <c r="E293" s="108"/>
      <c r="F293" s="108"/>
      <c r="G293" s="108"/>
      <c r="H293" s="108"/>
      <c r="I293" s="108"/>
      <c r="J293" s="108"/>
      <c r="K293" s="108"/>
      <c r="L293" s="108"/>
      <c r="M293" s="108"/>
      <c r="N293" s="108"/>
      <c r="O293" s="108"/>
      <c r="P293" s="108"/>
      <c r="Q293" s="108"/>
      <c r="R293" s="108"/>
      <c r="S293" s="108"/>
      <c r="T293" s="108"/>
      <c r="U293" s="108"/>
    </row>
    <row r="294" customFormat="false" ht="15.75" hidden="false" customHeight="true" outlineLevel="0" collapsed="false">
      <c r="A294" s="134"/>
      <c r="B294" s="134"/>
      <c r="C294" s="108"/>
      <c r="D294" s="108"/>
      <c r="E294" s="108"/>
      <c r="F294" s="108"/>
      <c r="G294" s="108"/>
      <c r="H294" s="108"/>
      <c r="I294" s="108"/>
      <c r="J294" s="108"/>
      <c r="K294" s="108"/>
      <c r="L294" s="108"/>
      <c r="M294" s="108"/>
      <c r="N294" s="108"/>
      <c r="O294" s="108"/>
      <c r="P294" s="108"/>
      <c r="Q294" s="108"/>
      <c r="R294" s="108"/>
      <c r="S294" s="108"/>
      <c r="T294" s="108"/>
      <c r="U294" s="108"/>
    </row>
    <row r="295" customFormat="false" ht="15.75" hidden="false" customHeight="true" outlineLevel="0" collapsed="false">
      <c r="A295" s="134"/>
      <c r="B295" s="134"/>
      <c r="C295" s="108"/>
      <c r="D295" s="108"/>
      <c r="E295" s="108"/>
      <c r="F295" s="108"/>
      <c r="G295" s="108"/>
      <c r="H295" s="108"/>
      <c r="I295" s="108"/>
      <c r="J295" s="108"/>
      <c r="K295" s="108"/>
      <c r="L295" s="108"/>
      <c r="M295" s="108"/>
      <c r="N295" s="108"/>
      <c r="O295" s="108"/>
      <c r="P295" s="108"/>
      <c r="Q295" s="108"/>
      <c r="R295" s="108"/>
      <c r="S295" s="108"/>
      <c r="T295" s="108"/>
      <c r="U295" s="108"/>
    </row>
    <row r="296" customFormat="false" ht="15.75" hidden="false" customHeight="true" outlineLevel="0" collapsed="false">
      <c r="A296" s="134"/>
      <c r="B296" s="134"/>
      <c r="C296" s="108"/>
      <c r="D296" s="108"/>
      <c r="E296" s="108"/>
      <c r="F296" s="108"/>
      <c r="G296" s="108"/>
      <c r="H296" s="108"/>
      <c r="I296" s="108"/>
      <c r="J296" s="108"/>
      <c r="K296" s="108"/>
      <c r="L296" s="108"/>
      <c r="M296" s="108"/>
      <c r="N296" s="108"/>
      <c r="O296" s="108"/>
      <c r="P296" s="108"/>
      <c r="Q296" s="108"/>
      <c r="R296" s="108"/>
      <c r="S296" s="108"/>
      <c r="T296" s="108"/>
      <c r="U296" s="108"/>
    </row>
    <row r="297" customFormat="false" ht="15.75" hidden="false" customHeight="true" outlineLevel="0" collapsed="false">
      <c r="A297" s="134"/>
      <c r="B297" s="134"/>
      <c r="C297" s="108"/>
      <c r="D297" s="108"/>
      <c r="E297" s="108"/>
      <c r="F297" s="108"/>
      <c r="G297" s="108"/>
      <c r="H297" s="108"/>
      <c r="I297" s="108"/>
      <c r="J297" s="108"/>
      <c r="K297" s="108"/>
      <c r="L297" s="108"/>
      <c r="M297" s="108"/>
      <c r="N297" s="108"/>
      <c r="O297" s="108"/>
      <c r="P297" s="108"/>
      <c r="Q297" s="108"/>
      <c r="R297" s="108"/>
      <c r="S297" s="108"/>
      <c r="T297" s="108"/>
      <c r="U297" s="108"/>
    </row>
    <row r="298" customFormat="false" ht="15.75" hidden="false" customHeight="true" outlineLevel="0" collapsed="false">
      <c r="A298" s="134"/>
      <c r="B298" s="134"/>
      <c r="C298" s="108"/>
      <c r="D298" s="108"/>
      <c r="E298" s="108"/>
      <c r="F298" s="108"/>
      <c r="G298" s="108"/>
      <c r="H298" s="108"/>
      <c r="I298" s="108"/>
      <c r="J298" s="108"/>
      <c r="K298" s="108"/>
      <c r="L298" s="108"/>
      <c r="M298" s="108"/>
      <c r="N298" s="108"/>
      <c r="O298" s="108"/>
      <c r="P298" s="108"/>
      <c r="Q298" s="108"/>
      <c r="R298" s="108"/>
      <c r="S298" s="108"/>
      <c r="T298" s="108"/>
      <c r="U298" s="108"/>
    </row>
    <row r="299" customFormat="false" ht="15.75" hidden="false" customHeight="true" outlineLevel="0" collapsed="false">
      <c r="A299" s="134"/>
      <c r="B299" s="134"/>
      <c r="C299" s="108"/>
      <c r="D299" s="108"/>
      <c r="E299" s="108"/>
      <c r="F299" s="108"/>
      <c r="G299" s="108"/>
      <c r="H299" s="108"/>
      <c r="I299" s="108"/>
      <c r="J299" s="108"/>
      <c r="K299" s="108"/>
      <c r="L299" s="108"/>
      <c r="M299" s="108"/>
      <c r="N299" s="108"/>
      <c r="O299" s="108"/>
      <c r="P299" s="108"/>
      <c r="Q299" s="108"/>
      <c r="R299" s="108"/>
      <c r="S299" s="108"/>
      <c r="T299" s="108"/>
      <c r="U299" s="108"/>
    </row>
    <row r="300" customFormat="false" ht="15.75" hidden="false" customHeight="true" outlineLevel="0" collapsed="false">
      <c r="A300" s="134"/>
      <c r="B300" s="134"/>
      <c r="C300" s="108"/>
      <c r="D300" s="108"/>
      <c r="E300" s="108"/>
      <c r="F300" s="108"/>
      <c r="G300" s="108"/>
      <c r="H300" s="108"/>
      <c r="I300" s="108"/>
      <c r="J300" s="108"/>
      <c r="K300" s="108"/>
      <c r="L300" s="108"/>
      <c r="M300" s="108"/>
      <c r="N300" s="108"/>
      <c r="O300" s="108"/>
      <c r="P300" s="108"/>
      <c r="Q300" s="108"/>
      <c r="R300" s="108"/>
      <c r="S300" s="108"/>
      <c r="T300" s="108"/>
      <c r="U300" s="108"/>
    </row>
    <row r="301" customFormat="false" ht="15.75" hidden="false" customHeight="true" outlineLevel="0" collapsed="false">
      <c r="A301" s="134"/>
      <c r="B301" s="134"/>
      <c r="C301" s="108"/>
      <c r="D301" s="108"/>
      <c r="E301" s="108"/>
      <c r="F301" s="108"/>
      <c r="G301" s="108"/>
      <c r="H301" s="108"/>
      <c r="I301" s="108"/>
      <c r="J301" s="108"/>
      <c r="K301" s="108"/>
      <c r="L301" s="108"/>
      <c r="M301" s="108"/>
      <c r="N301" s="108"/>
      <c r="O301" s="108"/>
      <c r="P301" s="108"/>
      <c r="Q301" s="108"/>
      <c r="R301" s="108"/>
      <c r="S301" s="108"/>
      <c r="T301" s="108"/>
      <c r="U301" s="108"/>
    </row>
    <row r="302" customFormat="false" ht="15.75" hidden="false" customHeight="true" outlineLevel="0" collapsed="false">
      <c r="A302" s="134"/>
      <c r="B302" s="134"/>
      <c r="C302" s="108"/>
      <c r="D302" s="108"/>
      <c r="E302" s="108"/>
      <c r="F302" s="108"/>
      <c r="G302" s="108"/>
      <c r="H302" s="108"/>
      <c r="I302" s="108"/>
      <c r="J302" s="108"/>
      <c r="K302" s="108"/>
      <c r="L302" s="108"/>
      <c r="M302" s="108"/>
      <c r="N302" s="108"/>
      <c r="O302" s="108"/>
      <c r="P302" s="108"/>
      <c r="Q302" s="108"/>
      <c r="R302" s="108"/>
      <c r="S302" s="108"/>
      <c r="T302" s="108"/>
      <c r="U302" s="108"/>
    </row>
    <row r="303" customFormat="false" ht="15.75" hidden="false" customHeight="true" outlineLevel="0" collapsed="false">
      <c r="A303" s="134"/>
      <c r="B303" s="134"/>
      <c r="C303" s="108"/>
      <c r="D303" s="108"/>
      <c r="E303" s="108"/>
      <c r="F303" s="108"/>
      <c r="G303" s="108"/>
      <c r="H303" s="108"/>
      <c r="I303" s="108"/>
      <c r="J303" s="108"/>
      <c r="K303" s="108"/>
      <c r="L303" s="108"/>
      <c r="M303" s="108"/>
      <c r="N303" s="108"/>
      <c r="O303" s="108"/>
      <c r="P303" s="108"/>
      <c r="Q303" s="108"/>
      <c r="R303" s="108"/>
      <c r="S303" s="108"/>
      <c r="T303" s="108"/>
      <c r="U303" s="108"/>
    </row>
    <row r="304" customFormat="false" ht="15.75" hidden="false" customHeight="true" outlineLevel="0" collapsed="false">
      <c r="A304" s="134"/>
      <c r="B304" s="134"/>
      <c r="C304" s="108"/>
      <c r="D304" s="108"/>
      <c r="E304" s="108"/>
      <c r="F304" s="108"/>
      <c r="G304" s="108"/>
      <c r="H304" s="108"/>
      <c r="I304" s="108"/>
      <c r="J304" s="108"/>
      <c r="K304" s="108"/>
      <c r="L304" s="108"/>
      <c r="M304" s="108"/>
      <c r="N304" s="108"/>
      <c r="O304" s="108"/>
      <c r="P304" s="108"/>
      <c r="Q304" s="108"/>
      <c r="R304" s="108"/>
      <c r="S304" s="108"/>
      <c r="T304" s="108"/>
      <c r="U304" s="108"/>
    </row>
    <row r="305" customFormat="false" ht="15.75" hidden="false" customHeight="true" outlineLevel="0" collapsed="false">
      <c r="A305" s="134"/>
      <c r="B305" s="134"/>
      <c r="C305" s="108"/>
      <c r="D305" s="108"/>
      <c r="E305" s="108"/>
      <c r="F305" s="108"/>
      <c r="G305" s="108"/>
      <c r="H305" s="108"/>
      <c r="I305" s="108"/>
      <c r="J305" s="108"/>
      <c r="K305" s="108"/>
      <c r="L305" s="108"/>
      <c r="M305" s="108"/>
      <c r="N305" s="108"/>
      <c r="O305" s="108"/>
      <c r="P305" s="108"/>
      <c r="Q305" s="108"/>
      <c r="R305" s="108"/>
      <c r="S305" s="108"/>
      <c r="T305" s="108"/>
      <c r="U305" s="108"/>
    </row>
    <row r="306" customFormat="false" ht="15.75" hidden="false" customHeight="true" outlineLevel="0" collapsed="false">
      <c r="A306" s="134"/>
      <c r="B306" s="134"/>
      <c r="C306" s="108"/>
      <c r="D306" s="108"/>
      <c r="E306" s="108"/>
      <c r="F306" s="108"/>
      <c r="G306" s="108"/>
      <c r="H306" s="108"/>
      <c r="I306" s="108"/>
      <c r="J306" s="108"/>
      <c r="K306" s="108"/>
      <c r="L306" s="108"/>
      <c r="M306" s="108"/>
      <c r="N306" s="108"/>
      <c r="O306" s="108"/>
      <c r="P306" s="108"/>
      <c r="Q306" s="108"/>
      <c r="R306" s="108"/>
      <c r="S306" s="108"/>
      <c r="T306" s="108"/>
      <c r="U306" s="108"/>
    </row>
    <row r="307" customFormat="false" ht="15.75" hidden="false" customHeight="true" outlineLevel="0" collapsed="false">
      <c r="A307" s="134"/>
      <c r="B307" s="134"/>
      <c r="C307" s="108"/>
      <c r="D307" s="108"/>
      <c r="E307" s="108"/>
      <c r="F307" s="108"/>
      <c r="G307" s="108"/>
      <c r="H307" s="108"/>
      <c r="I307" s="108"/>
      <c r="J307" s="108"/>
      <c r="K307" s="108"/>
      <c r="L307" s="108"/>
      <c r="M307" s="108"/>
      <c r="N307" s="108"/>
      <c r="O307" s="108"/>
      <c r="P307" s="108"/>
      <c r="Q307" s="108"/>
      <c r="R307" s="108"/>
      <c r="S307" s="108"/>
      <c r="T307" s="108"/>
      <c r="U307" s="108"/>
    </row>
    <row r="308" customFormat="false" ht="15.75" hidden="false" customHeight="true" outlineLevel="0" collapsed="false">
      <c r="A308" s="134"/>
      <c r="B308" s="134"/>
      <c r="C308" s="108"/>
      <c r="D308" s="108"/>
      <c r="E308" s="108"/>
      <c r="F308" s="108"/>
      <c r="G308" s="108"/>
      <c r="H308" s="108"/>
      <c r="I308" s="108"/>
      <c r="J308" s="108"/>
      <c r="K308" s="108"/>
      <c r="L308" s="108"/>
      <c r="M308" s="108"/>
      <c r="N308" s="108"/>
      <c r="O308" s="108"/>
      <c r="P308" s="108"/>
      <c r="Q308" s="108"/>
      <c r="R308" s="108"/>
      <c r="S308" s="108"/>
      <c r="T308" s="108"/>
      <c r="U308" s="108"/>
    </row>
    <row r="309" customFormat="false" ht="15.75" hidden="false" customHeight="true" outlineLevel="0" collapsed="false">
      <c r="A309" s="134"/>
      <c r="B309" s="134"/>
      <c r="C309" s="108"/>
      <c r="D309" s="108"/>
      <c r="E309" s="108"/>
      <c r="F309" s="108"/>
      <c r="G309" s="108"/>
      <c r="H309" s="108"/>
      <c r="I309" s="108"/>
      <c r="J309" s="108"/>
      <c r="K309" s="108"/>
      <c r="L309" s="108"/>
      <c r="M309" s="108"/>
      <c r="N309" s="108"/>
      <c r="O309" s="108"/>
      <c r="P309" s="108"/>
      <c r="Q309" s="108"/>
      <c r="R309" s="108"/>
      <c r="S309" s="108"/>
      <c r="T309" s="108"/>
      <c r="U309" s="108"/>
    </row>
    <row r="310" customFormat="false" ht="15.75" hidden="false" customHeight="true" outlineLevel="0" collapsed="false">
      <c r="A310" s="134"/>
      <c r="B310" s="134"/>
      <c r="C310" s="108"/>
      <c r="D310" s="108"/>
      <c r="E310" s="108"/>
      <c r="F310" s="108"/>
      <c r="G310" s="108"/>
      <c r="H310" s="108"/>
      <c r="I310" s="108"/>
      <c r="J310" s="108"/>
      <c r="K310" s="108"/>
      <c r="L310" s="108"/>
      <c r="M310" s="108"/>
      <c r="N310" s="108"/>
      <c r="O310" s="108"/>
      <c r="P310" s="108"/>
      <c r="Q310" s="108"/>
      <c r="R310" s="108"/>
      <c r="S310" s="108"/>
      <c r="T310" s="108"/>
      <c r="U310" s="108"/>
    </row>
    <row r="311" customFormat="false" ht="15.75" hidden="false" customHeight="true" outlineLevel="0" collapsed="false">
      <c r="A311" s="134"/>
      <c r="B311" s="134"/>
      <c r="C311" s="108"/>
      <c r="D311" s="108"/>
      <c r="E311" s="108"/>
      <c r="F311" s="108"/>
      <c r="G311" s="108"/>
      <c r="H311" s="108"/>
      <c r="I311" s="108"/>
      <c r="J311" s="108"/>
      <c r="K311" s="108"/>
      <c r="L311" s="108"/>
      <c r="M311" s="108"/>
      <c r="N311" s="108"/>
      <c r="O311" s="108"/>
      <c r="P311" s="108"/>
      <c r="Q311" s="108"/>
      <c r="R311" s="108"/>
      <c r="S311" s="108"/>
      <c r="T311" s="108"/>
      <c r="U311" s="108"/>
    </row>
    <row r="312" customFormat="false" ht="15.75" hidden="false" customHeight="true" outlineLevel="0" collapsed="false">
      <c r="A312" s="134"/>
      <c r="B312" s="134"/>
      <c r="C312" s="108"/>
      <c r="D312" s="108"/>
      <c r="E312" s="108"/>
      <c r="F312" s="108"/>
      <c r="G312" s="108"/>
      <c r="H312" s="108"/>
      <c r="I312" s="108"/>
      <c r="J312" s="108"/>
      <c r="K312" s="108"/>
      <c r="L312" s="108"/>
      <c r="M312" s="108"/>
      <c r="N312" s="108"/>
      <c r="O312" s="108"/>
      <c r="P312" s="108"/>
      <c r="Q312" s="108"/>
      <c r="R312" s="108"/>
      <c r="S312" s="108"/>
      <c r="T312" s="108"/>
      <c r="U312" s="108"/>
    </row>
    <row r="313" customFormat="false" ht="15.75" hidden="false" customHeight="true" outlineLevel="0" collapsed="false">
      <c r="A313" s="134"/>
      <c r="B313" s="134"/>
      <c r="C313" s="108"/>
      <c r="D313" s="108"/>
      <c r="E313" s="108"/>
      <c r="F313" s="108"/>
      <c r="G313" s="108"/>
      <c r="H313" s="108"/>
      <c r="I313" s="108"/>
      <c r="J313" s="108"/>
      <c r="K313" s="108"/>
      <c r="L313" s="108"/>
      <c r="M313" s="108"/>
      <c r="N313" s="108"/>
      <c r="O313" s="108"/>
      <c r="P313" s="108"/>
      <c r="Q313" s="108"/>
      <c r="R313" s="108"/>
      <c r="S313" s="108"/>
      <c r="T313" s="108"/>
      <c r="U313" s="108"/>
    </row>
    <row r="314" customFormat="false" ht="15.75" hidden="false" customHeight="true" outlineLevel="0" collapsed="false">
      <c r="A314" s="134"/>
      <c r="B314" s="134"/>
      <c r="C314" s="108"/>
      <c r="D314" s="108"/>
      <c r="E314" s="108"/>
      <c r="F314" s="108"/>
      <c r="G314" s="108"/>
      <c r="H314" s="108"/>
      <c r="I314" s="108"/>
      <c r="J314" s="108"/>
      <c r="K314" s="108"/>
      <c r="L314" s="108"/>
      <c r="M314" s="108"/>
      <c r="N314" s="108"/>
      <c r="O314" s="108"/>
      <c r="P314" s="108"/>
      <c r="Q314" s="108"/>
      <c r="R314" s="108"/>
      <c r="S314" s="108"/>
      <c r="T314" s="108"/>
      <c r="U314" s="108"/>
    </row>
    <row r="315" customFormat="false" ht="15.75" hidden="false" customHeight="true" outlineLevel="0" collapsed="false">
      <c r="A315" s="134"/>
      <c r="B315" s="134"/>
      <c r="C315" s="108"/>
      <c r="D315" s="108"/>
      <c r="E315" s="108"/>
      <c r="F315" s="108"/>
      <c r="G315" s="108"/>
      <c r="H315" s="108"/>
      <c r="I315" s="108"/>
      <c r="J315" s="108"/>
      <c r="K315" s="108"/>
      <c r="L315" s="108"/>
      <c r="M315" s="108"/>
      <c r="N315" s="108"/>
      <c r="O315" s="108"/>
      <c r="P315" s="108"/>
      <c r="Q315" s="108"/>
      <c r="R315" s="108"/>
      <c r="S315" s="108"/>
      <c r="T315" s="108"/>
      <c r="U315" s="108"/>
    </row>
    <row r="316" customFormat="false" ht="15.75" hidden="false" customHeight="true" outlineLevel="0" collapsed="false">
      <c r="A316" s="134"/>
      <c r="B316" s="134"/>
      <c r="C316" s="108"/>
      <c r="D316" s="108"/>
      <c r="E316" s="108"/>
      <c r="F316" s="108"/>
      <c r="G316" s="108"/>
      <c r="H316" s="108"/>
      <c r="I316" s="108"/>
      <c r="J316" s="108"/>
      <c r="K316" s="108"/>
      <c r="L316" s="108"/>
      <c r="M316" s="108"/>
      <c r="N316" s="108"/>
      <c r="O316" s="108"/>
      <c r="P316" s="108"/>
      <c r="Q316" s="108"/>
      <c r="R316" s="108"/>
      <c r="S316" s="108"/>
      <c r="T316" s="108"/>
      <c r="U316" s="108"/>
    </row>
    <row r="317" customFormat="false" ht="15.75" hidden="false" customHeight="true" outlineLevel="0" collapsed="false">
      <c r="A317" s="134"/>
      <c r="B317" s="134"/>
      <c r="C317" s="108"/>
      <c r="D317" s="108"/>
      <c r="E317" s="108"/>
      <c r="F317" s="108"/>
      <c r="G317" s="108"/>
      <c r="H317" s="108"/>
      <c r="I317" s="108"/>
      <c r="J317" s="108"/>
      <c r="K317" s="108"/>
      <c r="L317" s="108"/>
      <c r="M317" s="108"/>
      <c r="N317" s="108"/>
      <c r="O317" s="108"/>
      <c r="P317" s="108"/>
      <c r="Q317" s="108"/>
      <c r="R317" s="108"/>
      <c r="S317" s="108"/>
      <c r="T317" s="108"/>
      <c r="U317" s="108"/>
    </row>
    <row r="318" customFormat="false" ht="15.75" hidden="false" customHeight="true" outlineLevel="0" collapsed="false">
      <c r="A318" s="134"/>
      <c r="B318" s="134"/>
      <c r="C318" s="108"/>
      <c r="D318" s="108"/>
      <c r="E318" s="108"/>
      <c r="F318" s="108"/>
      <c r="G318" s="108"/>
      <c r="H318" s="108"/>
      <c r="I318" s="108"/>
      <c r="J318" s="108"/>
      <c r="K318" s="108"/>
      <c r="L318" s="108"/>
      <c r="M318" s="108"/>
      <c r="N318" s="108"/>
      <c r="O318" s="108"/>
      <c r="P318" s="108"/>
      <c r="Q318" s="108"/>
      <c r="R318" s="108"/>
      <c r="S318" s="108"/>
      <c r="T318" s="108"/>
      <c r="U318" s="108"/>
    </row>
    <row r="319" customFormat="false" ht="15.75" hidden="false" customHeight="true" outlineLevel="0" collapsed="false">
      <c r="A319" s="134"/>
      <c r="B319" s="134"/>
      <c r="C319" s="108"/>
      <c r="D319" s="108"/>
      <c r="E319" s="108"/>
      <c r="F319" s="108"/>
      <c r="G319" s="108"/>
      <c r="H319" s="108"/>
      <c r="I319" s="108"/>
      <c r="J319" s="108"/>
      <c r="K319" s="108"/>
      <c r="L319" s="108"/>
      <c r="M319" s="108"/>
      <c r="N319" s="108"/>
      <c r="O319" s="108"/>
      <c r="P319" s="108"/>
      <c r="Q319" s="108"/>
      <c r="R319" s="108"/>
      <c r="S319" s="108"/>
      <c r="T319" s="108"/>
      <c r="U319" s="108"/>
    </row>
    <row r="320" customFormat="false" ht="15.75" hidden="false" customHeight="true" outlineLevel="0" collapsed="false">
      <c r="A320" s="134"/>
      <c r="B320" s="134"/>
      <c r="C320" s="108"/>
      <c r="D320" s="108"/>
      <c r="E320" s="108"/>
      <c r="F320" s="108"/>
      <c r="G320" s="108"/>
      <c r="H320" s="108"/>
      <c r="I320" s="108"/>
      <c r="J320" s="108"/>
      <c r="K320" s="108"/>
      <c r="L320" s="108"/>
      <c r="M320" s="108"/>
      <c r="N320" s="108"/>
      <c r="O320" s="108"/>
      <c r="P320" s="108"/>
      <c r="Q320" s="108"/>
      <c r="R320" s="108"/>
      <c r="S320" s="108"/>
      <c r="T320" s="108"/>
      <c r="U320" s="108"/>
    </row>
    <row r="321" customFormat="false" ht="15.75" hidden="false" customHeight="true" outlineLevel="0" collapsed="false">
      <c r="A321" s="134"/>
      <c r="B321" s="134"/>
      <c r="C321" s="108"/>
      <c r="D321" s="108"/>
      <c r="E321" s="108"/>
      <c r="F321" s="108"/>
      <c r="G321" s="108"/>
      <c r="H321" s="108"/>
      <c r="I321" s="108"/>
      <c r="J321" s="108"/>
      <c r="K321" s="108"/>
      <c r="L321" s="108"/>
      <c r="M321" s="108"/>
      <c r="N321" s="108"/>
      <c r="O321" s="108"/>
      <c r="P321" s="108"/>
      <c r="Q321" s="108"/>
      <c r="R321" s="108"/>
      <c r="S321" s="108"/>
      <c r="T321" s="108"/>
      <c r="U321" s="108"/>
    </row>
    <row r="322" customFormat="false" ht="15.75" hidden="false" customHeight="true" outlineLevel="0" collapsed="false">
      <c r="A322" s="134"/>
      <c r="B322" s="134"/>
      <c r="C322" s="108"/>
      <c r="D322" s="108"/>
      <c r="E322" s="108"/>
      <c r="F322" s="108"/>
      <c r="G322" s="108"/>
      <c r="H322" s="108"/>
      <c r="I322" s="108"/>
      <c r="J322" s="108"/>
      <c r="K322" s="108"/>
      <c r="L322" s="108"/>
      <c r="M322" s="108"/>
      <c r="N322" s="108"/>
      <c r="O322" s="108"/>
      <c r="P322" s="108"/>
      <c r="Q322" s="108"/>
      <c r="R322" s="108"/>
      <c r="S322" s="108"/>
      <c r="T322" s="108"/>
      <c r="U322" s="108"/>
    </row>
    <row r="323" customFormat="false" ht="15.75" hidden="false" customHeight="true" outlineLevel="0" collapsed="false">
      <c r="A323" s="134"/>
      <c r="B323" s="134"/>
      <c r="C323" s="108"/>
      <c r="D323" s="108"/>
      <c r="E323" s="108"/>
      <c r="F323" s="108"/>
      <c r="G323" s="108"/>
      <c r="H323" s="108"/>
      <c r="I323" s="108"/>
      <c r="J323" s="108"/>
      <c r="K323" s="108"/>
      <c r="L323" s="108"/>
      <c r="M323" s="108"/>
      <c r="N323" s="108"/>
      <c r="O323" s="108"/>
      <c r="P323" s="108"/>
      <c r="Q323" s="108"/>
      <c r="R323" s="108"/>
      <c r="S323" s="108"/>
      <c r="T323" s="108"/>
      <c r="U323" s="108"/>
    </row>
    <row r="324" customFormat="false" ht="15.75" hidden="false" customHeight="true" outlineLevel="0" collapsed="false">
      <c r="A324" s="134"/>
      <c r="B324" s="134"/>
      <c r="C324" s="108"/>
      <c r="D324" s="108"/>
      <c r="E324" s="108"/>
      <c r="F324" s="108"/>
      <c r="G324" s="108"/>
      <c r="H324" s="108"/>
      <c r="I324" s="108"/>
      <c r="J324" s="108"/>
      <c r="K324" s="108"/>
      <c r="L324" s="108"/>
      <c r="M324" s="108"/>
      <c r="N324" s="108"/>
      <c r="O324" s="108"/>
      <c r="P324" s="108"/>
      <c r="Q324" s="108"/>
      <c r="R324" s="108"/>
      <c r="S324" s="108"/>
      <c r="T324" s="108"/>
      <c r="U324" s="108"/>
    </row>
    <row r="325" customFormat="false" ht="15.75" hidden="false" customHeight="true" outlineLevel="0" collapsed="false">
      <c r="A325" s="134"/>
      <c r="B325" s="134"/>
      <c r="C325" s="108"/>
      <c r="D325" s="108"/>
      <c r="E325" s="108"/>
      <c r="F325" s="108"/>
      <c r="G325" s="108"/>
      <c r="H325" s="108"/>
      <c r="I325" s="108"/>
      <c r="J325" s="108"/>
      <c r="K325" s="108"/>
      <c r="L325" s="108"/>
      <c r="M325" s="108"/>
      <c r="N325" s="108"/>
      <c r="O325" s="108"/>
      <c r="P325" s="108"/>
      <c r="Q325" s="108"/>
      <c r="R325" s="108"/>
      <c r="S325" s="108"/>
      <c r="T325" s="108"/>
      <c r="U325" s="108"/>
    </row>
    <row r="326" customFormat="false" ht="15.75" hidden="false" customHeight="true" outlineLevel="0" collapsed="false">
      <c r="A326" s="134"/>
      <c r="B326" s="134"/>
      <c r="C326" s="108"/>
      <c r="D326" s="108"/>
      <c r="E326" s="108"/>
      <c r="F326" s="108"/>
      <c r="G326" s="108"/>
      <c r="H326" s="108"/>
      <c r="I326" s="108"/>
      <c r="J326" s="108"/>
      <c r="K326" s="108"/>
      <c r="L326" s="108"/>
      <c r="M326" s="108"/>
      <c r="N326" s="108"/>
      <c r="O326" s="108"/>
      <c r="P326" s="108"/>
      <c r="Q326" s="108"/>
      <c r="R326" s="108"/>
      <c r="S326" s="108"/>
      <c r="T326" s="108"/>
      <c r="U326" s="108"/>
    </row>
    <row r="327" customFormat="false" ht="15.75" hidden="false" customHeight="true" outlineLevel="0" collapsed="false">
      <c r="A327" s="134"/>
      <c r="B327" s="134"/>
      <c r="C327" s="108"/>
      <c r="D327" s="108"/>
      <c r="E327" s="108"/>
      <c r="F327" s="108"/>
      <c r="G327" s="108"/>
      <c r="H327" s="108"/>
      <c r="I327" s="108"/>
      <c r="J327" s="108"/>
      <c r="K327" s="108"/>
      <c r="L327" s="108"/>
      <c r="M327" s="108"/>
      <c r="N327" s="108"/>
      <c r="O327" s="108"/>
      <c r="P327" s="108"/>
      <c r="Q327" s="108"/>
      <c r="R327" s="108"/>
      <c r="S327" s="108"/>
      <c r="T327" s="108"/>
      <c r="U327" s="108"/>
    </row>
    <row r="328" customFormat="false" ht="15.75" hidden="false" customHeight="true" outlineLevel="0" collapsed="false">
      <c r="A328" s="134"/>
      <c r="B328" s="134"/>
      <c r="C328" s="108"/>
      <c r="D328" s="108"/>
      <c r="E328" s="108"/>
      <c r="F328" s="108"/>
      <c r="G328" s="108"/>
      <c r="H328" s="108"/>
      <c r="I328" s="108"/>
      <c r="J328" s="108"/>
      <c r="K328" s="108"/>
      <c r="L328" s="108"/>
      <c r="M328" s="108"/>
      <c r="N328" s="108"/>
      <c r="O328" s="108"/>
      <c r="P328" s="108"/>
      <c r="Q328" s="108"/>
      <c r="R328" s="108"/>
      <c r="S328" s="108"/>
      <c r="T328" s="108"/>
      <c r="U328" s="108"/>
    </row>
    <row r="329" customFormat="false" ht="15.75" hidden="false" customHeight="true" outlineLevel="0" collapsed="false">
      <c r="A329" s="134"/>
      <c r="B329" s="134"/>
      <c r="C329" s="108"/>
      <c r="D329" s="108"/>
      <c r="E329" s="108"/>
      <c r="F329" s="108"/>
      <c r="G329" s="108"/>
      <c r="H329" s="108"/>
      <c r="I329" s="108"/>
      <c r="J329" s="108"/>
      <c r="K329" s="108"/>
      <c r="L329" s="108"/>
      <c r="M329" s="108"/>
      <c r="N329" s="108"/>
      <c r="O329" s="108"/>
      <c r="P329" s="108"/>
      <c r="Q329" s="108"/>
      <c r="R329" s="108"/>
      <c r="S329" s="108"/>
      <c r="T329" s="108"/>
      <c r="U329" s="108"/>
    </row>
    <row r="330" customFormat="false" ht="15.75" hidden="false" customHeight="true" outlineLevel="0" collapsed="false">
      <c r="A330" s="134"/>
      <c r="B330" s="134"/>
      <c r="C330" s="108"/>
      <c r="D330" s="108"/>
      <c r="E330" s="108"/>
      <c r="F330" s="108"/>
      <c r="G330" s="108"/>
      <c r="H330" s="108"/>
      <c r="I330" s="108"/>
      <c r="J330" s="108"/>
      <c r="K330" s="108"/>
      <c r="L330" s="108"/>
      <c r="M330" s="108"/>
      <c r="N330" s="108"/>
      <c r="O330" s="108"/>
      <c r="P330" s="108"/>
      <c r="Q330" s="108"/>
      <c r="R330" s="108"/>
      <c r="S330" s="108"/>
      <c r="T330" s="108"/>
      <c r="U330" s="108"/>
    </row>
    <row r="331" customFormat="false" ht="15.75" hidden="false" customHeight="true" outlineLevel="0" collapsed="false">
      <c r="A331" s="134"/>
      <c r="B331" s="134"/>
      <c r="C331" s="108"/>
      <c r="D331" s="108"/>
      <c r="E331" s="108"/>
      <c r="F331" s="108"/>
      <c r="G331" s="108"/>
      <c r="H331" s="108"/>
      <c r="I331" s="108"/>
      <c r="J331" s="108"/>
      <c r="K331" s="108"/>
      <c r="L331" s="108"/>
      <c r="M331" s="108"/>
      <c r="N331" s="108"/>
      <c r="O331" s="108"/>
      <c r="P331" s="108"/>
      <c r="Q331" s="108"/>
      <c r="R331" s="108"/>
      <c r="S331" s="108"/>
      <c r="T331" s="108"/>
      <c r="U331" s="108"/>
    </row>
    <row r="332" customFormat="false" ht="15.75" hidden="false" customHeight="true" outlineLevel="0" collapsed="false">
      <c r="A332" s="134"/>
      <c r="B332" s="134"/>
      <c r="C332" s="108"/>
      <c r="D332" s="108"/>
      <c r="E332" s="108"/>
      <c r="F332" s="108"/>
      <c r="G332" s="108"/>
      <c r="H332" s="108"/>
      <c r="I332" s="108"/>
      <c r="J332" s="108"/>
      <c r="K332" s="108"/>
      <c r="L332" s="108"/>
      <c r="M332" s="108"/>
      <c r="N332" s="108"/>
      <c r="O332" s="108"/>
      <c r="P332" s="108"/>
      <c r="Q332" s="108"/>
      <c r="R332" s="108"/>
      <c r="S332" s="108"/>
      <c r="T332" s="108"/>
      <c r="U332" s="108"/>
    </row>
    <row r="333" customFormat="false" ht="15.75" hidden="false" customHeight="true" outlineLevel="0" collapsed="false">
      <c r="A333" s="134"/>
      <c r="B333" s="134"/>
      <c r="C333" s="108"/>
      <c r="D333" s="108"/>
      <c r="E333" s="108"/>
      <c r="F333" s="108"/>
      <c r="G333" s="108"/>
      <c r="H333" s="108"/>
      <c r="I333" s="108"/>
      <c r="J333" s="108"/>
      <c r="K333" s="108"/>
      <c r="L333" s="108"/>
      <c r="M333" s="108"/>
      <c r="N333" s="108"/>
      <c r="O333" s="108"/>
      <c r="P333" s="108"/>
      <c r="Q333" s="108"/>
      <c r="R333" s="108"/>
      <c r="S333" s="108"/>
      <c r="T333" s="108"/>
      <c r="U333" s="108"/>
    </row>
    <row r="334" customFormat="false" ht="15.75" hidden="false" customHeight="true" outlineLevel="0" collapsed="false">
      <c r="A334" s="134"/>
      <c r="B334" s="134"/>
      <c r="C334" s="108"/>
      <c r="D334" s="108"/>
      <c r="E334" s="108"/>
      <c r="F334" s="108"/>
      <c r="G334" s="108"/>
      <c r="H334" s="108"/>
      <c r="I334" s="108"/>
      <c r="J334" s="108"/>
      <c r="K334" s="108"/>
      <c r="L334" s="108"/>
      <c r="M334" s="108"/>
      <c r="N334" s="108"/>
      <c r="O334" s="108"/>
      <c r="P334" s="108"/>
      <c r="Q334" s="108"/>
      <c r="R334" s="108"/>
      <c r="S334" s="108"/>
      <c r="T334" s="108"/>
      <c r="U334" s="108"/>
    </row>
    <row r="335" customFormat="false" ht="15.75" hidden="false" customHeight="true" outlineLevel="0" collapsed="false">
      <c r="A335" s="134"/>
      <c r="B335" s="134"/>
      <c r="C335" s="108"/>
      <c r="D335" s="108"/>
      <c r="E335" s="108"/>
      <c r="F335" s="108"/>
      <c r="G335" s="108"/>
      <c r="H335" s="108"/>
      <c r="I335" s="108"/>
      <c r="J335" s="108"/>
      <c r="K335" s="108"/>
      <c r="L335" s="108"/>
      <c r="M335" s="108"/>
      <c r="N335" s="108"/>
      <c r="O335" s="108"/>
      <c r="P335" s="108"/>
      <c r="Q335" s="108"/>
      <c r="R335" s="108"/>
      <c r="S335" s="108"/>
      <c r="T335" s="108"/>
      <c r="U335" s="108"/>
    </row>
    <row r="336" customFormat="false" ht="15.75" hidden="false" customHeight="true" outlineLevel="0" collapsed="false">
      <c r="A336" s="134"/>
      <c r="B336" s="134"/>
      <c r="C336" s="108"/>
      <c r="D336" s="108"/>
      <c r="E336" s="108"/>
      <c r="F336" s="108"/>
      <c r="G336" s="108"/>
      <c r="H336" s="108"/>
      <c r="I336" s="108"/>
      <c r="J336" s="108"/>
      <c r="K336" s="108"/>
      <c r="L336" s="108"/>
      <c r="M336" s="108"/>
      <c r="N336" s="108"/>
      <c r="O336" s="108"/>
      <c r="P336" s="108"/>
      <c r="Q336" s="108"/>
      <c r="R336" s="108"/>
      <c r="S336" s="108"/>
      <c r="T336" s="108"/>
      <c r="U336" s="108"/>
    </row>
    <row r="337" customFormat="false" ht="15.75" hidden="false" customHeight="true" outlineLevel="0" collapsed="false">
      <c r="A337" s="134"/>
      <c r="B337" s="134"/>
      <c r="C337" s="108"/>
      <c r="D337" s="108"/>
      <c r="E337" s="108"/>
      <c r="F337" s="108"/>
      <c r="G337" s="108"/>
      <c r="H337" s="108"/>
      <c r="I337" s="108"/>
      <c r="J337" s="108"/>
      <c r="K337" s="108"/>
      <c r="L337" s="108"/>
      <c r="M337" s="108"/>
      <c r="N337" s="108"/>
      <c r="O337" s="108"/>
      <c r="P337" s="108"/>
      <c r="Q337" s="108"/>
      <c r="R337" s="108"/>
      <c r="S337" s="108"/>
      <c r="T337" s="108"/>
      <c r="U337" s="108"/>
    </row>
    <row r="338" customFormat="false" ht="15.75" hidden="false" customHeight="true" outlineLevel="0" collapsed="false">
      <c r="A338" s="134"/>
      <c r="B338" s="134"/>
      <c r="C338" s="108"/>
      <c r="D338" s="108"/>
      <c r="E338" s="108"/>
      <c r="F338" s="108"/>
      <c r="G338" s="108"/>
      <c r="H338" s="108"/>
      <c r="I338" s="108"/>
      <c r="J338" s="108"/>
      <c r="K338" s="108"/>
      <c r="L338" s="108"/>
      <c r="M338" s="108"/>
      <c r="N338" s="108"/>
      <c r="O338" s="108"/>
      <c r="P338" s="108"/>
      <c r="Q338" s="108"/>
      <c r="R338" s="108"/>
      <c r="S338" s="108"/>
      <c r="T338" s="108"/>
      <c r="U338" s="108"/>
    </row>
    <row r="339" customFormat="false" ht="15.75" hidden="false" customHeight="true" outlineLevel="0" collapsed="false">
      <c r="A339" s="134"/>
      <c r="B339" s="134"/>
      <c r="C339" s="108"/>
      <c r="D339" s="108"/>
      <c r="E339" s="108"/>
      <c r="F339" s="108"/>
      <c r="G339" s="108"/>
      <c r="H339" s="108"/>
      <c r="I339" s="108"/>
      <c r="J339" s="108"/>
      <c r="K339" s="108"/>
      <c r="L339" s="108"/>
      <c r="M339" s="108"/>
      <c r="N339" s="108"/>
      <c r="O339" s="108"/>
      <c r="P339" s="108"/>
      <c r="Q339" s="108"/>
      <c r="R339" s="108"/>
      <c r="S339" s="108"/>
      <c r="T339" s="108"/>
      <c r="U339" s="108"/>
    </row>
    <row r="340" customFormat="false" ht="15.75" hidden="false" customHeight="true" outlineLevel="0" collapsed="false">
      <c r="A340" s="134"/>
      <c r="B340" s="134"/>
      <c r="C340" s="108"/>
      <c r="D340" s="108"/>
      <c r="E340" s="108"/>
      <c r="F340" s="108"/>
      <c r="G340" s="108"/>
      <c r="H340" s="108"/>
      <c r="I340" s="108"/>
      <c r="J340" s="108"/>
      <c r="K340" s="108"/>
      <c r="L340" s="108"/>
      <c r="M340" s="108"/>
      <c r="N340" s="108"/>
      <c r="O340" s="108"/>
      <c r="P340" s="108"/>
      <c r="Q340" s="108"/>
      <c r="R340" s="108"/>
      <c r="S340" s="108"/>
      <c r="T340" s="108"/>
      <c r="U340" s="108"/>
    </row>
    <row r="341" customFormat="false" ht="15.75" hidden="false" customHeight="true" outlineLevel="0" collapsed="false">
      <c r="A341" s="134"/>
      <c r="B341" s="134"/>
      <c r="C341" s="108"/>
      <c r="D341" s="108"/>
      <c r="E341" s="108"/>
      <c r="F341" s="108"/>
      <c r="G341" s="108"/>
      <c r="H341" s="108"/>
      <c r="I341" s="108"/>
      <c r="J341" s="108"/>
      <c r="K341" s="108"/>
      <c r="L341" s="108"/>
      <c r="M341" s="108"/>
      <c r="N341" s="108"/>
      <c r="O341" s="108"/>
      <c r="P341" s="108"/>
      <c r="Q341" s="108"/>
      <c r="R341" s="108"/>
      <c r="S341" s="108"/>
      <c r="T341" s="108"/>
      <c r="U341" s="108"/>
    </row>
    <row r="342" customFormat="false" ht="15.75" hidden="false" customHeight="true" outlineLevel="0" collapsed="false">
      <c r="A342" s="134"/>
      <c r="B342" s="134"/>
      <c r="C342" s="108"/>
      <c r="D342" s="108"/>
      <c r="E342" s="108"/>
      <c r="F342" s="108"/>
      <c r="G342" s="108"/>
      <c r="H342" s="108"/>
      <c r="I342" s="108"/>
      <c r="J342" s="108"/>
      <c r="K342" s="108"/>
      <c r="L342" s="108"/>
      <c r="M342" s="108"/>
      <c r="N342" s="108"/>
      <c r="O342" s="108"/>
      <c r="P342" s="108"/>
      <c r="Q342" s="108"/>
      <c r="R342" s="108"/>
      <c r="S342" s="108"/>
      <c r="T342" s="108"/>
      <c r="U342" s="108"/>
    </row>
    <row r="343" customFormat="false" ht="15.75" hidden="false" customHeight="true" outlineLevel="0" collapsed="false">
      <c r="A343" s="134"/>
      <c r="B343" s="134"/>
      <c r="C343" s="108"/>
      <c r="D343" s="108"/>
      <c r="E343" s="108"/>
      <c r="F343" s="108"/>
      <c r="G343" s="108"/>
      <c r="H343" s="108"/>
      <c r="I343" s="108"/>
      <c r="J343" s="108"/>
      <c r="K343" s="108"/>
      <c r="L343" s="108"/>
      <c r="M343" s="108"/>
      <c r="N343" s="108"/>
      <c r="O343" s="108"/>
      <c r="P343" s="108"/>
      <c r="Q343" s="108"/>
      <c r="R343" s="108"/>
      <c r="S343" s="108"/>
      <c r="T343" s="108"/>
      <c r="U343" s="108"/>
    </row>
    <row r="344" customFormat="false" ht="15.75" hidden="false" customHeight="true" outlineLevel="0" collapsed="false">
      <c r="A344" s="134"/>
      <c r="B344" s="134"/>
      <c r="C344" s="108"/>
      <c r="D344" s="108"/>
      <c r="E344" s="108"/>
      <c r="F344" s="108"/>
      <c r="G344" s="108"/>
      <c r="H344" s="108"/>
      <c r="I344" s="108"/>
      <c r="J344" s="108"/>
      <c r="K344" s="108"/>
      <c r="L344" s="108"/>
      <c r="M344" s="108"/>
      <c r="N344" s="108"/>
      <c r="O344" s="108"/>
      <c r="P344" s="108"/>
      <c r="Q344" s="108"/>
      <c r="R344" s="108"/>
      <c r="S344" s="108"/>
      <c r="T344" s="108"/>
      <c r="U344" s="108"/>
    </row>
    <row r="345" customFormat="false" ht="15.75" hidden="false" customHeight="true" outlineLevel="0" collapsed="false">
      <c r="A345" s="134"/>
      <c r="B345" s="134"/>
      <c r="C345" s="108"/>
      <c r="D345" s="108"/>
      <c r="E345" s="108"/>
      <c r="F345" s="108"/>
      <c r="G345" s="108"/>
      <c r="H345" s="108"/>
      <c r="I345" s="108"/>
      <c r="J345" s="108"/>
      <c r="K345" s="108"/>
      <c r="L345" s="108"/>
      <c r="M345" s="108"/>
      <c r="N345" s="108"/>
      <c r="O345" s="108"/>
      <c r="P345" s="108"/>
      <c r="Q345" s="108"/>
      <c r="R345" s="108"/>
      <c r="S345" s="108"/>
      <c r="T345" s="108"/>
      <c r="U345" s="108"/>
    </row>
    <row r="346" customFormat="false" ht="15.75" hidden="false" customHeight="true" outlineLevel="0" collapsed="false">
      <c r="A346" s="134"/>
      <c r="B346" s="134"/>
      <c r="C346" s="108"/>
      <c r="D346" s="108"/>
      <c r="E346" s="108"/>
      <c r="F346" s="108"/>
      <c r="G346" s="108"/>
      <c r="H346" s="108"/>
      <c r="I346" s="108"/>
      <c r="J346" s="108"/>
      <c r="K346" s="108"/>
      <c r="L346" s="108"/>
      <c r="M346" s="108"/>
      <c r="N346" s="108"/>
      <c r="O346" s="108"/>
      <c r="P346" s="108"/>
      <c r="Q346" s="108"/>
      <c r="R346" s="108"/>
      <c r="S346" s="108"/>
      <c r="T346" s="108"/>
      <c r="U346" s="108"/>
    </row>
    <row r="347" customFormat="false" ht="15.75" hidden="false" customHeight="true" outlineLevel="0" collapsed="false">
      <c r="A347" s="134"/>
      <c r="B347" s="134"/>
      <c r="C347" s="108"/>
      <c r="D347" s="108"/>
      <c r="E347" s="108"/>
      <c r="F347" s="108"/>
      <c r="G347" s="108"/>
      <c r="H347" s="108"/>
      <c r="I347" s="108"/>
      <c r="J347" s="108"/>
      <c r="K347" s="108"/>
      <c r="L347" s="108"/>
      <c r="M347" s="108"/>
      <c r="N347" s="108"/>
      <c r="O347" s="108"/>
      <c r="P347" s="108"/>
      <c r="Q347" s="108"/>
      <c r="R347" s="108"/>
      <c r="S347" s="108"/>
      <c r="T347" s="108"/>
      <c r="U347" s="108"/>
    </row>
    <row r="348" customFormat="false" ht="15.75" hidden="false" customHeight="true" outlineLevel="0" collapsed="false">
      <c r="A348" s="134"/>
      <c r="B348" s="134"/>
      <c r="C348" s="108"/>
      <c r="D348" s="108"/>
      <c r="E348" s="108"/>
      <c r="F348" s="108"/>
      <c r="G348" s="108"/>
      <c r="H348" s="108"/>
      <c r="I348" s="108"/>
      <c r="J348" s="108"/>
      <c r="K348" s="108"/>
      <c r="L348" s="108"/>
      <c r="M348" s="108"/>
      <c r="N348" s="108"/>
      <c r="O348" s="108"/>
      <c r="P348" s="108"/>
      <c r="Q348" s="108"/>
      <c r="R348" s="108"/>
      <c r="S348" s="108"/>
      <c r="T348" s="108"/>
      <c r="U348" s="108"/>
    </row>
    <row r="349" customFormat="false" ht="15.75" hidden="false" customHeight="true" outlineLevel="0" collapsed="false">
      <c r="A349" s="134"/>
      <c r="B349" s="134"/>
      <c r="C349" s="108"/>
      <c r="D349" s="108"/>
      <c r="E349" s="108"/>
      <c r="F349" s="108"/>
      <c r="G349" s="108"/>
      <c r="H349" s="108"/>
      <c r="I349" s="108"/>
      <c r="J349" s="108"/>
      <c r="K349" s="108"/>
      <c r="L349" s="108"/>
      <c r="M349" s="108"/>
      <c r="N349" s="108"/>
      <c r="O349" s="108"/>
      <c r="P349" s="108"/>
      <c r="Q349" s="108"/>
      <c r="R349" s="108"/>
      <c r="S349" s="108"/>
      <c r="T349" s="108"/>
      <c r="U349" s="108"/>
    </row>
    <row r="350" customFormat="false" ht="15.75" hidden="false" customHeight="true" outlineLevel="0" collapsed="false">
      <c r="A350" s="134"/>
      <c r="B350" s="134"/>
      <c r="C350" s="108"/>
      <c r="D350" s="108"/>
      <c r="E350" s="108"/>
      <c r="F350" s="108"/>
      <c r="G350" s="108"/>
      <c r="H350" s="108"/>
      <c r="I350" s="108"/>
      <c r="J350" s="108"/>
      <c r="K350" s="108"/>
      <c r="L350" s="108"/>
      <c r="M350" s="108"/>
      <c r="N350" s="108"/>
      <c r="O350" s="108"/>
      <c r="P350" s="108"/>
      <c r="Q350" s="108"/>
      <c r="R350" s="108"/>
      <c r="S350" s="108"/>
      <c r="T350" s="108"/>
      <c r="U350" s="108"/>
    </row>
    <row r="351" customFormat="false" ht="15.75" hidden="false" customHeight="true" outlineLevel="0" collapsed="false">
      <c r="A351" s="134"/>
      <c r="B351" s="134"/>
      <c r="C351" s="108"/>
      <c r="D351" s="108"/>
      <c r="E351" s="108"/>
      <c r="F351" s="108"/>
      <c r="G351" s="108"/>
      <c r="H351" s="108"/>
      <c r="I351" s="108"/>
      <c r="J351" s="108"/>
      <c r="K351" s="108"/>
      <c r="L351" s="108"/>
      <c r="M351" s="108"/>
      <c r="N351" s="108"/>
      <c r="O351" s="108"/>
      <c r="P351" s="108"/>
      <c r="Q351" s="108"/>
      <c r="R351" s="108"/>
      <c r="S351" s="108"/>
      <c r="T351" s="108"/>
      <c r="U351" s="108"/>
    </row>
    <row r="352" customFormat="false" ht="15.75" hidden="false" customHeight="true" outlineLevel="0" collapsed="false">
      <c r="A352" s="134"/>
      <c r="B352" s="134"/>
      <c r="C352" s="108"/>
      <c r="D352" s="108"/>
      <c r="E352" s="108"/>
      <c r="F352" s="108"/>
      <c r="G352" s="108"/>
      <c r="H352" s="108"/>
      <c r="I352" s="108"/>
      <c r="J352" s="108"/>
      <c r="K352" s="108"/>
      <c r="L352" s="108"/>
      <c r="M352" s="108"/>
      <c r="N352" s="108"/>
      <c r="O352" s="108"/>
      <c r="P352" s="108"/>
      <c r="Q352" s="108"/>
      <c r="R352" s="108"/>
      <c r="S352" s="108"/>
      <c r="T352" s="108"/>
      <c r="U352" s="108"/>
    </row>
    <row r="353" customFormat="false" ht="15.75" hidden="false" customHeight="true" outlineLevel="0" collapsed="false">
      <c r="A353" s="134"/>
      <c r="B353" s="134"/>
      <c r="C353" s="108"/>
      <c r="D353" s="108"/>
      <c r="E353" s="108"/>
      <c r="F353" s="108"/>
      <c r="G353" s="108"/>
      <c r="H353" s="108"/>
      <c r="I353" s="108"/>
      <c r="J353" s="108"/>
      <c r="K353" s="108"/>
      <c r="L353" s="108"/>
      <c r="M353" s="108"/>
      <c r="N353" s="108"/>
      <c r="O353" s="108"/>
      <c r="P353" s="108"/>
      <c r="Q353" s="108"/>
      <c r="R353" s="108"/>
      <c r="S353" s="108"/>
      <c r="T353" s="108"/>
      <c r="U353" s="108"/>
    </row>
    <row r="354" customFormat="false" ht="15.75" hidden="false" customHeight="true" outlineLevel="0" collapsed="false">
      <c r="A354" s="134"/>
      <c r="B354" s="134"/>
      <c r="C354" s="108"/>
      <c r="D354" s="108"/>
      <c r="E354" s="108"/>
      <c r="F354" s="108"/>
      <c r="G354" s="108"/>
      <c r="H354" s="108"/>
      <c r="I354" s="108"/>
      <c r="J354" s="108"/>
      <c r="K354" s="108"/>
      <c r="L354" s="108"/>
      <c r="M354" s="108"/>
      <c r="N354" s="108"/>
      <c r="O354" s="108"/>
      <c r="P354" s="108"/>
      <c r="Q354" s="108"/>
      <c r="R354" s="108"/>
      <c r="S354" s="108"/>
      <c r="T354" s="108"/>
      <c r="U354" s="108"/>
    </row>
    <row r="355" customFormat="false" ht="15.75" hidden="false" customHeight="true" outlineLevel="0" collapsed="false">
      <c r="A355" s="134"/>
      <c r="B355" s="134"/>
      <c r="C355" s="108"/>
      <c r="D355" s="108"/>
      <c r="E355" s="108"/>
      <c r="F355" s="108"/>
      <c r="G355" s="108"/>
      <c r="H355" s="108"/>
      <c r="I355" s="108"/>
      <c r="J355" s="108"/>
      <c r="K355" s="108"/>
      <c r="L355" s="108"/>
      <c r="M355" s="108"/>
      <c r="N355" s="108"/>
      <c r="O355" s="108"/>
      <c r="P355" s="108"/>
      <c r="Q355" s="108"/>
      <c r="R355" s="108"/>
      <c r="S355" s="108"/>
      <c r="T355" s="108"/>
      <c r="U355" s="108"/>
    </row>
    <row r="356" customFormat="false" ht="15.75" hidden="false" customHeight="true" outlineLevel="0" collapsed="false">
      <c r="A356" s="134"/>
      <c r="B356" s="134"/>
      <c r="C356" s="108"/>
      <c r="D356" s="108"/>
      <c r="E356" s="108"/>
      <c r="F356" s="108"/>
      <c r="G356" s="108"/>
      <c r="H356" s="108"/>
      <c r="I356" s="108"/>
      <c r="J356" s="108"/>
      <c r="K356" s="108"/>
      <c r="L356" s="108"/>
      <c r="M356" s="108"/>
      <c r="N356" s="108"/>
      <c r="O356" s="108"/>
      <c r="P356" s="108"/>
      <c r="Q356" s="108"/>
      <c r="R356" s="108"/>
      <c r="S356" s="108"/>
      <c r="T356" s="108"/>
      <c r="U356" s="108"/>
    </row>
    <row r="357" customFormat="false" ht="15.75" hidden="false" customHeight="true" outlineLevel="0" collapsed="false">
      <c r="A357" s="134"/>
      <c r="B357" s="134"/>
      <c r="C357" s="108"/>
      <c r="D357" s="108"/>
      <c r="E357" s="108"/>
      <c r="F357" s="108"/>
      <c r="G357" s="108"/>
      <c r="H357" s="108"/>
      <c r="I357" s="108"/>
      <c r="J357" s="108"/>
      <c r="K357" s="108"/>
      <c r="L357" s="108"/>
      <c r="M357" s="108"/>
      <c r="N357" s="108"/>
      <c r="O357" s="108"/>
      <c r="P357" s="108"/>
      <c r="Q357" s="108"/>
      <c r="R357" s="108"/>
      <c r="S357" s="108"/>
      <c r="T357" s="108"/>
      <c r="U357" s="108"/>
    </row>
    <row r="358" customFormat="false" ht="15.75" hidden="false" customHeight="true" outlineLevel="0" collapsed="false">
      <c r="A358" s="134"/>
      <c r="B358" s="134"/>
      <c r="C358" s="108"/>
      <c r="D358" s="108"/>
      <c r="E358" s="108"/>
      <c r="F358" s="108"/>
      <c r="G358" s="108"/>
      <c r="H358" s="108"/>
      <c r="I358" s="108"/>
      <c r="J358" s="108"/>
      <c r="K358" s="108"/>
      <c r="L358" s="108"/>
      <c r="M358" s="108"/>
      <c r="N358" s="108"/>
      <c r="O358" s="108"/>
      <c r="P358" s="108"/>
      <c r="Q358" s="108"/>
      <c r="R358" s="108"/>
      <c r="S358" s="108"/>
      <c r="T358" s="108"/>
      <c r="U358" s="108"/>
    </row>
    <row r="359" customFormat="false" ht="15.75" hidden="false" customHeight="true" outlineLevel="0" collapsed="false">
      <c r="A359" s="134"/>
      <c r="B359" s="134"/>
      <c r="C359" s="108"/>
      <c r="D359" s="108"/>
      <c r="E359" s="108"/>
      <c r="F359" s="108"/>
      <c r="G359" s="108"/>
      <c r="H359" s="108"/>
      <c r="I359" s="108"/>
      <c r="J359" s="108"/>
      <c r="K359" s="108"/>
      <c r="L359" s="108"/>
      <c r="M359" s="108"/>
      <c r="N359" s="108"/>
      <c r="O359" s="108"/>
      <c r="P359" s="108"/>
      <c r="Q359" s="108"/>
      <c r="R359" s="108"/>
      <c r="S359" s="108"/>
      <c r="T359" s="108"/>
      <c r="U359" s="108"/>
    </row>
    <row r="360" customFormat="false" ht="15.75" hidden="false" customHeight="true" outlineLevel="0" collapsed="false">
      <c r="A360" s="134"/>
      <c r="B360" s="134"/>
      <c r="C360" s="108"/>
      <c r="D360" s="108"/>
      <c r="E360" s="108"/>
      <c r="F360" s="108"/>
      <c r="G360" s="108"/>
      <c r="H360" s="108"/>
      <c r="I360" s="108"/>
      <c r="J360" s="108"/>
      <c r="K360" s="108"/>
      <c r="L360" s="108"/>
      <c r="M360" s="108"/>
      <c r="N360" s="108"/>
      <c r="O360" s="108"/>
      <c r="P360" s="108"/>
      <c r="Q360" s="108"/>
      <c r="R360" s="108"/>
      <c r="S360" s="108"/>
      <c r="T360" s="108"/>
      <c r="U360" s="108"/>
    </row>
    <row r="361" customFormat="false" ht="15.75" hidden="false" customHeight="true" outlineLevel="0" collapsed="false">
      <c r="A361" s="134"/>
      <c r="B361" s="134"/>
      <c r="C361" s="108"/>
      <c r="D361" s="108"/>
      <c r="E361" s="108"/>
      <c r="F361" s="108"/>
      <c r="G361" s="108"/>
      <c r="H361" s="108"/>
      <c r="I361" s="108"/>
      <c r="J361" s="108"/>
      <c r="K361" s="108"/>
      <c r="L361" s="108"/>
      <c r="M361" s="108"/>
      <c r="N361" s="108"/>
      <c r="O361" s="108"/>
      <c r="P361" s="108"/>
      <c r="Q361" s="108"/>
      <c r="R361" s="108"/>
      <c r="S361" s="108"/>
      <c r="T361" s="108"/>
      <c r="U361" s="108"/>
    </row>
    <row r="362" customFormat="false" ht="15.75" hidden="false" customHeight="true" outlineLevel="0" collapsed="false">
      <c r="A362" s="134"/>
      <c r="B362" s="134"/>
      <c r="C362" s="108"/>
      <c r="D362" s="108"/>
      <c r="E362" s="108"/>
      <c r="F362" s="108"/>
      <c r="G362" s="108"/>
      <c r="H362" s="108"/>
      <c r="I362" s="108"/>
      <c r="J362" s="108"/>
      <c r="K362" s="108"/>
      <c r="L362" s="108"/>
      <c r="M362" s="108"/>
      <c r="N362" s="108"/>
      <c r="O362" s="108"/>
      <c r="P362" s="108"/>
      <c r="Q362" s="108"/>
      <c r="R362" s="108"/>
      <c r="S362" s="108"/>
      <c r="T362" s="108"/>
      <c r="U362" s="108"/>
    </row>
    <row r="363" customFormat="false" ht="15.75" hidden="false" customHeight="true" outlineLevel="0" collapsed="false">
      <c r="A363" s="134"/>
      <c r="B363" s="134"/>
      <c r="C363" s="108"/>
      <c r="D363" s="108"/>
      <c r="E363" s="108"/>
      <c r="F363" s="108"/>
      <c r="G363" s="108"/>
      <c r="H363" s="108"/>
      <c r="I363" s="108"/>
      <c r="J363" s="108"/>
      <c r="K363" s="108"/>
      <c r="L363" s="108"/>
      <c r="M363" s="108"/>
      <c r="N363" s="108"/>
      <c r="O363" s="108"/>
      <c r="P363" s="108"/>
      <c r="Q363" s="108"/>
      <c r="R363" s="108"/>
      <c r="S363" s="108"/>
      <c r="T363" s="108"/>
      <c r="U363" s="108"/>
    </row>
    <row r="364" customFormat="false" ht="15.75" hidden="false" customHeight="true" outlineLevel="0" collapsed="false">
      <c r="A364" s="134"/>
      <c r="B364" s="134"/>
      <c r="C364" s="108"/>
      <c r="D364" s="108"/>
      <c r="E364" s="108"/>
      <c r="F364" s="108"/>
      <c r="G364" s="108"/>
      <c r="H364" s="108"/>
      <c r="I364" s="108"/>
      <c r="J364" s="108"/>
      <c r="K364" s="108"/>
      <c r="L364" s="108"/>
      <c r="M364" s="108"/>
      <c r="N364" s="108"/>
      <c r="O364" s="108"/>
      <c r="P364" s="108"/>
      <c r="Q364" s="108"/>
      <c r="R364" s="108"/>
      <c r="S364" s="108"/>
      <c r="T364" s="108"/>
      <c r="U364" s="108"/>
    </row>
    <row r="365" customFormat="false" ht="15.75" hidden="false" customHeight="true" outlineLevel="0" collapsed="false">
      <c r="A365" s="134"/>
      <c r="B365" s="134"/>
      <c r="C365" s="108"/>
      <c r="D365" s="108"/>
      <c r="E365" s="108"/>
      <c r="F365" s="108"/>
      <c r="G365" s="108"/>
      <c r="H365" s="108"/>
      <c r="I365" s="108"/>
      <c r="J365" s="108"/>
      <c r="K365" s="108"/>
      <c r="L365" s="108"/>
      <c r="M365" s="108"/>
      <c r="N365" s="108"/>
      <c r="O365" s="108"/>
      <c r="P365" s="108"/>
      <c r="Q365" s="108"/>
      <c r="R365" s="108"/>
      <c r="S365" s="108"/>
      <c r="T365" s="108"/>
      <c r="U365" s="108"/>
    </row>
    <row r="366" customFormat="false" ht="15.75" hidden="false" customHeight="true" outlineLevel="0" collapsed="false">
      <c r="A366" s="134"/>
      <c r="B366" s="134"/>
      <c r="C366" s="108"/>
      <c r="D366" s="108"/>
      <c r="E366" s="108"/>
      <c r="F366" s="108"/>
      <c r="G366" s="108"/>
      <c r="H366" s="108"/>
      <c r="I366" s="108"/>
      <c r="J366" s="108"/>
      <c r="K366" s="108"/>
      <c r="L366" s="108"/>
      <c r="M366" s="108"/>
      <c r="N366" s="108"/>
      <c r="O366" s="108"/>
      <c r="P366" s="108"/>
      <c r="Q366" s="108"/>
      <c r="R366" s="108"/>
      <c r="S366" s="108"/>
      <c r="T366" s="108"/>
      <c r="U366" s="108"/>
    </row>
    <row r="367" customFormat="false" ht="15.75" hidden="false" customHeight="true" outlineLevel="0" collapsed="false">
      <c r="A367" s="134"/>
      <c r="B367" s="134"/>
      <c r="C367" s="108"/>
      <c r="D367" s="108"/>
      <c r="E367" s="108"/>
      <c r="F367" s="108"/>
      <c r="G367" s="108"/>
      <c r="H367" s="108"/>
      <c r="I367" s="108"/>
      <c r="J367" s="108"/>
      <c r="K367" s="108"/>
      <c r="L367" s="108"/>
      <c r="M367" s="108"/>
      <c r="N367" s="108"/>
      <c r="O367" s="108"/>
      <c r="P367" s="108"/>
      <c r="Q367" s="108"/>
      <c r="R367" s="108"/>
      <c r="S367" s="108"/>
      <c r="T367" s="108"/>
      <c r="U367" s="108"/>
    </row>
    <row r="368" customFormat="false" ht="15.75" hidden="false" customHeight="true" outlineLevel="0" collapsed="false">
      <c r="A368" s="134"/>
      <c r="B368" s="134"/>
      <c r="C368" s="108"/>
      <c r="D368" s="108"/>
      <c r="E368" s="108"/>
      <c r="F368" s="108"/>
      <c r="G368" s="108"/>
      <c r="H368" s="108"/>
      <c r="I368" s="108"/>
      <c r="J368" s="108"/>
      <c r="K368" s="108"/>
      <c r="L368" s="108"/>
      <c r="M368" s="108"/>
      <c r="N368" s="108"/>
      <c r="O368" s="108"/>
      <c r="P368" s="108"/>
      <c r="Q368" s="108"/>
      <c r="R368" s="108"/>
      <c r="S368" s="108"/>
      <c r="T368" s="108"/>
      <c r="U368" s="108"/>
    </row>
    <row r="369" customFormat="false" ht="15.75" hidden="false" customHeight="true" outlineLevel="0" collapsed="false">
      <c r="A369" s="134"/>
      <c r="B369" s="134"/>
      <c r="C369" s="108"/>
      <c r="D369" s="108"/>
      <c r="E369" s="108"/>
      <c r="F369" s="108"/>
      <c r="G369" s="108"/>
      <c r="H369" s="108"/>
      <c r="I369" s="108"/>
      <c r="J369" s="108"/>
      <c r="K369" s="108"/>
      <c r="L369" s="108"/>
      <c r="M369" s="108"/>
      <c r="N369" s="108"/>
      <c r="O369" s="108"/>
      <c r="P369" s="108"/>
      <c r="Q369" s="108"/>
      <c r="R369" s="108"/>
      <c r="S369" s="108"/>
      <c r="T369" s="108"/>
      <c r="U369" s="108"/>
    </row>
    <row r="370" customFormat="false" ht="15.75" hidden="false" customHeight="true" outlineLevel="0" collapsed="false">
      <c r="A370" s="134"/>
      <c r="B370" s="134"/>
      <c r="C370" s="108"/>
      <c r="D370" s="108"/>
      <c r="E370" s="108"/>
      <c r="F370" s="108"/>
      <c r="G370" s="108"/>
      <c r="H370" s="108"/>
      <c r="I370" s="108"/>
      <c r="J370" s="108"/>
      <c r="K370" s="108"/>
      <c r="L370" s="108"/>
      <c r="M370" s="108"/>
      <c r="N370" s="108"/>
      <c r="O370" s="108"/>
      <c r="P370" s="108"/>
      <c r="Q370" s="108"/>
      <c r="R370" s="108"/>
      <c r="S370" s="108"/>
      <c r="T370" s="108"/>
      <c r="U370" s="108"/>
    </row>
    <row r="371" customFormat="false" ht="15.75" hidden="false" customHeight="true" outlineLevel="0" collapsed="false">
      <c r="A371" s="134"/>
      <c r="B371" s="134"/>
      <c r="C371" s="108"/>
      <c r="D371" s="108"/>
      <c r="E371" s="108"/>
      <c r="F371" s="108"/>
      <c r="G371" s="108"/>
      <c r="H371" s="108"/>
      <c r="I371" s="108"/>
      <c r="J371" s="108"/>
      <c r="K371" s="108"/>
      <c r="L371" s="108"/>
      <c r="M371" s="108"/>
      <c r="N371" s="108"/>
      <c r="O371" s="108"/>
      <c r="P371" s="108"/>
      <c r="Q371" s="108"/>
      <c r="R371" s="108"/>
      <c r="S371" s="108"/>
      <c r="T371" s="108"/>
      <c r="U371" s="108"/>
    </row>
    <row r="372" customFormat="false" ht="15.75" hidden="false" customHeight="true" outlineLevel="0" collapsed="false">
      <c r="A372" s="134"/>
      <c r="B372" s="134"/>
      <c r="C372" s="108"/>
      <c r="D372" s="108"/>
      <c r="E372" s="108"/>
      <c r="F372" s="108"/>
      <c r="G372" s="108"/>
      <c r="H372" s="108"/>
      <c r="I372" s="108"/>
      <c r="J372" s="108"/>
      <c r="K372" s="108"/>
      <c r="L372" s="108"/>
      <c r="M372" s="108"/>
      <c r="N372" s="108"/>
      <c r="O372" s="108"/>
      <c r="P372" s="108"/>
      <c r="Q372" s="108"/>
      <c r="R372" s="108"/>
      <c r="S372" s="108"/>
      <c r="T372" s="108"/>
      <c r="U372" s="108"/>
    </row>
    <row r="373" customFormat="false" ht="15.75" hidden="false" customHeight="true" outlineLevel="0" collapsed="false">
      <c r="A373" s="134"/>
      <c r="B373" s="134"/>
      <c r="C373" s="108"/>
      <c r="D373" s="108"/>
      <c r="E373" s="108"/>
      <c r="F373" s="108"/>
      <c r="G373" s="108"/>
      <c r="H373" s="108"/>
      <c r="I373" s="108"/>
      <c r="J373" s="108"/>
      <c r="K373" s="108"/>
      <c r="L373" s="108"/>
      <c r="M373" s="108"/>
      <c r="N373" s="108"/>
      <c r="O373" s="108"/>
      <c r="P373" s="108"/>
      <c r="Q373" s="108"/>
      <c r="R373" s="108"/>
      <c r="S373" s="108"/>
      <c r="T373" s="108"/>
      <c r="U373" s="108"/>
    </row>
    <row r="374" customFormat="false" ht="15.75" hidden="false" customHeight="true" outlineLevel="0" collapsed="false">
      <c r="A374" s="134"/>
      <c r="B374" s="134"/>
      <c r="C374" s="108"/>
      <c r="D374" s="108"/>
      <c r="E374" s="108"/>
      <c r="F374" s="108"/>
      <c r="G374" s="108"/>
      <c r="H374" s="108"/>
      <c r="I374" s="108"/>
      <c r="J374" s="108"/>
      <c r="K374" s="108"/>
      <c r="L374" s="108"/>
      <c r="M374" s="108"/>
      <c r="N374" s="108"/>
      <c r="O374" s="108"/>
      <c r="P374" s="108"/>
      <c r="Q374" s="108"/>
      <c r="R374" s="108"/>
      <c r="S374" s="108"/>
      <c r="T374" s="108"/>
      <c r="U374" s="108"/>
    </row>
    <row r="375" customFormat="false" ht="15.75" hidden="false" customHeight="true" outlineLevel="0" collapsed="false">
      <c r="A375" s="134"/>
      <c r="B375" s="134"/>
      <c r="C375" s="108"/>
      <c r="D375" s="108"/>
      <c r="E375" s="108"/>
      <c r="F375" s="108"/>
      <c r="G375" s="108"/>
      <c r="H375" s="108"/>
      <c r="I375" s="108"/>
      <c r="J375" s="108"/>
      <c r="K375" s="108"/>
      <c r="L375" s="108"/>
      <c r="M375" s="108"/>
      <c r="N375" s="108"/>
      <c r="O375" s="108"/>
      <c r="P375" s="108"/>
      <c r="Q375" s="108"/>
      <c r="R375" s="108"/>
      <c r="S375" s="108"/>
      <c r="T375" s="108"/>
      <c r="U375" s="108"/>
    </row>
    <row r="376" customFormat="false" ht="15.75" hidden="false" customHeight="true" outlineLevel="0" collapsed="false">
      <c r="A376" s="134"/>
      <c r="B376" s="134"/>
      <c r="C376" s="108"/>
      <c r="D376" s="108"/>
      <c r="E376" s="108"/>
      <c r="F376" s="108"/>
      <c r="G376" s="108"/>
      <c r="H376" s="108"/>
      <c r="I376" s="108"/>
      <c r="J376" s="108"/>
      <c r="K376" s="108"/>
      <c r="L376" s="108"/>
      <c r="M376" s="108"/>
      <c r="N376" s="108"/>
      <c r="O376" s="108"/>
      <c r="P376" s="108"/>
      <c r="Q376" s="108"/>
      <c r="R376" s="108"/>
      <c r="S376" s="108"/>
      <c r="T376" s="108"/>
      <c r="U376" s="108"/>
    </row>
    <row r="377" customFormat="false" ht="15.75" hidden="false" customHeight="true" outlineLevel="0" collapsed="false">
      <c r="A377" s="134"/>
      <c r="B377" s="134"/>
      <c r="C377" s="108"/>
      <c r="D377" s="108"/>
      <c r="E377" s="108"/>
      <c r="F377" s="108"/>
      <c r="G377" s="108"/>
      <c r="H377" s="108"/>
      <c r="I377" s="108"/>
      <c r="J377" s="108"/>
      <c r="K377" s="108"/>
      <c r="L377" s="108"/>
      <c r="M377" s="108"/>
      <c r="N377" s="108"/>
      <c r="O377" s="108"/>
      <c r="P377" s="108"/>
      <c r="Q377" s="108"/>
      <c r="R377" s="108"/>
      <c r="S377" s="108"/>
      <c r="T377" s="108"/>
      <c r="U377" s="108"/>
    </row>
    <row r="378" customFormat="false" ht="15.75" hidden="false" customHeight="true" outlineLevel="0" collapsed="false">
      <c r="A378" s="134"/>
      <c r="B378" s="134"/>
      <c r="C378" s="108"/>
      <c r="D378" s="108"/>
      <c r="E378" s="108"/>
      <c r="F378" s="108"/>
      <c r="G378" s="108"/>
      <c r="H378" s="108"/>
      <c r="I378" s="108"/>
      <c r="J378" s="108"/>
      <c r="K378" s="108"/>
      <c r="L378" s="108"/>
      <c r="M378" s="108"/>
      <c r="N378" s="108"/>
      <c r="O378" s="108"/>
      <c r="P378" s="108"/>
      <c r="Q378" s="108"/>
      <c r="R378" s="108"/>
      <c r="S378" s="108"/>
      <c r="T378" s="108"/>
      <c r="U378" s="108"/>
    </row>
    <row r="379" customFormat="false" ht="15.75" hidden="false" customHeight="true" outlineLevel="0" collapsed="false">
      <c r="A379" s="134"/>
      <c r="B379" s="134"/>
      <c r="C379" s="108"/>
      <c r="D379" s="108"/>
      <c r="E379" s="108"/>
      <c r="F379" s="108"/>
      <c r="G379" s="108"/>
      <c r="H379" s="108"/>
      <c r="I379" s="108"/>
      <c r="J379" s="108"/>
      <c r="K379" s="108"/>
      <c r="L379" s="108"/>
      <c r="M379" s="108"/>
      <c r="N379" s="108"/>
      <c r="O379" s="108"/>
      <c r="P379" s="108"/>
      <c r="Q379" s="108"/>
      <c r="R379" s="108"/>
      <c r="S379" s="108"/>
      <c r="T379" s="108"/>
      <c r="U379" s="108"/>
    </row>
    <row r="380" customFormat="false" ht="15.75" hidden="false" customHeight="true" outlineLevel="0" collapsed="false">
      <c r="A380" s="134"/>
      <c r="B380" s="134"/>
      <c r="C380" s="108"/>
      <c r="D380" s="108"/>
      <c r="E380" s="108"/>
      <c r="F380" s="108"/>
      <c r="G380" s="108"/>
      <c r="H380" s="108"/>
      <c r="I380" s="108"/>
      <c r="J380" s="108"/>
      <c r="K380" s="108"/>
      <c r="L380" s="108"/>
      <c r="M380" s="108"/>
      <c r="N380" s="108"/>
      <c r="O380" s="108"/>
      <c r="P380" s="108"/>
      <c r="Q380" s="108"/>
      <c r="R380" s="108"/>
      <c r="S380" s="108"/>
      <c r="T380" s="108"/>
      <c r="U380" s="108"/>
    </row>
    <row r="381" customFormat="false" ht="15.75" hidden="false" customHeight="true" outlineLevel="0" collapsed="false">
      <c r="A381" s="134"/>
      <c r="B381" s="134"/>
      <c r="C381" s="108"/>
      <c r="D381" s="108"/>
      <c r="E381" s="108"/>
      <c r="F381" s="108"/>
      <c r="G381" s="108"/>
      <c r="H381" s="108"/>
      <c r="I381" s="108"/>
      <c r="J381" s="108"/>
      <c r="K381" s="108"/>
      <c r="L381" s="108"/>
      <c r="M381" s="108"/>
      <c r="N381" s="108"/>
      <c r="O381" s="108"/>
      <c r="P381" s="108"/>
      <c r="Q381" s="108"/>
      <c r="R381" s="108"/>
      <c r="S381" s="108"/>
      <c r="T381" s="108"/>
      <c r="U381" s="108"/>
    </row>
    <row r="382" customFormat="false" ht="15.75" hidden="false" customHeight="true" outlineLevel="0" collapsed="false">
      <c r="A382" s="134"/>
      <c r="B382" s="134"/>
      <c r="C382" s="108"/>
      <c r="D382" s="108"/>
      <c r="E382" s="108"/>
      <c r="F382" s="108"/>
      <c r="G382" s="108"/>
      <c r="H382" s="108"/>
      <c r="I382" s="108"/>
      <c r="J382" s="108"/>
      <c r="K382" s="108"/>
      <c r="L382" s="108"/>
      <c r="M382" s="108"/>
      <c r="N382" s="108"/>
      <c r="O382" s="108"/>
      <c r="P382" s="108"/>
      <c r="Q382" s="108"/>
      <c r="R382" s="108"/>
      <c r="S382" s="108"/>
      <c r="T382" s="108"/>
      <c r="U382" s="108"/>
    </row>
    <row r="383" customFormat="false" ht="15.75" hidden="false" customHeight="true" outlineLevel="0" collapsed="false">
      <c r="A383" s="134"/>
      <c r="B383" s="134"/>
      <c r="C383" s="108"/>
      <c r="D383" s="108"/>
      <c r="E383" s="108"/>
      <c r="F383" s="108"/>
      <c r="G383" s="108"/>
      <c r="H383" s="108"/>
      <c r="I383" s="108"/>
      <c r="J383" s="108"/>
      <c r="K383" s="108"/>
      <c r="L383" s="108"/>
      <c r="M383" s="108"/>
      <c r="N383" s="108"/>
      <c r="O383" s="108"/>
      <c r="P383" s="108"/>
      <c r="Q383" s="108"/>
      <c r="R383" s="108"/>
      <c r="S383" s="108"/>
      <c r="T383" s="108"/>
      <c r="U383" s="108"/>
    </row>
    <row r="384" customFormat="false" ht="15.75" hidden="false" customHeight="true" outlineLevel="0" collapsed="false">
      <c r="A384" s="134"/>
      <c r="B384" s="134"/>
      <c r="C384" s="108"/>
      <c r="D384" s="108"/>
      <c r="E384" s="108"/>
      <c r="F384" s="108"/>
      <c r="G384" s="108"/>
      <c r="H384" s="108"/>
      <c r="I384" s="108"/>
      <c r="J384" s="108"/>
      <c r="K384" s="108"/>
      <c r="L384" s="108"/>
      <c r="M384" s="108"/>
      <c r="N384" s="108"/>
      <c r="O384" s="108"/>
      <c r="P384" s="108"/>
      <c r="Q384" s="108"/>
      <c r="R384" s="108"/>
      <c r="S384" s="108"/>
      <c r="T384" s="108"/>
      <c r="U384" s="108"/>
    </row>
    <row r="385" customFormat="false" ht="15.75" hidden="false" customHeight="true" outlineLevel="0" collapsed="false">
      <c r="A385" s="134"/>
      <c r="B385" s="134"/>
      <c r="C385" s="108"/>
      <c r="D385" s="108"/>
      <c r="E385" s="108"/>
      <c r="F385" s="108"/>
      <c r="G385" s="108"/>
      <c r="H385" s="108"/>
      <c r="I385" s="108"/>
      <c r="J385" s="108"/>
      <c r="K385" s="108"/>
      <c r="L385" s="108"/>
      <c r="M385" s="108"/>
      <c r="N385" s="108"/>
      <c r="O385" s="108"/>
      <c r="P385" s="108"/>
      <c r="Q385" s="108"/>
      <c r="R385" s="108"/>
      <c r="S385" s="108"/>
      <c r="T385" s="108"/>
      <c r="U385" s="108"/>
    </row>
    <row r="386" customFormat="false" ht="15.75" hidden="false" customHeight="true" outlineLevel="0" collapsed="false">
      <c r="A386" s="134"/>
      <c r="B386" s="134"/>
      <c r="C386" s="108"/>
      <c r="D386" s="108"/>
      <c r="E386" s="108"/>
      <c r="F386" s="108"/>
      <c r="G386" s="108"/>
      <c r="H386" s="108"/>
      <c r="I386" s="108"/>
      <c r="J386" s="108"/>
      <c r="K386" s="108"/>
      <c r="L386" s="108"/>
      <c r="M386" s="108"/>
      <c r="N386" s="108"/>
      <c r="O386" s="108"/>
      <c r="P386" s="108"/>
      <c r="Q386" s="108"/>
      <c r="R386" s="108"/>
      <c r="S386" s="108"/>
      <c r="T386" s="108"/>
      <c r="U386" s="108"/>
    </row>
    <row r="387" customFormat="false" ht="15.75" hidden="false" customHeight="true" outlineLevel="0" collapsed="false">
      <c r="A387" s="134"/>
      <c r="B387" s="134"/>
      <c r="C387" s="108"/>
      <c r="D387" s="108"/>
      <c r="E387" s="108"/>
      <c r="F387" s="108"/>
      <c r="G387" s="108"/>
      <c r="H387" s="108"/>
      <c r="I387" s="108"/>
      <c r="J387" s="108"/>
      <c r="K387" s="108"/>
      <c r="L387" s="108"/>
      <c r="M387" s="108"/>
      <c r="N387" s="108"/>
      <c r="O387" s="108"/>
      <c r="P387" s="108"/>
      <c r="Q387" s="108"/>
      <c r="R387" s="108"/>
      <c r="S387" s="108"/>
      <c r="T387" s="108"/>
      <c r="U387" s="108"/>
    </row>
    <row r="388" customFormat="false" ht="15.75" hidden="false" customHeight="true" outlineLevel="0" collapsed="false">
      <c r="A388" s="134"/>
      <c r="B388" s="134"/>
      <c r="C388" s="108"/>
      <c r="D388" s="108"/>
      <c r="E388" s="108"/>
      <c r="F388" s="108"/>
      <c r="G388" s="108"/>
      <c r="H388" s="108"/>
      <c r="I388" s="108"/>
      <c r="J388" s="108"/>
      <c r="K388" s="108"/>
      <c r="L388" s="108"/>
      <c r="M388" s="108"/>
      <c r="N388" s="108"/>
      <c r="O388" s="108"/>
      <c r="P388" s="108"/>
      <c r="Q388" s="108"/>
      <c r="R388" s="108"/>
      <c r="S388" s="108"/>
      <c r="T388" s="108"/>
      <c r="U388" s="108"/>
    </row>
    <row r="389" customFormat="false" ht="15.75" hidden="false" customHeight="true" outlineLevel="0" collapsed="false">
      <c r="A389" s="134"/>
      <c r="B389" s="134"/>
      <c r="C389" s="108"/>
      <c r="D389" s="108"/>
      <c r="E389" s="108"/>
      <c r="F389" s="108"/>
      <c r="G389" s="108"/>
      <c r="H389" s="108"/>
      <c r="I389" s="108"/>
      <c r="J389" s="108"/>
      <c r="K389" s="108"/>
      <c r="L389" s="108"/>
      <c r="M389" s="108"/>
      <c r="N389" s="108"/>
      <c r="O389" s="108"/>
      <c r="P389" s="108"/>
      <c r="Q389" s="108"/>
      <c r="R389" s="108"/>
      <c r="S389" s="108"/>
      <c r="T389" s="108"/>
      <c r="U389" s="108"/>
    </row>
    <row r="390" customFormat="false" ht="15.75" hidden="false" customHeight="true" outlineLevel="0" collapsed="false">
      <c r="A390" s="134"/>
      <c r="B390" s="134"/>
      <c r="C390" s="108"/>
      <c r="D390" s="108"/>
      <c r="E390" s="108"/>
      <c r="F390" s="108"/>
      <c r="G390" s="108"/>
      <c r="H390" s="108"/>
      <c r="I390" s="108"/>
      <c r="J390" s="108"/>
      <c r="K390" s="108"/>
      <c r="L390" s="108"/>
      <c r="M390" s="108"/>
      <c r="N390" s="108"/>
      <c r="O390" s="108"/>
      <c r="P390" s="108"/>
      <c r="Q390" s="108"/>
      <c r="R390" s="108"/>
      <c r="S390" s="108"/>
      <c r="T390" s="108"/>
      <c r="U390" s="108"/>
    </row>
    <row r="391" customFormat="false" ht="15.75" hidden="false" customHeight="true" outlineLevel="0" collapsed="false">
      <c r="A391" s="134"/>
      <c r="B391" s="134"/>
      <c r="C391" s="108"/>
      <c r="D391" s="108"/>
      <c r="E391" s="108"/>
      <c r="F391" s="108"/>
      <c r="G391" s="108"/>
      <c r="H391" s="108"/>
      <c r="I391" s="108"/>
      <c r="J391" s="108"/>
      <c r="K391" s="108"/>
      <c r="L391" s="108"/>
      <c r="M391" s="108"/>
      <c r="N391" s="108"/>
      <c r="O391" s="108"/>
      <c r="P391" s="108"/>
      <c r="Q391" s="108"/>
      <c r="R391" s="108"/>
      <c r="S391" s="108"/>
      <c r="T391" s="108"/>
      <c r="U391" s="108"/>
    </row>
    <row r="392" customFormat="false" ht="15.75" hidden="false" customHeight="true" outlineLevel="0" collapsed="false">
      <c r="A392" s="134"/>
      <c r="B392" s="134"/>
      <c r="C392" s="108"/>
      <c r="D392" s="108"/>
      <c r="E392" s="108"/>
      <c r="F392" s="108"/>
      <c r="G392" s="108"/>
      <c r="H392" s="108"/>
      <c r="I392" s="108"/>
      <c r="J392" s="108"/>
      <c r="K392" s="108"/>
      <c r="L392" s="108"/>
      <c r="M392" s="108"/>
      <c r="N392" s="108"/>
      <c r="O392" s="108"/>
      <c r="P392" s="108"/>
      <c r="Q392" s="108"/>
      <c r="R392" s="108"/>
      <c r="S392" s="108"/>
      <c r="T392" s="108"/>
      <c r="U392" s="108"/>
    </row>
    <row r="393" customFormat="false" ht="15.75" hidden="false" customHeight="true" outlineLevel="0" collapsed="false">
      <c r="A393" s="134"/>
      <c r="B393" s="134"/>
      <c r="C393" s="108"/>
      <c r="D393" s="108"/>
      <c r="E393" s="108"/>
      <c r="F393" s="108"/>
      <c r="G393" s="108"/>
      <c r="H393" s="108"/>
      <c r="I393" s="108"/>
      <c r="J393" s="108"/>
      <c r="K393" s="108"/>
      <c r="L393" s="108"/>
      <c r="M393" s="108"/>
      <c r="N393" s="108"/>
      <c r="O393" s="108"/>
      <c r="P393" s="108"/>
      <c r="Q393" s="108"/>
      <c r="R393" s="108"/>
      <c r="S393" s="108"/>
      <c r="T393" s="108"/>
      <c r="U393" s="108"/>
    </row>
    <row r="394" customFormat="false" ht="15.75" hidden="false" customHeight="true" outlineLevel="0" collapsed="false">
      <c r="A394" s="134"/>
      <c r="B394" s="134"/>
      <c r="C394" s="108"/>
      <c r="D394" s="108"/>
      <c r="E394" s="108"/>
      <c r="F394" s="108"/>
      <c r="G394" s="108"/>
      <c r="H394" s="108"/>
      <c r="I394" s="108"/>
      <c r="J394" s="108"/>
      <c r="K394" s="108"/>
      <c r="L394" s="108"/>
      <c r="M394" s="108"/>
      <c r="N394" s="108"/>
      <c r="O394" s="108"/>
      <c r="P394" s="108"/>
      <c r="Q394" s="108"/>
      <c r="R394" s="108"/>
      <c r="S394" s="108"/>
      <c r="T394" s="108"/>
      <c r="U394" s="108"/>
    </row>
    <row r="395" customFormat="false" ht="15.75" hidden="false" customHeight="true" outlineLevel="0" collapsed="false">
      <c r="A395" s="134"/>
      <c r="B395" s="134"/>
      <c r="C395" s="108"/>
      <c r="D395" s="108"/>
      <c r="E395" s="108"/>
      <c r="F395" s="108"/>
      <c r="G395" s="108"/>
      <c r="H395" s="108"/>
      <c r="I395" s="108"/>
      <c r="J395" s="108"/>
      <c r="K395" s="108"/>
      <c r="L395" s="108"/>
      <c r="M395" s="108"/>
      <c r="N395" s="108"/>
      <c r="O395" s="108"/>
      <c r="P395" s="108"/>
      <c r="Q395" s="108"/>
      <c r="R395" s="108"/>
      <c r="S395" s="108"/>
      <c r="T395" s="108"/>
      <c r="U395" s="108"/>
    </row>
    <row r="396" customFormat="false" ht="15.75" hidden="false" customHeight="true" outlineLevel="0" collapsed="false">
      <c r="A396" s="134"/>
      <c r="B396" s="134"/>
      <c r="C396" s="108"/>
      <c r="D396" s="108"/>
      <c r="E396" s="108"/>
      <c r="F396" s="108"/>
      <c r="G396" s="108"/>
      <c r="H396" s="108"/>
      <c r="I396" s="108"/>
      <c r="J396" s="108"/>
      <c r="K396" s="108"/>
      <c r="L396" s="108"/>
      <c r="M396" s="108"/>
      <c r="N396" s="108"/>
      <c r="O396" s="108"/>
      <c r="P396" s="108"/>
      <c r="Q396" s="108"/>
      <c r="R396" s="108"/>
      <c r="S396" s="108"/>
      <c r="T396" s="108"/>
      <c r="U396" s="108"/>
    </row>
    <row r="397" customFormat="false" ht="15.75" hidden="false" customHeight="true" outlineLevel="0" collapsed="false">
      <c r="A397" s="134"/>
      <c r="B397" s="134"/>
      <c r="C397" s="108"/>
      <c r="D397" s="108"/>
      <c r="E397" s="108"/>
      <c r="F397" s="108"/>
      <c r="G397" s="108"/>
      <c r="H397" s="108"/>
      <c r="I397" s="108"/>
      <c r="J397" s="108"/>
      <c r="K397" s="108"/>
      <c r="L397" s="108"/>
      <c r="M397" s="108"/>
      <c r="N397" s="108"/>
      <c r="O397" s="108"/>
      <c r="P397" s="108"/>
      <c r="Q397" s="108"/>
      <c r="R397" s="108"/>
      <c r="S397" s="108"/>
      <c r="T397" s="108"/>
      <c r="U397" s="108"/>
    </row>
    <row r="398" customFormat="false" ht="15.75" hidden="false" customHeight="true" outlineLevel="0" collapsed="false">
      <c r="A398" s="134"/>
      <c r="B398" s="134"/>
      <c r="C398" s="108"/>
      <c r="D398" s="108"/>
      <c r="E398" s="108"/>
      <c r="F398" s="108"/>
      <c r="G398" s="108"/>
      <c r="H398" s="108"/>
      <c r="I398" s="108"/>
      <c r="J398" s="108"/>
      <c r="K398" s="108"/>
      <c r="L398" s="108"/>
      <c r="M398" s="108"/>
      <c r="N398" s="108"/>
      <c r="O398" s="108"/>
      <c r="P398" s="108"/>
      <c r="Q398" s="108"/>
      <c r="R398" s="108"/>
      <c r="S398" s="108"/>
      <c r="T398" s="108"/>
      <c r="U398" s="108"/>
    </row>
    <row r="399" customFormat="false" ht="15.75" hidden="false" customHeight="true" outlineLevel="0" collapsed="false">
      <c r="A399" s="134"/>
      <c r="B399" s="134"/>
      <c r="C399" s="108"/>
      <c r="D399" s="108"/>
      <c r="E399" s="108"/>
      <c r="F399" s="108"/>
      <c r="G399" s="108"/>
      <c r="H399" s="108"/>
      <c r="I399" s="108"/>
      <c r="J399" s="108"/>
      <c r="K399" s="108"/>
      <c r="L399" s="108"/>
      <c r="M399" s="108"/>
      <c r="N399" s="108"/>
      <c r="O399" s="108"/>
      <c r="P399" s="108"/>
      <c r="Q399" s="108"/>
      <c r="R399" s="108"/>
      <c r="S399" s="108"/>
      <c r="T399" s="108"/>
      <c r="U399" s="108"/>
    </row>
    <row r="400" customFormat="false" ht="15.75" hidden="false" customHeight="true" outlineLevel="0" collapsed="false">
      <c r="A400" s="134"/>
      <c r="B400" s="134"/>
      <c r="C400" s="108"/>
      <c r="D400" s="108"/>
      <c r="E400" s="108"/>
      <c r="F400" s="108"/>
      <c r="G400" s="108"/>
      <c r="H400" s="108"/>
      <c r="I400" s="108"/>
      <c r="J400" s="108"/>
      <c r="K400" s="108"/>
      <c r="L400" s="108"/>
      <c r="M400" s="108"/>
      <c r="N400" s="108"/>
      <c r="O400" s="108"/>
      <c r="P400" s="108"/>
      <c r="Q400" s="108"/>
      <c r="R400" s="108"/>
      <c r="S400" s="108"/>
      <c r="T400" s="108"/>
      <c r="U400" s="108"/>
    </row>
    <row r="401" customFormat="false" ht="15.75" hidden="false" customHeight="true" outlineLevel="0" collapsed="false">
      <c r="A401" s="134"/>
      <c r="B401" s="134"/>
      <c r="C401" s="108"/>
      <c r="D401" s="108"/>
      <c r="E401" s="108"/>
      <c r="F401" s="108"/>
      <c r="G401" s="108"/>
      <c r="H401" s="108"/>
      <c r="I401" s="108"/>
      <c r="J401" s="108"/>
      <c r="K401" s="108"/>
      <c r="L401" s="108"/>
      <c r="M401" s="108"/>
      <c r="N401" s="108"/>
      <c r="O401" s="108"/>
      <c r="P401" s="108"/>
      <c r="Q401" s="108"/>
      <c r="R401" s="108"/>
      <c r="S401" s="108"/>
      <c r="T401" s="108"/>
      <c r="U401" s="108"/>
    </row>
    <row r="402" customFormat="false" ht="15.75" hidden="false" customHeight="true" outlineLevel="0" collapsed="false">
      <c r="A402" s="134"/>
      <c r="B402" s="134"/>
      <c r="C402" s="108"/>
      <c r="D402" s="108"/>
      <c r="E402" s="108"/>
      <c r="F402" s="108"/>
      <c r="G402" s="108"/>
      <c r="H402" s="108"/>
      <c r="I402" s="108"/>
      <c r="J402" s="108"/>
      <c r="K402" s="108"/>
      <c r="L402" s="108"/>
      <c r="M402" s="108"/>
      <c r="N402" s="108"/>
      <c r="O402" s="108"/>
      <c r="P402" s="108"/>
      <c r="Q402" s="108"/>
      <c r="R402" s="108"/>
      <c r="S402" s="108"/>
      <c r="T402" s="108"/>
      <c r="U402" s="108"/>
    </row>
    <row r="403" customFormat="false" ht="15.75" hidden="false" customHeight="true" outlineLevel="0" collapsed="false">
      <c r="A403" s="134"/>
      <c r="B403" s="134"/>
      <c r="C403" s="108"/>
      <c r="D403" s="108"/>
      <c r="E403" s="108"/>
      <c r="F403" s="108"/>
      <c r="G403" s="108"/>
      <c r="H403" s="108"/>
      <c r="I403" s="108"/>
      <c r="J403" s="108"/>
      <c r="K403" s="108"/>
      <c r="L403" s="108"/>
      <c r="M403" s="108"/>
      <c r="N403" s="108"/>
      <c r="O403" s="108"/>
      <c r="P403" s="108"/>
      <c r="Q403" s="108"/>
      <c r="R403" s="108"/>
      <c r="S403" s="108"/>
      <c r="T403" s="108"/>
      <c r="U403" s="108"/>
    </row>
    <row r="404" customFormat="false" ht="15.75" hidden="false" customHeight="true" outlineLevel="0" collapsed="false">
      <c r="A404" s="134"/>
      <c r="B404" s="134"/>
      <c r="C404" s="108"/>
      <c r="D404" s="108"/>
      <c r="E404" s="108"/>
      <c r="F404" s="108"/>
      <c r="G404" s="108"/>
      <c r="H404" s="108"/>
      <c r="I404" s="108"/>
      <c r="J404" s="108"/>
      <c r="K404" s="108"/>
      <c r="L404" s="108"/>
      <c r="M404" s="108"/>
      <c r="N404" s="108"/>
      <c r="O404" s="108"/>
      <c r="P404" s="108"/>
      <c r="Q404" s="108"/>
      <c r="R404" s="108"/>
      <c r="S404" s="108"/>
      <c r="T404" s="108"/>
      <c r="U404" s="108"/>
    </row>
    <row r="405" customFormat="false" ht="15.75" hidden="false" customHeight="true" outlineLevel="0" collapsed="false">
      <c r="A405" s="134"/>
      <c r="B405" s="134"/>
      <c r="C405" s="108"/>
      <c r="D405" s="108"/>
      <c r="E405" s="108"/>
      <c r="F405" s="108"/>
      <c r="G405" s="108"/>
      <c r="H405" s="108"/>
      <c r="I405" s="108"/>
      <c r="J405" s="108"/>
      <c r="K405" s="108"/>
      <c r="L405" s="108"/>
      <c r="M405" s="108"/>
      <c r="N405" s="108"/>
      <c r="O405" s="108"/>
      <c r="P405" s="108"/>
      <c r="Q405" s="108"/>
      <c r="R405" s="108"/>
      <c r="S405" s="108"/>
      <c r="T405" s="108"/>
      <c r="U405" s="108"/>
    </row>
    <row r="406" customFormat="false" ht="15.75" hidden="false" customHeight="true" outlineLevel="0" collapsed="false">
      <c r="A406" s="134"/>
      <c r="B406" s="134"/>
      <c r="C406" s="108"/>
      <c r="D406" s="108"/>
      <c r="E406" s="108"/>
      <c r="F406" s="108"/>
      <c r="G406" s="108"/>
      <c r="H406" s="108"/>
      <c r="I406" s="108"/>
      <c r="J406" s="108"/>
      <c r="K406" s="108"/>
      <c r="L406" s="108"/>
      <c r="M406" s="108"/>
      <c r="N406" s="108"/>
      <c r="O406" s="108"/>
      <c r="P406" s="108"/>
      <c r="Q406" s="108"/>
      <c r="R406" s="108"/>
      <c r="S406" s="108"/>
      <c r="T406" s="108"/>
      <c r="U406" s="108"/>
    </row>
    <row r="407" customFormat="false" ht="15.75" hidden="false" customHeight="true" outlineLevel="0" collapsed="false">
      <c r="A407" s="134"/>
      <c r="B407" s="134"/>
      <c r="C407" s="108"/>
      <c r="D407" s="108"/>
      <c r="E407" s="108"/>
      <c r="F407" s="108"/>
      <c r="G407" s="108"/>
      <c r="H407" s="108"/>
      <c r="I407" s="108"/>
      <c r="J407" s="108"/>
      <c r="K407" s="108"/>
      <c r="L407" s="108"/>
      <c r="M407" s="108"/>
      <c r="N407" s="108"/>
      <c r="O407" s="108"/>
      <c r="P407" s="108"/>
      <c r="Q407" s="108"/>
      <c r="R407" s="108"/>
      <c r="S407" s="108"/>
      <c r="T407" s="108"/>
      <c r="U407" s="108"/>
    </row>
    <row r="408" customFormat="false" ht="15.75" hidden="false" customHeight="true" outlineLevel="0" collapsed="false">
      <c r="A408" s="134"/>
      <c r="B408" s="134"/>
      <c r="C408" s="108"/>
      <c r="D408" s="108"/>
      <c r="E408" s="108"/>
      <c r="F408" s="108"/>
      <c r="G408" s="108"/>
      <c r="H408" s="108"/>
      <c r="I408" s="108"/>
      <c r="J408" s="108"/>
      <c r="K408" s="108"/>
      <c r="L408" s="108"/>
      <c r="M408" s="108"/>
      <c r="N408" s="108"/>
      <c r="O408" s="108"/>
      <c r="P408" s="108"/>
      <c r="Q408" s="108"/>
      <c r="R408" s="108"/>
      <c r="S408" s="108"/>
      <c r="T408" s="108"/>
      <c r="U408" s="108"/>
    </row>
    <row r="409" customFormat="false" ht="15.75" hidden="false" customHeight="true" outlineLevel="0" collapsed="false">
      <c r="A409" s="134"/>
      <c r="B409" s="134"/>
      <c r="C409" s="108"/>
      <c r="D409" s="108"/>
      <c r="E409" s="108"/>
      <c r="F409" s="108"/>
      <c r="G409" s="108"/>
      <c r="H409" s="108"/>
      <c r="I409" s="108"/>
      <c r="J409" s="108"/>
      <c r="K409" s="108"/>
      <c r="L409" s="108"/>
      <c r="M409" s="108"/>
      <c r="N409" s="108"/>
      <c r="O409" s="108"/>
      <c r="P409" s="108"/>
      <c r="Q409" s="108"/>
      <c r="R409" s="108"/>
      <c r="S409" s="108"/>
      <c r="T409" s="108"/>
      <c r="U409" s="108"/>
    </row>
    <row r="410" customFormat="false" ht="15.75" hidden="false" customHeight="true" outlineLevel="0" collapsed="false">
      <c r="A410" s="134"/>
      <c r="B410" s="134"/>
      <c r="C410" s="108"/>
      <c r="D410" s="108"/>
      <c r="E410" s="108"/>
      <c r="F410" s="108"/>
      <c r="G410" s="108"/>
      <c r="H410" s="108"/>
      <c r="I410" s="108"/>
      <c r="J410" s="108"/>
      <c r="K410" s="108"/>
      <c r="L410" s="108"/>
      <c r="M410" s="108"/>
      <c r="N410" s="108"/>
      <c r="O410" s="108"/>
      <c r="P410" s="108"/>
      <c r="Q410" s="108"/>
      <c r="R410" s="108"/>
      <c r="S410" s="108"/>
      <c r="T410" s="108"/>
      <c r="U410" s="108"/>
    </row>
    <row r="411" customFormat="false" ht="15.75" hidden="false" customHeight="true" outlineLevel="0" collapsed="false">
      <c r="A411" s="134"/>
      <c r="B411" s="134"/>
      <c r="C411" s="108"/>
      <c r="D411" s="108"/>
      <c r="E411" s="108"/>
      <c r="F411" s="108"/>
      <c r="G411" s="108"/>
      <c r="H411" s="108"/>
      <c r="I411" s="108"/>
      <c r="J411" s="108"/>
      <c r="K411" s="108"/>
      <c r="L411" s="108"/>
      <c r="M411" s="108"/>
      <c r="N411" s="108"/>
      <c r="O411" s="108"/>
      <c r="P411" s="108"/>
      <c r="Q411" s="108"/>
      <c r="R411" s="108"/>
      <c r="S411" s="108"/>
      <c r="T411" s="108"/>
      <c r="U411" s="108"/>
    </row>
    <row r="412" customFormat="false" ht="15.75" hidden="false" customHeight="true" outlineLevel="0" collapsed="false">
      <c r="A412" s="134"/>
      <c r="B412" s="134"/>
      <c r="C412" s="108"/>
      <c r="D412" s="108"/>
      <c r="E412" s="108"/>
      <c r="F412" s="108"/>
      <c r="G412" s="108"/>
      <c r="H412" s="108"/>
      <c r="I412" s="108"/>
      <c r="J412" s="108"/>
      <c r="K412" s="108"/>
      <c r="L412" s="108"/>
      <c r="M412" s="108"/>
      <c r="N412" s="108"/>
      <c r="O412" s="108"/>
      <c r="P412" s="108"/>
      <c r="Q412" s="108"/>
      <c r="R412" s="108"/>
      <c r="S412" s="108"/>
      <c r="T412" s="108"/>
      <c r="U412" s="108"/>
    </row>
    <row r="413" customFormat="false" ht="15.75" hidden="false" customHeight="true" outlineLevel="0" collapsed="false">
      <c r="A413" s="134"/>
      <c r="B413" s="134"/>
      <c r="C413" s="108"/>
      <c r="D413" s="108"/>
      <c r="E413" s="108"/>
      <c r="F413" s="108"/>
      <c r="G413" s="108"/>
      <c r="H413" s="108"/>
      <c r="I413" s="108"/>
      <c r="J413" s="108"/>
      <c r="K413" s="108"/>
      <c r="L413" s="108"/>
      <c r="M413" s="108"/>
      <c r="N413" s="108"/>
      <c r="O413" s="108"/>
      <c r="P413" s="108"/>
      <c r="Q413" s="108"/>
      <c r="R413" s="108"/>
      <c r="S413" s="108"/>
      <c r="T413" s="108"/>
      <c r="U413" s="108"/>
    </row>
    <row r="414" customFormat="false" ht="15.75" hidden="false" customHeight="true" outlineLevel="0" collapsed="false">
      <c r="A414" s="134"/>
      <c r="B414" s="134"/>
      <c r="C414" s="108"/>
      <c r="D414" s="108"/>
      <c r="E414" s="108"/>
      <c r="F414" s="108"/>
      <c r="G414" s="108"/>
      <c r="H414" s="108"/>
      <c r="I414" s="108"/>
      <c r="J414" s="108"/>
      <c r="K414" s="108"/>
      <c r="L414" s="108"/>
      <c r="M414" s="108"/>
      <c r="N414" s="108"/>
      <c r="O414" s="108"/>
      <c r="P414" s="108"/>
      <c r="Q414" s="108"/>
      <c r="R414" s="108"/>
      <c r="S414" s="108"/>
      <c r="T414" s="108"/>
      <c r="U414" s="108"/>
    </row>
    <row r="415" customFormat="false" ht="15.75" hidden="false" customHeight="true" outlineLevel="0" collapsed="false">
      <c r="A415" s="134"/>
      <c r="B415" s="134"/>
      <c r="C415" s="108"/>
      <c r="D415" s="108"/>
      <c r="E415" s="108"/>
      <c r="F415" s="108"/>
      <c r="G415" s="108"/>
      <c r="H415" s="108"/>
      <c r="I415" s="108"/>
      <c r="J415" s="108"/>
      <c r="K415" s="108"/>
      <c r="L415" s="108"/>
      <c r="M415" s="108"/>
      <c r="N415" s="108"/>
      <c r="O415" s="108"/>
      <c r="P415" s="108"/>
      <c r="Q415" s="108"/>
      <c r="R415" s="108"/>
      <c r="S415" s="108"/>
      <c r="T415" s="108"/>
      <c r="U415" s="108"/>
    </row>
    <row r="416" customFormat="false" ht="15.75" hidden="false" customHeight="true" outlineLevel="0" collapsed="false">
      <c r="A416" s="134"/>
      <c r="B416" s="134"/>
      <c r="C416" s="108"/>
      <c r="D416" s="108"/>
      <c r="E416" s="108"/>
      <c r="F416" s="108"/>
      <c r="G416" s="108"/>
      <c r="H416" s="108"/>
      <c r="I416" s="108"/>
      <c r="J416" s="108"/>
      <c r="K416" s="108"/>
      <c r="L416" s="108"/>
      <c r="M416" s="108"/>
      <c r="N416" s="108"/>
      <c r="O416" s="108"/>
      <c r="P416" s="108"/>
      <c r="Q416" s="108"/>
      <c r="R416" s="108"/>
      <c r="S416" s="108"/>
      <c r="T416" s="108"/>
      <c r="U416" s="108"/>
    </row>
    <row r="417" customFormat="false" ht="15.75" hidden="false" customHeight="true" outlineLevel="0" collapsed="false">
      <c r="A417" s="134"/>
      <c r="B417" s="134"/>
      <c r="C417" s="108"/>
      <c r="D417" s="108"/>
      <c r="E417" s="108"/>
      <c r="F417" s="108"/>
      <c r="G417" s="108"/>
      <c r="H417" s="108"/>
      <c r="I417" s="108"/>
      <c r="J417" s="108"/>
      <c r="K417" s="108"/>
      <c r="L417" s="108"/>
      <c r="M417" s="108"/>
      <c r="N417" s="108"/>
      <c r="O417" s="108"/>
      <c r="P417" s="108"/>
      <c r="Q417" s="108"/>
      <c r="R417" s="108"/>
      <c r="S417" s="108"/>
      <c r="T417" s="108"/>
      <c r="U417" s="108"/>
    </row>
    <row r="418" customFormat="false" ht="15.75" hidden="false" customHeight="true" outlineLevel="0" collapsed="false">
      <c r="A418" s="134"/>
      <c r="B418" s="134"/>
      <c r="C418" s="108"/>
      <c r="D418" s="108"/>
      <c r="E418" s="108"/>
      <c r="F418" s="108"/>
      <c r="G418" s="108"/>
      <c r="H418" s="108"/>
      <c r="I418" s="108"/>
      <c r="J418" s="108"/>
      <c r="K418" s="108"/>
      <c r="L418" s="108"/>
      <c r="M418" s="108"/>
      <c r="N418" s="108"/>
      <c r="O418" s="108"/>
      <c r="P418" s="108"/>
      <c r="Q418" s="108"/>
      <c r="R418" s="108"/>
      <c r="S418" s="108"/>
      <c r="T418" s="108"/>
      <c r="U418" s="108"/>
    </row>
    <row r="419" customFormat="false" ht="15.75" hidden="false" customHeight="true" outlineLevel="0" collapsed="false">
      <c r="A419" s="134"/>
      <c r="B419" s="134"/>
      <c r="C419" s="108"/>
      <c r="D419" s="108"/>
      <c r="E419" s="108"/>
      <c r="F419" s="108"/>
      <c r="G419" s="108"/>
      <c r="H419" s="108"/>
      <c r="I419" s="108"/>
      <c r="J419" s="108"/>
      <c r="K419" s="108"/>
      <c r="L419" s="108"/>
      <c r="M419" s="108"/>
      <c r="N419" s="108"/>
      <c r="O419" s="108"/>
      <c r="P419" s="108"/>
      <c r="Q419" s="108"/>
      <c r="R419" s="108"/>
      <c r="S419" s="108"/>
      <c r="T419" s="108"/>
      <c r="U419" s="108"/>
    </row>
    <row r="420" customFormat="false" ht="15.75" hidden="false" customHeight="true" outlineLevel="0" collapsed="false">
      <c r="A420" s="134"/>
      <c r="B420" s="134"/>
      <c r="C420" s="108"/>
      <c r="D420" s="108"/>
      <c r="E420" s="108"/>
      <c r="F420" s="108"/>
      <c r="G420" s="108"/>
      <c r="H420" s="108"/>
      <c r="I420" s="108"/>
      <c r="J420" s="108"/>
      <c r="K420" s="108"/>
      <c r="L420" s="108"/>
      <c r="M420" s="108"/>
      <c r="N420" s="108"/>
      <c r="O420" s="108"/>
      <c r="P420" s="108"/>
      <c r="Q420" s="108"/>
      <c r="R420" s="108"/>
      <c r="S420" s="108"/>
      <c r="T420" s="108"/>
      <c r="U420" s="108"/>
    </row>
    <row r="421" customFormat="false" ht="15.75" hidden="false" customHeight="true" outlineLevel="0" collapsed="false">
      <c r="A421" s="134"/>
      <c r="B421" s="134"/>
      <c r="C421" s="108"/>
      <c r="D421" s="108"/>
      <c r="E421" s="108"/>
      <c r="F421" s="108"/>
      <c r="G421" s="108"/>
      <c r="H421" s="108"/>
      <c r="I421" s="108"/>
      <c r="J421" s="108"/>
      <c r="K421" s="108"/>
      <c r="L421" s="108"/>
      <c r="M421" s="108"/>
      <c r="N421" s="108"/>
      <c r="O421" s="108"/>
      <c r="P421" s="108"/>
      <c r="Q421" s="108"/>
      <c r="R421" s="108"/>
      <c r="S421" s="108"/>
      <c r="T421" s="108"/>
      <c r="U421" s="108"/>
    </row>
    <row r="422" customFormat="false" ht="15.75" hidden="false" customHeight="true" outlineLevel="0" collapsed="false">
      <c r="A422" s="134"/>
      <c r="B422" s="134"/>
      <c r="C422" s="108"/>
      <c r="D422" s="108"/>
      <c r="E422" s="108"/>
      <c r="F422" s="108"/>
      <c r="G422" s="108"/>
      <c r="H422" s="108"/>
      <c r="I422" s="108"/>
      <c r="J422" s="108"/>
      <c r="K422" s="108"/>
      <c r="L422" s="108"/>
      <c r="M422" s="108"/>
      <c r="N422" s="108"/>
      <c r="O422" s="108"/>
      <c r="P422" s="108"/>
      <c r="Q422" s="108"/>
      <c r="R422" s="108"/>
      <c r="S422" s="108"/>
      <c r="T422" s="108"/>
      <c r="U422" s="108"/>
    </row>
    <row r="423" customFormat="false" ht="15.75" hidden="false" customHeight="true" outlineLevel="0" collapsed="false">
      <c r="A423" s="134"/>
      <c r="B423" s="134"/>
      <c r="C423" s="108"/>
      <c r="D423" s="108"/>
      <c r="E423" s="108"/>
      <c r="F423" s="108"/>
      <c r="G423" s="108"/>
      <c r="H423" s="108"/>
      <c r="I423" s="108"/>
      <c r="J423" s="108"/>
      <c r="K423" s="108"/>
      <c r="L423" s="108"/>
      <c r="M423" s="108"/>
      <c r="N423" s="108"/>
      <c r="O423" s="108"/>
      <c r="P423" s="108"/>
      <c r="Q423" s="108"/>
      <c r="R423" s="108"/>
      <c r="S423" s="108"/>
      <c r="T423" s="108"/>
      <c r="U423" s="108"/>
    </row>
    <row r="424" customFormat="false" ht="15.75" hidden="false" customHeight="true" outlineLevel="0" collapsed="false">
      <c r="A424" s="134"/>
      <c r="B424" s="134"/>
      <c r="C424" s="108"/>
      <c r="D424" s="108"/>
      <c r="E424" s="108"/>
      <c r="F424" s="108"/>
      <c r="G424" s="108"/>
      <c r="H424" s="108"/>
      <c r="I424" s="108"/>
      <c r="J424" s="108"/>
      <c r="K424" s="108"/>
      <c r="L424" s="108"/>
      <c r="M424" s="108"/>
      <c r="N424" s="108"/>
      <c r="O424" s="108"/>
      <c r="P424" s="108"/>
      <c r="Q424" s="108"/>
      <c r="R424" s="108"/>
      <c r="S424" s="108"/>
      <c r="T424" s="108"/>
      <c r="U424" s="108"/>
    </row>
    <row r="425" customFormat="false" ht="15.75" hidden="false" customHeight="true" outlineLevel="0" collapsed="false">
      <c r="A425" s="134"/>
      <c r="B425" s="134"/>
      <c r="C425" s="108"/>
      <c r="D425" s="108"/>
      <c r="E425" s="108"/>
      <c r="F425" s="108"/>
      <c r="G425" s="108"/>
      <c r="H425" s="108"/>
      <c r="I425" s="108"/>
      <c r="J425" s="108"/>
      <c r="K425" s="108"/>
      <c r="L425" s="108"/>
      <c r="M425" s="108"/>
      <c r="N425" s="108"/>
      <c r="O425" s="108"/>
      <c r="P425" s="108"/>
      <c r="Q425" s="108"/>
      <c r="R425" s="108"/>
      <c r="S425" s="108"/>
      <c r="T425" s="108"/>
      <c r="U425" s="108"/>
    </row>
    <row r="426" customFormat="false" ht="15.75" hidden="false" customHeight="true" outlineLevel="0" collapsed="false">
      <c r="A426" s="134"/>
      <c r="B426" s="134"/>
      <c r="C426" s="108"/>
      <c r="D426" s="108"/>
      <c r="E426" s="108"/>
      <c r="F426" s="108"/>
      <c r="G426" s="108"/>
      <c r="H426" s="108"/>
      <c r="I426" s="108"/>
      <c r="J426" s="108"/>
      <c r="K426" s="108"/>
      <c r="L426" s="108"/>
      <c r="M426" s="108"/>
      <c r="N426" s="108"/>
      <c r="O426" s="108"/>
      <c r="P426" s="108"/>
      <c r="Q426" s="108"/>
      <c r="R426" s="108"/>
      <c r="S426" s="108"/>
      <c r="T426" s="108"/>
      <c r="U426" s="108"/>
    </row>
    <row r="427" customFormat="false" ht="15.75" hidden="false" customHeight="true" outlineLevel="0" collapsed="false">
      <c r="A427" s="134"/>
      <c r="B427" s="134"/>
      <c r="C427" s="108"/>
      <c r="D427" s="108"/>
      <c r="E427" s="108"/>
      <c r="F427" s="108"/>
      <c r="G427" s="108"/>
      <c r="H427" s="108"/>
      <c r="I427" s="108"/>
      <c r="J427" s="108"/>
      <c r="K427" s="108"/>
      <c r="L427" s="108"/>
      <c r="M427" s="108"/>
      <c r="N427" s="108"/>
      <c r="O427" s="108"/>
      <c r="P427" s="108"/>
      <c r="Q427" s="108"/>
      <c r="R427" s="108"/>
      <c r="S427" s="108"/>
      <c r="T427" s="108"/>
      <c r="U427" s="108"/>
    </row>
    <row r="428" customFormat="false" ht="15.75" hidden="false" customHeight="true" outlineLevel="0" collapsed="false">
      <c r="A428" s="134"/>
      <c r="B428" s="134"/>
      <c r="C428" s="108"/>
      <c r="D428" s="108"/>
      <c r="E428" s="108"/>
      <c r="F428" s="108"/>
      <c r="G428" s="108"/>
      <c r="H428" s="108"/>
      <c r="I428" s="108"/>
      <c r="J428" s="108"/>
      <c r="K428" s="108"/>
      <c r="L428" s="108"/>
      <c r="M428" s="108"/>
      <c r="N428" s="108"/>
      <c r="O428" s="108"/>
      <c r="P428" s="108"/>
      <c r="Q428" s="108"/>
      <c r="R428" s="108"/>
      <c r="S428" s="108"/>
      <c r="T428" s="108"/>
      <c r="U428" s="108"/>
    </row>
    <row r="429" customFormat="false" ht="15.75" hidden="false" customHeight="true" outlineLevel="0" collapsed="false">
      <c r="A429" s="134"/>
      <c r="B429" s="134"/>
      <c r="C429" s="108"/>
      <c r="D429" s="108"/>
      <c r="E429" s="108"/>
      <c r="F429" s="108"/>
      <c r="G429" s="108"/>
      <c r="H429" s="108"/>
      <c r="I429" s="108"/>
      <c r="J429" s="108"/>
      <c r="K429" s="108"/>
      <c r="L429" s="108"/>
      <c r="M429" s="108"/>
      <c r="N429" s="108"/>
      <c r="O429" s="108"/>
      <c r="P429" s="108"/>
      <c r="Q429" s="108"/>
      <c r="R429" s="108"/>
      <c r="S429" s="108"/>
      <c r="T429" s="108"/>
      <c r="U429" s="108"/>
    </row>
    <row r="430" customFormat="false" ht="15.75" hidden="false" customHeight="true" outlineLevel="0" collapsed="false">
      <c r="A430" s="134"/>
      <c r="B430" s="134"/>
      <c r="C430" s="108"/>
      <c r="D430" s="108"/>
      <c r="E430" s="108"/>
      <c r="F430" s="108"/>
      <c r="G430" s="108"/>
      <c r="H430" s="108"/>
      <c r="I430" s="108"/>
      <c r="J430" s="108"/>
      <c r="K430" s="108"/>
      <c r="L430" s="108"/>
      <c r="M430" s="108"/>
      <c r="N430" s="108"/>
      <c r="O430" s="108"/>
      <c r="P430" s="108"/>
      <c r="Q430" s="108"/>
      <c r="R430" s="108"/>
      <c r="S430" s="108"/>
      <c r="T430" s="108"/>
      <c r="U430" s="108"/>
    </row>
    <row r="431" customFormat="false" ht="15.75" hidden="false" customHeight="true" outlineLevel="0" collapsed="false">
      <c r="A431" s="134"/>
      <c r="B431" s="134"/>
      <c r="C431" s="108"/>
      <c r="D431" s="108"/>
      <c r="E431" s="108"/>
      <c r="F431" s="108"/>
      <c r="G431" s="108"/>
      <c r="H431" s="108"/>
      <c r="I431" s="108"/>
      <c r="J431" s="108"/>
      <c r="K431" s="108"/>
      <c r="L431" s="108"/>
      <c r="M431" s="108"/>
      <c r="N431" s="108"/>
      <c r="O431" s="108"/>
      <c r="P431" s="108"/>
      <c r="Q431" s="108"/>
      <c r="R431" s="108"/>
      <c r="S431" s="108"/>
      <c r="T431" s="108"/>
      <c r="U431" s="108"/>
    </row>
    <row r="432" customFormat="false" ht="15.75" hidden="false" customHeight="true" outlineLevel="0" collapsed="false">
      <c r="A432" s="134"/>
      <c r="B432" s="134"/>
      <c r="C432" s="108"/>
      <c r="D432" s="108"/>
      <c r="E432" s="108"/>
      <c r="F432" s="108"/>
      <c r="G432" s="108"/>
      <c r="H432" s="108"/>
      <c r="I432" s="108"/>
      <c r="J432" s="108"/>
      <c r="K432" s="108"/>
      <c r="L432" s="108"/>
      <c r="M432" s="108"/>
      <c r="N432" s="108"/>
      <c r="O432" s="108"/>
      <c r="P432" s="108"/>
      <c r="Q432" s="108"/>
      <c r="R432" s="108"/>
      <c r="S432" s="108"/>
      <c r="T432" s="108"/>
      <c r="U432" s="108"/>
    </row>
    <row r="433" customFormat="false" ht="15.75" hidden="false" customHeight="true" outlineLevel="0" collapsed="false">
      <c r="A433" s="134"/>
      <c r="B433" s="134"/>
      <c r="C433" s="108"/>
      <c r="D433" s="108"/>
      <c r="E433" s="108"/>
      <c r="F433" s="108"/>
      <c r="G433" s="108"/>
      <c r="H433" s="108"/>
      <c r="I433" s="108"/>
      <c r="J433" s="108"/>
      <c r="K433" s="108"/>
      <c r="L433" s="108"/>
      <c r="M433" s="108"/>
      <c r="N433" s="108"/>
      <c r="O433" s="108"/>
      <c r="P433" s="108"/>
      <c r="Q433" s="108"/>
      <c r="R433" s="108"/>
      <c r="S433" s="108"/>
      <c r="T433" s="108"/>
      <c r="U433" s="108"/>
    </row>
    <row r="434" customFormat="false" ht="15.75" hidden="false" customHeight="true" outlineLevel="0" collapsed="false">
      <c r="A434" s="134"/>
      <c r="B434" s="134"/>
      <c r="C434" s="108"/>
      <c r="D434" s="108"/>
      <c r="E434" s="108"/>
      <c r="F434" s="108"/>
      <c r="G434" s="108"/>
      <c r="H434" s="108"/>
      <c r="I434" s="108"/>
      <c r="J434" s="108"/>
      <c r="K434" s="108"/>
      <c r="L434" s="108"/>
      <c r="M434" s="108"/>
      <c r="N434" s="108"/>
      <c r="O434" s="108"/>
      <c r="P434" s="108"/>
      <c r="Q434" s="108"/>
      <c r="R434" s="108"/>
      <c r="S434" s="108"/>
      <c r="T434" s="108"/>
      <c r="U434" s="108"/>
    </row>
    <row r="435" customFormat="false" ht="15.75" hidden="false" customHeight="true" outlineLevel="0" collapsed="false">
      <c r="A435" s="134"/>
      <c r="B435" s="134"/>
      <c r="C435" s="108"/>
      <c r="D435" s="108"/>
      <c r="E435" s="108"/>
      <c r="F435" s="108"/>
      <c r="G435" s="108"/>
      <c r="H435" s="108"/>
      <c r="I435" s="108"/>
      <c r="J435" s="108"/>
      <c r="K435" s="108"/>
      <c r="L435" s="108"/>
      <c r="M435" s="108"/>
      <c r="N435" s="108"/>
      <c r="O435" s="108"/>
      <c r="P435" s="108"/>
      <c r="Q435" s="108"/>
      <c r="R435" s="108"/>
      <c r="S435" s="108"/>
      <c r="T435" s="108"/>
      <c r="U435" s="108"/>
    </row>
    <row r="436" customFormat="false" ht="15.75" hidden="false" customHeight="true" outlineLevel="0" collapsed="false">
      <c r="A436" s="134"/>
      <c r="B436" s="134"/>
      <c r="C436" s="108"/>
      <c r="D436" s="108"/>
      <c r="E436" s="108"/>
      <c r="F436" s="108"/>
      <c r="G436" s="108"/>
      <c r="H436" s="108"/>
      <c r="I436" s="108"/>
      <c r="J436" s="108"/>
      <c r="K436" s="108"/>
      <c r="L436" s="108"/>
      <c r="M436" s="108"/>
      <c r="N436" s="108"/>
      <c r="O436" s="108"/>
      <c r="P436" s="108"/>
      <c r="Q436" s="108"/>
      <c r="R436" s="108"/>
      <c r="S436" s="108"/>
      <c r="T436" s="108"/>
      <c r="U436" s="108"/>
    </row>
    <row r="437" customFormat="false" ht="15.75" hidden="false" customHeight="true" outlineLevel="0" collapsed="false">
      <c r="A437" s="134"/>
      <c r="B437" s="134"/>
      <c r="C437" s="108"/>
      <c r="D437" s="108"/>
      <c r="E437" s="108"/>
      <c r="F437" s="108"/>
      <c r="G437" s="108"/>
      <c r="H437" s="108"/>
      <c r="I437" s="108"/>
      <c r="J437" s="108"/>
      <c r="K437" s="108"/>
      <c r="L437" s="108"/>
      <c r="M437" s="108"/>
      <c r="N437" s="108"/>
      <c r="O437" s="108"/>
      <c r="P437" s="108"/>
      <c r="Q437" s="108"/>
      <c r="R437" s="108"/>
      <c r="S437" s="108"/>
      <c r="T437" s="108"/>
      <c r="U437" s="108"/>
    </row>
    <row r="438" customFormat="false" ht="15.75" hidden="false" customHeight="true" outlineLevel="0" collapsed="false">
      <c r="A438" s="134"/>
      <c r="B438" s="134"/>
      <c r="C438" s="108"/>
      <c r="D438" s="108"/>
      <c r="E438" s="108"/>
      <c r="F438" s="108"/>
      <c r="G438" s="108"/>
      <c r="H438" s="108"/>
      <c r="I438" s="108"/>
      <c r="J438" s="108"/>
      <c r="K438" s="108"/>
      <c r="L438" s="108"/>
      <c r="M438" s="108"/>
      <c r="N438" s="108"/>
      <c r="O438" s="108"/>
      <c r="P438" s="108"/>
      <c r="Q438" s="108"/>
      <c r="R438" s="108"/>
      <c r="S438" s="108"/>
      <c r="T438" s="108"/>
      <c r="U438" s="108"/>
    </row>
    <row r="439" customFormat="false" ht="15.75" hidden="false" customHeight="true" outlineLevel="0" collapsed="false">
      <c r="A439" s="134"/>
      <c r="B439" s="134"/>
      <c r="C439" s="108"/>
      <c r="D439" s="108"/>
      <c r="E439" s="108"/>
      <c r="F439" s="108"/>
      <c r="G439" s="108"/>
      <c r="H439" s="108"/>
      <c r="I439" s="108"/>
      <c r="J439" s="108"/>
      <c r="K439" s="108"/>
      <c r="L439" s="108"/>
      <c r="M439" s="108"/>
      <c r="N439" s="108"/>
      <c r="O439" s="108"/>
      <c r="P439" s="108"/>
      <c r="Q439" s="108"/>
      <c r="R439" s="108"/>
      <c r="S439" s="108"/>
      <c r="T439" s="108"/>
      <c r="U439" s="108"/>
    </row>
    <row r="440" customFormat="false" ht="15.75" hidden="false" customHeight="true" outlineLevel="0" collapsed="false">
      <c r="A440" s="134"/>
      <c r="B440" s="134"/>
      <c r="C440" s="108"/>
      <c r="D440" s="108"/>
      <c r="E440" s="108"/>
      <c r="F440" s="108"/>
      <c r="G440" s="108"/>
      <c r="H440" s="108"/>
      <c r="I440" s="108"/>
      <c r="J440" s="108"/>
      <c r="K440" s="108"/>
      <c r="L440" s="108"/>
      <c r="M440" s="108"/>
      <c r="N440" s="108"/>
      <c r="O440" s="108"/>
      <c r="P440" s="108"/>
      <c r="Q440" s="108"/>
      <c r="R440" s="108"/>
      <c r="S440" s="108"/>
      <c r="T440" s="108"/>
      <c r="U440" s="108"/>
    </row>
    <row r="441" customFormat="false" ht="15.75" hidden="false" customHeight="true" outlineLevel="0" collapsed="false">
      <c r="A441" s="134"/>
      <c r="B441" s="134"/>
      <c r="C441" s="108"/>
      <c r="D441" s="108"/>
      <c r="E441" s="108"/>
      <c r="F441" s="108"/>
      <c r="G441" s="108"/>
      <c r="H441" s="108"/>
      <c r="I441" s="108"/>
      <c r="J441" s="108"/>
      <c r="K441" s="108"/>
      <c r="L441" s="108"/>
      <c r="M441" s="108"/>
      <c r="N441" s="108"/>
      <c r="O441" s="108"/>
      <c r="P441" s="108"/>
      <c r="Q441" s="108"/>
      <c r="R441" s="108"/>
      <c r="S441" s="108"/>
      <c r="T441" s="108"/>
      <c r="U441" s="108"/>
    </row>
    <row r="442" customFormat="false" ht="15.75" hidden="false" customHeight="true" outlineLevel="0" collapsed="false">
      <c r="A442" s="134"/>
      <c r="B442" s="134"/>
      <c r="C442" s="108"/>
      <c r="D442" s="108"/>
      <c r="E442" s="108"/>
      <c r="F442" s="108"/>
      <c r="G442" s="108"/>
      <c r="H442" s="108"/>
      <c r="I442" s="108"/>
      <c r="J442" s="108"/>
      <c r="K442" s="108"/>
      <c r="L442" s="108"/>
      <c r="M442" s="108"/>
      <c r="N442" s="108"/>
      <c r="O442" s="108"/>
      <c r="P442" s="108"/>
      <c r="Q442" s="108"/>
      <c r="R442" s="108"/>
      <c r="S442" s="108"/>
      <c r="T442" s="108"/>
      <c r="U442" s="108"/>
    </row>
    <row r="443" customFormat="false" ht="15.75" hidden="false" customHeight="true" outlineLevel="0" collapsed="false">
      <c r="A443" s="134"/>
      <c r="B443" s="134"/>
      <c r="C443" s="108"/>
      <c r="D443" s="108"/>
      <c r="E443" s="108"/>
      <c r="F443" s="108"/>
      <c r="G443" s="108"/>
      <c r="H443" s="108"/>
      <c r="I443" s="108"/>
      <c r="J443" s="108"/>
      <c r="K443" s="108"/>
      <c r="L443" s="108"/>
      <c r="M443" s="108"/>
      <c r="N443" s="108"/>
      <c r="O443" s="108"/>
      <c r="P443" s="108"/>
      <c r="Q443" s="108"/>
      <c r="R443" s="108"/>
      <c r="S443" s="108"/>
      <c r="T443" s="108"/>
      <c r="U443" s="108"/>
    </row>
    <row r="444" customFormat="false" ht="15.75" hidden="false" customHeight="true" outlineLevel="0" collapsed="false">
      <c r="A444" s="134"/>
      <c r="B444" s="134"/>
      <c r="C444" s="108"/>
      <c r="D444" s="108"/>
      <c r="E444" s="108"/>
      <c r="F444" s="108"/>
      <c r="G444" s="108"/>
      <c r="H444" s="108"/>
      <c r="I444" s="108"/>
      <c r="J444" s="108"/>
      <c r="K444" s="108"/>
      <c r="L444" s="108"/>
      <c r="M444" s="108"/>
      <c r="N444" s="108"/>
      <c r="O444" s="108"/>
      <c r="P444" s="108"/>
      <c r="Q444" s="108"/>
      <c r="R444" s="108"/>
      <c r="S444" s="108"/>
      <c r="T444" s="108"/>
      <c r="U444" s="108"/>
    </row>
    <row r="445" customFormat="false" ht="15.75" hidden="false" customHeight="true" outlineLevel="0" collapsed="false">
      <c r="A445" s="134"/>
      <c r="B445" s="134"/>
      <c r="C445" s="108"/>
      <c r="D445" s="108"/>
      <c r="E445" s="108"/>
      <c r="F445" s="108"/>
      <c r="G445" s="108"/>
      <c r="H445" s="108"/>
      <c r="I445" s="108"/>
      <c r="J445" s="108"/>
      <c r="K445" s="108"/>
      <c r="L445" s="108"/>
      <c r="M445" s="108"/>
      <c r="N445" s="108"/>
      <c r="O445" s="108"/>
      <c r="P445" s="108"/>
      <c r="Q445" s="108"/>
      <c r="R445" s="108"/>
      <c r="S445" s="108"/>
      <c r="T445" s="108"/>
      <c r="U445" s="108"/>
    </row>
    <row r="446" customFormat="false" ht="15.75" hidden="false" customHeight="true" outlineLevel="0" collapsed="false">
      <c r="A446" s="134"/>
      <c r="B446" s="134"/>
      <c r="C446" s="108"/>
      <c r="D446" s="108"/>
      <c r="E446" s="108"/>
      <c r="F446" s="108"/>
      <c r="G446" s="108"/>
      <c r="H446" s="108"/>
      <c r="I446" s="108"/>
      <c r="J446" s="108"/>
      <c r="K446" s="108"/>
      <c r="L446" s="108"/>
      <c r="M446" s="108"/>
      <c r="N446" s="108"/>
      <c r="O446" s="108"/>
      <c r="P446" s="108"/>
      <c r="Q446" s="108"/>
      <c r="R446" s="108"/>
      <c r="S446" s="108"/>
      <c r="T446" s="108"/>
      <c r="U446" s="108"/>
    </row>
    <row r="447" customFormat="false" ht="15.75" hidden="false" customHeight="true" outlineLevel="0" collapsed="false">
      <c r="A447" s="134"/>
      <c r="B447" s="134"/>
      <c r="C447" s="108"/>
      <c r="D447" s="108"/>
      <c r="E447" s="108"/>
      <c r="F447" s="108"/>
      <c r="G447" s="108"/>
      <c r="H447" s="108"/>
      <c r="I447" s="108"/>
      <c r="J447" s="108"/>
      <c r="K447" s="108"/>
      <c r="L447" s="108"/>
      <c r="M447" s="108"/>
      <c r="N447" s="108"/>
      <c r="O447" s="108"/>
      <c r="P447" s="108"/>
      <c r="Q447" s="108"/>
      <c r="R447" s="108"/>
      <c r="S447" s="108"/>
      <c r="T447" s="108"/>
      <c r="U447" s="108"/>
    </row>
    <row r="448" customFormat="false" ht="15.75" hidden="false" customHeight="true" outlineLevel="0" collapsed="false">
      <c r="A448" s="134"/>
      <c r="B448" s="134"/>
      <c r="C448" s="108"/>
      <c r="D448" s="108"/>
      <c r="E448" s="108"/>
      <c r="F448" s="108"/>
      <c r="G448" s="108"/>
      <c r="H448" s="108"/>
      <c r="I448" s="108"/>
      <c r="J448" s="108"/>
      <c r="K448" s="108"/>
      <c r="L448" s="108"/>
      <c r="M448" s="108"/>
      <c r="N448" s="108"/>
      <c r="O448" s="108"/>
      <c r="P448" s="108"/>
      <c r="Q448" s="108"/>
      <c r="R448" s="108"/>
      <c r="S448" s="108"/>
      <c r="T448" s="108"/>
      <c r="U448" s="108"/>
    </row>
    <row r="449" customFormat="false" ht="15.75" hidden="false" customHeight="true" outlineLevel="0" collapsed="false">
      <c r="A449" s="134"/>
      <c r="B449" s="134"/>
      <c r="C449" s="108"/>
      <c r="D449" s="108"/>
      <c r="E449" s="108"/>
      <c r="F449" s="108"/>
      <c r="G449" s="108"/>
      <c r="H449" s="108"/>
      <c r="I449" s="108"/>
      <c r="J449" s="108"/>
      <c r="K449" s="108"/>
      <c r="L449" s="108"/>
      <c r="M449" s="108"/>
      <c r="N449" s="108"/>
      <c r="O449" s="108"/>
      <c r="P449" s="108"/>
      <c r="Q449" s="108"/>
      <c r="R449" s="108"/>
      <c r="S449" s="108"/>
      <c r="T449" s="108"/>
      <c r="U449" s="108"/>
    </row>
    <row r="450" customFormat="false" ht="15.75" hidden="false" customHeight="true" outlineLevel="0" collapsed="false">
      <c r="A450" s="134"/>
      <c r="B450" s="134"/>
      <c r="C450" s="108"/>
      <c r="D450" s="108"/>
      <c r="E450" s="108"/>
      <c r="F450" s="108"/>
      <c r="G450" s="108"/>
      <c r="H450" s="108"/>
      <c r="I450" s="108"/>
      <c r="J450" s="108"/>
      <c r="K450" s="108"/>
      <c r="L450" s="108"/>
      <c r="M450" s="108"/>
      <c r="N450" s="108"/>
      <c r="O450" s="108"/>
      <c r="P450" s="108"/>
      <c r="Q450" s="108"/>
      <c r="R450" s="108"/>
      <c r="S450" s="108"/>
      <c r="T450" s="108"/>
      <c r="U450" s="108"/>
    </row>
    <row r="451" customFormat="false" ht="15.75" hidden="false" customHeight="true" outlineLevel="0" collapsed="false">
      <c r="A451" s="134"/>
      <c r="B451" s="134"/>
      <c r="C451" s="108"/>
      <c r="D451" s="108"/>
      <c r="E451" s="108"/>
      <c r="F451" s="108"/>
      <c r="G451" s="108"/>
      <c r="H451" s="108"/>
      <c r="I451" s="108"/>
      <c r="J451" s="108"/>
      <c r="K451" s="108"/>
      <c r="L451" s="108"/>
      <c r="M451" s="108"/>
      <c r="N451" s="108"/>
      <c r="O451" s="108"/>
      <c r="P451" s="108"/>
      <c r="Q451" s="108"/>
      <c r="R451" s="108"/>
      <c r="S451" s="108"/>
      <c r="T451" s="108"/>
      <c r="U451" s="108"/>
    </row>
    <row r="452" customFormat="false" ht="15.75" hidden="false" customHeight="true" outlineLevel="0" collapsed="false">
      <c r="A452" s="134"/>
      <c r="B452" s="134"/>
      <c r="C452" s="108"/>
      <c r="D452" s="108"/>
      <c r="E452" s="108"/>
      <c r="F452" s="108"/>
      <c r="G452" s="108"/>
      <c r="H452" s="108"/>
      <c r="I452" s="108"/>
      <c r="J452" s="108"/>
      <c r="K452" s="108"/>
      <c r="L452" s="108"/>
      <c r="M452" s="108"/>
      <c r="N452" s="108"/>
      <c r="O452" s="108"/>
      <c r="P452" s="108"/>
      <c r="Q452" s="108"/>
      <c r="R452" s="108"/>
      <c r="S452" s="108"/>
      <c r="T452" s="108"/>
      <c r="U452" s="108"/>
    </row>
    <row r="453" customFormat="false" ht="15.75" hidden="false" customHeight="true" outlineLevel="0" collapsed="false">
      <c r="A453" s="134"/>
      <c r="B453" s="134"/>
      <c r="C453" s="108"/>
      <c r="D453" s="108"/>
      <c r="E453" s="108"/>
      <c r="F453" s="108"/>
      <c r="G453" s="108"/>
      <c r="H453" s="108"/>
      <c r="I453" s="108"/>
      <c r="J453" s="108"/>
      <c r="K453" s="108"/>
      <c r="L453" s="108"/>
      <c r="M453" s="108"/>
      <c r="N453" s="108"/>
      <c r="O453" s="108"/>
      <c r="P453" s="108"/>
      <c r="Q453" s="108"/>
      <c r="R453" s="108"/>
      <c r="S453" s="108"/>
      <c r="T453" s="108"/>
      <c r="U453" s="108"/>
    </row>
    <row r="454" customFormat="false" ht="15.75" hidden="false" customHeight="true" outlineLevel="0" collapsed="false">
      <c r="A454" s="134"/>
      <c r="B454" s="134"/>
      <c r="C454" s="108"/>
      <c r="D454" s="108"/>
      <c r="E454" s="108"/>
      <c r="F454" s="108"/>
      <c r="G454" s="108"/>
      <c r="H454" s="108"/>
      <c r="I454" s="108"/>
      <c r="J454" s="108"/>
      <c r="K454" s="108"/>
      <c r="L454" s="108"/>
      <c r="M454" s="108"/>
      <c r="N454" s="108"/>
      <c r="O454" s="108"/>
      <c r="P454" s="108"/>
      <c r="Q454" s="108"/>
      <c r="R454" s="108"/>
      <c r="S454" s="108"/>
      <c r="T454" s="108"/>
      <c r="U454" s="108"/>
    </row>
    <row r="455" customFormat="false" ht="15.75" hidden="false" customHeight="true" outlineLevel="0" collapsed="false">
      <c r="A455" s="134"/>
      <c r="B455" s="134"/>
      <c r="C455" s="108"/>
      <c r="D455" s="108"/>
      <c r="E455" s="108"/>
      <c r="F455" s="108"/>
      <c r="G455" s="108"/>
      <c r="H455" s="108"/>
      <c r="I455" s="108"/>
      <c r="J455" s="108"/>
      <c r="K455" s="108"/>
      <c r="L455" s="108"/>
      <c r="M455" s="108"/>
      <c r="N455" s="108"/>
      <c r="O455" s="108"/>
      <c r="P455" s="108"/>
      <c r="Q455" s="108"/>
      <c r="R455" s="108"/>
      <c r="S455" s="108"/>
      <c r="T455" s="108"/>
      <c r="U455" s="108"/>
    </row>
    <row r="456" customFormat="false" ht="15.75" hidden="false" customHeight="true" outlineLevel="0" collapsed="false">
      <c r="A456" s="134"/>
      <c r="B456" s="134"/>
      <c r="C456" s="108"/>
      <c r="D456" s="108"/>
      <c r="E456" s="108"/>
      <c r="F456" s="108"/>
      <c r="G456" s="108"/>
      <c r="H456" s="108"/>
      <c r="I456" s="108"/>
      <c r="J456" s="108"/>
      <c r="K456" s="108"/>
      <c r="L456" s="108"/>
      <c r="M456" s="108"/>
      <c r="N456" s="108"/>
      <c r="O456" s="108"/>
      <c r="P456" s="108"/>
      <c r="Q456" s="108"/>
      <c r="R456" s="108"/>
      <c r="S456" s="108"/>
      <c r="T456" s="108"/>
      <c r="U456" s="108"/>
    </row>
    <row r="457" customFormat="false" ht="15.75" hidden="false" customHeight="true" outlineLevel="0" collapsed="false">
      <c r="A457" s="134"/>
      <c r="B457" s="134"/>
      <c r="C457" s="108"/>
      <c r="D457" s="108"/>
      <c r="E457" s="108"/>
      <c r="F457" s="108"/>
      <c r="G457" s="108"/>
      <c r="H457" s="108"/>
      <c r="I457" s="108"/>
      <c r="J457" s="108"/>
      <c r="K457" s="108"/>
      <c r="L457" s="108"/>
      <c r="M457" s="108"/>
      <c r="N457" s="108"/>
      <c r="O457" s="108"/>
      <c r="P457" s="108"/>
      <c r="Q457" s="108"/>
      <c r="R457" s="108"/>
      <c r="S457" s="108"/>
      <c r="T457" s="108"/>
      <c r="U457" s="108"/>
    </row>
    <row r="458" customFormat="false" ht="15.75" hidden="false" customHeight="true" outlineLevel="0" collapsed="false">
      <c r="A458" s="134"/>
      <c r="B458" s="134"/>
      <c r="C458" s="108"/>
      <c r="D458" s="108"/>
      <c r="E458" s="108"/>
      <c r="F458" s="108"/>
      <c r="G458" s="108"/>
      <c r="H458" s="108"/>
      <c r="I458" s="108"/>
      <c r="J458" s="108"/>
      <c r="K458" s="108"/>
      <c r="L458" s="108"/>
      <c r="M458" s="108"/>
      <c r="N458" s="108"/>
      <c r="O458" s="108"/>
      <c r="P458" s="108"/>
      <c r="Q458" s="108"/>
      <c r="R458" s="108"/>
      <c r="S458" s="108"/>
      <c r="T458" s="108"/>
      <c r="U458" s="108"/>
    </row>
    <row r="459" customFormat="false" ht="15.75" hidden="false" customHeight="true" outlineLevel="0" collapsed="false">
      <c r="A459" s="134"/>
      <c r="B459" s="134"/>
      <c r="C459" s="108"/>
      <c r="D459" s="108"/>
      <c r="E459" s="108"/>
      <c r="F459" s="108"/>
      <c r="G459" s="108"/>
      <c r="H459" s="108"/>
      <c r="I459" s="108"/>
      <c r="J459" s="108"/>
      <c r="K459" s="108"/>
      <c r="L459" s="108"/>
      <c r="M459" s="108"/>
      <c r="N459" s="108"/>
      <c r="O459" s="108"/>
      <c r="P459" s="108"/>
      <c r="Q459" s="108"/>
      <c r="R459" s="108"/>
      <c r="S459" s="108"/>
      <c r="T459" s="108"/>
      <c r="U459" s="108"/>
    </row>
    <row r="460" customFormat="false" ht="15.75" hidden="false" customHeight="true" outlineLevel="0" collapsed="false">
      <c r="A460" s="134"/>
      <c r="B460" s="134"/>
      <c r="C460" s="108"/>
      <c r="D460" s="108"/>
      <c r="E460" s="108"/>
      <c r="F460" s="108"/>
      <c r="G460" s="108"/>
      <c r="H460" s="108"/>
      <c r="I460" s="108"/>
      <c r="J460" s="108"/>
      <c r="K460" s="108"/>
      <c r="L460" s="108"/>
      <c r="M460" s="108"/>
      <c r="N460" s="108"/>
      <c r="O460" s="108"/>
      <c r="P460" s="108"/>
      <c r="Q460" s="108"/>
      <c r="R460" s="108"/>
      <c r="S460" s="108"/>
      <c r="T460" s="108"/>
      <c r="U460" s="108"/>
    </row>
    <row r="461" customFormat="false" ht="15.75" hidden="false" customHeight="true" outlineLevel="0" collapsed="false">
      <c r="A461" s="134"/>
      <c r="B461" s="134"/>
      <c r="C461" s="108"/>
      <c r="D461" s="108"/>
      <c r="E461" s="108"/>
      <c r="F461" s="108"/>
      <c r="G461" s="108"/>
      <c r="H461" s="108"/>
      <c r="I461" s="108"/>
      <c r="J461" s="108"/>
      <c r="K461" s="108"/>
      <c r="L461" s="108"/>
      <c r="M461" s="108"/>
      <c r="N461" s="108"/>
      <c r="O461" s="108"/>
      <c r="P461" s="108"/>
      <c r="Q461" s="108"/>
      <c r="R461" s="108"/>
      <c r="S461" s="108"/>
      <c r="T461" s="108"/>
      <c r="U461" s="108"/>
    </row>
    <row r="462" customFormat="false" ht="15.75" hidden="false" customHeight="true" outlineLevel="0" collapsed="false">
      <c r="A462" s="134"/>
      <c r="B462" s="134"/>
      <c r="C462" s="108"/>
      <c r="D462" s="108"/>
      <c r="E462" s="108"/>
      <c r="F462" s="108"/>
      <c r="G462" s="108"/>
      <c r="H462" s="108"/>
      <c r="I462" s="108"/>
      <c r="J462" s="108"/>
      <c r="K462" s="108"/>
      <c r="L462" s="108"/>
      <c r="M462" s="108"/>
      <c r="N462" s="108"/>
      <c r="O462" s="108"/>
      <c r="P462" s="108"/>
      <c r="Q462" s="108"/>
      <c r="R462" s="108"/>
      <c r="S462" s="108"/>
      <c r="T462" s="108"/>
      <c r="U462" s="108"/>
    </row>
    <row r="463" customFormat="false" ht="15.75" hidden="false" customHeight="true" outlineLevel="0" collapsed="false">
      <c r="A463" s="134"/>
      <c r="B463" s="134"/>
      <c r="C463" s="108"/>
      <c r="D463" s="108"/>
      <c r="E463" s="108"/>
      <c r="F463" s="108"/>
      <c r="G463" s="108"/>
      <c r="H463" s="108"/>
      <c r="I463" s="108"/>
      <c r="J463" s="108"/>
      <c r="K463" s="108"/>
      <c r="L463" s="108"/>
      <c r="M463" s="108"/>
      <c r="N463" s="108"/>
      <c r="O463" s="108"/>
      <c r="P463" s="108"/>
      <c r="Q463" s="108"/>
      <c r="R463" s="108"/>
      <c r="S463" s="108"/>
      <c r="T463" s="108"/>
      <c r="U463" s="108"/>
    </row>
    <row r="464" customFormat="false" ht="15.75" hidden="false" customHeight="true" outlineLevel="0" collapsed="false">
      <c r="A464" s="134"/>
      <c r="B464" s="134"/>
      <c r="C464" s="108"/>
      <c r="D464" s="108"/>
      <c r="E464" s="108"/>
      <c r="F464" s="108"/>
      <c r="G464" s="108"/>
      <c r="H464" s="108"/>
      <c r="I464" s="108"/>
      <c r="J464" s="108"/>
      <c r="K464" s="108"/>
      <c r="L464" s="108"/>
      <c r="M464" s="108"/>
      <c r="N464" s="108"/>
      <c r="O464" s="108"/>
      <c r="P464" s="108"/>
      <c r="Q464" s="108"/>
      <c r="R464" s="108"/>
      <c r="S464" s="108"/>
      <c r="T464" s="108"/>
      <c r="U464" s="108"/>
    </row>
    <row r="465" customFormat="false" ht="15.75" hidden="false" customHeight="true" outlineLevel="0" collapsed="false">
      <c r="A465" s="134"/>
      <c r="B465" s="134"/>
      <c r="C465" s="108"/>
      <c r="D465" s="108"/>
      <c r="E465" s="108"/>
      <c r="F465" s="108"/>
      <c r="G465" s="108"/>
      <c r="H465" s="108"/>
      <c r="I465" s="108"/>
      <c r="J465" s="108"/>
      <c r="K465" s="108"/>
      <c r="L465" s="108"/>
      <c r="M465" s="108"/>
      <c r="N465" s="108"/>
      <c r="O465" s="108"/>
      <c r="P465" s="108"/>
      <c r="Q465" s="108"/>
      <c r="R465" s="108"/>
      <c r="S465" s="108"/>
      <c r="T465" s="108"/>
      <c r="U465" s="108"/>
    </row>
    <row r="466" customFormat="false" ht="15.75" hidden="false" customHeight="true" outlineLevel="0" collapsed="false">
      <c r="A466" s="134"/>
      <c r="B466" s="134"/>
      <c r="C466" s="108"/>
      <c r="D466" s="108"/>
      <c r="E466" s="108"/>
      <c r="F466" s="108"/>
      <c r="G466" s="108"/>
      <c r="H466" s="108"/>
      <c r="I466" s="108"/>
      <c r="J466" s="108"/>
      <c r="K466" s="108"/>
      <c r="L466" s="108"/>
      <c r="M466" s="108"/>
      <c r="N466" s="108"/>
      <c r="O466" s="108"/>
      <c r="P466" s="108"/>
      <c r="Q466" s="108"/>
      <c r="R466" s="108"/>
      <c r="S466" s="108"/>
      <c r="T466" s="108"/>
      <c r="U466" s="108"/>
    </row>
    <row r="467" customFormat="false" ht="15.75" hidden="false" customHeight="true" outlineLevel="0" collapsed="false">
      <c r="A467" s="134"/>
      <c r="B467" s="134"/>
      <c r="C467" s="108"/>
      <c r="D467" s="108"/>
      <c r="E467" s="108"/>
      <c r="F467" s="108"/>
      <c r="G467" s="108"/>
      <c r="H467" s="108"/>
      <c r="I467" s="108"/>
      <c r="J467" s="108"/>
      <c r="K467" s="108"/>
      <c r="L467" s="108"/>
      <c r="M467" s="108"/>
      <c r="N467" s="108"/>
      <c r="O467" s="108"/>
      <c r="P467" s="108"/>
      <c r="Q467" s="108"/>
      <c r="R467" s="108"/>
      <c r="S467" s="108"/>
      <c r="T467" s="108"/>
      <c r="U467" s="108"/>
    </row>
    <row r="468" customFormat="false" ht="15.75" hidden="false" customHeight="true" outlineLevel="0" collapsed="false">
      <c r="A468" s="134"/>
      <c r="B468" s="134"/>
      <c r="C468" s="108"/>
      <c r="D468" s="108"/>
      <c r="E468" s="108"/>
      <c r="F468" s="108"/>
      <c r="G468" s="108"/>
      <c r="H468" s="108"/>
      <c r="I468" s="108"/>
      <c r="J468" s="108"/>
      <c r="K468" s="108"/>
      <c r="L468" s="108"/>
      <c r="M468" s="108"/>
      <c r="N468" s="108"/>
      <c r="O468" s="108"/>
      <c r="P468" s="108"/>
      <c r="Q468" s="108"/>
      <c r="R468" s="108"/>
      <c r="S468" s="108"/>
      <c r="T468" s="108"/>
      <c r="U468" s="108"/>
    </row>
    <row r="469" customFormat="false" ht="15.75" hidden="false" customHeight="true" outlineLevel="0" collapsed="false">
      <c r="A469" s="134"/>
      <c r="B469" s="134"/>
      <c r="C469" s="108"/>
      <c r="D469" s="108"/>
      <c r="E469" s="108"/>
      <c r="F469" s="108"/>
      <c r="G469" s="108"/>
      <c r="H469" s="108"/>
      <c r="I469" s="108"/>
      <c r="J469" s="108"/>
      <c r="K469" s="108"/>
      <c r="L469" s="108"/>
      <c r="M469" s="108"/>
      <c r="N469" s="108"/>
      <c r="O469" s="108"/>
      <c r="P469" s="108"/>
      <c r="Q469" s="108"/>
      <c r="R469" s="108"/>
      <c r="S469" s="108"/>
      <c r="T469" s="108"/>
      <c r="U469" s="108"/>
    </row>
    <row r="470" customFormat="false" ht="15.75" hidden="false" customHeight="true" outlineLevel="0" collapsed="false">
      <c r="A470" s="134"/>
      <c r="B470" s="134"/>
      <c r="C470" s="108"/>
      <c r="D470" s="108"/>
      <c r="E470" s="108"/>
      <c r="F470" s="108"/>
      <c r="G470" s="108"/>
      <c r="H470" s="108"/>
      <c r="I470" s="108"/>
      <c r="J470" s="108"/>
      <c r="K470" s="108"/>
      <c r="L470" s="108"/>
      <c r="M470" s="108"/>
      <c r="N470" s="108"/>
      <c r="O470" s="108"/>
      <c r="P470" s="108"/>
      <c r="Q470" s="108"/>
      <c r="R470" s="108"/>
      <c r="S470" s="108"/>
      <c r="T470" s="108"/>
      <c r="U470" s="108"/>
    </row>
    <row r="471" customFormat="false" ht="15.75" hidden="false" customHeight="true" outlineLevel="0" collapsed="false">
      <c r="A471" s="134"/>
      <c r="B471" s="134"/>
      <c r="C471" s="108"/>
      <c r="D471" s="108"/>
      <c r="E471" s="108"/>
      <c r="F471" s="108"/>
      <c r="G471" s="108"/>
      <c r="H471" s="108"/>
      <c r="I471" s="108"/>
      <c r="J471" s="108"/>
      <c r="K471" s="108"/>
      <c r="L471" s="108"/>
      <c r="M471" s="108"/>
      <c r="N471" s="108"/>
      <c r="O471" s="108"/>
      <c r="P471" s="108"/>
      <c r="Q471" s="108"/>
      <c r="R471" s="108"/>
      <c r="S471" s="108"/>
      <c r="T471" s="108"/>
      <c r="U471" s="108"/>
    </row>
    <row r="472" customFormat="false" ht="15.75" hidden="false" customHeight="true" outlineLevel="0" collapsed="false">
      <c r="A472" s="134"/>
      <c r="B472" s="134"/>
      <c r="C472" s="108"/>
      <c r="D472" s="108"/>
      <c r="E472" s="108"/>
      <c r="F472" s="108"/>
      <c r="G472" s="108"/>
      <c r="H472" s="108"/>
      <c r="I472" s="108"/>
      <c r="J472" s="108"/>
      <c r="K472" s="108"/>
      <c r="L472" s="108"/>
      <c r="M472" s="108"/>
      <c r="N472" s="108"/>
      <c r="O472" s="108"/>
      <c r="P472" s="108"/>
      <c r="Q472" s="108"/>
      <c r="R472" s="108"/>
      <c r="S472" s="108"/>
      <c r="T472" s="108"/>
      <c r="U472" s="108"/>
    </row>
    <row r="473" customFormat="false" ht="15.75" hidden="false" customHeight="true" outlineLevel="0" collapsed="false">
      <c r="A473" s="134"/>
      <c r="B473" s="134"/>
      <c r="C473" s="108"/>
      <c r="D473" s="108"/>
      <c r="E473" s="108"/>
      <c r="F473" s="108"/>
      <c r="G473" s="108"/>
      <c r="H473" s="108"/>
      <c r="I473" s="108"/>
      <c r="J473" s="108"/>
      <c r="K473" s="108"/>
      <c r="L473" s="108"/>
      <c r="M473" s="108"/>
      <c r="N473" s="108"/>
      <c r="O473" s="108"/>
      <c r="P473" s="108"/>
      <c r="Q473" s="108"/>
      <c r="R473" s="108"/>
      <c r="S473" s="108"/>
      <c r="T473" s="108"/>
      <c r="U473" s="108"/>
    </row>
    <row r="474" customFormat="false" ht="15.75" hidden="false" customHeight="true" outlineLevel="0" collapsed="false">
      <c r="A474" s="134"/>
      <c r="B474" s="134"/>
      <c r="C474" s="108"/>
      <c r="D474" s="108"/>
      <c r="E474" s="108"/>
      <c r="F474" s="108"/>
      <c r="G474" s="108"/>
      <c r="H474" s="108"/>
      <c r="I474" s="108"/>
      <c r="J474" s="108"/>
      <c r="K474" s="108"/>
      <c r="L474" s="108"/>
      <c r="M474" s="108"/>
      <c r="N474" s="108"/>
      <c r="O474" s="108"/>
      <c r="P474" s="108"/>
      <c r="Q474" s="108"/>
      <c r="R474" s="108"/>
      <c r="S474" s="108"/>
      <c r="T474" s="108"/>
      <c r="U474" s="108"/>
    </row>
    <row r="475" customFormat="false" ht="15.75" hidden="false" customHeight="true" outlineLevel="0" collapsed="false">
      <c r="A475" s="134"/>
      <c r="B475" s="134"/>
      <c r="C475" s="108"/>
      <c r="D475" s="108"/>
      <c r="E475" s="108"/>
      <c r="F475" s="108"/>
      <c r="G475" s="108"/>
      <c r="H475" s="108"/>
      <c r="I475" s="108"/>
      <c r="J475" s="108"/>
      <c r="K475" s="108"/>
      <c r="L475" s="108"/>
      <c r="M475" s="108"/>
      <c r="N475" s="108"/>
      <c r="O475" s="108"/>
      <c r="P475" s="108"/>
      <c r="Q475" s="108"/>
      <c r="R475" s="108"/>
      <c r="S475" s="108"/>
      <c r="T475" s="108"/>
      <c r="U475" s="108"/>
    </row>
    <row r="476" customFormat="false" ht="15.75" hidden="false" customHeight="true" outlineLevel="0" collapsed="false">
      <c r="A476" s="134"/>
      <c r="B476" s="134"/>
      <c r="C476" s="108"/>
      <c r="D476" s="108"/>
      <c r="E476" s="108"/>
      <c r="F476" s="108"/>
      <c r="G476" s="108"/>
      <c r="H476" s="108"/>
      <c r="I476" s="108"/>
      <c r="J476" s="108"/>
      <c r="K476" s="108"/>
      <c r="L476" s="108"/>
      <c r="M476" s="108"/>
      <c r="N476" s="108"/>
      <c r="O476" s="108"/>
      <c r="P476" s="108"/>
      <c r="Q476" s="108"/>
      <c r="R476" s="108"/>
      <c r="S476" s="108"/>
      <c r="T476" s="108"/>
      <c r="U476" s="108"/>
    </row>
    <row r="477" customFormat="false" ht="15.75" hidden="false" customHeight="true" outlineLevel="0" collapsed="false">
      <c r="A477" s="134"/>
      <c r="B477" s="134"/>
      <c r="C477" s="108"/>
      <c r="D477" s="108"/>
      <c r="E477" s="108"/>
      <c r="F477" s="108"/>
      <c r="G477" s="108"/>
      <c r="H477" s="108"/>
      <c r="I477" s="108"/>
      <c r="J477" s="108"/>
      <c r="K477" s="108"/>
      <c r="L477" s="108"/>
      <c r="M477" s="108"/>
      <c r="N477" s="108"/>
      <c r="O477" s="108"/>
      <c r="P477" s="108"/>
      <c r="Q477" s="108"/>
      <c r="R477" s="108"/>
      <c r="S477" s="108"/>
      <c r="T477" s="108"/>
      <c r="U477" s="108"/>
    </row>
    <row r="478" customFormat="false" ht="15.75" hidden="false" customHeight="true" outlineLevel="0" collapsed="false">
      <c r="A478" s="134"/>
      <c r="B478" s="134"/>
      <c r="C478" s="108"/>
      <c r="D478" s="108"/>
      <c r="E478" s="108"/>
      <c r="F478" s="108"/>
      <c r="G478" s="108"/>
      <c r="H478" s="108"/>
      <c r="I478" s="108"/>
      <c r="J478" s="108"/>
      <c r="K478" s="108"/>
      <c r="L478" s="108"/>
      <c r="M478" s="108"/>
      <c r="N478" s="108"/>
      <c r="O478" s="108"/>
      <c r="P478" s="108"/>
      <c r="Q478" s="108"/>
      <c r="R478" s="108"/>
      <c r="S478" s="108"/>
      <c r="T478" s="108"/>
      <c r="U478" s="108"/>
    </row>
    <row r="479" customFormat="false" ht="15.75" hidden="false" customHeight="true" outlineLevel="0" collapsed="false">
      <c r="A479" s="134"/>
      <c r="B479" s="134"/>
      <c r="C479" s="108"/>
      <c r="D479" s="108"/>
      <c r="E479" s="108"/>
      <c r="F479" s="108"/>
      <c r="G479" s="108"/>
      <c r="H479" s="108"/>
      <c r="I479" s="108"/>
      <c r="J479" s="108"/>
      <c r="K479" s="108"/>
      <c r="L479" s="108"/>
      <c r="M479" s="108"/>
      <c r="N479" s="108"/>
      <c r="O479" s="108"/>
      <c r="P479" s="108"/>
      <c r="Q479" s="108"/>
      <c r="R479" s="108"/>
      <c r="S479" s="108"/>
      <c r="T479" s="108"/>
      <c r="U479" s="108"/>
    </row>
    <row r="480" customFormat="false" ht="15.75" hidden="false" customHeight="true" outlineLevel="0" collapsed="false">
      <c r="A480" s="134"/>
      <c r="B480" s="134"/>
      <c r="C480" s="108"/>
      <c r="D480" s="108"/>
      <c r="E480" s="108"/>
      <c r="F480" s="108"/>
      <c r="G480" s="108"/>
      <c r="H480" s="108"/>
      <c r="I480" s="108"/>
      <c r="J480" s="108"/>
      <c r="K480" s="108"/>
      <c r="L480" s="108"/>
      <c r="M480" s="108"/>
      <c r="N480" s="108"/>
      <c r="O480" s="108"/>
      <c r="P480" s="108"/>
      <c r="Q480" s="108"/>
      <c r="R480" s="108"/>
      <c r="S480" s="108"/>
      <c r="T480" s="108"/>
      <c r="U480" s="108"/>
    </row>
    <row r="481" customFormat="false" ht="15.75" hidden="false" customHeight="true" outlineLevel="0" collapsed="false">
      <c r="A481" s="134"/>
      <c r="B481" s="134"/>
      <c r="C481" s="108"/>
      <c r="D481" s="108"/>
      <c r="E481" s="108"/>
      <c r="F481" s="108"/>
      <c r="G481" s="108"/>
      <c r="H481" s="108"/>
      <c r="I481" s="108"/>
      <c r="J481" s="108"/>
      <c r="K481" s="108"/>
      <c r="L481" s="108"/>
      <c r="M481" s="108"/>
      <c r="N481" s="108"/>
      <c r="O481" s="108"/>
      <c r="P481" s="108"/>
      <c r="Q481" s="108"/>
      <c r="R481" s="108"/>
      <c r="S481" s="108"/>
      <c r="T481" s="108"/>
      <c r="U481" s="108"/>
    </row>
    <row r="482" customFormat="false" ht="15.75" hidden="false" customHeight="true" outlineLevel="0" collapsed="false">
      <c r="A482" s="134"/>
      <c r="B482" s="134"/>
      <c r="C482" s="108"/>
      <c r="D482" s="108"/>
      <c r="E482" s="108"/>
      <c r="F482" s="108"/>
      <c r="G482" s="108"/>
      <c r="H482" s="108"/>
      <c r="I482" s="108"/>
      <c r="J482" s="108"/>
      <c r="K482" s="108"/>
      <c r="L482" s="108"/>
      <c r="M482" s="108"/>
      <c r="N482" s="108"/>
      <c r="O482" s="108"/>
      <c r="P482" s="108"/>
      <c r="Q482" s="108"/>
      <c r="R482" s="108"/>
      <c r="S482" s="108"/>
      <c r="T482" s="108"/>
      <c r="U482" s="108"/>
    </row>
    <row r="483" customFormat="false" ht="15.75" hidden="false" customHeight="true" outlineLevel="0" collapsed="false">
      <c r="A483" s="134"/>
      <c r="B483" s="134"/>
      <c r="C483" s="108"/>
      <c r="D483" s="108"/>
      <c r="E483" s="108"/>
      <c r="F483" s="108"/>
      <c r="G483" s="108"/>
      <c r="H483" s="108"/>
      <c r="I483" s="108"/>
      <c r="J483" s="108"/>
      <c r="K483" s="108"/>
      <c r="L483" s="108"/>
      <c r="M483" s="108"/>
      <c r="N483" s="108"/>
      <c r="O483" s="108"/>
      <c r="P483" s="108"/>
      <c r="Q483" s="108"/>
      <c r="R483" s="108"/>
      <c r="S483" s="108"/>
      <c r="T483" s="108"/>
      <c r="U483" s="108"/>
    </row>
    <row r="484" customFormat="false" ht="15.75" hidden="false" customHeight="true" outlineLevel="0" collapsed="false">
      <c r="A484" s="134"/>
      <c r="B484" s="134"/>
      <c r="C484" s="108"/>
      <c r="D484" s="108"/>
      <c r="E484" s="108"/>
      <c r="F484" s="108"/>
      <c r="G484" s="108"/>
      <c r="H484" s="108"/>
      <c r="I484" s="108"/>
      <c r="J484" s="108"/>
      <c r="K484" s="108"/>
      <c r="L484" s="108"/>
      <c r="M484" s="108"/>
      <c r="N484" s="108"/>
      <c r="O484" s="108"/>
      <c r="P484" s="108"/>
      <c r="Q484" s="108"/>
      <c r="R484" s="108"/>
      <c r="S484" s="108"/>
      <c r="T484" s="108"/>
      <c r="U484" s="108"/>
    </row>
    <row r="485" customFormat="false" ht="15.75" hidden="false" customHeight="true" outlineLevel="0" collapsed="false">
      <c r="A485" s="134"/>
      <c r="B485" s="134"/>
      <c r="C485" s="108"/>
      <c r="D485" s="108"/>
      <c r="E485" s="108"/>
      <c r="F485" s="108"/>
      <c r="G485" s="108"/>
      <c r="H485" s="108"/>
      <c r="I485" s="108"/>
      <c r="J485" s="108"/>
      <c r="K485" s="108"/>
      <c r="L485" s="108"/>
      <c r="M485" s="108"/>
      <c r="N485" s="108"/>
      <c r="O485" s="108"/>
      <c r="P485" s="108"/>
      <c r="Q485" s="108"/>
      <c r="R485" s="108"/>
      <c r="S485" s="108"/>
      <c r="T485" s="108"/>
      <c r="U485" s="108"/>
    </row>
    <row r="486" customFormat="false" ht="15.75" hidden="false" customHeight="true" outlineLevel="0" collapsed="false">
      <c r="A486" s="134"/>
      <c r="B486" s="134"/>
      <c r="C486" s="108"/>
      <c r="D486" s="108"/>
      <c r="E486" s="108"/>
      <c r="F486" s="108"/>
      <c r="G486" s="108"/>
      <c r="H486" s="108"/>
      <c r="I486" s="108"/>
      <c r="J486" s="108"/>
      <c r="K486" s="108"/>
      <c r="L486" s="108"/>
      <c r="M486" s="108"/>
      <c r="N486" s="108"/>
      <c r="O486" s="108"/>
      <c r="P486" s="108"/>
      <c r="Q486" s="108"/>
      <c r="R486" s="108"/>
      <c r="S486" s="108"/>
      <c r="T486" s="108"/>
      <c r="U486" s="108"/>
    </row>
    <row r="487" customFormat="false" ht="15.75" hidden="false" customHeight="true" outlineLevel="0" collapsed="false">
      <c r="A487" s="134"/>
      <c r="B487" s="134"/>
      <c r="C487" s="108"/>
      <c r="D487" s="108"/>
      <c r="E487" s="108"/>
      <c r="F487" s="108"/>
      <c r="G487" s="108"/>
      <c r="H487" s="108"/>
      <c r="I487" s="108"/>
      <c r="J487" s="108"/>
      <c r="K487" s="108"/>
      <c r="L487" s="108"/>
      <c r="M487" s="108"/>
      <c r="N487" s="108"/>
      <c r="O487" s="108"/>
      <c r="P487" s="108"/>
      <c r="Q487" s="108"/>
      <c r="R487" s="108"/>
      <c r="S487" s="108"/>
      <c r="T487" s="108"/>
      <c r="U487" s="108"/>
    </row>
    <row r="488" customFormat="false" ht="15.75" hidden="false" customHeight="true" outlineLevel="0" collapsed="false">
      <c r="A488" s="134"/>
      <c r="B488" s="134"/>
      <c r="C488" s="108"/>
      <c r="D488" s="108"/>
      <c r="E488" s="108"/>
      <c r="F488" s="108"/>
      <c r="G488" s="108"/>
      <c r="H488" s="108"/>
      <c r="I488" s="108"/>
      <c r="J488" s="108"/>
      <c r="K488" s="108"/>
      <c r="L488" s="108"/>
      <c r="M488" s="108"/>
      <c r="N488" s="108"/>
      <c r="O488" s="108"/>
      <c r="P488" s="108"/>
      <c r="Q488" s="108"/>
      <c r="R488" s="108"/>
      <c r="S488" s="108"/>
      <c r="T488" s="108"/>
      <c r="U488" s="108"/>
    </row>
    <row r="489" customFormat="false" ht="15.75" hidden="false" customHeight="true" outlineLevel="0" collapsed="false">
      <c r="A489" s="134"/>
      <c r="B489" s="134"/>
      <c r="C489" s="108"/>
      <c r="D489" s="108"/>
      <c r="E489" s="108"/>
      <c r="F489" s="108"/>
      <c r="G489" s="108"/>
      <c r="H489" s="108"/>
      <c r="I489" s="108"/>
      <c r="J489" s="108"/>
      <c r="K489" s="108"/>
      <c r="L489" s="108"/>
      <c r="M489" s="108"/>
      <c r="N489" s="108"/>
      <c r="O489" s="108"/>
      <c r="P489" s="108"/>
      <c r="Q489" s="108"/>
      <c r="R489" s="108"/>
      <c r="S489" s="108"/>
      <c r="T489" s="108"/>
      <c r="U489" s="108"/>
    </row>
    <row r="490" customFormat="false" ht="15.75" hidden="false" customHeight="true" outlineLevel="0" collapsed="false">
      <c r="A490" s="134"/>
      <c r="B490" s="134"/>
      <c r="C490" s="108"/>
      <c r="D490" s="108"/>
      <c r="E490" s="108"/>
      <c r="F490" s="108"/>
      <c r="G490" s="108"/>
      <c r="H490" s="108"/>
      <c r="I490" s="108"/>
      <c r="J490" s="108"/>
      <c r="K490" s="108"/>
      <c r="L490" s="108"/>
      <c r="M490" s="108"/>
      <c r="N490" s="108"/>
      <c r="O490" s="108"/>
      <c r="P490" s="108"/>
      <c r="Q490" s="108"/>
      <c r="R490" s="108"/>
      <c r="S490" s="108"/>
      <c r="T490" s="108"/>
      <c r="U490" s="108"/>
    </row>
    <row r="491" customFormat="false" ht="15.75" hidden="false" customHeight="true" outlineLevel="0" collapsed="false">
      <c r="A491" s="134"/>
      <c r="B491" s="134"/>
      <c r="C491" s="108"/>
      <c r="D491" s="108"/>
      <c r="E491" s="108"/>
      <c r="F491" s="108"/>
      <c r="G491" s="108"/>
      <c r="H491" s="108"/>
      <c r="I491" s="108"/>
      <c r="J491" s="108"/>
      <c r="K491" s="108"/>
      <c r="L491" s="108"/>
      <c r="M491" s="108"/>
      <c r="N491" s="108"/>
      <c r="O491" s="108"/>
      <c r="P491" s="108"/>
      <c r="Q491" s="108"/>
      <c r="R491" s="108"/>
      <c r="S491" s="108"/>
      <c r="T491" s="108"/>
      <c r="U491" s="108"/>
    </row>
    <row r="492" customFormat="false" ht="15.75" hidden="false" customHeight="true" outlineLevel="0" collapsed="false">
      <c r="A492" s="134"/>
      <c r="B492" s="134"/>
      <c r="C492" s="108"/>
      <c r="D492" s="108"/>
      <c r="E492" s="108"/>
      <c r="F492" s="108"/>
      <c r="G492" s="108"/>
      <c r="H492" s="108"/>
      <c r="I492" s="108"/>
      <c r="J492" s="108"/>
      <c r="K492" s="108"/>
      <c r="L492" s="108"/>
      <c r="M492" s="108"/>
      <c r="N492" s="108"/>
      <c r="O492" s="108"/>
      <c r="P492" s="108"/>
      <c r="Q492" s="108"/>
      <c r="R492" s="108"/>
      <c r="S492" s="108"/>
      <c r="T492" s="108"/>
      <c r="U492" s="108"/>
    </row>
    <row r="493" customFormat="false" ht="15.75" hidden="false" customHeight="true" outlineLevel="0" collapsed="false">
      <c r="A493" s="134"/>
      <c r="B493" s="134"/>
      <c r="C493" s="108"/>
      <c r="D493" s="108"/>
      <c r="E493" s="108"/>
      <c r="F493" s="108"/>
      <c r="G493" s="108"/>
      <c r="H493" s="108"/>
      <c r="I493" s="108"/>
      <c r="J493" s="108"/>
      <c r="K493" s="108"/>
      <c r="L493" s="108"/>
      <c r="M493" s="108"/>
      <c r="N493" s="108"/>
      <c r="O493" s="108"/>
      <c r="P493" s="108"/>
      <c r="Q493" s="108"/>
      <c r="R493" s="108"/>
      <c r="S493" s="108"/>
      <c r="T493" s="108"/>
      <c r="U493" s="108"/>
    </row>
    <row r="494" customFormat="false" ht="15.75" hidden="false" customHeight="true" outlineLevel="0" collapsed="false">
      <c r="A494" s="134"/>
      <c r="B494" s="134"/>
      <c r="C494" s="108"/>
      <c r="D494" s="108"/>
      <c r="E494" s="108"/>
      <c r="F494" s="108"/>
      <c r="G494" s="108"/>
      <c r="H494" s="108"/>
      <c r="I494" s="108"/>
      <c r="J494" s="108"/>
      <c r="K494" s="108"/>
      <c r="L494" s="108"/>
      <c r="M494" s="108"/>
      <c r="N494" s="108"/>
      <c r="O494" s="108"/>
      <c r="P494" s="108"/>
      <c r="Q494" s="108"/>
      <c r="R494" s="108"/>
      <c r="S494" s="108"/>
      <c r="T494" s="108"/>
      <c r="U494" s="108"/>
    </row>
    <row r="495" customFormat="false" ht="15.75" hidden="false" customHeight="true" outlineLevel="0" collapsed="false">
      <c r="A495" s="134"/>
      <c r="B495" s="134"/>
      <c r="C495" s="108"/>
      <c r="D495" s="108"/>
      <c r="E495" s="108"/>
      <c r="F495" s="108"/>
      <c r="G495" s="108"/>
      <c r="H495" s="108"/>
      <c r="I495" s="108"/>
      <c r="J495" s="108"/>
      <c r="K495" s="108"/>
      <c r="L495" s="108"/>
      <c r="M495" s="108"/>
      <c r="N495" s="108"/>
      <c r="O495" s="108"/>
      <c r="P495" s="108"/>
      <c r="Q495" s="108"/>
      <c r="R495" s="108"/>
      <c r="S495" s="108"/>
      <c r="T495" s="108"/>
      <c r="U495" s="108"/>
    </row>
    <row r="496" customFormat="false" ht="15.75" hidden="false" customHeight="true" outlineLevel="0" collapsed="false">
      <c r="A496" s="134"/>
      <c r="B496" s="134"/>
      <c r="C496" s="108"/>
      <c r="D496" s="108"/>
      <c r="E496" s="108"/>
      <c r="F496" s="108"/>
      <c r="G496" s="108"/>
      <c r="H496" s="108"/>
      <c r="I496" s="108"/>
      <c r="J496" s="108"/>
      <c r="K496" s="108"/>
      <c r="L496" s="108"/>
      <c r="M496" s="108"/>
      <c r="N496" s="108"/>
      <c r="O496" s="108"/>
      <c r="P496" s="108"/>
      <c r="Q496" s="108"/>
      <c r="R496" s="108"/>
      <c r="S496" s="108"/>
      <c r="T496" s="108"/>
      <c r="U496" s="108"/>
    </row>
    <row r="497" customFormat="false" ht="15.75" hidden="false" customHeight="true" outlineLevel="0" collapsed="false">
      <c r="A497" s="134"/>
      <c r="B497" s="134"/>
      <c r="C497" s="108"/>
      <c r="D497" s="108"/>
      <c r="E497" s="108"/>
      <c r="F497" s="108"/>
      <c r="G497" s="108"/>
      <c r="H497" s="108"/>
      <c r="I497" s="108"/>
      <c r="J497" s="108"/>
      <c r="K497" s="108"/>
      <c r="L497" s="108"/>
      <c r="M497" s="108"/>
      <c r="N497" s="108"/>
      <c r="O497" s="108"/>
      <c r="P497" s="108"/>
      <c r="Q497" s="108"/>
      <c r="R497" s="108"/>
      <c r="S497" s="108"/>
      <c r="T497" s="108"/>
      <c r="U497" s="108"/>
    </row>
    <row r="498" customFormat="false" ht="15.75" hidden="false" customHeight="true" outlineLevel="0" collapsed="false">
      <c r="A498" s="134"/>
      <c r="B498" s="134"/>
      <c r="C498" s="108"/>
      <c r="D498" s="108"/>
      <c r="E498" s="108"/>
      <c r="F498" s="108"/>
      <c r="G498" s="108"/>
      <c r="H498" s="108"/>
      <c r="I498" s="108"/>
      <c r="J498" s="108"/>
      <c r="K498" s="108"/>
      <c r="L498" s="108"/>
      <c r="M498" s="108"/>
      <c r="N498" s="108"/>
      <c r="O498" s="108"/>
      <c r="P498" s="108"/>
      <c r="Q498" s="108"/>
      <c r="R498" s="108"/>
      <c r="S498" s="108"/>
      <c r="T498" s="108"/>
      <c r="U498" s="108"/>
    </row>
    <row r="499" customFormat="false" ht="15.75" hidden="false" customHeight="true" outlineLevel="0" collapsed="false">
      <c r="A499" s="134"/>
      <c r="B499" s="134"/>
      <c r="C499" s="108"/>
      <c r="D499" s="108"/>
      <c r="E499" s="108"/>
      <c r="F499" s="108"/>
      <c r="G499" s="108"/>
      <c r="H499" s="108"/>
      <c r="I499" s="108"/>
      <c r="J499" s="108"/>
      <c r="K499" s="108"/>
      <c r="L499" s="108"/>
      <c r="M499" s="108"/>
      <c r="N499" s="108"/>
      <c r="O499" s="108"/>
      <c r="P499" s="108"/>
      <c r="Q499" s="108"/>
      <c r="R499" s="108"/>
      <c r="S499" s="108"/>
      <c r="T499" s="108"/>
      <c r="U499" s="108"/>
    </row>
    <row r="500" customFormat="false" ht="15.75" hidden="false" customHeight="true" outlineLevel="0" collapsed="false">
      <c r="A500" s="134"/>
      <c r="B500" s="134"/>
      <c r="C500" s="108"/>
      <c r="D500" s="108"/>
      <c r="E500" s="108"/>
      <c r="F500" s="108"/>
      <c r="G500" s="108"/>
      <c r="H500" s="108"/>
      <c r="I500" s="108"/>
      <c r="J500" s="108"/>
      <c r="K500" s="108"/>
      <c r="L500" s="108"/>
      <c r="M500" s="108"/>
      <c r="N500" s="108"/>
      <c r="O500" s="108"/>
      <c r="P500" s="108"/>
      <c r="Q500" s="108"/>
      <c r="R500" s="108"/>
      <c r="S500" s="108"/>
      <c r="T500" s="108"/>
      <c r="U500" s="108"/>
    </row>
    <row r="501" customFormat="false" ht="15.75" hidden="false" customHeight="true" outlineLevel="0" collapsed="false">
      <c r="A501" s="134"/>
      <c r="B501" s="134"/>
      <c r="C501" s="108"/>
      <c r="D501" s="108"/>
      <c r="E501" s="108"/>
      <c r="F501" s="108"/>
      <c r="G501" s="108"/>
      <c r="H501" s="108"/>
      <c r="I501" s="108"/>
      <c r="J501" s="108"/>
      <c r="K501" s="108"/>
      <c r="L501" s="108"/>
      <c r="M501" s="108"/>
      <c r="N501" s="108"/>
      <c r="O501" s="108"/>
      <c r="P501" s="108"/>
      <c r="Q501" s="108"/>
      <c r="R501" s="108"/>
      <c r="S501" s="108"/>
      <c r="T501" s="108"/>
      <c r="U501" s="108"/>
    </row>
    <row r="502" customFormat="false" ht="15.75" hidden="false" customHeight="true" outlineLevel="0" collapsed="false">
      <c r="A502" s="134"/>
      <c r="B502" s="134"/>
      <c r="C502" s="108"/>
      <c r="D502" s="108"/>
      <c r="E502" s="108"/>
      <c r="F502" s="108"/>
      <c r="G502" s="108"/>
      <c r="H502" s="108"/>
      <c r="I502" s="108"/>
      <c r="J502" s="108"/>
      <c r="K502" s="108"/>
      <c r="L502" s="108"/>
      <c r="M502" s="108"/>
      <c r="N502" s="108"/>
      <c r="O502" s="108"/>
      <c r="P502" s="108"/>
      <c r="Q502" s="108"/>
      <c r="R502" s="108"/>
      <c r="S502" s="108"/>
      <c r="T502" s="108"/>
      <c r="U502" s="108"/>
    </row>
    <row r="503" customFormat="false" ht="15.75" hidden="false" customHeight="true" outlineLevel="0" collapsed="false">
      <c r="A503" s="134"/>
      <c r="B503" s="134"/>
      <c r="C503" s="108"/>
      <c r="D503" s="108"/>
      <c r="E503" s="108"/>
      <c r="F503" s="108"/>
      <c r="G503" s="108"/>
      <c r="H503" s="108"/>
      <c r="I503" s="108"/>
      <c r="J503" s="108"/>
      <c r="K503" s="108"/>
      <c r="L503" s="108"/>
      <c r="M503" s="108"/>
      <c r="N503" s="108"/>
      <c r="O503" s="108"/>
      <c r="P503" s="108"/>
      <c r="Q503" s="108"/>
      <c r="R503" s="108"/>
      <c r="S503" s="108"/>
      <c r="T503" s="108"/>
      <c r="U503" s="108"/>
    </row>
    <row r="504" customFormat="false" ht="15.75" hidden="false" customHeight="true" outlineLevel="0" collapsed="false">
      <c r="A504" s="134"/>
      <c r="B504" s="134"/>
      <c r="C504" s="108"/>
      <c r="D504" s="108"/>
      <c r="E504" s="108"/>
      <c r="F504" s="108"/>
      <c r="G504" s="108"/>
      <c r="H504" s="108"/>
      <c r="I504" s="108"/>
      <c r="J504" s="108"/>
      <c r="K504" s="108"/>
      <c r="L504" s="108"/>
      <c r="M504" s="108"/>
      <c r="N504" s="108"/>
      <c r="O504" s="108"/>
      <c r="P504" s="108"/>
      <c r="Q504" s="108"/>
      <c r="R504" s="108"/>
      <c r="S504" s="108"/>
      <c r="T504" s="108"/>
      <c r="U504" s="108"/>
    </row>
    <row r="505" customFormat="false" ht="15.75" hidden="false" customHeight="true" outlineLevel="0" collapsed="false">
      <c r="A505" s="134"/>
      <c r="B505" s="134"/>
      <c r="C505" s="108"/>
      <c r="D505" s="108"/>
      <c r="E505" s="108"/>
      <c r="F505" s="108"/>
      <c r="G505" s="108"/>
      <c r="H505" s="108"/>
      <c r="I505" s="108"/>
      <c r="J505" s="108"/>
      <c r="K505" s="108"/>
      <c r="L505" s="108"/>
      <c r="M505" s="108"/>
      <c r="N505" s="108"/>
      <c r="O505" s="108"/>
      <c r="P505" s="108"/>
      <c r="Q505" s="108"/>
      <c r="R505" s="108"/>
      <c r="S505" s="108"/>
      <c r="T505" s="108"/>
      <c r="U505" s="108"/>
    </row>
    <row r="506" customFormat="false" ht="15.75" hidden="false" customHeight="true" outlineLevel="0" collapsed="false">
      <c r="A506" s="134"/>
      <c r="B506" s="134"/>
      <c r="C506" s="108"/>
      <c r="D506" s="108"/>
      <c r="E506" s="108"/>
      <c r="F506" s="108"/>
      <c r="G506" s="108"/>
      <c r="H506" s="108"/>
      <c r="I506" s="108"/>
      <c r="J506" s="108"/>
      <c r="K506" s="108"/>
      <c r="L506" s="108"/>
      <c r="M506" s="108"/>
      <c r="N506" s="108"/>
      <c r="O506" s="108"/>
      <c r="P506" s="108"/>
      <c r="Q506" s="108"/>
      <c r="R506" s="108"/>
      <c r="S506" s="108"/>
      <c r="T506" s="108"/>
      <c r="U506" s="108"/>
    </row>
    <row r="507" customFormat="false" ht="15.75" hidden="false" customHeight="true" outlineLevel="0" collapsed="false">
      <c r="A507" s="134"/>
      <c r="B507" s="134"/>
      <c r="C507" s="108"/>
      <c r="D507" s="108"/>
      <c r="E507" s="108"/>
      <c r="F507" s="108"/>
      <c r="G507" s="108"/>
      <c r="H507" s="108"/>
      <c r="I507" s="108"/>
      <c r="J507" s="108"/>
      <c r="K507" s="108"/>
      <c r="L507" s="108"/>
      <c r="M507" s="108"/>
      <c r="N507" s="108"/>
      <c r="O507" s="108"/>
      <c r="P507" s="108"/>
      <c r="Q507" s="108"/>
      <c r="R507" s="108"/>
      <c r="S507" s="108"/>
      <c r="T507" s="108"/>
      <c r="U507" s="108"/>
    </row>
    <row r="508" customFormat="false" ht="15.75" hidden="false" customHeight="true" outlineLevel="0" collapsed="false">
      <c r="A508" s="134"/>
      <c r="B508" s="134"/>
      <c r="C508" s="108"/>
      <c r="D508" s="108"/>
      <c r="E508" s="108"/>
      <c r="F508" s="108"/>
      <c r="G508" s="108"/>
      <c r="H508" s="108"/>
      <c r="I508" s="108"/>
      <c r="J508" s="108"/>
      <c r="K508" s="108"/>
      <c r="L508" s="108"/>
      <c r="M508" s="108"/>
      <c r="N508" s="108"/>
      <c r="O508" s="108"/>
      <c r="P508" s="108"/>
      <c r="Q508" s="108"/>
      <c r="R508" s="108"/>
      <c r="S508" s="108"/>
      <c r="T508" s="108"/>
      <c r="U508" s="108"/>
    </row>
    <row r="509" customFormat="false" ht="15.75" hidden="false" customHeight="true" outlineLevel="0" collapsed="false">
      <c r="A509" s="134"/>
      <c r="B509" s="134"/>
      <c r="C509" s="108"/>
      <c r="D509" s="108"/>
      <c r="E509" s="108"/>
      <c r="F509" s="108"/>
      <c r="G509" s="108"/>
      <c r="H509" s="108"/>
      <c r="I509" s="108"/>
      <c r="J509" s="108"/>
      <c r="K509" s="108"/>
      <c r="L509" s="108"/>
      <c r="M509" s="108"/>
      <c r="N509" s="108"/>
      <c r="O509" s="108"/>
      <c r="P509" s="108"/>
      <c r="Q509" s="108"/>
      <c r="R509" s="108"/>
      <c r="S509" s="108"/>
      <c r="T509" s="108"/>
      <c r="U509" s="108"/>
    </row>
    <row r="510" customFormat="false" ht="15.75" hidden="false" customHeight="true" outlineLevel="0" collapsed="false">
      <c r="A510" s="134"/>
      <c r="B510" s="134"/>
      <c r="C510" s="108"/>
      <c r="D510" s="108"/>
      <c r="E510" s="108"/>
      <c r="F510" s="108"/>
      <c r="G510" s="108"/>
      <c r="H510" s="108"/>
      <c r="I510" s="108"/>
      <c r="J510" s="108"/>
      <c r="K510" s="108"/>
      <c r="L510" s="108"/>
      <c r="M510" s="108"/>
      <c r="N510" s="108"/>
      <c r="O510" s="108"/>
      <c r="P510" s="108"/>
      <c r="Q510" s="108"/>
      <c r="R510" s="108"/>
      <c r="S510" s="108"/>
      <c r="T510" s="108"/>
      <c r="U510" s="108"/>
    </row>
    <row r="511" customFormat="false" ht="15.75" hidden="false" customHeight="true" outlineLevel="0" collapsed="false">
      <c r="A511" s="134"/>
      <c r="B511" s="134"/>
      <c r="C511" s="108"/>
      <c r="D511" s="108"/>
      <c r="E511" s="108"/>
      <c r="F511" s="108"/>
      <c r="G511" s="108"/>
      <c r="H511" s="108"/>
      <c r="I511" s="108"/>
      <c r="J511" s="108"/>
      <c r="K511" s="108"/>
      <c r="L511" s="108"/>
      <c r="M511" s="108"/>
      <c r="N511" s="108"/>
      <c r="O511" s="108"/>
      <c r="P511" s="108"/>
      <c r="Q511" s="108"/>
      <c r="R511" s="108"/>
      <c r="S511" s="108"/>
      <c r="T511" s="108"/>
      <c r="U511" s="108"/>
    </row>
    <row r="512" customFormat="false" ht="15.75" hidden="false" customHeight="true" outlineLevel="0" collapsed="false">
      <c r="A512" s="134"/>
      <c r="B512" s="134"/>
      <c r="C512" s="108"/>
      <c r="D512" s="108"/>
      <c r="E512" s="108"/>
      <c r="F512" s="108"/>
      <c r="G512" s="108"/>
      <c r="H512" s="108"/>
      <c r="I512" s="108"/>
      <c r="J512" s="108"/>
      <c r="K512" s="108"/>
      <c r="L512" s="108"/>
      <c r="M512" s="108"/>
      <c r="N512" s="108"/>
      <c r="O512" s="108"/>
      <c r="P512" s="108"/>
      <c r="Q512" s="108"/>
      <c r="R512" s="108"/>
      <c r="S512" s="108"/>
      <c r="T512" s="108"/>
      <c r="U512" s="108"/>
    </row>
    <row r="513" customFormat="false" ht="15.75" hidden="false" customHeight="true" outlineLevel="0" collapsed="false">
      <c r="A513" s="134"/>
      <c r="B513" s="134"/>
      <c r="C513" s="108"/>
      <c r="D513" s="108"/>
      <c r="E513" s="108"/>
      <c r="F513" s="108"/>
      <c r="G513" s="108"/>
      <c r="H513" s="108"/>
      <c r="I513" s="108"/>
      <c r="J513" s="108"/>
      <c r="K513" s="108"/>
      <c r="L513" s="108"/>
      <c r="M513" s="108"/>
      <c r="N513" s="108"/>
      <c r="O513" s="108"/>
      <c r="P513" s="108"/>
      <c r="Q513" s="108"/>
      <c r="R513" s="108"/>
      <c r="S513" s="108"/>
      <c r="T513" s="108"/>
      <c r="U513" s="108"/>
    </row>
    <row r="514" customFormat="false" ht="15.75" hidden="false" customHeight="true" outlineLevel="0" collapsed="false">
      <c r="A514" s="134"/>
      <c r="B514" s="134"/>
      <c r="C514" s="108"/>
      <c r="D514" s="108"/>
      <c r="E514" s="108"/>
      <c r="F514" s="108"/>
      <c r="G514" s="108"/>
      <c r="H514" s="108"/>
      <c r="I514" s="108"/>
      <c r="J514" s="108"/>
      <c r="K514" s="108"/>
      <c r="L514" s="108"/>
      <c r="M514" s="108"/>
      <c r="N514" s="108"/>
      <c r="O514" s="108"/>
      <c r="P514" s="108"/>
      <c r="Q514" s="108"/>
      <c r="R514" s="108"/>
      <c r="S514" s="108"/>
      <c r="T514" s="108"/>
      <c r="U514" s="108"/>
    </row>
    <row r="515" customFormat="false" ht="15.75" hidden="false" customHeight="true" outlineLevel="0" collapsed="false">
      <c r="A515" s="134"/>
      <c r="B515" s="134"/>
      <c r="C515" s="108"/>
      <c r="D515" s="108"/>
      <c r="E515" s="108"/>
      <c r="F515" s="108"/>
      <c r="G515" s="108"/>
      <c r="H515" s="108"/>
      <c r="I515" s="108"/>
      <c r="J515" s="108"/>
      <c r="K515" s="108"/>
      <c r="L515" s="108"/>
      <c r="M515" s="108"/>
      <c r="N515" s="108"/>
      <c r="O515" s="108"/>
      <c r="P515" s="108"/>
      <c r="Q515" s="108"/>
      <c r="R515" s="108"/>
      <c r="S515" s="108"/>
      <c r="T515" s="108"/>
      <c r="U515" s="108"/>
    </row>
    <row r="516" customFormat="false" ht="15.75" hidden="false" customHeight="true" outlineLevel="0" collapsed="false">
      <c r="A516" s="134"/>
      <c r="B516" s="134"/>
      <c r="C516" s="108"/>
      <c r="D516" s="108"/>
      <c r="E516" s="108"/>
      <c r="F516" s="108"/>
      <c r="G516" s="108"/>
      <c r="H516" s="108"/>
      <c r="I516" s="108"/>
      <c r="J516" s="108"/>
      <c r="K516" s="108"/>
      <c r="L516" s="108"/>
      <c r="M516" s="108"/>
      <c r="N516" s="108"/>
      <c r="O516" s="108"/>
      <c r="P516" s="108"/>
      <c r="Q516" s="108"/>
      <c r="R516" s="108"/>
      <c r="S516" s="108"/>
      <c r="T516" s="108"/>
      <c r="U516" s="108"/>
    </row>
    <row r="517" customFormat="false" ht="15.75" hidden="false" customHeight="true" outlineLevel="0" collapsed="false">
      <c r="A517" s="134"/>
      <c r="B517" s="134"/>
      <c r="C517" s="108"/>
      <c r="D517" s="108"/>
      <c r="E517" s="108"/>
      <c r="F517" s="108"/>
      <c r="G517" s="108"/>
      <c r="H517" s="108"/>
      <c r="I517" s="108"/>
      <c r="J517" s="108"/>
      <c r="K517" s="108"/>
      <c r="L517" s="108"/>
      <c r="M517" s="108"/>
      <c r="N517" s="108"/>
      <c r="O517" s="108"/>
      <c r="P517" s="108"/>
      <c r="Q517" s="108"/>
      <c r="R517" s="108"/>
      <c r="S517" s="108"/>
      <c r="T517" s="108"/>
      <c r="U517" s="108"/>
    </row>
    <row r="518" customFormat="false" ht="15.75" hidden="false" customHeight="true" outlineLevel="0" collapsed="false">
      <c r="A518" s="134"/>
      <c r="B518" s="134"/>
      <c r="C518" s="108"/>
      <c r="D518" s="108"/>
      <c r="E518" s="108"/>
      <c r="F518" s="108"/>
      <c r="G518" s="108"/>
      <c r="H518" s="108"/>
      <c r="I518" s="108"/>
      <c r="J518" s="108"/>
      <c r="K518" s="108"/>
      <c r="L518" s="108"/>
      <c r="M518" s="108"/>
      <c r="N518" s="108"/>
      <c r="O518" s="108"/>
      <c r="P518" s="108"/>
      <c r="Q518" s="108"/>
      <c r="R518" s="108"/>
      <c r="S518" s="108"/>
      <c r="T518" s="108"/>
      <c r="U518" s="108"/>
    </row>
    <row r="519" customFormat="false" ht="15.75" hidden="false" customHeight="true" outlineLevel="0" collapsed="false">
      <c r="A519" s="134"/>
      <c r="B519" s="134"/>
      <c r="C519" s="108"/>
      <c r="D519" s="108"/>
      <c r="E519" s="108"/>
      <c r="F519" s="108"/>
      <c r="G519" s="108"/>
      <c r="H519" s="108"/>
      <c r="I519" s="108"/>
      <c r="J519" s="108"/>
      <c r="K519" s="108"/>
      <c r="L519" s="108"/>
      <c r="M519" s="108"/>
      <c r="N519" s="108"/>
      <c r="O519" s="108"/>
      <c r="P519" s="108"/>
      <c r="Q519" s="108"/>
      <c r="R519" s="108"/>
      <c r="S519" s="108"/>
      <c r="T519" s="108"/>
      <c r="U519" s="108"/>
    </row>
    <row r="520" customFormat="false" ht="15.75" hidden="false" customHeight="true" outlineLevel="0" collapsed="false">
      <c r="A520" s="134"/>
      <c r="B520" s="134"/>
      <c r="C520" s="108"/>
      <c r="D520" s="108"/>
      <c r="E520" s="108"/>
      <c r="F520" s="108"/>
      <c r="G520" s="108"/>
      <c r="H520" s="108"/>
      <c r="I520" s="108"/>
      <c r="J520" s="108"/>
      <c r="K520" s="108"/>
      <c r="L520" s="108"/>
      <c r="M520" s="108"/>
      <c r="N520" s="108"/>
      <c r="O520" s="108"/>
      <c r="P520" s="108"/>
      <c r="Q520" s="108"/>
      <c r="R520" s="108"/>
      <c r="S520" s="108"/>
      <c r="T520" s="108"/>
      <c r="U520" s="108"/>
    </row>
    <row r="521" customFormat="false" ht="15.75" hidden="false" customHeight="true" outlineLevel="0" collapsed="false">
      <c r="A521" s="134"/>
      <c r="B521" s="134"/>
      <c r="C521" s="108"/>
      <c r="D521" s="108"/>
      <c r="E521" s="108"/>
      <c r="F521" s="108"/>
      <c r="G521" s="108"/>
      <c r="H521" s="108"/>
      <c r="I521" s="108"/>
      <c r="J521" s="108"/>
      <c r="K521" s="108"/>
      <c r="L521" s="108"/>
      <c r="M521" s="108"/>
      <c r="N521" s="108"/>
      <c r="O521" s="108"/>
      <c r="P521" s="108"/>
      <c r="Q521" s="108"/>
      <c r="R521" s="108"/>
      <c r="S521" s="108"/>
      <c r="T521" s="108"/>
      <c r="U521" s="108"/>
    </row>
    <row r="522" customFormat="false" ht="15.75" hidden="false" customHeight="true" outlineLevel="0" collapsed="false">
      <c r="A522" s="134"/>
      <c r="B522" s="134"/>
      <c r="C522" s="108"/>
      <c r="D522" s="108"/>
      <c r="E522" s="108"/>
      <c r="F522" s="108"/>
      <c r="G522" s="108"/>
      <c r="H522" s="108"/>
      <c r="I522" s="108"/>
      <c r="J522" s="108"/>
      <c r="K522" s="108"/>
      <c r="L522" s="108"/>
      <c r="M522" s="108"/>
      <c r="N522" s="108"/>
      <c r="O522" s="108"/>
      <c r="P522" s="108"/>
      <c r="Q522" s="108"/>
      <c r="R522" s="108"/>
      <c r="S522" s="108"/>
      <c r="T522" s="108"/>
      <c r="U522" s="108"/>
    </row>
    <row r="523" customFormat="false" ht="15.75" hidden="false" customHeight="true" outlineLevel="0" collapsed="false">
      <c r="A523" s="134"/>
      <c r="B523" s="134"/>
      <c r="C523" s="108"/>
      <c r="D523" s="108"/>
      <c r="E523" s="108"/>
      <c r="F523" s="108"/>
      <c r="G523" s="108"/>
      <c r="H523" s="108"/>
      <c r="I523" s="108"/>
      <c r="J523" s="108"/>
      <c r="K523" s="108"/>
      <c r="L523" s="108"/>
      <c r="M523" s="108"/>
      <c r="N523" s="108"/>
      <c r="O523" s="108"/>
      <c r="P523" s="108"/>
      <c r="Q523" s="108"/>
      <c r="R523" s="108"/>
      <c r="S523" s="108"/>
      <c r="T523" s="108"/>
      <c r="U523" s="108"/>
    </row>
    <row r="524" customFormat="false" ht="15.75" hidden="false" customHeight="true" outlineLevel="0" collapsed="false">
      <c r="A524" s="134"/>
      <c r="B524" s="134"/>
      <c r="C524" s="108"/>
      <c r="D524" s="108"/>
      <c r="E524" s="108"/>
      <c r="F524" s="108"/>
      <c r="G524" s="108"/>
      <c r="H524" s="108"/>
      <c r="I524" s="108"/>
      <c r="J524" s="108"/>
      <c r="K524" s="108"/>
      <c r="L524" s="108"/>
      <c r="M524" s="108"/>
      <c r="N524" s="108"/>
      <c r="O524" s="108"/>
      <c r="P524" s="108"/>
      <c r="Q524" s="108"/>
      <c r="R524" s="108"/>
      <c r="S524" s="108"/>
      <c r="T524" s="108"/>
      <c r="U524" s="108"/>
    </row>
    <row r="525" customFormat="false" ht="15.75" hidden="false" customHeight="true" outlineLevel="0" collapsed="false">
      <c r="A525" s="134"/>
      <c r="B525" s="134"/>
      <c r="C525" s="108"/>
      <c r="D525" s="108"/>
      <c r="E525" s="108"/>
      <c r="F525" s="108"/>
      <c r="G525" s="108"/>
      <c r="H525" s="108"/>
      <c r="I525" s="108"/>
      <c r="J525" s="108"/>
      <c r="K525" s="108"/>
      <c r="L525" s="108"/>
      <c r="M525" s="108"/>
      <c r="N525" s="108"/>
      <c r="O525" s="108"/>
      <c r="P525" s="108"/>
      <c r="Q525" s="108"/>
      <c r="R525" s="108"/>
      <c r="S525" s="108"/>
      <c r="T525" s="108"/>
      <c r="U525" s="108"/>
    </row>
    <row r="526" customFormat="false" ht="15.75" hidden="false" customHeight="true" outlineLevel="0" collapsed="false">
      <c r="A526" s="134"/>
      <c r="B526" s="134"/>
      <c r="C526" s="108"/>
      <c r="D526" s="108"/>
      <c r="E526" s="108"/>
      <c r="F526" s="108"/>
      <c r="G526" s="108"/>
      <c r="H526" s="108"/>
      <c r="I526" s="108"/>
      <c r="J526" s="108"/>
      <c r="K526" s="108"/>
      <c r="L526" s="108"/>
      <c r="M526" s="108"/>
      <c r="N526" s="108"/>
      <c r="O526" s="108"/>
      <c r="P526" s="108"/>
      <c r="Q526" s="108"/>
      <c r="R526" s="108"/>
      <c r="S526" s="108"/>
      <c r="T526" s="108"/>
      <c r="U526" s="108"/>
    </row>
    <row r="527" customFormat="false" ht="15.75" hidden="false" customHeight="true" outlineLevel="0" collapsed="false">
      <c r="A527" s="134"/>
      <c r="B527" s="134"/>
      <c r="C527" s="108"/>
      <c r="D527" s="108"/>
      <c r="E527" s="108"/>
      <c r="F527" s="108"/>
      <c r="G527" s="108"/>
      <c r="H527" s="108"/>
      <c r="I527" s="108"/>
      <c r="J527" s="108"/>
      <c r="K527" s="108"/>
      <c r="L527" s="108"/>
      <c r="M527" s="108"/>
      <c r="N527" s="108"/>
      <c r="O527" s="108"/>
      <c r="P527" s="108"/>
      <c r="Q527" s="108"/>
      <c r="R527" s="108"/>
      <c r="S527" s="108"/>
      <c r="T527" s="108"/>
      <c r="U527" s="108"/>
    </row>
    <row r="528" customFormat="false" ht="15.75" hidden="false" customHeight="true" outlineLevel="0" collapsed="false">
      <c r="A528" s="134"/>
      <c r="B528" s="134"/>
      <c r="C528" s="108"/>
      <c r="D528" s="108"/>
      <c r="E528" s="108"/>
      <c r="F528" s="108"/>
      <c r="G528" s="108"/>
      <c r="H528" s="108"/>
      <c r="I528" s="108"/>
      <c r="J528" s="108"/>
      <c r="K528" s="108"/>
      <c r="L528" s="108"/>
      <c r="M528" s="108"/>
      <c r="N528" s="108"/>
      <c r="O528" s="108"/>
      <c r="P528" s="108"/>
      <c r="Q528" s="108"/>
      <c r="R528" s="108"/>
      <c r="S528" s="108"/>
      <c r="T528" s="108"/>
      <c r="U528" s="108"/>
    </row>
    <row r="529" customFormat="false" ht="15.75" hidden="false" customHeight="true" outlineLevel="0" collapsed="false">
      <c r="A529" s="134"/>
      <c r="B529" s="134"/>
      <c r="C529" s="108"/>
      <c r="D529" s="108"/>
      <c r="E529" s="108"/>
      <c r="F529" s="108"/>
      <c r="G529" s="108"/>
      <c r="H529" s="108"/>
      <c r="I529" s="108"/>
      <c r="J529" s="108"/>
      <c r="K529" s="108"/>
      <c r="L529" s="108"/>
      <c r="M529" s="108"/>
      <c r="N529" s="108"/>
      <c r="O529" s="108"/>
      <c r="P529" s="108"/>
      <c r="Q529" s="108"/>
      <c r="R529" s="108"/>
      <c r="S529" s="108"/>
      <c r="T529" s="108"/>
      <c r="U529" s="108"/>
    </row>
    <row r="530" customFormat="false" ht="15.75" hidden="false" customHeight="true" outlineLevel="0" collapsed="false">
      <c r="A530" s="134"/>
      <c r="B530" s="134"/>
      <c r="C530" s="108"/>
      <c r="D530" s="108"/>
      <c r="E530" s="108"/>
      <c r="F530" s="108"/>
      <c r="G530" s="108"/>
      <c r="H530" s="108"/>
      <c r="I530" s="108"/>
      <c r="J530" s="108"/>
      <c r="K530" s="108"/>
      <c r="L530" s="108"/>
      <c r="M530" s="108"/>
      <c r="N530" s="108"/>
      <c r="O530" s="108"/>
      <c r="P530" s="108"/>
      <c r="Q530" s="108"/>
      <c r="R530" s="108"/>
      <c r="S530" s="108"/>
      <c r="T530" s="108"/>
      <c r="U530" s="108"/>
    </row>
    <row r="531" customFormat="false" ht="15.75" hidden="false" customHeight="true" outlineLevel="0" collapsed="false">
      <c r="A531" s="134"/>
      <c r="B531" s="134"/>
      <c r="C531" s="108"/>
      <c r="D531" s="108"/>
      <c r="E531" s="108"/>
      <c r="F531" s="108"/>
      <c r="G531" s="108"/>
      <c r="H531" s="108"/>
      <c r="I531" s="108"/>
      <c r="J531" s="108"/>
      <c r="K531" s="108"/>
      <c r="L531" s="108"/>
      <c r="M531" s="108"/>
      <c r="N531" s="108"/>
      <c r="O531" s="108"/>
      <c r="P531" s="108"/>
      <c r="Q531" s="108"/>
      <c r="R531" s="108"/>
      <c r="S531" s="108"/>
      <c r="T531" s="108"/>
      <c r="U531" s="108"/>
    </row>
    <row r="532" customFormat="false" ht="15.75" hidden="false" customHeight="true" outlineLevel="0" collapsed="false">
      <c r="A532" s="134"/>
      <c r="B532" s="134"/>
      <c r="C532" s="108"/>
      <c r="D532" s="108"/>
      <c r="E532" s="108"/>
      <c r="F532" s="108"/>
      <c r="G532" s="108"/>
      <c r="H532" s="108"/>
      <c r="I532" s="108"/>
      <c r="J532" s="108"/>
      <c r="K532" s="108"/>
      <c r="L532" s="108"/>
      <c r="M532" s="108"/>
      <c r="N532" s="108"/>
      <c r="O532" s="108"/>
      <c r="P532" s="108"/>
      <c r="Q532" s="108"/>
      <c r="R532" s="108"/>
      <c r="S532" s="108"/>
      <c r="T532" s="108"/>
      <c r="U532" s="108"/>
    </row>
    <row r="533" customFormat="false" ht="15.75" hidden="false" customHeight="true" outlineLevel="0" collapsed="false">
      <c r="A533" s="134"/>
      <c r="B533" s="134"/>
      <c r="C533" s="108"/>
      <c r="D533" s="108"/>
      <c r="E533" s="108"/>
      <c r="F533" s="108"/>
      <c r="G533" s="108"/>
      <c r="H533" s="108"/>
      <c r="I533" s="108"/>
      <c r="J533" s="108"/>
      <c r="K533" s="108"/>
      <c r="L533" s="108"/>
      <c r="M533" s="108"/>
      <c r="N533" s="108"/>
      <c r="O533" s="108"/>
      <c r="P533" s="108"/>
      <c r="Q533" s="108"/>
      <c r="R533" s="108"/>
      <c r="S533" s="108"/>
      <c r="T533" s="108"/>
      <c r="U533" s="108"/>
    </row>
    <row r="534" customFormat="false" ht="15.75" hidden="false" customHeight="true" outlineLevel="0" collapsed="false">
      <c r="A534" s="134"/>
      <c r="B534" s="134"/>
      <c r="C534" s="108"/>
      <c r="D534" s="108"/>
      <c r="E534" s="108"/>
      <c r="F534" s="108"/>
      <c r="G534" s="108"/>
      <c r="H534" s="108"/>
      <c r="I534" s="108"/>
      <c r="J534" s="108"/>
      <c r="K534" s="108"/>
      <c r="L534" s="108"/>
      <c r="M534" s="108"/>
      <c r="N534" s="108"/>
      <c r="O534" s="108"/>
      <c r="P534" s="108"/>
      <c r="Q534" s="108"/>
      <c r="R534" s="108"/>
      <c r="S534" s="108"/>
      <c r="T534" s="108"/>
      <c r="U534" s="108"/>
    </row>
    <row r="535" customFormat="false" ht="15.75" hidden="false" customHeight="true" outlineLevel="0" collapsed="false">
      <c r="A535" s="134"/>
      <c r="B535" s="134"/>
      <c r="C535" s="108"/>
      <c r="D535" s="108"/>
      <c r="E535" s="108"/>
      <c r="F535" s="108"/>
      <c r="G535" s="108"/>
      <c r="H535" s="108"/>
      <c r="I535" s="108"/>
      <c r="J535" s="108"/>
      <c r="K535" s="108"/>
      <c r="L535" s="108"/>
      <c r="M535" s="108"/>
      <c r="N535" s="108"/>
      <c r="O535" s="108"/>
      <c r="P535" s="108"/>
      <c r="Q535" s="108"/>
      <c r="R535" s="108"/>
      <c r="S535" s="108"/>
      <c r="T535" s="108"/>
      <c r="U535" s="108"/>
    </row>
    <row r="536" customFormat="false" ht="15.75" hidden="false" customHeight="true" outlineLevel="0" collapsed="false">
      <c r="A536" s="134"/>
      <c r="B536" s="134"/>
      <c r="C536" s="108"/>
      <c r="D536" s="108"/>
      <c r="E536" s="108"/>
      <c r="F536" s="108"/>
      <c r="G536" s="108"/>
      <c r="H536" s="108"/>
      <c r="I536" s="108"/>
      <c r="J536" s="108"/>
      <c r="K536" s="108"/>
      <c r="L536" s="108"/>
      <c r="M536" s="108"/>
      <c r="N536" s="108"/>
      <c r="O536" s="108"/>
      <c r="P536" s="108"/>
      <c r="Q536" s="108"/>
      <c r="R536" s="108"/>
      <c r="S536" s="108"/>
      <c r="T536" s="108"/>
      <c r="U536" s="108"/>
    </row>
    <row r="537" customFormat="false" ht="15.75" hidden="false" customHeight="true" outlineLevel="0" collapsed="false">
      <c r="A537" s="134"/>
      <c r="B537" s="134"/>
      <c r="C537" s="108"/>
      <c r="D537" s="108"/>
      <c r="E537" s="108"/>
      <c r="F537" s="108"/>
      <c r="G537" s="108"/>
      <c r="H537" s="108"/>
      <c r="I537" s="108"/>
      <c r="J537" s="108"/>
      <c r="K537" s="108"/>
      <c r="L537" s="108"/>
      <c r="M537" s="108"/>
      <c r="N537" s="108"/>
      <c r="O537" s="108"/>
      <c r="P537" s="108"/>
      <c r="Q537" s="108"/>
      <c r="R537" s="108"/>
      <c r="S537" s="108"/>
      <c r="T537" s="108"/>
      <c r="U537" s="108"/>
    </row>
    <row r="538" customFormat="false" ht="15.75" hidden="false" customHeight="true" outlineLevel="0" collapsed="false">
      <c r="A538" s="134"/>
      <c r="B538" s="134"/>
      <c r="C538" s="108"/>
      <c r="D538" s="108"/>
      <c r="E538" s="108"/>
      <c r="F538" s="108"/>
      <c r="G538" s="108"/>
      <c r="H538" s="108"/>
      <c r="I538" s="108"/>
      <c r="J538" s="108"/>
      <c r="K538" s="108"/>
      <c r="L538" s="108"/>
      <c r="M538" s="108"/>
      <c r="N538" s="108"/>
      <c r="O538" s="108"/>
      <c r="P538" s="108"/>
      <c r="Q538" s="108"/>
      <c r="R538" s="108"/>
      <c r="S538" s="108"/>
      <c r="T538" s="108"/>
      <c r="U538" s="108"/>
    </row>
    <row r="539" customFormat="false" ht="15.75" hidden="false" customHeight="true" outlineLevel="0" collapsed="false">
      <c r="A539" s="134"/>
      <c r="B539" s="134"/>
      <c r="C539" s="108"/>
      <c r="D539" s="108"/>
      <c r="E539" s="108"/>
      <c r="F539" s="108"/>
      <c r="G539" s="108"/>
      <c r="H539" s="108"/>
      <c r="I539" s="108"/>
      <c r="J539" s="108"/>
      <c r="K539" s="108"/>
      <c r="L539" s="108"/>
      <c r="M539" s="108"/>
      <c r="N539" s="108"/>
      <c r="O539" s="108"/>
      <c r="P539" s="108"/>
      <c r="Q539" s="108"/>
      <c r="R539" s="108"/>
      <c r="S539" s="108"/>
      <c r="T539" s="108"/>
      <c r="U539" s="108"/>
    </row>
    <row r="540" customFormat="false" ht="15.75" hidden="false" customHeight="true" outlineLevel="0" collapsed="false">
      <c r="A540" s="134"/>
      <c r="B540" s="134"/>
      <c r="C540" s="108"/>
      <c r="D540" s="108"/>
      <c r="E540" s="108"/>
      <c r="F540" s="108"/>
      <c r="G540" s="108"/>
      <c r="H540" s="108"/>
      <c r="I540" s="108"/>
      <c r="J540" s="108"/>
      <c r="K540" s="108"/>
      <c r="L540" s="108"/>
      <c r="M540" s="108"/>
      <c r="N540" s="108"/>
      <c r="O540" s="108"/>
      <c r="P540" s="108"/>
      <c r="Q540" s="108"/>
      <c r="R540" s="108"/>
      <c r="S540" s="108"/>
      <c r="T540" s="108"/>
      <c r="U540" s="108"/>
    </row>
    <row r="541" customFormat="false" ht="15.75" hidden="false" customHeight="true" outlineLevel="0" collapsed="false">
      <c r="A541" s="134"/>
      <c r="B541" s="134"/>
      <c r="C541" s="108"/>
      <c r="D541" s="108"/>
      <c r="E541" s="108"/>
      <c r="F541" s="108"/>
      <c r="G541" s="108"/>
      <c r="H541" s="108"/>
      <c r="I541" s="108"/>
      <c r="J541" s="108"/>
      <c r="K541" s="108"/>
      <c r="L541" s="108"/>
      <c r="M541" s="108"/>
      <c r="N541" s="108"/>
      <c r="O541" s="108"/>
      <c r="P541" s="108"/>
      <c r="Q541" s="108"/>
      <c r="R541" s="108"/>
      <c r="S541" s="108"/>
      <c r="T541" s="108"/>
      <c r="U541" s="108"/>
    </row>
    <row r="542" customFormat="false" ht="15.75" hidden="false" customHeight="true" outlineLevel="0" collapsed="false">
      <c r="A542" s="134"/>
      <c r="B542" s="134"/>
      <c r="C542" s="108"/>
      <c r="D542" s="108"/>
      <c r="E542" s="108"/>
      <c r="F542" s="108"/>
      <c r="G542" s="108"/>
      <c r="H542" s="108"/>
      <c r="I542" s="108"/>
      <c r="J542" s="108"/>
      <c r="K542" s="108"/>
      <c r="L542" s="108"/>
      <c r="M542" s="108"/>
      <c r="N542" s="108"/>
      <c r="O542" s="108"/>
      <c r="P542" s="108"/>
      <c r="Q542" s="108"/>
      <c r="R542" s="108"/>
      <c r="S542" s="108"/>
      <c r="T542" s="108"/>
      <c r="U542" s="108"/>
    </row>
    <row r="543" customFormat="false" ht="15.75" hidden="false" customHeight="true" outlineLevel="0" collapsed="false">
      <c r="A543" s="134"/>
      <c r="B543" s="134"/>
      <c r="C543" s="108"/>
      <c r="D543" s="108"/>
      <c r="E543" s="108"/>
      <c r="F543" s="108"/>
      <c r="G543" s="108"/>
      <c r="H543" s="108"/>
      <c r="I543" s="108"/>
      <c r="J543" s="108"/>
      <c r="K543" s="108"/>
      <c r="L543" s="108"/>
      <c r="M543" s="108"/>
      <c r="N543" s="108"/>
      <c r="O543" s="108"/>
      <c r="P543" s="108"/>
      <c r="Q543" s="108"/>
      <c r="R543" s="108"/>
      <c r="S543" s="108"/>
      <c r="T543" s="108"/>
      <c r="U543" s="108"/>
    </row>
    <row r="544" customFormat="false" ht="15.75" hidden="false" customHeight="true" outlineLevel="0" collapsed="false">
      <c r="A544" s="134"/>
      <c r="B544" s="134"/>
      <c r="C544" s="108"/>
      <c r="D544" s="108"/>
      <c r="E544" s="108"/>
      <c r="F544" s="108"/>
      <c r="G544" s="108"/>
      <c r="H544" s="108"/>
      <c r="I544" s="108"/>
      <c r="J544" s="108"/>
      <c r="K544" s="108"/>
      <c r="L544" s="108"/>
      <c r="M544" s="108"/>
      <c r="N544" s="108"/>
      <c r="O544" s="108"/>
      <c r="P544" s="108"/>
      <c r="Q544" s="108"/>
      <c r="R544" s="108"/>
      <c r="S544" s="108"/>
      <c r="T544" s="108"/>
      <c r="U544" s="108"/>
    </row>
    <row r="545" customFormat="false" ht="15.75" hidden="false" customHeight="true" outlineLevel="0" collapsed="false">
      <c r="A545" s="134"/>
      <c r="B545" s="134"/>
      <c r="C545" s="108"/>
      <c r="D545" s="108"/>
      <c r="E545" s="108"/>
      <c r="F545" s="108"/>
      <c r="G545" s="108"/>
      <c r="H545" s="108"/>
      <c r="I545" s="108"/>
      <c r="J545" s="108"/>
      <c r="K545" s="108"/>
      <c r="L545" s="108"/>
      <c r="M545" s="108"/>
      <c r="N545" s="108"/>
      <c r="O545" s="108"/>
      <c r="P545" s="108"/>
      <c r="Q545" s="108"/>
      <c r="R545" s="108"/>
      <c r="S545" s="108"/>
      <c r="T545" s="108"/>
      <c r="U545" s="108"/>
    </row>
    <row r="546" customFormat="false" ht="15.75" hidden="false" customHeight="true" outlineLevel="0" collapsed="false">
      <c r="A546" s="134"/>
      <c r="B546" s="134"/>
      <c r="C546" s="108"/>
      <c r="D546" s="108"/>
      <c r="E546" s="108"/>
      <c r="F546" s="108"/>
      <c r="G546" s="108"/>
      <c r="H546" s="108"/>
      <c r="I546" s="108"/>
      <c r="J546" s="108"/>
      <c r="K546" s="108"/>
      <c r="L546" s="108"/>
      <c r="M546" s="108"/>
      <c r="N546" s="108"/>
      <c r="O546" s="108"/>
      <c r="P546" s="108"/>
      <c r="Q546" s="108"/>
      <c r="R546" s="108"/>
      <c r="S546" s="108"/>
      <c r="T546" s="108"/>
      <c r="U546" s="108"/>
    </row>
    <row r="547" customFormat="false" ht="15.75" hidden="false" customHeight="true" outlineLevel="0" collapsed="false">
      <c r="A547" s="134"/>
      <c r="B547" s="134"/>
      <c r="C547" s="108"/>
      <c r="D547" s="108"/>
      <c r="E547" s="108"/>
      <c r="F547" s="108"/>
      <c r="G547" s="108"/>
      <c r="H547" s="108"/>
      <c r="I547" s="108"/>
      <c r="J547" s="108"/>
      <c r="K547" s="108"/>
      <c r="L547" s="108"/>
      <c r="M547" s="108"/>
      <c r="N547" s="108"/>
      <c r="O547" s="108"/>
      <c r="P547" s="108"/>
      <c r="Q547" s="108"/>
      <c r="R547" s="108"/>
      <c r="S547" s="108"/>
      <c r="T547" s="108"/>
      <c r="U547" s="108"/>
    </row>
    <row r="548" customFormat="false" ht="15.75" hidden="false" customHeight="true" outlineLevel="0" collapsed="false">
      <c r="A548" s="134"/>
      <c r="B548" s="134"/>
      <c r="C548" s="108"/>
      <c r="D548" s="108"/>
      <c r="E548" s="108"/>
      <c r="F548" s="108"/>
      <c r="G548" s="108"/>
      <c r="H548" s="108"/>
      <c r="I548" s="108"/>
      <c r="J548" s="108"/>
      <c r="K548" s="108"/>
      <c r="L548" s="108"/>
      <c r="M548" s="108"/>
      <c r="N548" s="108"/>
      <c r="O548" s="108"/>
      <c r="P548" s="108"/>
      <c r="Q548" s="108"/>
      <c r="R548" s="108"/>
      <c r="S548" s="108"/>
      <c r="T548" s="108"/>
      <c r="U548" s="108"/>
    </row>
    <row r="549" customFormat="false" ht="15.75" hidden="false" customHeight="true" outlineLevel="0" collapsed="false">
      <c r="A549" s="134"/>
      <c r="B549" s="134"/>
      <c r="C549" s="108"/>
      <c r="D549" s="108"/>
      <c r="E549" s="108"/>
      <c r="F549" s="108"/>
      <c r="G549" s="108"/>
      <c r="H549" s="108"/>
      <c r="I549" s="108"/>
      <c r="J549" s="108"/>
      <c r="K549" s="108"/>
      <c r="L549" s="108"/>
      <c r="M549" s="108"/>
      <c r="N549" s="108"/>
      <c r="O549" s="108"/>
      <c r="P549" s="108"/>
      <c r="Q549" s="108"/>
      <c r="R549" s="108"/>
      <c r="S549" s="108"/>
      <c r="T549" s="108"/>
      <c r="U549" s="108"/>
    </row>
    <row r="550" customFormat="false" ht="15.75" hidden="false" customHeight="true" outlineLevel="0" collapsed="false">
      <c r="A550" s="134"/>
      <c r="B550" s="134"/>
      <c r="C550" s="108"/>
      <c r="D550" s="108"/>
      <c r="E550" s="108"/>
      <c r="F550" s="108"/>
      <c r="G550" s="108"/>
      <c r="H550" s="108"/>
      <c r="I550" s="108"/>
      <c r="J550" s="108"/>
      <c r="K550" s="108"/>
      <c r="L550" s="108"/>
      <c r="M550" s="108"/>
      <c r="N550" s="108"/>
      <c r="O550" s="108"/>
      <c r="P550" s="108"/>
      <c r="Q550" s="108"/>
      <c r="R550" s="108"/>
      <c r="S550" s="108"/>
      <c r="T550" s="108"/>
      <c r="U550" s="108"/>
    </row>
    <row r="551" customFormat="false" ht="15.75" hidden="false" customHeight="true" outlineLevel="0" collapsed="false">
      <c r="A551" s="134"/>
      <c r="B551" s="134"/>
      <c r="C551" s="108"/>
      <c r="D551" s="108"/>
      <c r="E551" s="108"/>
      <c r="F551" s="108"/>
      <c r="G551" s="108"/>
      <c r="H551" s="108"/>
      <c r="I551" s="108"/>
      <c r="J551" s="108"/>
      <c r="K551" s="108"/>
      <c r="L551" s="108"/>
      <c r="M551" s="108"/>
      <c r="N551" s="108"/>
      <c r="O551" s="108"/>
      <c r="P551" s="108"/>
      <c r="Q551" s="108"/>
      <c r="R551" s="108"/>
      <c r="S551" s="108"/>
      <c r="T551" s="108"/>
      <c r="U551" s="108"/>
    </row>
    <row r="552" customFormat="false" ht="15.75" hidden="false" customHeight="true" outlineLevel="0" collapsed="false">
      <c r="A552" s="134"/>
      <c r="B552" s="134"/>
      <c r="C552" s="108"/>
      <c r="D552" s="108"/>
      <c r="E552" s="108"/>
      <c r="F552" s="108"/>
      <c r="G552" s="108"/>
      <c r="H552" s="108"/>
      <c r="I552" s="108"/>
      <c r="J552" s="108"/>
      <c r="K552" s="108"/>
      <c r="L552" s="108"/>
      <c r="M552" s="108"/>
      <c r="N552" s="108"/>
      <c r="O552" s="108"/>
      <c r="P552" s="108"/>
      <c r="Q552" s="108"/>
      <c r="R552" s="108"/>
      <c r="S552" s="108"/>
      <c r="T552" s="108"/>
      <c r="U552" s="108"/>
    </row>
    <row r="553" customFormat="false" ht="15.75" hidden="false" customHeight="true" outlineLevel="0" collapsed="false">
      <c r="A553" s="134"/>
      <c r="B553" s="134"/>
      <c r="C553" s="108"/>
      <c r="D553" s="108"/>
      <c r="E553" s="108"/>
      <c r="F553" s="108"/>
      <c r="G553" s="108"/>
      <c r="H553" s="108"/>
      <c r="I553" s="108"/>
      <c r="J553" s="108"/>
      <c r="K553" s="108"/>
      <c r="L553" s="108"/>
      <c r="M553" s="108"/>
      <c r="N553" s="108"/>
      <c r="O553" s="108"/>
      <c r="P553" s="108"/>
      <c r="Q553" s="108"/>
      <c r="R553" s="108"/>
      <c r="S553" s="108"/>
      <c r="T553" s="108"/>
      <c r="U553" s="108"/>
    </row>
    <row r="554" customFormat="false" ht="15.75" hidden="false" customHeight="true" outlineLevel="0" collapsed="false">
      <c r="A554" s="134"/>
      <c r="B554" s="134"/>
      <c r="C554" s="108"/>
      <c r="D554" s="108"/>
      <c r="E554" s="108"/>
      <c r="F554" s="108"/>
      <c r="G554" s="108"/>
      <c r="H554" s="108"/>
      <c r="I554" s="108"/>
      <c r="J554" s="108"/>
      <c r="K554" s="108"/>
      <c r="L554" s="108"/>
      <c r="M554" s="108"/>
      <c r="N554" s="108"/>
      <c r="O554" s="108"/>
      <c r="P554" s="108"/>
      <c r="Q554" s="108"/>
      <c r="R554" s="108"/>
      <c r="S554" s="108"/>
      <c r="T554" s="108"/>
      <c r="U554" s="108"/>
    </row>
    <row r="555" customFormat="false" ht="15.75" hidden="false" customHeight="true" outlineLevel="0" collapsed="false">
      <c r="A555" s="134"/>
      <c r="B555" s="134"/>
      <c r="C555" s="108"/>
      <c r="D555" s="108"/>
      <c r="E555" s="108"/>
      <c r="F555" s="108"/>
      <c r="G555" s="108"/>
      <c r="H555" s="108"/>
      <c r="I555" s="108"/>
      <c r="J555" s="108"/>
      <c r="K555" s="108"/>
      <c r="L555" s="108"/>
      <c r="M555" s="108"/>
      <c r="N555" s="108"/>
      <c r="O555" s="108"/>
      <c r="P555" s="108"/>
      <c r="Q555" s="108"/>
      <c r="R555" s="108"/>
      <c r="S555" s="108"/>
      <c r="T555" s="108"/>
      <c r="U555" s="108"/>
    </row>
    <row r="556" customFormat="false" ht="15.75" hidden="false" customHeight="true" outlineLevel="0" collapsed="false">
      <c r="A556" s="134"/>
      <c r="B556" s="134"/>
      <c r="C556" s="108"/>
      <c r="D556" s="108"/>
      <c r="E556" s="108"/>
      <c r="F556" s="108"/>
      <c r="G556" s="108"/>
      <c r="H556" s="108"/>
      <c r="I556" s="108"/>
      <c r="J556" s="108"/>
      <c r="K556" s="108"/>
      <c r="L556" s="108"/>
      <c r="M556" s="108"/>
      <c r="N556" s="108"/>
      <c r="O556" s="108"/>
      <c r="P556" s="108"/>
      <c r="Q556" s="108"/>
      <c r="R556" s="108"/>
      <c r="S556" s="108"/>
      <c r="T556" s="108"/>
      <c r="U556" s="108"/>
    </row>
    <row r="557" customFormat="false" ht="15.75" hidden="false" customHeight="true" outlineLevel="0" collapsed="false">
      <c r="A557" s="134"/>
      <c r="B557" s="134"/>
      <c r="C557" s="108"/>
      <c r="D557" s="108"/>
      <c r="E557" s="108"/>
      <c r="F557" s="108"/>
      <c r="G557" s="108"/>
      <c r="H557" s="108"/>
      <c r="I557" s="108"/>
      <c r="J557" s="108"/>
      <c r="K557" s="108"/>
      <c r="L557" s="108"/>
      <c r="M557" s="108"/>
      <c r="N557" s="108"/>
      <c r="O557" s="108"/>
      <c r="P557" s="108"/>
      <c r="Q557" s="108"/>
      <c r="R557" s="108"/>
      <c r="S557" s="108"/>
      <c r="T557" s="108"/>
      <c r="U557" s="108"/>
    </row>
    <row r="558" customFormat="false" ht="15.75" hidden="false" customHeight="true" outlineLevel="0" collapsed="false">
      <c r="A558" s="134"/>
      <c r="B558" s="134"/>
      <c r="C558" s="108"/>
      <c r="D558" s="108"/>
      <c r="E558" s="108"/>
      <c r="F558" s="108"/>
      <c r="G558" s="108"/>
      <c r="H558" s="108"/>
      <c r="I558" s="108"/>
      <c r="J558" s="108"/>
      <c r="K558" s="108"/>
      <c r="L558" s="108"/>
      <c r="M558" s="108"/>
      <c r="N558" s="108"/>
      <c r="O558" s="108"/>
      <c r="P558" s="108"/>
      <c r="Q558" s="108"/>
      <c r="R558" s="108"/>
      <c r="S558" s="108"/>
      <c r="T558" s="108"/>
      <c r="U558" s="108"/>
    </row>
    <row r="559" customFormat="false" ht="15.75" hidden="false" customHeight="true" outlineLevel="0" collapsed="false">
      <c r="A559" s="134"/>
      <c r="B559" s="134"/>
      <c r="C559" s="108"/>
      <c r="D559" s="108"/>
      <c r="E559" s="108"/>
      <c r="F559" s="108"/>
      <c r="G559" s="108"/>
      <c r="H559" s="108"/>
      <c r="I559" s="108"/>
      <c r="J559" s="108"/>
      <c r="K559" s="108"/>
      <c r="L559" s="108"/>
      <c r="M559" s="108"/>
      <c r="N559" s="108"/>
      <c r="O559" s="108"/>
      <c r="P559" s="108"/>
      <c r="Q559" s="108"/>
      <c r="R559" s="108"/>
      <c r="S559" s="108"/>
      <c r="T559" s="108"/>
      <c r="U559" s="108"/>
    </row>
    <row r="560" customFormat="false" ht="15.75" hidden="false" customHeight="true" outlineLevel="0" collapsed="false">
      <c r="A560" s="134"/>
      <c r="B560" s="134"/>
      <c r="C560" s="108"/>
      <c r="D560" s="108"/>
      <c r="E560" s="108"/>
      <c r="F560" s="108"/>
      <c r="G560" s="108"/>
      <c r="H560" s="108"/>
      <c r="I560" s="108"/>
      <c r="J560" s="108"/>
      <c r="K560" s="108"/>
      <c r="L560" s="108"/>
      <c r="M560" s="108"/>
      <c r="N560" s="108"/>
      <c r="O560" s="108"/>
      <c r="P560" s="108"/>
      <c r="Q560" s="108"/>
      <c r="R560" s="108"/>
      <c r="S560" s="108"/>
      <c r="T560" s="108"/>
      <c r="U560" s="108"/>
    </row>
    <row r="561" customFormat="false" ht="15.75" hidden="false" customHeight="true" outlineLevel="0" collapsed="false">
      <c r="A561" s="134"/>
      <c r="B561" s="134"/>
      <c r="C561" s="108"/>
      <c r="D561" s="108"/>
      <c r="E561" s="108"/>
      <c r="F561" s="108"/>
      <c r="G561" s="108"/>
      <c r="H561" s="108"/>
      <c r="I561" s="108"/>
      <c r="J561" s="108"/>
      <c r="K561" s="108"/>
      <c r="L561" s="108"/>
      <c r="M561" s="108"/>
      <c r="N561" s="108"/>
      <c r="O561" s="108"/>
      <c r="P561" s="108"/>
      <c r="Q561" s="108"/>
      <c r="R561" s="108"/>
      <c r="S561" s="108"/>
      <c r="T561" s="108"/>
      <c r="U561" s="108"/>
    </row>
    <row r="562" customFormat="false" ht="15.75" hidden="false" customHeight="true" outlineLevel="0" collapsed="false">
      <c r="A562" s="134"/>
      <c r="B562" s="134"/>
      <c r="C562" s="108"/>
      <c r="D562" s="108"/>
      <c r="E562" s="108"/>
      <c r="F562" s="108"/>
      <c r="G562" s="108"/>
      <c r="H562" s="108"/>
      <c r="I562" s="108"/>
      <c r="J562" s="108"/>
      <c r="K562" s="108"/>
      <c r="L562" s="108"/>
      <c r="M562" s="108"/>
      <c r="N562" s="108"/>
      <c r="O562" s="108"/>
      <c r="P562" s="108"/>
      <c r="Q562" s="108"/>
      <c r="R562" s="108"/>
      <c r="S562" s="108"/>
      <c r="T562" s="108"/>
      <c r="U562" s="108"/>
    </row>
    <row r="563" customFormat="false" ht="15.75" hidden="false" customHeight="true" outlineLevel="0" collapsed="false">
      <c r="A563" s="134"/>
      <c r="B563" s="134"/>
      <c r="C563" s="108"/>
      <c r="D563" s="108"/>
      <c r="E563" s="108"/>
      <c r="F563" s="108"/>
      <c r="G563" s="108"/>
      <c r="H563" s="108"/>
      <c r="I563" s="108"/>
      <c r="J563" s="108"/>
      <c r="K563" s="108"/>
      <c r="L563" s="108"/>
      <c r="M563" s="108"/>
      <c r="N563" s="108"/>
      <c r="O563" s="108"/>
      <c r="P563" s="108"/>
      <c r="Q563" s="108"/>
      <c r="R563" s="108"/>
      <c r="S563" s="108"/>
      <c r="T563" s="108"/>
      <c r="U563" s="108"/>
    </row>
    <row r="564" customFormat="false" ht="15.75" hidden="false" customHeight="true" outlineLevel="0" collapsed="false">
      <c r="A564" s="134"/>
      <c r="B564" s="134"/>
      <c r="C564" s="108"/>
      <c r="D564" s="108"/>
      <c r="E564" s="108"/>
      <c r="F564" s="108"/>
      <c r="G564" s="108"/>
      <c r="H564" s="108"/>
      <c r="I564" s="108"/>
      <c r="J564" s="108"/>
      <c r="K564" s="108"/>
      <c r="L564" s="108"/>
      <c r="M564" s="108"/>
      <c r="N564" s="108"/>
      <c r="O564" s="108"/>
      <c r="P564" s="108"/>
      <c r="Q564" s="108"/>
      <c r="R564" s="108"/>
      <c r="S564" s="108"/>
      <c r="T564" s="108"/>
      <c r="U564" s="108"/>
    </row>
    <row r="565" customFormat="false" ht="15.75" hidden="false" customHeight="true" outlineLevel="0" collapsed="false">
      <c r="A565" s="134"/>
      <c r="B565" s="134"/>
      <c r="C565" s="108"/>
      <c r="D565" s="108"/>
      <c r="E565" s="108"/>
      <c r="F565" s="108"/>
      <c r="G565" s="108"/>
      <c r="H565" s="108"/>
      <c r="I565" s="108"/>
      <c r="J565" s="108"/>
      <c r="K565" s="108"/>
      <c r="L565" s="108"/>
      <c r="M565" s="108"/>
      <c r="N565" s="108"/>
      <c r="O565" s="108"/>
      <c r="P565" s="108"/>
      <c r="Q565" s="108"/>
      <c r="R565" s="108"/>
      <c r="S565" s="108"/>
      <c r="T565" s="108"/>
      <c r="U565" s="108"/>
    </row>
    <row r="566" customFormat="false" ht="15.75" hidden="false" customHeight="true" outlineLevel="0" collapsed="false">
      <c r="A566" s="134"/>
      <c r="B566" s="134"/>
      <c r="C566" s="108"/>
      <c r="D566" s="108"/>
      <c r="E566" s="108"/>
      <c r="F566" s="108"/>
      <c r="G566" s="108"/>
      <c r="H566" s="108"/>
      <c r="I566" s="108"/>
      <c r="J566" s="108"/>
      <c r="K566" s="108"/>
      <c r="L566" s="108"/>
      <c r="M566" s="108"/>
      <c r="N566" s="108"/>
      <c r="O566" s="108"/>
      <c r="P566" s="108"/>
      <c r="Q566" s="108"/>
      <c r="R566" s="108"/>
      <c r="S566" s="108"/>
      <c r="T566" s="108"/>
      <c r="U566" s="108"/>
    </row>
    <row r="567" customFormat="false" ht="15.75" hidden="false" customHeight="true" outlineLevel="0" collapsed="false">
      <c r="A567" s="134"/>
      <c r="B567" s="134"/>
      <c r="C567" s="108"/>
      <c r="D567" s="108"/>
      <c r="E567" s="108"/>
      <c r="F567" s="108"/>
      <c r="G567" s="108"/>
      <c r="H567" s="108"/>
      <c r="I567" s="108"/>
      <c r="J567" s="108"/>
      <c r="K567" s="108"/>
      <c r="L567" s="108"/>
      <c r="M567" s="108"/>
      <c r="N567" s="108"/>
      <c r="O567" s="108"/>
      <c r="P567" s="108"/>
      <c r="Q567" s="108"/>
      <c r="R567" s="108"/>
      <c r="S567" s="108"/>
      <c r="T567" s="108"/>
      <c r="U567" s="108"/>
    </row>
    <row r="568" customFormat="false" ht="15.75" hidden="false" customHeight="true" outlineLevel="0" collapsed="false">
      <c r="A568" s="134"/>
      <c r="B568" s="134"/>
      <c r="C568" s="108"/>
      <c r="D568" s="108"/>
      <c r="E568" s="108"/>
      <c r="F568" s="108"/>
      <c r="G568" s="108"/>
      <c r="H568" s="108"/>
      <c r="I568" s="108"/>
      <c r="J568" s="108"/>
      <c r="K568" s="108"/>
      <c r="L568" s="108"/>
      <c r="M568" s="108"/>
      <c r="N568" s="108"/>
      <c r="O568" s="108"/>
      <c r="P568" s="108"/>
      <c r="Q568" s="108"/>
      <c r="R568" s="108"/>
      <c r="S568" s="108"/>
      <c r="T568" s="108"/>
      <c r="U568" s="108"/>
    </row>
    <row r="569" customFormat="false" ht="15.75" hidden="false" customHeight="true" outlineLevel="0" collapsed="false">
      <c r="A569" s="134"/>
      <c r="B569" s="134"/>
      <c r="C569" s="108"/>
      <c r="D569" s="108"/>
      <c r="E569" s="108"/>
      <c r="F569" s="108"/>
      <c r="G569" s="108"/>
      <c r="H569" s="108"/>
      <c r="I569" s="108"/>
      <c r="J569" s="108"/>
      <c r="K569" s="108"/>
      <c r="L569" s="108"/>
      <c r="M569" s="108"/>
      <c r="N569" s="108"/>
      <c r="O569" s="108"/>
      <c r="P569" s="108"/>
      <c r="Q569" s="108"/>
      <c r="R569" s="108"/>
      <c r="S569" s="108"/>
      <c r="T569" s="108"/>
      <c r="U569" s="108"/>
    </row>
    <row r="570" customFormat="false" ht="15.75" hidden="false" customHeight="true" outlineLevel="0" collapsed="false">
      <c r="A570" s="134"/>
      <c r="B570" s="134"/>
      <c r="C570" s="108"/>
      <c r="D570" s="108"/>
      <c r="E570" s="108"/>
      <c r="F570" s="108"/>
      <c r="G570" s="108"/>
      <c r="H570" s="108"/>
      <c r="I570" s="108"/>
      <c r="J570" s="108"/>
      <c r="K570" s="108"/>
      <c r="L570" s="108"/>
      <c r="M570" s="108"/>
      <c r="N570" s="108"/>
      <c r="O570" s="108"/>
      <c r="P570" s="108"/>
      <c r="Q570" s="108"/>
      <c r="R570" s="108"/>
      <c r="S570" s="108"/>
      <c r="T570" s="108"/>
      <c r="U570" s="108"/>
    </row>
    <row r="571" customFormat="false" ht="15.75" hidden="false" customHeight="true" outlineLevel="0" collapsed="false">
      <c r="A571" s="134"/>
      <c r="B571" s="134"/>
      <c r="C571" s="108"/>
      <c r="D571" s="108"/>
      <c r="E571" s="108"/>
      <c r="F571" s="108"/>
      <c r="G571" s="108"/>
      <c r="H571" s="108"/>
      <c r="I571" s="108"/>
      <c r="J571" s="108"/>
      <c r="K571" s="108"/>
      <c r="L571" s="108"/>
      <c r="M571" s="108"/>
      <c r="N571" s="108"/>
      <c r="O571" s="108"/>
      <c r="P571" s="108"/>
      <c r="Q571" s="108"/>
      <c r="R571" s="108"/>
      <c r="S571" s="108"/>
      <c r="T571" s="108"/>
      <c r="U571" s="108"/>
    </row>
    <row r="572" customFormat="false" ht="15.75" hidden="false" customHeight="true" outlineLevel="0" collapsed="false">
      <c r="A572" s="134"/>
      <c r="B572" s="134"/>
      <c r="C572" s="108"/>
      <c r="D572" s="108"/>
      <c r="E572" s="108"/>
      <c r="F572" s="108"/>
      <c r="G572" s="108"/>
      <c r="H572" s="108"/>
      <c r="I572" s="108"/>
      <c r="J572" s="108"/>
      <c r="K572" s="108"/>
      <c r="L572" s="108"/>
      <c r="M572" s="108"/>
      <c r="N572" s="108"/>
      <c r="O572" s="108"/>
      <c r="P572" s="108"/>
      <c r="Q572" s="108"/>
      <c r="R572" s="108"/>
      <c r="S572" s="108"/>
      <c r="T572" s="108"/>
      <c r="U572" s="108"/>
    </row>
    <row r="573" customFormat="false" ht="15.75" hidden="false" customHeight="true" outlineLevel="0" collapsed="false">
      <c r="A573" s="134"/>
      <c r="B573" s="134"/>
      <c r="C573" s="108"/>
      <c r="D573" s="108"/>
      <c r="E573" s="108"/>
      <c r="F573" s="108"/>
      <c r="G573" s="108"/>
      <c r="H573" s="108"/>
      <c r="I573" s="108"/>
      <c r="J573" s="108"/>
      <c r="K573" s="108"/>
      <c r="L573" s="108"/>
      <c r="M573" s="108"/>
      <c r="N573" s="108"/>
      <c r="O573" s="108"/>
      <c r="P573" s="108"/>
      <c r="Q573" s="108"/>
      <c r="R573" s="108"/>
      <c r="S573" s="108"/>
      <c r="T573" s="108"/>
      <c r="U573" s="108"/>
    </row>
    <row r="574" customFormat="false" ht="15.75" hidden="false" customHeight="true" outlineLevel="0" collapsed="false">
      <c r="A574" s="134"/>
      <c r="B574" s="134"/>
      <c r="C574" s="108"/>
      <c r="D574" s="108"/>
      <c r="E574" s="108"/>
      <c r="F574" s="108"/>
      <c r="G574" s="108"/>
      <c r="H574" s="108"/>
      <c r="I574" s="108"/>
      <c r="J574" s="108"/>
      <c r="K574" s="108"/>
      <c r="L574" s="108"/>
      <c r="M574" s="108"/>
      <c r="N574" s="108"/>
      <c r="O574" s="108"/>
      <c r="P574" s="108"/>
      <c r="Q574" s="108"/>
      <c r="R574" s="108"/>
      <c r="S574" s="108"/>
      <c r="T574" s="108"/>
      <c r="U574" s="108"/>
    </row>
    <row r="575" customFormat="false" ht="15.75" hidden="false" customHeight="true" outlineLevel="0" collapsed="false">
      <c r="A575" s="134"/>
      <c r="B575" s="134"/>
      <c r="C575" s="108"/>
      <c r="D575" s="108"/>
      <c r="E575" s="108"/>
      <c r="F575" s="108"/>
      <c r="G575" s="108"/>
      <c r="H575" s="108"/>
      <c r="I575" s="108"/>
      <c r="J575" s="108"/>
      <c r="K575" s="108"/>
      <c r="L575" s="108"/>
      <c r="M575" s="108"/>
      <c r="N575" s="108"/>
      <c r="O575" s="108"/>
      <c r="P575" s="108"/>
      <c r="Q575" s="108"/>
      <c r="R575" s="108"/>
      <c r="S575" s="108"/>
      <c r="T575" s="108"/>
      <c r="U575" s="108"/>
    </row>
    <row r="576" customFormat="false" ht="15.75" hidden="false" customHeight="true" outlineLevel="0" collapsed="false">
      <c r="A576" s="134"/>
      <c r="B576" s="134"/>
      <c r="C576" s="108"/>
      <c r="D576" s="108"/>
      <c r="E576" s="108"/>
      <c r="F576" s="108"/>
      <c r="G576" s="108"/>
      <c r="H576" s="108"/>
      <c r="I576" s="108"/>
      <c r="J576" s="108"/>
      <c r="K576" s="108"/>
      <c r="L576" s="108"/>
      <c r="M576" s="108"/>
      <c r="N576" s="108"/>
      <c r="O576" s="108"/>
      <c r="P576" s="108"/>
      <c r="Q576" s="108"/>
      <c r="R576" s="108"/>
      <c r="S576" s="108"/>
      <c r="T576" s="108"/>
      <c r="U576" s="108"/>
    </row>
    <row r="577" customFormat="false" ht="15.75" hidden="false" customHeight="true" outlineLevel="0" collapsed="false">
      <c r="A577" s="134"/>
      <c r="B577" s="134"/>
      <c r="C577" s="108"/>
      <c r="D577" s="108"/>
      <c r="E577" s="108"/>
      <c r="F577" s="108"/>
      <c r="G577" s="108"/>
      <c r="H577" s="108"/>
      <c r="I577" s="108"/>
      <c r="J577" s="108"/>
      <c r="K577" s="108"/>
      <c r="L577" s="108"/>
      <c r="M577" s="108"/>
      <c r="N577" s="108"/>
      <c r="O577" s="108"/>
      <c r="P577" s="108"/>
      <c r="Q577" s="108"/>
      <c r="R577" s="108"/>
      <c r="S577" s="108"/>
      <c r="T577" s="108"/>
      <c r="U577" s="108"/>
    </row>
    <row r="578" customFormat="false" ht="15.75" hidden="false" customHeight="true" outlineLevel="0" collapsed="false">
      <c r="A578" s="134"/>
      <c r="B578" s="134"/>
      <c r="C578" s="108"/>
      <c r="D578" s="108"/>
      <c r="E578" s="108"/>
      <c r="F578" s="108"/>
      <c r="G578" s="108"/>
      <c r="H578" s="108"/>
      <c r="I578" s="108"/>
      <c r="J578" s="108"/>
      <c r="K578" s="108"/>
      <c r="L578" s="108"/>
      <c r="M578" s="108"/>
      <c r="N578" s="108"/>
      <c r="O578" s="108"/>
      <c r="P578" s="108"/>
      <c r="Q578" s="108"/>
      <c r="R578" s="108"/>
      <c r="S578" s="108"/>
      <c r="T578" s="108"/>
      <c r="U578" s="108"/>
    </row>
    <row r="579" customFormat="false" ht="15.75" hidden="false" customHeight="true" outlineLevel="0" collapsed="false">
      <c r="A579" s="134"/>
      <c r="B579" s="134"/>
      <c r="C579" s="108"/>
      <c r="D579" s="108"/>
      <c r="E579" s="108"/>
      <c r="F579" s="108"/>
      <c r="G579" s="108"/>
      <c r="H579" s="108"/>
      <c r="I579" s="108"/>
      <c r="J579" s="108"/>
      <c r="K579" s="108"/>
      <c r="L579" s="108"/>
      <c r="M579" s="108"/>
      <c r="N579" s="108"/>
      <c r="O579" s="108"/>
      <c r="P579" s="108"/>
      <c r="Q579" s="108"/>
      <c r="R579" s="108"/>
      <c r="S579" s="108"/>
      <c r="T579" s="108"/>
      <c r="U579" s="108"/>
    </row>
    <row r="580" customFormat="false" ht="15.75" hidden="false" customHeight="true" outlineLevel="0" collapsed="false">
      <c r="A580" s="134"/>
      <c r="B580" s="134"/>
      <c r="C580" s="108"/>
      <c r="D580" s="108"/>
      <c r="E580" s="108"/>
      <c r="F580" s="108"/>
      <c r="G580" s="108"/>
      <c r="H580" s="108"/>
      <c r="I580" s="108"/>
      <c r="J580" s="108"/>
      <c r="K580" s="108"/>
      <c r="L580" s="108"/>
      <c r="M580" s="108"/>
      <c r="N580" s="108"/>
      <c r="O580" s="108"/>
      <c r="P580" s="108"/>
      <c r="Q580" s="108"/>
      <c r="R580" s="108"/>
      <c r="S580" s="108"/>
      <c r="T580" s="108"/>
      <c r="U580" s="108"/>
    </row>
    <row r="581" customFormat="false" ht="15.75" hidden="false" customHeight="true" outlineLevel="0" collapsed="false">
      <c r="A581" s="134"/>
      <c r="B581" s="134"/>
      <c r="C581" s="108"/>
      <c r="D581" s="108"/>
      <c r="E581" s="108"/>
      <c r="F581" s="108"/>
      <c r="G581" s="108"/>
      <c r="H581" s="108"/>
      <c r="I581" s="108"/>
      <c r="J581" s="108"/>
      <c r="K581" s="108"/>
      <c r="L581" s="108"/>
      <c r="M581" s="108"/>
      <c r="N581" s="108"/>
      <c r="O581" s="108"/>
      <c r="P581" s="108"/>
      <c r="Q581" s="108"/>
      <c r="R581" s="108"/>
      <c r="S581" s="108"/>
      <c r="T581" s="108"/>
      <c r="U581" s="108"/>
    </row>
    <row r="582" customFormat="false" ht="15.75" hidden="false" customHeight="true" outlineLevel="0" collapsed="false">
      <c r="A582" s="134"/>
      <c r="B582" s="134"/>
      <c r="C582" s="108"/>
      <c r="D582" s="108"/>
      <c r="E582" s="108"/>
      <c r="F582" s="108"/>
      <c r="G582" s="108"/>
      <c r="H582" s="108"/>
      <c r="I582" s="108"/>
      <c r="J582" s="108"/>
      <c r="K582" s="108"/>
      <c r="L582" s="108"/>
      <c r="M582" s="108"/>
      <c r="N582" s="108"/>
      <c r="O582" s="108"/>
      <c r="P582" s="108"/>
      <c r="Q582" s="108"/>
      <c r="R582" s="108"/>
      <c r="S582" s="108"/>
      <c r="T582" s="108"/>
      <c r="U582" s="108"/>
    </row>
    <row r="583" customFormat="false" ht="15.75" hidden="false" customHeight="true" outlineLevel="0" collapsed="false">
      <c r="A583" s="134"/>
      <c r="B583" s="134"/>
      <c r="C583" s="108"/>
      <c r="D583" s="108"/>
      <c r="E583" s="108"/>
      <c r="F583" s="108"/>
      <c r="G583" s="108"/>
      <c r="H583" s="108"/>
      <c r="I583" s="108"/>
      <c r="J583" s="108"/>
      <c r="K583" s="108"/>
      <c r="L583" s="108"/>
      <c r="M583" s="108"/>
      <c r="N583" s="108"/>
      <c r="O583" s="108"/>
      <c r="P583" s="108"/>
      <c r="Q583" s="108"/>
      <c r="R583" s="108"/>
      <c r="S583" s="108"/>
      <c r="T583" s="108"/>
      <c r="U583" s="108"/>
    </row>
    <row r="584" customFormat="false" ht="15.75" hidden="false" customHeight="true" outlineLevel="0" collapsed="false">
      <c r="A584" s="134"/>
      <c r="B584" s="134"/>
      <c r="C584" s="108"/>
      <c r="D584" s="108"/>
      <c r="E584" s="108"/>
      <c r="F584" s="108"/>
      <c r="G584" s="108"/>
      <c r="H584" s="108"/>
      <c r="I584" s="108"/>
      <c r="J584" s="108"/>
      <c r="K584" s="108"/>
      <c r="L584" s="108"/>
      <c r="M584" s="108"/>
      <c r="N584" s="108"/>
      <c r="O584" s="108"/>
      <c r="P584" s="108"/>
      <c r="Q584" s="108"/>
      <c r="R584" s="108"/>
      <c r="S584" s="108"/>
      <c r="T584" s="108"/>
      <c r="U584" s="108"/>
    </row>
    <row r="585" customFormat="false" ht="15.75" hidden="false" customHeight="true" outlineLevel="0" collapsed="false">
      <c r="A585" s="134"/>
      <c r="B585" s="134"/>
      <c r="C585" s="108"/>
      <c r="D585" s="108"/>
      <c r="E585" s="108"/>
      <c r="F585" s="108"/>
      <c r="G585" s="108"/>
      <c r="H585" s="108"/>
      <c r="I585" s="108"/>
      <c r="J585" s="108"/>
      <c r="K585" s="108"/>
      <c r="L585" s="108"/>
      <c r="M585" s="108"/>
      <c r="N585" s="108"/>
      <c r="O585" s="108"/>
      <c r="P585" s="108"/>
      <c r="Q585" s="108"/>
      <c r="R585" s="108"/>
      <c r="S585" s="108"/>
      <c r="T585" s="108"/>
      <c r="U585" s="108"/>
    </row>
    <row r="586" customFormat="false" ht="15.75" hidden="false" customHeight="true" outlineLevel="0" collapsed="false">
      <c r="A586" s="134"/>
      <c r="B586" s="134"/>
      <c r="C586" s="108"/>
      <c r="D586" s="108"/>
      <c r="E586" s="108"/>
      <c r="F586" s="108"/>
      <c r="G586" s="108"/>
      <c r="H586" s="108"/>
      <c r="I586" s="108"/>
      <c r="J586" s="108"/>
      <c r="K586" s="108"/>
      <c r="L586" s="108"/>
      <c r="M586" s="108"/>
      <c r="N586" s="108"/>
      <c r="O586" s="108"/>
      <c r="P586" s="108"/>
      <c r="Q586" s="108"/>
      <c r="R586" s="108"/>
      <c r="S586" s="108"/>
      <c r="T586" s="108"/>
      <c r="U586" s="108"/>
    </row>
    <row r="587" customFormat="false" ht="15.75" hidden="false" customHeight="true" outlineLevel="0" collapsed="false">
      <c r="A587" s="134"/>
      <c r="B587" s="134"/>
      <c r="C587" s="108"/>
      <c r="D587" s="108"/>
      <c r="E587" s="108"/>
      <c r="F587" s="108"/>
      <c r="G587" s="108"/>
      <c r="H587" s="108"/>
      <c r="I587" s="108"/>
      <c r="J587" s="108"/>
      <c r="K587" s="108"/>
      <c r="L587" s="108"/>
      <c r="M587" s="108"/>
      <c r="N587" s="108"/>
      <c r="O587" s="108"/>
      <c r="P587" s="108"/>
      <c r="Q587" s="108"/>
      <c r="R587" s="108"/>
      <c r="S587" s="108"/>
      <c r="T587" s="108"/>
      <c r="U587" s="108"/>
    </row>
    <row r="588" customFormat="false" ht="15.75" hidden="false" customHeight="true" outlineLevel="0" collapsed="false">
      <c r="A588" s="134"/>
      <c r="B588" s="134"/>
      <c r="C588" s="108"/>
      <c r="D588" s="108"/>
      <c r="E588" s="108"/>
      <c r="F588" s="108"/>
      <c r="G588" s="108"/>
      <c r="H588" s="108"/>
      <c r="I588" s="108"/>
      <c r="J588" s="108"/>
      <c r="K588" s="108"/>
      <c r="L588" s="108"/>
      <c r="M588" s="108"/>
      <c r="N588" s="108"/>
      <c r="O588" s="108"/>
      <c r="P588" s="108"/>
      <c r="Q588" s="108"/>
      <c r="R588" s="108"/>
      <c r="S588" s="108"/>
      <c r="T588" s="108"/>
      <c r="U588" s="108"/>
    </row>
    <row r="589" customFormat="false" ht="15.75" hidden="false" customHeight="true" outlineLevel="0" collapsed="false">
      <c r="A589" s="134"/>
      <c r="B589" s="134"/>
      <c r="C589" s="108"/>
      <c r="D589" s="108"/>
      <c r="E589" s="108"/>
      <c r="F589" s="108"/>
      <c r="G589" s="108"/>
      <c r="H589" s="108"/>
      <c r="I589" s="108"/>
      <c r="J589" s="108"/>
      <c r="K589" s="108"/>
      <c r="L589" s="108"/>
      <c r="M589" s="108"/>
      <c r="N589" s="108"/>
      <c r="O589" s="108"/>
      <c r="P589" s="108"/>
      <c r="Q589" s="108"/>
      <c r="R589" s="108"/>
      <c r="S589" s="108"/>
      <c r="T589" s="108"/>
      <c r="U589" s="108"/>
    </row>
    <row r="590" customFormat="false" ht="15.75" hidden="false" customHeight="true" outlineLevel="0" collapsed="false">
      <c r="A590" s="134"/>
      <c r="B590" s="134"/>
      <c r="C590" s="108"/>
      <c r="D590" s="108"/>
      <c r="E590" s="108"/>
      <c r="F590" s="108"/>
      <c r="G590" s="108"/>
      <c r="H590" s="108"/>
      <c r="I590" s="108"/>
      <c r="J590" s="108"/>
      <c r="K590" s="108"/>
      <c r="L590" s="108"/>
      <c r="M590" s="108"/>
      <c r="N590" s="108"/>
      <c r="O590" s="108"/>
      <c r="P590" s="108"/>
      <c r="Q590" s="108"/>
      <c r="R590" s="108"/>
      <c r="S590" s="108"/>
      <c r="T590" s="108"/>
      <c r="U590" s="108"/>
    </row>
    <row r="591" customFormat="false" ht="15.75" hidden="false" customHeight="true" outlineLevel="0" collapsed="false">
      <c r="A591" s="134"/>
      <c r="B591" s="134"/>
      <c r="C591" s="108"/>
      <c r="D591" s="108"/>
      <c r="E591" s="108"/>
      <c r="F591" s="108"/>
      <c r="G591" s="108"/>
      <c r="H591" s="108"/>
      <c r="I591" s="108"/>
      <c r="J591" s="108"/>
      <c r="K591" s="108"/>
      <c r="L591" s="108"/>
      <c r="M591" s="108"/>
      <c r="N591" s="108"/>
      <c r="O591" s="108"/>
      <c r="P591" s="108"/>
      <c r="Q591" s="108"/>
      <c r="R591" s="108"/>
      <c r="S591" s="108"/>
      <c r="T591" s="108"/>
      <c r="U591" s="108"/>
    </row>
    <row r="592" customFormat="false" ht="15.75" hidden="false" customHeight="true" outlineLevel="0" collapsed="false">
      <c r="A592" s="134"/>
      <c r="B592" s="134"/>
      <c r="C592" s="108"/>
      <c r="D592" s="108"/>
      <c r="E592" s="108"/>
      <c r="F592" s="108"/>
      <c r="G592" s="108"/>
      <c r="H592" s="108"/>
      <c r="I592" s="108"/>
      <c r="J592" s="108"/>
      <c r="K592" s="108"/>
      <c r="L592" s="108"/>
      <c r="M592" s="108"/>
      <c r="N592" s="108"/>
      <c r="O592" s="108"/>
      <c r="P592" s="108"/>
      <c r="Q592" s="108"/>
      <c r="R592" s="108"/>
      <c r="S592" s="108"/>
      <c r="T592" s="108"/>
      <c r="U592" s="108"/>
    </row>
    <row r="593" customFormat="false" ht="15.75" hidden="false" customHeight="true" outlineLevel="0" collapsed="false">
      <c r="A593" s="134"/>
      <c r="B593" s="134"/>
      <c r="C593" s="108"/>
      <c r="D593" s="108"/>
      <c r="E593" s="108"/>
      <c r="F593" s="108"/>
      <c r="G593" s="108"/>
      <c r="H593" s="108"/>
      <c r="I593" s="108"/>
      <c r="J593" s="108"/>
      <c r="K593" s="108"/>
      <c r="L593" s="108"/>
      <c r="M593" s="108"/>
      <c r="N593" s="108"/>
      <c r="O593" s="108"/>
      <c r="P593" s="108"/>
      <c r="Q593" s="108"/>
      <c r="R593" s="108"/>
      <c r="S593" s="108"/>
      <c r="T593" s="108"/>
      <c r="U593" s="108"/>
    </row>
    <row r="594" customFormat="false" ht="15.75" hidden="false" customHeight="true" outlineLevel="0" collapsed="false">
      <c r="A594" s="134"/>
      <c r="B594" s="134"/>
      <c r="C594" s="108"/>
      <c r="D594" s="108"/>
      <c r="E594" s="108"/>
      <c r="F594" s="108"/>
      <c r="G594" s="108"/>
      <c r="H594" s="108"/>
      <c r="I594" s="108"/>
      <c r="J594" s="108"/>
      <c r="K594" s="108"/>
      <c r="L594" s="108"/>
      <c r="M594" s="108"/>
      <c r="N594" s="108"/>
      <c r="O594" s="108"/>
      <c r="P594" s="108"/>
      <c r="Q594" s="108"/>
      <c r="R594" s="108"/>
      <c r="S594" s="108"/>
      <c r="T594" s="108"/>
      <c r="U594" s="108"/>
    </row>
    <row r="595" customFormat="false" ht="15.75" hidden="false" customHeight="true" outlineLevel="0" collapsed="false">
      <c r="A595" s="134"/>
      <c r="B595" s="134"/>
      <c r="C595" s="108"/>
      <c r="D595" s="108"/>
      <c r="E595" s="108"/>
      <c r="F595" s="108"/>
      <c r="G595" s="108"/>
      <c r="H595" s="108"/>
      <c r="I595" s="108"/>
      <c r="J595" s="108"/>
      <c r="K595" s="108"/>
      <c r="L595" s="108"/>
      <c r="M595" s="108"/>
      <c r="N595" s="108"/>
      <c r="O595" s="108"/>
      <c r="P595" s="108"/>
      <c r="Q595" s="108"/>
      <c r="R595" s="108"/>
      <c r="S595" s="108"/>
      <c r="T595" s="108"/>
      <c r="U595" s="108"/>
    </row>
    <row r="596" customFormat="false" ht="15.75" hidden="false" customHeight="true" outlineLevel="0" collapsed="false">
      <c r="A596" s="134"/>
      <c r="B596" s="134"/>
      <c r="C596" s="108"/>
      <c r="D596" s="108"/>
      <c r="E596" s="108"/>
      <c r="F596" s="108"/>
      <c r="G596" s="108"/>
      <c r="H596" s="108"/>
      <c r="I596" s="108"/>
      <c r="J596" s="108"/>
      <c r="K596" s="108"/>
      <c r="L596" s="108"/>
      <c r="M596" s="108"/>
      <c r="N596" s="108"/>
      <c r="O596" s="108"/>
      <c r="P596" s="108"/>
      <c r="Q596" s="108"/>
      <c r="R596" s="108"/>
      <c r="S596" s="108"/>
      <c r="T596" s="108"/>
      <c r="U596" s="108"/>
    </row>
    <row r="597" customFormat="false" ht="15.75" hidden="false" customHeight="true" outlineLevel="0" collapsed="false">
      <c r="A597" s="134"/>
      <c r="B597" s="134"/>
      <c r="C597" s="108"/>
      <c r="D597" s="108"/>
      <c r="E597" s="108"/>
      <c r="F597" s="108"/>
      <c r="G597" s="108"/>
      <c r="H597" s="108"/>
      <c r="I597" s="108"/>
      <c r="J597" s="108"/>
      <c r="K597" s="108"/>
      <c r="L597" s="108"/>
      <c r="M597" s="108"/>
      <c r="N597" s="108"/>
      <c r="O597" s="108"/>
      <c r="P597" s="108"/>
      <c r="Q597" s="108"/>
      <c r="R597" s="108"/>
      <c r="S597" s="108"/>
      <c r="T597" s="108"/>
      <c r="U597" s="108"/>
    </row>
    <row r="598" customFormat="false" ht="15.75" hidden="false" customHeight="true" outlineLevel="0" collapsed="false">
      <c r="A598" s="134"/>
      <c r="B598" s="134"/>
      <c r="C598" s="108"/>
      <c r="D598" s="108"/>
      <c r="E598" s="108"/>
      <c r="F598" s="108"/>
      <c r="G598" s="108"/>
      <c r="H598" s="108"/>
      <c r="I598" s="108"/>
      <c r="J598" s="108"/>
      <c r="K598" s="108"/>
      <c r="L598" s="108"/>
      <c r="M598" s="108"/>
      <c r="N598" s="108"/>
      <c r="O598" s="108"/>
      <c r="P598" s="108"/>
      <c r="Q598" s="108"/>
      <c r="R598" s="108"/>
      <c r="S598" s="108"/>
      <c r="T598" s="108"/>
      <c r="U598" s="108"/>
    </row>
    <row r="599" customFormat="false" ht="15.75" hidden="false" customHeight="true" outlineLevel="0" collapsed="false">
      <c r="A599" s="134"/>
      <c r="B599" s="134"/>
      <c r="C599" s="108"/>
      <c r="D599" s="108"/>
      <c r="E599" s="108"/>
      <c r="F599" s="108"/>
      <c r="G599" s="108"/>
      <c r="H599" s="108"/>
      <c r="I599" s="108"/>
      <c r="J599" s="108"/>
      <c r="K599" s="108"/>
      <c r="L599" s="108"/>
      <c r="M599" s="108"/>
      <c r="N599" s="108"/>
      <c r="O599" s="108"/>
      <c r="P599" s="108"/>
      <c r="Q599" s="108"/>
      <c r="R599" s="108"/>
      <c r="S599" s="108"/>
      <c r="T599" s="108"/>
      <c r="U599" s="108"/>
    </row>
    <row r="600" customFormat="false" ht="15.75" hidden="false" customHeight="true" outlineLevel="0" collapsed="false">
      <c r="A600" s="134"/>
      <c r="B600" s="134"/>
      <c r="C600" s="108"/>
      <c r="D600" s="108"/>
      <c r="E600" s="108"/>
      <c r="F600" s="108"/>
      <c r="G600" s="108"/>
      <c r="H600" s="108"/>
      <c r="I600" s="108"/>
      <c r="J600" s="108"/>
      <c r="K600" s="108"/>
      <c r="L600" s="108"/>
      <c r="M600" s="108"/>
      <c r="N600" s="108"/>
      <c r="O600" s="108"/>
      <c r="P600" s="108"/>
      <c r="Q600" s="108"/>
      <c r="R600" s="108"/>
      <c r="S600" s="108"/>
      <c r="T600" s="108"/>
      <c r="U600" s="108"/>
    </row>
    <row r="601" customFormat="false" ht="15.75" hidden="false" customHeight="true" outlineLevel="0" collapsed="false">
      <c r="A601" s="134"/>
      <c r="B601" s="134"/>
      <c r="C601" s="108"/>
      <c r="D601" s="108"/>
      <c r="E601" s="108"/>
      <c r="F601" s="108"/>
      <c r="G601" s="108"/>
      <c r="H601" s="108"/>
      <c r="I601" s="108"/>
      <c r="J601" s="108"/>
      <c r="K601" s="108"/>
      <c r="L601" s="108"/>
      <c r="M601" s="108"/>
      <c r="N601" s="108"/>
      <c r="O601" s="108"/>
      <c r="P601" s="108"/>
      <c r="Q601" s="108"/>
      <c r="R601" s="108"/>
      <c r="S601" s="108"/>
      <c r="T601" s="108"/>
      <c r="U601" s="108"/>
    </row>
    <row r="602" customFormat="false" ht="15.75" hidden="false" customHeight="true" outlineLevel="0" collapsed="false">
      <c r="A602" s="134"/>
      <c r="B602" s="134"/>
      <c r="C602" s="108"/>
      <c r="D602" s="108"/>
      <c r="E602" s="108"/>
      <c r="F602" s="108"/>
      <c r="G602" s="108"/>
      <c r="H602" s="108"/>
      <c r="I602" s="108"/>
      <c r="J602" s="108"/>
      <c r="K602" s="108"/>
      <c r="L602" s="108"/>
      <c r="M602" s="108"/>
      <c r="N602" s="108"/>
      <c r="O602" s="108"/>
      <c r="P602" s="108"/>
      <c r="Q602" s="108"/>
      <c r="R602" s="108"/>
      <c r="S602" s="108"/>
      <c r="T602" s="108"/>
      <c r="U602" s="108"/>
    </row>
    <row r="603" customFormat="false" ht="15.75" hidden="false" customHeight="true" outlineLevel="0" collapsed="false">
      <c r="A603" s="134"/>
      <c r="B603" s="134"/>
      <c r="C603" s="108"/>
      <c r="D603" s="108"/>
      <c r="E603" s="108"/>
      <c r="F603" s="108"/>
      <c r="G603" s="108"/>
      <c r="H603" s="108"/>
      <c r="I603" s="108"/>
      <c r="J603" s="108"/>
      <c r="K603" s="108"/>
      <c r="L603" s="108"/>
      <c r="M603" s="108"/>
      <c r="N603" s="108"/>
      <c r="O603" s="108"/>
      <c r="P603" s="108"/>
      <c r="Q603" s="108"/>
      <c r="R603" s="108"/>
      <c r="S603" s="108"/>
      <c r="T603" s="108"/>
      <c r="U603" s="108"/>
    </row>
    <row r="604" customFormat="false" ht="15.75" hidden="false" customHeight="true" outlineLevel="0" collapsed="false">
      <c r="A604" s="134"/>
      <c r="B604" s="134"/>
      <c r="C604" s="108"/>
      <c r="D604" s="108"/>
      <c r="E604" s="108"/>
      <c r="F604" s="108"/>
      <c r="G604" s="108"/>
      <c r="H604" s="108"/>
      <c r="I604" s="108"/>
      <c r="J604" s="108"/>
      <c r="K604" s="108"/>
      <c r="L604" s="108"/>
      <c r="M604" s="108"/>
      <c r="N604" s="108"/>
      <c r="O604" s="108"/>
      <c r="P604" s="108"/>
      <c r="Q604" s="108"/>
      <c r="R604" s="108"/>
      <c r="S604" s="108"/>
      <c r="T604" s="108"/>
      <c r="U604" s="108"/>
    </row>
    <row r="605" customFormat="false" ht="15.75" hidden="false" customHeight="true" outlineLevel="0" collapsed="false">
      <c r="A605" s="134"/>
      <c r="B605" s="134"/>
      <c r="C605" s="108"/>
      <c r="D605" s="108"/>
      <c r="E605" s="108"/>
      <c r="F605" s="108"/>
      <c r="G605" s="108"/>
      <c r="H605" s="108"/>
      <c r="I605" s="108"/>
      <c r="J605" s="108"/>
      <c r="K605" s="108"/>
      <c r="L605" s="108"/>
      <c r="M605" s="108"/>
      <c r="N605" s="108"/>
      <c r="O605" s="108"/>
      <c r="P605" s="108"/>
      <c r="Q605" s="108"/>
      <c r="R605" s="108"/>
      <c r="S605" s="108"/>
      <c r="T605" s="108"/>
      <c r="U605" s="108"/>
    </row>
    <row r="606" customFormat="false" ht="15.75" hidden="false" customHeight="true" outlineLevel="0" collapsed="false">
      <c r="A606" s="134"/>
      <c r="B606" s="134"/>
      <c r="C606" s="108"/>
      <c r="D606" s="108"/>
      <c r="E606" s="108"/>
      <c r="F606" s="108"/>
      <c r="G606" s="108"/>
      <c r="H606" s="108"/>
      <c r="I606" s="108"/>
      <c r="J606" s="108"/>
      <c r="K606" s="108"/>
      <c r="L606" s="108"/>
      <c r="M606" s="108"/>
      <c r="N606" s="108"/>
      <c r="O606" s="108"/>
      <c r="P606" s="108"/>
      <c r="Q606" s="108"/>
      <c r="R606" s="108"/>
      <c r="S606" s="108"/>
      <c r="T606" s="108"/>
      <c r="U606" s="108"/>
    </row>
    <row r="607" customFormat="false" ht="15.75" hidden="false" customHeight="true" outlineLevel="0" collapsed="false">
      <c r="A607" s="134"/>
      <c r="B607" s="134"/>
      <c r="C607" s="108"/>
      <c r="D607" s="108"/>
      <c r="E607" s="108"/>
      <c r="F607" s="108"/>
      <c r="G607" s="108"/>
      <c r="H607" s="108"/>
      <c r="I607" s="108"/>
      <c r="J607" s="108"/>
      <c r="K607" s="108"/>
      <c r="L607" s="108"/>
      <c r="M607" s="108"/>
      <c r="N607" s="108"/>
      <c r="O607" s="108"/>
      <c r="P607" s="108"/>
      <c r="Q607" s="108"/>
      <c r="R607" s="108"/>
      <c r="S607" s="108"/>
      <c r="T607" s="108"/>
      <c r="U607" s="108"/>
    </row>
    <row r="608" customFormat="false" ht="15.75" hidden="false" customHeight="true" outlineLevel="0" collapsed="false">
      <c r="A608" s="134"/>
      <c r="B608" s="134"/>
      <c r="C608" s="108"/>
      <c r="D608" s="108"/>
      <c r="E608" s="108"/>
      <c r="F608" s="108"/>
      <c r="G608" s="108"/>
      <c r="H608" s="108"/>
      <c r="I608" s="108"/>
      <c r="J608" s="108"/>
      <c r="K608" s="108"/>
      <c r="L608" s="108"/>
      <c r="M608" s="108"/>
      <c r="N608" s="108"/>
      <c r="O608" s="108"/>
      <c r="P608" s="108"/>
      <c r="Q608" s="108"/>
      <c r="R608" s="108"/>
      <c r="S608" s="108"/>
      <c r="T608" s="108"/>
      <c r="U608" s="108"/>
    </row>
    <row r="609" customFormat="false" ht="15.75" hidden="false" customHeight="true" outlineLevel="0" collapsed="false">
      <c r="A609" s="134"/>
      <c r="B609" s="134"/>
      <c r="C609" s="108"/>
      <c r="D609" s="108"/>
      <c r="E609" s="108"/>
      <c r="F609" s="108"/>
      <c r="G609" s="108"/>
      <c r="H609" s="108"/>
      <c r="I609" s="108"/>
      <c r="J609" s="108"/>
      <c r="K609" s="108"/>
      <c r="L609" s="108"/>
      <c r="M609" s="108"/>
      <c r="N609" s="108"/>
      <c r="O609" s="108"/>
      <c r="P609" s="108"/>
      <c r="Q609" s="108"/>
      <c r="R609" s="108"/>
      <c r="S609" s="108"/>
      <c r="T609" s="108"/>
      <c r="U609" s="108"/>
    </row>
    <row r="610" customFormat="false" ht="15.75" hidden="false" customHeight="true" outlineLevel="0" collapsed="false">
      <c r="A610" s="134"/>
      <c r="B610" s="134"/>
      <c r="C610" s="108"/>
      <c r="D610" s="108"/>
      <c r="E610" s="108"/>
      <c r="F610" s="108"/>
      <c r="G610" s="108"/>
      <c r="H610" s="108"/>
      <c r="I610" s="108"/>
      <c r="J610" s="108"/>
      <c r="K610" s="108"/>
      <c r="L610" s="108"/>
      <c r="M610" s="108"/>
      <c r="N610" s="108"/>
      <c r="O610" s="108"/>
      <c r="P610" s="108"/>
      <c r="Q610" s="108"/>
      <c r="R610" s="108"/>
      <c r="S610" s="108"/>
      <c r="T610" s="108"/>
      <c r="U610" s="108"/>
    </row>
    <row r="611" customFormat="false" ht="15.75" hidden="false" customHeight="true" outlineLevel="0" collapsed="false">
      <c r="A611" s="134"/>
      <c r="B611" s="134"/>
      <c r="C611" s="108"/>
      <c r="D611" s="108"/>
      <c r="E611" s="108"/>
      <c r="F611" s="108"/>
      <c r="G611" s="108"/>
      <c r="H611" s="108"/>
      <c r="I611" s="108"/>
      <c r="J611" s="108"/>
      <c r="K611" s="108"/>
      <c r="L611" s="108"/>
      <c r="M611" s="108"/>
      <c r="N611" s="108"/>
      <c r="O611" s="108"/>
      <c r="P611" s="108"/>
      <c r="Q611" s="108"/>
      <c r="R611" s="108"/>
      <c r="S611" s="108"/>
      <c r="T611" s="108"/>
      <c r="U611" s="108"/>
    </row>
    <row r="612" customFormat="false" ht="15.75" hidden="false" customHeight="true" outlineLevel="0" collapsed="false">
      <c r="A612" s="134"/>
      <c r="B612" s="134"/>
      <c r="C612" s="108"/>
      <c r="D612" s="108"/>
      <c r="E612" s="108"/>
      <c r="F612" s="108"/>
      <c r="G612" s="108"/>
      <c r="H612" s="108"/>
      <c r="I612" s="108"/>
      <c r="J612" s="108"/>
      <c r="K612" s="108"/>
      <c r="L612" s="108"/>
      <c r="M612" s="108"/>
      <c r="N612" s="108"/>
      <c r="O612" s="108"/>
      <c r="P612" s="108"/>
      <c r="Q612" s="108"/>
      <c r="R612" s="108"/>
      <c r="S612" s="108"/>
      <c r="T612" s="108"/>
      <c r="U612" s="108"/>
    </row>
    <row r="613" customFormat="false" ht="15.75" hidden="false" customHeight="true" outlineLevel="0" collapsed="false">
      <c r="A613" s="134"/>
      <c r="B613" s="134"/>
      <c r="C613" s="108"/>
      <c r="D613" s="108"/>
      <c r="E613" s="108"/>
      <c r="F613" s="108"/>
      <c r="G613" s="108"/>
      <c r="H613" s="108"/>
      <c r="I613" s="108"/>
      <c r="J613" s="108"/>
      <c r="K613" s="108"/>
      <c r="L613" s="108"/>
      <c r="M613" s="108"/>
      <c r="N613" s="108"/>
      <c r="O613" s="108"/>
      <c r="P613" s="108"/>
      <c r="Q613" s="108"/>
      <c r="R613" s="108"/>
      <c r="S613" s="108"/>
      <c r="T613" s="108"/>
      <c r="U613" s="108"/>
    </row>
    <row r="614" customFormat="false" ht="15.75" hidden="false" customHeight="true" outlineLevel="0" collapsed="false">
      <c r="A614" s="134"/>
      <c r="B614" s="134"/>
      <c r="C614" s="108"/>
      <c r="D614" s="108"/>
      <c r="E614" s="108"/>
      <c r="F614" s="108"/>
      <c r="G614" s="108"/>
      <c r="H614" s="108"/>
      <c r="I614" s="108"/>
      <c r="J614" s="108"/>
      <c r="K614" s="108"/>
      <c r="L614" s="108"/>
      <c r="M614" s="108"/>
      <c r="N614" s="108"/>
      <c r="O614" s="108"/>
      <c r="P614" s="108"/>
      <c r="Q614" s="108"/>
      <c r="R614" s="108"/>
      <c r="S614" s="108"/>
      <c r="T614" s="108"/>
      <c r="U614" s="108"/>
    </row>
    <row r="615" customFormat="false" ht="15.75" hidden="false" customHeight="true" outlineLevel="0" collapsed="false">
      <c r="A615" s="134"/>
      <c r="B615" s="134"/>
      <c r="C615" s="108"/>
      <c r="D615" s="108"/>
      <c r="E615" s="108"/>
      <c r="F615" s="108"/>
      <c r="G615" s="108"/>
      <c r="H615" s="108"/>
      <c r="I615" s="108"/>
      <c r="J615" s="108"/>
      <c r="K615" s="108"/>
      <c r="L615" s="108"/>
      <c r="M615" s="108"/>
      <c r="N615" s="108"/>
      <c r="O615" s="108"/>
      <c r="P615" s="108"/>
      <c r="Q615" s="108"/>
      <c r="R615" s="108"/>
      <c r="S615" s="108"/>
      <c r="T615" s="108"/>
      <c r="U615" s="108"/>
    </row>
    <row r="616" customFormat="false" ht="15.75" hidden="false" customHeight="true" outlineLevel="0" collapsed="false">
      <c r="A616" s="134"/>
      <c r="B616" s="134"/>
      <c r="C616" s="108"/>
      <c r="D616" s="108"/>
      <c r="E616" s="108"/>
      <c r="F616" s="108"/>
      <c r="G616" s="108"/>
      <c r="H616" s="108"/>
      <c r="I616" s="108"/>
      <c r="J616" s="108"/>
      <c r="K616" s="108"/>
      <c r="L616" s="108"/>
      <c r="M616" s="108"/>
      <c r="N616" s="108"/>
      <c r="O616" s="108"/>
      <c r="P616" s="108"/>
      <c r="Q616" s="108"/>
      <c r="R616" s="108"/>
      <c r="S616" s="108"/>
      <c r="T616" s="108"/>
      <c r="U616" s="108"/>
    </row>
    <row r="617" customFormat="false" ht="15.75" hidden="false" customHeight="true" outlineLevel="0" collapsed="false">
      <c r="A617" s="134"/>
      <c r="B617" s="134"/>
      <c r="C617" s="108"/>
      <c r="D617" s="108"/>
      <c r="E617" s="108"/>
      <c r="F617" s="108"/>
      <c r="G617" s="108"/>
      <c r="H617" s="108"/>
      <c r="I617" s="108"/>
      <c r="J617" s="108"/>
      <c r="K617" s="108"/>
      <c r="L617" s="108"/>
      <c r="M617" s="108"/>
      <c r="N617" s="108"/>
      <c r="O617" s="108"/>
      <c r="P617" s="108"/>
      <c r="Q617" s="108"/>
      <c r="R617" s="108"/>
      <c r="S617" s="108"/>
      <c r="T617" s="108"/>
      <c r="U617" s="108"/>
    </row>
    <row r="618" customFormat="false" ht="15.75" hidden="false" customHeight="true" outlineLevel="0" collapsed="false">
      <c r="A618" s="134"/>
      <c r="B618" s="134"/>
      <c r="C618" s="108"/>
      <c r="D618" s="108"/>
      <c r="E618" s="108"/>
      <c r="F618" s="108"/>
      <c r="G618" s="108"/>
      <c r="H618" s="108"/>
      <c r="I618" s="108"/>
      <c r="J618" s="108"/>
      <c r="K618" s="108"/>
      <c r="L618" s="108"/>
      <c r="M618" s="108"/>
      <c r="N618" s="108"/>
      <c r="O618" s="108"/>
      <c r="P618" s="108"/>
      <c r="Q618" s="108"/>
      <c r="R618" s="108"/>
      <c r="S618" s="108"/>
      <c r="T618" s="108"/>
      <c r="U618" s="108"/>
    </row>
    <row r="619" customFormat="false" ht="15.75" hidden="false" customHeight="true" outlineLevel="0" collapsed="false">
      <c r="A619" s="134"/>
      <c r="B619" s="134"/>
      <c r="C619" s="108"/>
      <c r="D619" s="108"/>
      <c r="E619" s="108"/>
      <c r="F619" s="108"/>
      <c r="G619" s="108"/>
      <c r="H619" s="108"/>
      <c r="I619" s="108"/>
      <c r="J619" s="108"/>
      <c r="K619" s="108"/>
      <c r="L619" s="108"/>
      <c r="M619" s="108"/>
      <c r="N619" s="108"/>
      <c r="O619" s="108"/>
      <c r="P619" s="108"/>
      <c r="Q619" s="108"/>
      <c r="R619" s="108"/>
      <c r="S619" s="108"/>
      <c r="T619" s="108"/>
      <c r="U619" s="108"/>
    </row>
    <row r="620" customFormat="false" ht="15.75" hidden="false" customHeight="true" outlineLevel="0" collapsed="false">
      <c r="A620" s="134"/>
      <c r="B620" s="134"/>
      <c r="C620" s="108"/>
      <c r="D620" s="108"/>
      <c r="E620" s="108"/>
      <c r="F620" s="108"/>
      <c r="G620" s="108"/>
      <c r="H620" s="108"/>
      <c r="I620" s="108"/>
      <c r="J620" s="108"/>
      <c r="K620" s="108"/>
      <c r="L620" s="108"/>
      <c r="M620" s="108"/>
      <c r="N620" s="108"/>
      <c r="O620" s="108"/>
      <c r="P620" s="108"/>
      <c r="Q620" s="108"/>
      <c r="R620" s="108"/>
      <c r="S620" s="108"/>
      <c r="T620" s="108"/>
      <c r="U620" s="108"/>
    </row>
    <row r="621" customFormat="false" ht="15.75" hidden="false" customHeight="true" outlineLevel="0" collapsed="false">
      <c r="A621" s="134"/>
      <c r="B621" s="134"/>
      <c r="C621" s="108"/>
      <c r="D621" s="108"/>
      <c r="E621" s="108"/>
      <c r="F621" s="108"/>
      <c r="G621" s="108"/>
      <c r="H621" s="108"/>
      <c r="I621" s="108"/>
      <c r="J621" s="108"/>
      <c r="K621" s="108"/>
      <c r="L621" s="108"/>
      <c r="M621" s="108"/>
      <c r="N621" s="108"/>
      <c r="O621" s="108"/>
      <c r="P621" s="108"/>
      <c r="Q621" s="108"/>
      <c r="R621" s="108"/>
      <c r="S621" s="108"/>
      <c r="T621" s="108"/>
      <c r="U621" s="108"/>
    </row>
    <row r="622" customFormat="false" ht="15.75" hidden="false" customHeight="true" outlineLevel="0" collapsed="false">
      <c r="A622" s="134"/>
      <c r="B622" s="134"/>
      <c r="C622" s="108"/>
      <c r="D622" s="108"/>
      <c r="E622" s="108"/>
      <c r="F622" s="108"/>
      <c r="G622" s="108"/>
      <c r="H622" s="108"/>
      <c r="I622" s="108"/>
      <c r="J622" s="108"/>
      <c r="K622" s="108"/>
      <c r="L622" s="108"/>
      <c r="M622" s="108"/>
      <c r="N622" s="108"/>
      <c r="O622" s="108"/>
      <c r="P622" s="108"/>
      <c r="Q622" s="108"/>
      <c r="R622" s="108"/>
      <c r="S622" s="108"/>
      <c r="T622" s="108"/>
      <c r="U622" s="108"/>
    </row>
    <row r="623" customFormat="false" ht="15.75" hidden="false" customHeight="true" outlineLevel="0" collapsed="false">
      <c r="A623" s="134"/>
      <c r="B623" s="134"/>
      <c r="C623" s="108"/>
      <c r="D623" s="108"/>
      <c r="E623" s="108"/>
      <c r="F623" s="108"/>
      <c r="G623" s="108"/>
      <c r="H623" s="108"/>
      <c r="I623" s="108"/>
      <c r="J623" s="108"/>
      <c r="K623" s="108"/>
      <c r="L623" s="108"/>
      <c r="M623" s="108"/>
      <c r="N623" s="108"/>
      <c r="O623" s="108"/>
      <c r="P623" s="108"/>
      <c r="Q623" s="108"/>
      <c r="R623" s="108"/>
      <c r="S623" s="108"/>
      <c r="T623" s="108"/>
      <c r="U623" s="108"/>
    </row>
    <row r="624" customFormat="false" ht="15.75" hidden="false" customHeight="true" outlineLevel="0" collapsed="false">
      <c r="A624" s="134"/>
      <c r="B624" s="134"/>
      <c r="C624" s="108"/>
      <c r="D624" s="108"/>
      <c r="E624" s="108"/>
      <c r="F624" s="108"/>
      <c r="G624" s="108"/>
      <c r="H624" s="108"/>
      <c r="I624" s="108"/>
      <c r="J624" s="108"/>
      <c r="K624" s="108"/>
      <c r="L624" s="108"/>
      <c r="M624" s="108"/>
      <c r="N624" s="108"/>
      <c r="O624" s="108"/>
      <c r="P624" s="108"/>
      <c r="Q624" s="108"/>
      <c r="R624" s="108"/>
      <c r="S624" s="108"/>
      <c r="T624" s="108"/>
      <c r="U624" s="108"/>
    </row>
    <row r="625" customFormat="false" ht="15.75" hidden="false" customHeight="true" outlineLevel="0" collapsed="false">
      <c r="A625" s="134"/>
      <c r="B625" s="134"/>
      <c r="C625" s="108"/>
      <c r="D625" s="108"/>
      <c r="E625" s="108"/>
      <c r="F625" s="108"/>
      <c r="G625" s="108"/>
      <c r="H625" s="108"/>
      <c r="I625" s="108"/>
      <c r="J625" s="108"/>
      <c r="K625" s="108"/>
      <c r="L625" s="108"/>
      <c r="M625" s="108"/>
      <c r="N625" s="108"/>
      <c r="O625" s="108"/>
      <c r="P625" s="108"/>
      <c r="Q625" s="108"/>
      <c r="R625" s="108"/>
      <c r="S625" s="108"/>
      <c r="T625" s="108"/>
      <c r="U625" s="108"/>
    </row>
    <row r="626" customFormat="false" ht="15.75" hidden="false" customHeight="true" outlineLevel="0" collapsed="false">
      <c r="A626" s="134"/>
      <c r="B626" s="134"/>
      <c r="C626" s="108"/>
      <c r="D626" s="108"/>
      <c r="E626" s="108"/>
      <c r="F626" s="108"/>
      <c r="G626" s="108"/>
      <c r="H626" s="108"/>
      <c r="I626" s="108"/>
      <c r="J626" s="108"/>
      <c r="K626" s="108"/>
      <c r="L626" s="108"/>
      <c r="M626" s="108"/>
      <c r="N626" s="108"/>
      <c r="O626" s="108"/>
      <c r="P626" s="108"/>
      <c r="Q626" s="108"/>
      <c r="R626" s="108"/>
      <c r="S626" s="108"/>
      <c r="T626" s="108"/>
      <c r="U626" s="108"/>
    </row>
    <row r="627" customFormat="false" ht="15.75" hidden="false" customHeight="true" outlineLevel="0" collapsed="false">
      <c r="A627" s="134"/>
      <c r="B627" s="134"/>
      <c r="C627" s="108"/>
      <c r="D627" s="108"/>
      <c r="E627" s="108"/>
      <c r="F627" s="108"/>
      <c r="G627" s="108"/>
      <c r="H627" s="108"/>
      <c r="I627" s="108"/>
      <c r="J627" s="108"/>
      <c r="K627" s="108"/>
      <c r="L627" s="108"/>
      <c r="M627" s="108"/>
      <c r="N627" s="108"/>
      <c r="O627" s="108"/>
      <c r="P627" s="108"/>
      <c r="Q627" s="108"/>
      <c r="R627" s="108"/>
      <c r="S627" s="108"/>
      <c r="T627" s="108"/>
      <c r="U627" s="108"/>
    </row>
    <row r="628" customFormat="false" ht="15.75" hidden="false" customHeight="true" outlineLevel="0" collapsed="false">
      <c r="A628" s="134"/>
      <c r="B628" s="134"/>
      <c r="C628" s="108"/>
      <c r="D628" s="108"/>
      <c r="E628" s="108"/>
      <c r="F628" s="108"/>
      <c r="G628" s="108"/>
      <c r="H628" s="108"/>
      <c r="I628" s="108"/>
      <c r="J628" s="108"/>
      <c r="K628" s="108"/>
      <c r="L628" s="108"/>
      <c r="M628" s="108"/>
      <c r="N628" s="108"/>
      <c r="O628" s="108"/>
      <c r="P628" s="108"/>
      <c r="Q628" s="108"/>
      <c r="R628" s="108"/>
      <c r="S628" s="108"/>
      <c r="T628" s="108"/>
      <c r="U628" s="108"/>
    </row>
    <row r="629" customFormat="false" ht="15.75" hidden="false" customHeight="true" outlineLevel="0" collapsed="false">
      <c r="A629" s="134"/>
      <c r="B629" s="134"/>
      <c r="C629" s="108"/>
      <c r="D629" s="108"/>
      <c r="E629" s="108"/>
      <c r="F629" s="108"/>
      <c r="G629" s="108"/>
      <c r="H629" s="108"/>
      <c r="I629" s="108"/>
      <c r="J629" s="108"/>
      <c r="K629" s="108"/>
      <c r="L629" s="108"/>
      <c r="M629" s="108"/>
      <c r="N629" s="108"/>
      <c r="O629" s="108"/>
      <c r="P629" s="108"/>
      <c r="Q629" s="108"/>
      <c r="R629" s="108"/>
      <c r="S629" s="108"/>
      <c r="T629" s="108"/>
      <c r="U629" s="108"/>
    </row>
    <row r="630" customFormat="false" ht="15.75" hidden="false" customHeight="true" outlineLevel="0" collapsed="false">
      <c r="A630" s="134"/>
      <c r="B630" s="134"/>
      <c r="C630" s="108"/>
      <c r="D630" s="108"/>
      <c r="E630" s="108"/>
      <c r="F630" s="108"/>
      <c r="G630" s="108"/>
      <c r="H630" s="108"/>
      <c r="I630" s="108"/>
      <c r="J630" s="108"/>
      <c r="K630" s="108"/>
      <c r="L630" s="108"/>
      <c r="M630" s="108"/>
      <c r="N630" s="108"/>
      <c r="O630" s="108"/>
      <c r="P630" s="108"/>
      <c r="Q630" s="108"/>
      <c r="R630" s="108"/>
      <c r="S630" s="108"/>
      <c r="T630" s="108"/>
      <c r="U630" s="108"/>
    </row>
    <row r="631" customFormat="false" ht="15.75" hidden="false" customHeight="true" outlineLevel="0" collapsed="false">
      <c r="A631" s="134"/>
      <c r="B631" s="134"/>
      <c r="C631" s="108"/>
      <c r="D631" s="108"/>
      <c r="E631" s="108"/>
      <c r="F631" s="108"/>
      <c r="G631" s="108"/>
      <c r="H631" s="108"/>
      <c r="I631" s="108"/>
      <c r="J631" s="108"/>
      <c r="K631" s="108"/>
      <c r="L631" s="108"/>
      <c r="M631" s="108"/>
      <c r="N631" s="108"/>
      <c r="O631" s="108"/>
      <c r="P631" s="108"/>
      <c r="Q631" s="108"/>
      <c r="R631" s="108"/>
      <c r="S631" s="108"/>
      <c r="T631" s="108"/>
      <c r="U631" s="108"/>
    </row>
    <row r="632" customFormat="false" ht="15.75" hidden="false" customHeight="true" outlineLevel="0" collapsed="false">
      <c r="A632" s="134"/>
      <c r="B632" s="134"/>
      <c r="C632" s="108"/>
      <c r="D632" s="108"/>
      <c r="E632" s="108"/>
      <c r="F632" s="108"/>
      <c r="G632" s="108"/>
      <c r="H632" s="108"/>
      <c r="I632" s="108"/>
      <c r="J632" s="108"/>
      <c r="K632" s="108"/>
      <c r="L632" s="108"/>
      <c r="M632" s="108"/>
      <c r="N632" s="108"/>
      <c r="O632" s="108"/>
      <c r="P632" s="108"/>
      <c r="Q632" s="108"/>
      <c r="R632" s="108"/>
      <c r="S632" s="108"/>
      <c r="T632" s="108"/>
      <c r="U632" s="108"/>
    </row>
    <row r="633" customFormat="false" ht="15.75" hidden="false" customHeight="true" outlineLevel="0" collapsed="false">
      <c r="A633" s="134"/>
      <c r="B633" s="134"/>
      <c r="C633" s="108"/>
      <c r="D633" s="108"/>
      <c r="E633" s="108"/>
      <c r="F633" s="108"/>
      <c r="G633" s="108"/>
      <c r="H633" s="108"/>
      <c r="I633" s="108"/>
      <c r="J633" s="108"/>
      <c r="K633" s="108"/>
      <c r="L633" s="108"/>
      <c r="M633" s="108"/>
      <c r="N633" s="108"/>
      <c r="O633" s="108"/>
      <c r="P633" s="108"/>
      <c r="Q633" s="108"/>
      <c r="R633" s="108"/>
      <c r="S633" s="108"/>
      <c r="T633" s="108"/>
      <c r="U633" s="108"/>
    </row>
    <row r="634" customFormat="false" ht="15.75" hidden="false" customHeight="true" outlineLevel="0" collapsed="false">
      <c r="A634" s="134"/>
      <c r="B634" s="134"/>
      <c r="C634" s="108"/>
      <c r="D634" s="108"/>
      <c r="E634" s="108"/>
      <c r="F634" s="108"/>
      <c r="G634" s="108"/>
      <c r="H634" s="108"/>
      <c r="I634" s="108"/>
      <c r="J634" s="108"/>
      <c r="K634" s="108"/>
      <c r="L634" s="108"/>
      <c r="M634" s="108"/>
      <c r="N634" s="108"/>
      <c r="O634" s="108"/>
      <c r="P634" s="108"/>
      <c r="Q634" s="108"/>
      <c r="R634" s="108"/>
      <c r="S634" s="108"/>
      <c r="T634" s="108"/>
      <c r="U634" s="108"/>
    </row>
    <row r="635" customFormat="false" ht="15.75" hidden="false" customHeight="true" outlineLevel="0" collapsed="false">
      <c r="A635" s="134"/>
      <c r="B635" s="134"/>
      <c r="C635" s="108"/>
      <c r="D635" s="108"/>
      <c r="E635" s="108"/>
      <c r="F635" s="108"/>
      <c r="G635" s="108"/>
      <c r="H635" s="108"/>
      <c r="I635" s="108"/>
      <c r="J635" s="108"/>
      <c r="K635" s="108"/>
      <c r="L635" s="108"/>
      <c r="M635" s="108"/>
      <c r="N635" s="108"/>
      <c r="O635" s="108"/>
      <c r="P635" s="108"/>
      <c r="Q635" s="108"/>
      <c r="R635" s="108"/>
      <c r="S635" s="108"/>
      <c r="T635" s="108"/>
      <c r="U635" s="108"/>
    </row>
    <row r="636" customFormat="false" ht="15.75" hidden="false" customHeight="true" outlineLevel="0" collapsed="false">
      <c r="A636" s="134"/>
      <c r="B636" s="134"/>
      <c r="C636" s="108"/>
      <c r="D636" s="108"/>
      <c r="E636" s="108"/>
      <c r="F636" s="108"/>
      <c r="G636" s="108"/>
      <c r="H636" s="108"/>
      <c r="I636" s="108"/>
      <c r="J636" s="108"/>
      <c r="K636" s="108"/>
      <c r="L636" s="108"/>
      <c r="M636" s="108"/>
      <c r="N636" s="108"/>
      <c r="O636" s="108"/>
      <c r="P636" s="108"/>
      <c r="Q636" s="108"/>
      <c r="R636" s="108"/>
      <c r="S636" s="108"/>
      <c r="T636" s="108"/>
      <c r="U636" s="108"/>
    </row>
    <row r="637" customFormat="false" ht="15.75" hidden="false" customHeight="true" outlineLevel="0" collapsed="false">
      <c r="A637" s="134"/>
      <c r="B637" s="134"/>
      <c r="C637" s="108"/>
      <c r="D637" s="108"/>
      <c r="E637" s="108"/>
      <c r="F637" s="108"/>
      <c r="G637" s="108"/>
      <c r="H637" s="108"/>
      <c r="I637" s="108"/>
      <c r="J637" s="108"/>
      <c r="K637" s="108"/>
      <c r="L637" s="108"/>
      <c r="M637" s="108"/>
      <c r="N637" s="108"/>
      <c r="O637" s="108"/>
      <c r="P637" s="108"/>
      <c r="Q637" s="108"/>
      <c r="R637" s="108"/>
      <c r="S637" s="108"/>
      <c r="T637" s="108"/>
      <c r="U637" s="108"/>
    </row>
    <row r="638" customFormat="false" ht="15.75" hidden="false" customHeight="true" outlineLevel="0" collapsed="false">
      <c r="A638" s="134"/>
      <c r="B638" s="134"/>
      <c r="C638" s="108"/>
      <c r="D638" s="108"/>
      <c r="E638" s="108"/>
      <c r="F638" s="108"/>
      <c r="G638" s="108"/>
      <c r="H638" s="108"/>
      <c r="I638" s="108"/>
      <c r="J638" s="108"/>
      <c r="K638" s="108"/>
      <c r="L638" s="108"/>
      <c r="M638" s="108"/>
      <c r="N638" s="108"/>
      <c r="O638" s="108"/>
      <c r="P638" s="108"/>
      <c r="Q638" s="108"/>
      <c r="R638" s="108"/>
      <c r="S638" s="108"/>
      <c r="T638" s="108"/>
      <c r="U638" s="108"/>
    </row>
    <row r="639" customFormat="false" ht="15.75" hidden="false" customHeight="true" outlineLevel="0" collapsed="false">
      <c r="A639" s="134"/>
      <c r="B639" s="134"/>
      <c r="C639" s="108"/>
      <c r="D639" s="108"/>
      <c r="E639" s="108"/>
      <c r="F639" s="108"/>
      <c r="G639" s="108"/>
      <c r="H639" s="108"/>
      <c r="I639" s="108"/>
      <c r="J639" s="108"/>
      <c r="K639" s="108"/>
      <c r="L639" s="108"/>
      <c r="M639" s="108"/>
      <c r="N639" s="108"/>
      <c r="O639" s="108"/>
      <c r="P639" s="108"/>
      <c r="Q639" s="108"/>
      <c r="R639" s="108"/>
      <c r="S639" s="108"/>
      <c r="T639" s="108"/>
      <c r="U639" s="108"/>
    </row>
    <row r="640" customFormat="false" ht="15.75" hidden="false" customHeight="true" outlineLevel="0" collapsed="false">
      <c r="A640" s="134"/>
      <c r="B640" s="134"/>
      <c r="C640" s="108"/>
      <c r="D640" s="108"/>
      <c r="E640" s="108"/>
      <c r="F640" s="108"/>
      <c r="G640" s="108"/>
      <c r="H640" s="108"/>
      <c r="I640" s="108"/>
      <c r="J640" s="108"/>
      <c r="K640" s="108"/>
      <c r="L640" s="108"/>
      <c r="M640" s="108"/>
      <c r="N640" s="108"/>
      <c r="O640" s="108"/>
      <c r="P640" s="108"/>
      <c r="Q640" s="108"/>
      <c r="R640" s="108"/>
      <c r="S640" s="108"/>
      <c r="T640" s="108"/>
      <c r="U640" s="108"/>
    </row>
    <row r="641" customFormat="false" ht="15.75" hidden="false" customHeight="true" outlineLevel="0" collapsed="false">
      <c r="A641" s="134"/>
      <c r="B641" s="134"/>
      <c r="C641" s="108"/>
      <c r="D641" s="108"/>
      <c r="E641" s="108"/>
      <c r="F641" s="108"/>
      <c r="G641" s="108"/>
      <c r="H641" s="108"/>
      <c r="I641" s="108"/>
      <c r="J641" s="108"/>
      <c r="K641" s="108"/>
      <c r="L641" s="108"/>
      <c r="M641" s="108"/>
      <c r="N641" s="108"/>
      <c r="O641" s="108"/>
      <c r="P641" s="108"/>
      <c r="Q641" s="108"/>
      <c r="R641" s="108"/>
      <c r="S641" s="108"/>
      <c r="T641" s="108"/>
      <c r="U641" s="108"/>
    </row>
    <row r="642" customFormat="false" ht="15.75" hidden="false" customHeight="true" outlineLevel="0" collapsed="false">
      <c r="A642" s="134"/>
      <c r="B642" s="134"/>
      <c r="C642" s="108"/>
      <c r="D642" s="108"/>
      <c r="E642" s="108"/>
      <c r="F642" s="108"/>
      <c r="G642" s="108"/>
      <c r="H642" s="108"/>
      <c r="I642" s="108"/>
      <c r="J642" s="108"/>
      <c r="K642" s="108"/>
      <c r="L642" s="108"/>
      <c r="M642" s="108"/>
      <c r="N642" s="108"/>
      <c r="O642" s="108"/>
      <c r="P642" s="108"/>
      <c r="Q642" s="108"/>
      <c r="R642" s="108"/>
      <c r="S642" s="108"/>
      <c r="T642" s="108"/>
      <c r="U642" s="108"/>
    </row>
    <row r="643" customFormat="false" ht="15.75" hidden="false" customHeight="true" outlineLevel="0" collapsed="false">
      <c r="A643" s="134"/>
      <c r="B643" s="134"/>
      <c r="C643" s="108"/>
      <c r="D643" s="108"/>
      <c r="E643" s="108"/>
      <c r="F643" s="108"/>
      <c r="G643" s="108"/>
      <c r="H643" s="108"/>
      <c r="I643" s="108"/>
      <c r="J643" s="108"/>
      <c r="K643" s="108"/>
      <c r="L643" s="108"/>
      <c r="M643" s="108"/>
      <c r="N643" s="108"/>
      <c r="O643" s="108"/>
      <c r="P643" s="108"/>
      <c r="Q643" s="108"/>
      <c r="R643" s="108"/>
      <c r="S643" s="108"/>
      <c r="T643" s="108"/>
      <c r="U643" s="108"/>
    </row>
    <row r="644" customFormat="false" ht="15.75" hidden="false" customHeight="true" outlineLevel="0" collapsed="false">
      <c r="A644" s="134"/>
      <c r="B644" s="134"/>
      <c r="C644" s="108"/>
      <c r="D644" s="108"/>
      <c r="E644" s="108"/>
      <c r="F644" s="108"/>
      <c r="G644" s="108"/>
      <c r="H644" s="108"/>
      <c r="I644" s="108"/>
      <c r="J644" s="108"/>
      <c r="K644" s="108"/>
      <c r="L644" s="108"/>
      <c r="M644" s="108"/>
      <c r="N644" s="108"/>
      <c r="O644" s="108"/>
      <c r="P644" s="108"/>
      <c r="Q644" s="108"/>
      <c r="R644" s="108"/>
      <c r="S644" s="108"/>
      <c r="T644" s="108"/>
      <c r="U644" s="108"/>
    </row>
    <row r="645" customFormat="false" ht="15.75" hidden="false" customHeight="true" outlineLevel="0" collapsed="false">
      <c r="A645" s="134"/>
      <c r="B645" s="134"/>
      <c r="C645" s="108"/>
      <c r="D645" s="108"/>
      <c r="E645" s="108"/>
      <c r="F645" s="108"/>
      <c r="G645" s="108"/>
      <c r="H645" s="108"/>
      <c r="I645" s="108"/>
      <c r="J645" s="108"/>
      <c r="K645" s="108"/>
      <c r="L645" s="108"/>
      <c r="M645" s="108"/>
      <c r="N645" s="108"/>
      <c r="O645" s="108"/>
      <c r="P645" s="108"/>
      <c r="Q645" s="108"/>
      <c r="R645" s="108"/>
      <c r="S645" s="108"/>
      <c r="T645" s="108"/>
      <c r="U645" s="108"/>
    </row>
    <row r="646" customFormat="false" ht="15.75" hidden="false" customHeight="true" outlineLevel="0" collapsed="false">
      <c r="A646" s="134"/>
      <c r="B646" s="134"/>
      <c r="C646" s="108"/>
      <c r="D646" s="108"/>
      <c r="E646" s="108"/>
      <c r="F646" s="108"/>
      <c r="G646" s="108"/>
      <c r="H646" s="108"/>
      <c r="I646" s="108"/>
      <c r="J646" s="108"/>
      <c r="K646" s="108"/>
      <c r="L646" s="108"/>
      <c r="M646" s="108"/>
      <c r="N646" s="108"/>
      <c r="O646" s="108"/>
      <c r="P646" s="108"/>
      <c r="Q646" s="108"/>
      <c r="R646" s="108"/>
      <c r="S646" s="108"/>
      <c r="T646" s="108"/>
      <c r="U646" s="108"/>
    </row>
    <row r="647" customFormat="false" ht="15.75" hidden="false" customHeight="true" outlineLevel="0" collapsed="false">
      <c r="A647" s="134"/>
      <c r="B647" s="134"/>
      <c r="C647" s="108"/>
      <c r="D647" s="108"/>
      <c r="E647" s="108"/>
      <c r="F647" s="108"/>
      <c r="G647" s="108"/>
      <c r="H647" s="108"/>
      <c r="I647" s="108"/>
      <c r="J647" s="108"/>
      <c r="K647" s="108"/>
      <c r="L647" s="108"/>
      <c r="M647" s="108"/>
      <c r="N647" s="108"/>
      <c r="O647" s="108"/>
      <c r="P647" s="108"/>
      <c r="Q647" s="108"/>
      <c r="R647" s="108"/>
      <c r="S647" s="108"/>
      <c r="T647" s="108"/>
      <c r="U647" s="108"/>
    </row>
    <row r="648" customFormat="false" ht="15.75" hidden="false" customHeight="true" outlineLevel="0" collapsed="false">
      <c r="A648" s="134"/>
      <c r="B648" s="134"/>
      <c r="C648" s="108"/>
      <c r="D648" s="108"/>
      <c r="E648" s="108"/>
      <c r="F648" s="108"/>
      <c r="G648" s="108"/>
      <c r="H648" s="108"/>
      <c r="I648" s="108"/>
      <c r="J648" s="108"/>
      <c r="K648" s="108"/>
      <c r="L648" s="108"/>
      <c r="M648" s="108"/>
      <c r="N648" s="108"/>
      <c r="O648" s="108"/>
      <c r="P648" s="108"/>
      <c r="Q648" s="108"/>
      <c r="R648" s="108"/>
      <c r="S648" s="108"/>
      <c r="T648" s="108"/>
      <c r="U648" s="108"/>
    </row>
    <row r="649" customFormat="false" ht="15.75" hidden="false" customHeight="true" outlineLevel="0" collapsed="false">
      <c r="A649" s="134"/>
      <c r="B649" s="134"/>
      <c r="C649" s="108"/>
      <c r="D649" s="108"/>
      <c r="E649" s="108"/>
      <c r="F649" s="108"/>
      <c r="G649" s="108"/>
      <c r="H649" s="108"/>
      <c r="I649" s="108"/>
      <c r="J649" s="108"/>
      <c r="K649" s="108"/>
      <c r="L649" s="108"/>
      <c r="M649" s="108"/>
      <c r="N649" s="108"/>
      <c r="O649" s="108"/>
      <c r="P649" s="108"/>
      <c r="Q649" s="108"/>
      <c r="R649" s="108"/>
      <c r="S649" s="108"/>
      <c r="T649" s="108"/>
      <c r="U649" s="108"/>
    </row>
    <row r="650" customFormat="false" ht="15.75" hidden="false" customHeight="true" outlineLevel="0" collapsed="false">
      <c r="A650" s="134"/>
      <c r="B650" s="134"/>
      <c r="C650" s="108"/>
      <c r="D650" s="108"/>
      <c r="E650" s="108"/>
      <c r="F650" s="108"/>
      <c r="G650" s="108"/>
      <c r="H650" s="108"/>
      <c r="I650" s="108"/>
      <c r="J650" s="108"/>
      <c r="K650" s="108"/>
      <c r="L650" s="108"/>
      <c r="M650" s="108"/>
      <c r="N650" s="108"/>
      <c r="O650" s="108"/>
      <c r="P650" s="108"/>
      <c r="Q650" s="108"/>
      <c r="R650" s="108"/>
      <c r="S650" s="108"/>
      <c r="T650" s="108"/>
      <c r="U650" s="108"/>
    </row>
    <row r="651" customFormat="false" ht="15.75" hidden="false" customHeight="true" outlineLevel="0" collapsed="false">
      <c r="A651" s="134"/>
      <c r="B651" s="134"/>
      <c r="C651" s="108"/>
      <c r="D651" s="108"/>
      <c r="E651" s="108"/>
      <c r="F651" s="108"/>
      <c r="G651" s="108"/>
      <c r="H651" s="108"/>
      <c r="I651" s="108"/>
      <c r="J651" s="108"/>
      <c r="K651" s="108"/>
      <c r="L651" s="108"/>
      <c r="M651" s="108"/>
      <c r="N651" s="108"/>
      <c r="O651" s="108"/>
      <c r="P651" s="108"/>
      <c r="Q651" s="108"/>
      <c r="R651" s="108"/>
      <c r="S651" s="108"/>
      <c r="T651" s="108"/>
      <c r="U651" s="108"/>
    </row>
    <row r="652" customFormat="false" ht="15.75" hidden="false" customHeight="true" outlineLevel="0" collapsed="false">
      <c r="A652" s="134"/>
      <c r="B652" s="134"/>
      <c r="C652" s="108"/>
      <c r="D652" s="108"/>
      <c r="E652" s="108"/>
      <c r="F652" s="108"/>
      <c r="G652" s="108"/>
      <c r="H652" s="108"/>
      <c r="I652" s="108"/>
      <c r="J652" s="108"/>
      <c r="K652" s="108"/>
      <c r="L652" s="108"/>
      <c r="M652" s="108"/>
      <c r="N652" s="108"/>
      <c r="O652" s="108"/>
      <c r="P652" s="108"/>
      <c r="Q652" s="108"/>
      <c r="R652" s="108"/>
      <c r="S652" s="108"/>
      <c r="T652" s="108"/>
      <c r="U652" s="108"/>
    </row>
    <row r="653" customFormat="false" ht="15.75" hidden="false" customHeight="true" outlineLevel="0" collapsed="false">
      <c r="A653" s="134"/>
      <c r="B653" s="134"/>
      <c r="C653" s="108"/>
      <c r="D653" s="108"/>
      <c r="E653" s="108"/>
      <c r="F653" s="108"/>
      <c r="G653" s="108"/>
      <c r="H653" s="108"/>
      <c r="I653" s="108"/>
      <c r="J653" s="108"/>
      <c r="K653" s="108"/>
      <c r="L653" s="108"/>
      <c r="M653" s="108"/>
      <c r="N653" s="108"/>
      <c r="O653" s="108"/>
      <c r="P653" s="108"/>
      <c r="Q653" s="108"/>
      <c r="R653" s="108"/>
      <c r="S653" s="108"/>
      <c r="T653" s="108"/>
      <c r="U653" s="108"/>
    </row>
    <row r="654" customFormat="false" ht="15.75" hidden="false" customHeight="true" outlineLevel="0" collapsed="false">
      <c r="A654" s="134"/>
      <c r="B654" s="134"/>
      <c r="C654" s="108"/>
      <c r="D654" s="108"/>
      <c r="E654" s="108"/>
      <c r="F654" s="108"/>
      <c r="G654" s="108"/>
      <c r="H654" s="108"/>
      <c r="I654" s="108"/>
      <c r="J654" s="108"/>
      <c r="K654" s="108"/>
      <c r="L654" s="108"/>
      <c r="M654" s="108"/>
      <c r="N654" s="108"/>
      <c r="O654" s="108"/>
      <c r="P654" s="108"/>
      <c r="Q654" s="108"/>
      <c r="R654" s="108"/>
      <c r="S654" s="108"/>
      <c r="T654" s="108"/>
      <c r="U654" s="108"/>
    </row>
    <row r="655" customFormat="false" ht="15.75" hidden="false" customHeight="true" outlineLevel="0" collapsed="false">
      <c r="A655" s="134"/>
      <c r="B655" s="134"/>
      <c r="C655" s="108"/>
      <c r="D655" s="108"/>
      <c r="E655" s="108"/>
      <c r="F655" s="108"/>
      <c r="G655" s="108"/>
      <c r="H655" s="108"/>
      <c r="I655" s="108"/>
      <c r="J655" s="108"/>
      <c r="K655" s="108"/>
      <c r="L655" s="108"/>
      <c r="M655" s="108"/>
      <c r="N655" s="108"/>
      <c r="O655" s="108"/>
      <c r="P655" s="108"/>
      <c r="Q655" s="108"/>
      <c r="R655" s="108"/>
      <c r="S655" s="108"/>
      <c r="T655" s="108"/>
      <c r="U655" s="108"/>
    </row>
    <row r="656" customFormat="false" ht="15.75" hidden="false" customHeight="true" outlineLevel="0" collapsed="false">
      <c r="A656" s="134"/>
      <c r="B656" s="134"/>
      <c r="C656" s="108"/>
      <c r="D656" s="108"/>
      <c r="E656" s="108"/>
      <c r="F656" s="108"/>
      <c r="G656" s="108"/>
      <c r="H656" s="108"/>
      <c r="I656" s="108"/>
      <c r="J656" s="108"/>
      <c r="K656" s="108"/>
      <c r="L656" s="108"/>
      <c r="M656" s="108"/>
      <c r="N656" s="108"/>
      <c r="O656" s="108"/>
      <c r="P656" s="108"/>
      <c r="Q656" s="108"/>
      <c r="R656" s="108"/>
      <c r="S656" s="108"/>
      <c r="T656" s="108"/>
      <c r="U656" s="108"/>
    </row>
    <row r="657" customFormat="false" ht="15.75" hidden="false" customHeight="true" outlineLevel="0" collapsed="false">
      <c r="A657" s="134"/>
      <c r="B657" s="134"/>
      <c r="C657" s="108"/>
      <c r="D657" s="108"/>
      <c r="E657" s="108"/>
      <c r="F657" s="108"/>
      <c r="G657" s="108"/>
      <c r="H657" s="108"/>
      <c r="I657" s="108"/>
      <c r="J657" s="108"/>
      <c r="K657" s="108"/>
      <c r="L657" s="108"/>
      <c r="M657" s="108"/>
      <c r="N657" s="108"/>
      <c r="O657" s="108"/>
      <c r="P657" s="108"/>
      <c r="Q657" s="108"/>
      <c r="R657" s="108"/>
      <c r="S657" s="108"/>
      <c r="T657" s="108"/>
      <c r="U657" s="108"/>
    </row>
    <row r="658" customFormat="false" ht="15.75" hidden="false" customHeight="true" outlineLevel="0" collapsed="false">
      <c r="A658" s="134"/>
      <c r="B658" s="134"/>
      <c r="C658" s="108"/>
      <c r="D658" s="108"/>
      <c r="E658" s="108"/>
      <c r="F658" s="108"/>
      <c r="G658" s="108"/>
      <c r="H658" s="108"/>
      <c r="I658" s="108"/>
      <c r="J658" s="108"/>
      <c r="K658" s="108"/>
      <c r="L658" s="108"/>
      <c r="M658" s="108"/>
      <c r="N658" s="108"/>
      <c r="O658" s="108"/>
      <c r="P658" s="108"/>
      <c r="Q658" s="108"/>
      <c r="R658" s="108"/>
      <c r="S658" s="108"/>
      <c r="T658" s="108"/>
      <c r="U658" s="108"/>
    </row>
    <row r="659" customFormat="false" ht="15.75" hidden="false" customHeight="true" outlineLevel="0" collapsed="false">
      <c r="A659" s="134"/>
      <c r="B659" s="134"/>
      <c r="C659" s="108"/>
      <c r="D659" s="108"/>
      <c r="E659" s="108"/>
      <c r="F659" s="108"/>
      <c r="G659" s="108"/>
      <c r="H659" s="108"/>
      <c r="I659" s="108"/>
      <c r="J659" s="108"/>
      <c r="K659" s="108"/>
      <c r="L659" s="108"/>
      <c r="M659" s="108"/>
      <c r="N659" s="108"/>
      <c r="O659" s="108"/>
      <c r="P659" s="108"/>
      <c r="Q659" s="108"/>
      <c r="R659" s="108"/>
      <c r="S659" s="108"/>
      <c r="T659" s="108"/>
      <c r="U659" s="108"/>
    </row>
    <row r="660" customFormat="false" ht="15.75" hidden="false" customHeight="true" outlineLevel="0" collapsed="false">
      <c r="A660" s="134"/>
      <c r="B660" s="134"/>
      <c r="C660" s="108"/>
      <c r="D660" s="108"/>
      <c r="E660" s="108"/>
      <c r="F660" s="108"/>
      <c r="G660" s="108"/>
      <c r="H660" s="108"/>
      <c r="I660" s="108"/>
      <c r="J660" s="108"/>
      <c r="K660" s="108"/>
      <c r="L660" s="108"/>
      <c r="M660" s="108"/>
      <c r="N660" s="108"/>
      <c r="O660" s="108"/>
      <c r="P660" s="108"/>
      <c r="Q660" s="108"/>
      <c r="R660" s="108"/>
      <c r="S660" s="108"/>
      <c r="T660" s="108"/>
      <c r="U660" s="108"/>
    </row>
    <row r="661" customFormat="false" ht="15.75" hidden="false" customHeight="true" outlineLevel="0" collapsed="false">
      <c r="A661" s="134"/>
      <c r="B661" s="134"/>
      <c r="C661" s="108"/>
      <c r="D661" s="108"/>
      <c r="E661" s="108"/>
      <c r="F661" s="108"/>
      <c r="G661" s="108"/>
      <c r="H661" s="108"/>
      <c r="I661" s="108"/>
      <c r="J661" s="108"/>
      <c r="K661" s="108"/>
      <c r="L661" s="108"/>
      <c r="M661" s="108"/>
      <c r="N661" s="108"/>
      <c r="O661" s="108"/>
      <c r="P661" s="108"/>
      <c r="Q661" s="108"/>
      <c r="R661" s="108"/>
      <c r="S661" s="108"/>
      <c r="T661" s="108"/>
      <c r="U661" s="108"/>
    </row>
    <row r="662" customFormat="false" ht="15.75" hidden="false" customHeight="true" outlineLevel="0" collapsed="false">
      <c r="A662" s="134"/>
      <c r="B662" s="134"/>
      <c r="C662" s="108"/>
      <c r="D662" s="108"/>
      <c r="E662" s="108"/>
      <c r="F662" s="108"/>
      <c r="G662" s="108"/>
      <c r="H662" s="108"/>
      <c r="I662" s="108"/>
      <c r="J662" s="108"/>
      <c r="K662" s="108"/>
      <c r="L662" s="108"/>
      <c r="M662" s="108"/>
      <c r="N662" s="108"/>
      <c r="O662" s="108"/>
      <c r="P662" s="108"/>
      <c r="Q662" s="108"/>
      <c r="R662" s="108"/>
      <c r="S662" s="108"/>
      <c r="T662" s="108"/>
      <c r="U662" s="108"/>
    </row>
    <row r="663" customFormat="false" ht="15.75" hidden="false" customHeight="true" outlineLevel="0" collapsed="false">
      <c r="A663" s="134"/>
      <c r="B663" s="134"/>
      <c r="C663" s="108"/>
      <c r="D663" s="108"/>
      <c r="E663" s="108"/>
      <c r="F663" s="108"/>
      <c r="G663" s="108"/>
      <c r="H663" s="108"/>
      <c r="I663" s="108"/>
      <c r="J663" s="108"/>
      <c r="K663" s="108"/>
      <c r="L663" s="108"/>
      <c r="M663" s="108"/>
      <c r="N663" s="108"/>
      <c r="O663" s="108"/>
      <c r="P663" s="108"/>
      <c r="Q663" s="108"/>
      <c r="R663" s="108"/>
      <c r="S663" s="108"/>
      <c r="T663" s="108"/>
      <c r="U663" s="108"/>
    </row>
    <row r="664" customFormat="false" ht="15.75" hidden="false" customHeight="true" outlineLevel="0" collapsed="false">
      <c r="A664" s="134"/>
      <c r="B664" s="134"/>
      <c r="C664" s="108"/>
      <c r="D664" s="108"/>
      <c r="E664" s="108"/>
      <c r="F664" s="108"/>
      <c r="G664" s="108"/>
      <c r="H664" s="108"/>
      <c r="I664" s="108"/>
      <c r="J664" s="108"/>
      <c r="K664" s="108"/>
      <c r="L664" s="108"/>
      <c r="M664" s="108"/>
      <c r="N664" s="108"/>
      <c r="O664" s="108"/>
      <c r="P664" s="108"/>
      <c r="Q664" s="108"/>
      <c r="R664" s="108"/>
      <c r="S664" s="108"/>
      <c r="T664" s="108"/>
      <c r="U664" s="108"/>
    </row>
    <row r="665" customFormat="false" ht="15.75" hidden="false" customHeight="true" outlineLevel="0" collapsed="false">
      <c r="A665" s="134"/>
      <c r="B665" s="134"/>
      <c r="C665" s="108"/>
      <c r="D665" s="108"/>
      <c r="E665" s="108"/>
      <c r="F665" s="108"/>
      <c r="G665" s="108"/>
      <c r="H665" s="108"/>
      <c r="I665" s="108"/>
      <c r="J665" s="108"/>
      <c r="K665" s="108"/>
      <c r="L665" s="108"/>
      <c r="M665" s="108"/>
      <c r="N665" s="108"/>
      <c r="O665" s="108"/>
      <c r="P665" s="108"/>
      <c r="Q665" s="108"/>
      <c r="R665" s="108"/>
      <c r="S665" s="108"/>
      <c r="T665" s="108"/>
      <c r="U665" s="108"/>
    </row>
    <row r="666" customFormat="false" ht="15.75" hidden="false" customHeight="true" outlineLevel="0" collapsed="false">
      <c r="A666" s="134"/>
      <c r="B666" s="134"/>
      <c r="C666" s="108"/>
      <c r="D666" s="108"/>
      <c r="E666" s="108"/>
      <c r="F666" s="108"/>
      <c r="G666" s="108"/>
      <c r="H666" s="108"/>
      <c r="I666" s="108"/>
      <c r="J666" s="108"/>
      <c r="K666" s="108"/>
      <c r="L666" s="108"/>
      <c r="M666" s="108"/>
      <c r="N666" s="108"/>
      <c r="O666" s="108"/>
      <c r="P666" s="108"/>
      <c r="Q666" s="108"/>
      <c r="R666" s="108"/>
      <c r="S666" s="108"/>
      <c r="T666" s="108"/>
      <c r="U666" s="108"/>
    </row>
    <row r="667" customFormat="false" ht="15.75" hidden="false" customHeight="true" outlineLevel="0" collapsed="false">
      <c r="A667" s="134"/>
      <c r="B667" s="134"/>
      <c r="C667" s="108"/>
      <c r="D667" s="108"/>
      <c r="E667" s="108"/>
      <c r="F667" s="108"/>
      <c r="G667" s="108"/>
      <c r="H667" s="108"/>
      <c r="I667" s="108"/>
      <c r="J667" s="108"/>
      <c r="K667" s="108"/>
      <c r="L667" s="108"/>
      <c r="M667" s="108"/>
      <c r="N667" s="108"/>
      <c r="O667" s="108"/>
      <c r="P667" s="108"/>
      <c r="Q667" s="108"/>
      <c r="R667" s="108"/>
      <c r="S667" s="108"/>
      <c r="T667" s="108"/>
      <c r="U667" s="108"/>
    </row>
    <row r="668" customFormat="false" ht="15.75" hidden="false" customHeight="true" outlineLevel="0" collapsed="false">
      <c r="A668" s="134"/>
      <c r="B668" s="134"/>
      <c r="C668" s="108"/>
      <c r="D668" s="108"/>
      <c r="E668" s="108"/>
      <c r="F668" s="108"/>
      <c r="G668" s="108"/>
      <c r="H668" s="108"/>
      <c r="I668" s="108"/>
      <c r="J668" s="108"/>
      <c r="K668" s="108"/>
      <c r="L668" s="108"/>
      <c r="M668" s="108"/>
      <c r="N668" s="108"/>
      <c r="O668" s="108"/>
      <c r="P668" s="108"/>
      <c r="Q668" s="108"/>
      <c r="R668" s="108"/>
      <c r="S668" s="108"/>
      <c r="T668" s="108"/>
      <c r="U668" s="108"/>
    </row>
    <row r="669" customFormat="false" ht="15.75" hidden="false" customHeight="true" outlineLevel="0" collapsed="false">
      <c r="A669" s="134"/>
      <c r="B669" s="134"/>
      <c r="C669" s="108"/>
      <c r="D669" s="108"/>
      <c r="E669" s="108"/>
      <c r="F669" s="108"/>
      <c r="G669" s="108"/>
      <c r="H669" s="108"/>
      <c r="I669" s="108"/>
      <c r="J669" s="108"/>
      <c r="K669" s="108"/>
      <c r="L669" s="108"/>
      <c r="M669" s="108"/>
      <c r="N669" s="108"/>
      <c r="O669" s="108"/>
      <c r="P669" s="108"/>
      <c r="Q669" s="108"/>
      <c r="R669" s="108"/>
      <c r="S669" s="108"/>
      <c r="T669" s="108"/>
      <c r="U669" s="108"/>
    </row>
    <row r="670" customFormat="false" ht="15.75" hidden="false" customHeight="true" outlineLevel="0" collapsed="false">
      <c r="A670" s="134"/>
      <c r="B670" s="134"/>
      <c r="C670" s="108"/>
      <c r="D670" s="108"/>
      <c r="E670" s="108"/>
      <c r="F670" s="108"/>
      <c r="G670" s="108"/>
      <c r="H670" s="108"/>
      <c r="I670" s="108"/>
      <c r="J670" s="108"/>
      <c r="K670" s="108"/>
      <c r="L670" s="108"/>
      <c r="M670" s="108"/>
      <c r="N670" s="108"/>
      <c r="O670" s="108"/>
      <c r="P670" s="108"/>
      <c r="Q670" s="108"/>
      <c r="R670" s="108"/>
      <c r="S670" s="108"/>
      <c r="T670" s="108"/>
      <c r="U670" s="108"/>
    </row>
    <row r="671" customFormat="false" ht="15.75" hidden="false" customHeight="true" outlineLevel="0" collapsed="false">
      <c r="A671" s="134"/>
      <c r="B671" s="134"/>
      <c r="C671" s="108"/>
      <c r="D671" s="108"/>
      <c r="E671" s="108"/>
      <c r="F671" s="108"/>
      <c r="G671" s="108"/>
      <c r="H671" s="108"/>
      <c r="I671" s="108"/>
      <c r="J671" s="108"/>
      <c r="K671" s="108"/>
      <c r="L671" s="108"/>
      <c r="M671" s="108"/>
      <c r="N671" s="108"/>
      <c r="O671" s="108"/>
      <c r="P671" s="108"/>
      <c r="Q671" s="108"/>
      <c r="R671" s="108"/>
      <c r="S671" s="108"/>
      <c r="T671" s="108"/>
      <c r="U671" s="108"/>
    </row>
    <row r="672" customFormat="false" ht="15.75" hidden="false" customHeight="true" outlineLevel="0" collapsed="false">
      <c r="A672" s="134"/>
      <c r="B672" s="134"/>
      <c r="C672" s="108"/>
      <c r="D672" s="108"/>
      <c r="E672" s="108"/>
      <c r="F672" s="108"/>
      <c r="G672" s="108"/>
      <c r="H672" s="108"/>
      <c r="I672" s="108"/>
      <c r="J672" s="108"/>
      <c r="K672" s="108"/>
      <c r="L672" s="108"/>
      <c r="M672" s="108"/>
      <c r="N672" s="108"/>
      <c r="O672" s="108"/>
      <c r="P672" s="108"/>
      <c r="Q672" s="108"/>
      <c r="R672" s="108"/>
      <c r="S672" s="108"/>
      <c r="T672" s="108"/>
      <c r="U672" s="108"/>
    </row>
    <row r="673" customFormat="false" ht="15.75" hidden="false" customHeight="true" outlineLevel="0" collapsed="false">
      <c r="A673" s="134"/>
      <c r="B673" s="134"/>
      <c r="C673" s="108"/>
      <c r="D673" s="108"/>
      <c r="E673" s="108"/>
      <c r="F673" s="108"/>
      <c r="G673" s="108"/>
      <c r="H673" s="108"/>
      <c r="I673" s="108"/>
      <c r="J673" s="108"/>
      <c r="K673" s="108"/>
      <c r="L673" s="108"/>
      <c r="M673" s="108"/>
      <c r="N673" s="108"/>
      <c r="O673" s="108"/>
      <c r="P673" s="108"/>
      <c r="Q673" s="108"/>
      <c r="R673" s="108"/>
      <c r="S673" s="108"/>
      <c r="T673" s="108"/>
      <c r="U673" s="108"/>
    </row>
    <row r="674" customFormat="false" ht="15.75" hidden="false" customHeight="true" outlineLevel="0" collapsed="false">
      <c r="A674" s="134"/>
      <c r="B674" s="134"/>
      <c r="C674" s="108"/>
      <c r="D674" s="108"/>
      <c r="E674" s="108"/>
      <c r="F674" s="108"/>
      <c r="G674" s="108"/>
      <c r="H674" s="108"/>
      <c r="I674" s="108"/>
      <c r="J674" s="108"/>
      <c r="K674" s="108"/>
      <c r="L674" s="108"/>
      <c r="M674" s="108"/>
      <c r="N674" s="108"/>
      <c r="O674" s="108"/>
      <c r="P674" s="108"/>
      <c r="Q674" s="108"/>
      <c r="R674" s="108"/>
      <c r="S674" s="108"/>
      <c r="T674" s="108"/>
      <c r="U674" s="108"/>
    </row>
    <row r="675" customFormat="false" ht="15.75" hidden="false" customHeight="true" outlineLevel="0" collapsed="false">
      <c r="A675" s="134"/>
      <c r="B675" s="134"/>
      <c r="C675" s="108"/>
      <c r="D675" s="108"/>
      <c r="E675" s="108"/>
      <c r="F675" s="108"/>
      <c r="G675" s="108"/>
      <c r="H675" s="108"/>
      <c r="I675" s="108"/>
      <c r="J675" s="108"/>
      <c r="K675" s="108"/>
      <c r="L675" s="108"/>
      <c r="M675" s="108"/>
      <c r="N675" s="108"/>
      <c r="O675" s="108"/>
      <c r="P675" s="108"/>
      <c r="Q675" s="108"/>
      <c r="R675" s="108"/>
      <c r="S675" s="108"/>
      <c r="T675" s="108"/>
      <c r="U675" s="108"/>
    </row>
    <row r="676" customFormat="false" ht="15.75" hidden="false" customHeight="true" outlineLevel="0" collapsed="false">
      <c r="A676" s="134"/>
      <c r="B676" s="134"/>
      <c r="C676" s="108"/>
      <c r="D676" s="108"/>
      <c r="E676" s="108"/>
      <c r="F676" s="108"/>
      <c r="G676" s="108"/>
      <c r="H676" s="108"/>
      <c r="I676" s="108"/>
      <c r="J676" s="108"/>
      <c r="K676" s="108"/>
      <c r="L676" s="108"/>
      <c r="M676" s="108"/>
      <c r="N676" s="108"/>
      <c r="O676" s="108"/>
      <c r="P676" s="108"/>
      <c r="Q676" s="108"/>
      <c r="R676" s="108"/>
      <c r="S676" s="108"/>
      <c r="T676" s="108"/>
      <c r="U676" s="108"/>
    </row>
    <row r="677" customFormat="false" ht="15.75" hidden="false" customHeight="true" outlineLevel="0" collapsed="false">
      <c r="A677" s="134"/>
      <c r="B677" s="134"/>
      <c r="C677" s="108"/>
      <c r="D677" s="108"/>
      <c r="E677" s="108"/>
      <c r="F677" s="108"/>
      <c r="G677" s="108"/>
      <c r="H677" s="108"/>
      <c r="I677" s="108"/>
      <c r="J677" s="108"/>
      <c r="K677" s="108"/>
      <c r="L677" s="108"/>
      <c r="M677" s="108"/>
      <c r="N677" s="108"/>
      <c r="O677" s="108"/>
      <c r="P677" s="108"/>
      <c r="Q677" s="108"/>
      <c r="R677" s="108"/>
      <c r="S677" s="108"/>
      <c r="T677" s="108"/>
      <c r="U677" s="108"/>
    </row>
    <row r="678" customFormat="false" ht="15.75" hidden="false" customHeight="true" outlineLevel="0" collapsed="false">
      <c r="A678" s="134"/>
      <c r="B678" s="134"/>
      <c r="C678" s="108"/>
      <c r="D678" s="108"/>
      <c r="E678" s="108"/>
      <c r="F678" s="108"/>
      <c r="G678" s="108"/>
      <c r="H678" s="108"/>
      <c r="I678" s="108"/>
      <c r="J678" s="108"/>
      <c r="K678" s="108"/>
      <c r="L678" s="108"/>
      <c r="M678" s="108"/>
      <c r="N678" s="108"/>
      <c r="O678" s="108"/>
      <c r="P678" s="108"/>
      <c r="Q678" s="108"/>
      <c r="R678" s="108"/>
      <c r="S678" s="108"/>
      <c r="T678" s="108"/>
      <c r="U678" s="108"/>
    </row>
    <row r="679" customFormat="false" ht="15.75" hidden="false" customHeight="true" outlineLevel="0" collapsed="false">
      <c r="A679" s="134"/>
      <c r="B679" s="134"/>
      <c r="C679" s="108"/>
      <c r="D679" s="108"/>
      <c r="E679" s="108"/>
      <c r="F679" s="108"/>
      <c r="G679" s="108"/>
      <c r="H679" s="108"/>
      <c r="I679" s="108"/>
      <c r="J679" s="108"/>
      <c r="K679" s="108"/>
      <c r="L679" s="108"/>
      <c r="M679" s="108"/>
      <c r="N679" s="108"/>
      <c r="O679" s="108"/>
      <c r="P679" s="108"/>
      <c r="Q679" s="108"/>
      <c r="R679" s="108"/>
      <c r="S679" s="108"/>
      <c r="T679" s="108"/>
      <c r="U679" s="108"/>
    </row>
    <row r="680" customFormat="false" ht="15.75" hidden="false" customHeight="true" outlineLevel="0" collapsed="false">
      <c r="A680" s="134"/>
      <c r="B680" s="134"/>
      <c r="C680" s="108"/>
      <c r="D680" s="108"/>
      <c r="E680" s="108"/>
      <c r="F680" s="108"/>
      <c r="G680" s="108"/>
      <c r="H680" s="108"/>
      <c r="I680" s="108"/>
      <c r="J680" s="108"/>
      <c r="K680" s="108"/>
      <c r="L680" s="108"/>
      <c r="M680" s="108"/>
      <c r="N680" s="108"/>
      <c r="O680" s="108"/>
      <c r="P680" s="108"/>
      <c r="Q680" s="108"/>
      <c r="R680" s="108"/>
      <c r="S680" s="108"/>
      <c r="T680" s="108"/>
      <c r="U680" s="108"/>
    </row>
    <row r="681" customFormat="false" ht="15.75" hidden="false" customHeight="true" outlineLevel="0" collapsed="false">
      <c r="A681" s="134"/>
      <c r="B681" s="134"/>
      <c r="C681" s="108"/>
      <c r="D681" s="108"/>
      <c r="E681" s="108"/>
      <c r="F681" s="108"/>
      <c r="G681" s="108"/>
      <c r="H681" s="108"/>
      <c r="I681" s="108"/>
      <c r="J681" s="108"/>
      <c r="K681" s="108"/>
      <c r="L681" s="108"/>
      <c r="M681" s="108"/>
      <c r="N681" s="108"/>
      <c r="O681" s="108"/>
      <c r="P681" s="108"/>
      <c r="Q681" s="108"/>
      <c r="R681" s="108"/>
      <c r="S681" s="108"/>
      <c r="T681" s="108"/>
      <c r="U681" s="108"/>
    </row>
    <row r="682" customFormat="false" ht="15.75" hidden="false" customHeight="true" outlineLevel="0" collapsed="false">
      <c r="A682" s="134"/>
      <c r="B682" s="134"/>
      <c r="C682" s="108"/>
      <c r="D682" s="108"/>
      <c r="E682" s="108"/>
      <c r="F682" s="108"/>
      <c r="G682" s="108"/>
      <c r="H682" s="108"/>
      <c r="I682" s="108"/>
      <c r="J682" s="108"/>
      <c r="K682" s="108"/>
      <c r="L682" s="108"/>
      <c r="M682" s="108"/>
      <c r="N682" s="108"/>
      <c r="O682" s="108"/>
      <c r="P682" s="108"/>
      <c r="Q682" s="108"/>
      <c r="R682" s="108"/>
      <c r="S682" s="108"/>
      <c r="T682" s="108"/>
      <c r="U682" s="108"/>
    </row>
    <row r="683" customFormat="false" ht="15.75" hidden="false" customHeight="true" outlineLevel="0" collapsed="false">
      <c r="A683" s="134"/>
      <c r="B683" s="134"/>
      <c r="C683" s="108"/>
      <c r="D683" s="108"/>
      <c r="E683" s="108"/>
      <c r="F683" s="108"/>
      <c r="G683" s="108"/>
      <c r="H683" s="108"/>
      <c r="I683" s="108"/>
      <c r="J683" s="108"/>
      <c r="K683" s="108"/>
      <c r="L683" s="108"/>
      <c r="M683" s="108"/>
      <c r="N683" s="108"/>
      <c r="O683" s="108"/>
      <c r="P683" s="108"/>
      <c r="Q683" s="108"/>
      <c r="R683" s="108"/>
      <c r="S683" s="108"/>
      <c r="T683" s="108"/>
      <c r="U683" s="108"/>
    </row>
    <row r="684" customFormat="false" ht="15.75" hidden="false" customHeight="true" outlineLevel="0" collapsed="false">
      <c r="A684" s="134"/>
      <c r="B684" s="134"/>
      <c r="C684" s="108"/>
      <c r="D684" s="108"/>
      <c r="E684" s="108"/>
      <c r="F684" s="108"/>
      <c r="G684" s="108"/>
      <c r="H684" s="108"/>
      <c r="I684" s="108"/>
      <c r="J684" s="108"/>
      <c r="K684" s="108"/>
      <c r="L684" s="108"/>
      <c r="M684" s="108"/>
      <c r="N684" s="108"/>
      <c r="O684" s="108"/>
      <c r="P684" s="108"/>
      <c r="Q684" s="108"/>
      <c r="R684" s="108"/>
      <c r="S684" s="108"/>
      <c r="T684" s="108"/>
      <c r="U684" s="108"/>
    </row>
    <row r="685" customFormat="false" ht="15.75" hidden="false" customHeight="true" outlineLevel="0" collapsed="false">
      <c r="A685" s="134"/>
      <c r="B685" s="134"/>
      <c r="C685" s="108"/>
      <c r="D685" s="108"/>
      <c r="E685" s="108"/>
      <c r="F685" s="108"/>
      <c r="G685" s="108"/>
      <c r="H685" s="108"/>
      <c r="I685" s="108"/>
      <c r="J685" s="108"/>
      <c r="K685" s="108"/>
      <c r="L685" s="108"/>
      <c r="M685" s="108"/>
      <c r="N685" s="108"/>
      <c r="O685" s="108"/>
      <c r="P685" s="108"/>
      <c r="Q685" s="108"/>
      <c r="R685" s="108"/>
      <c r="S685" s="108"/>
      <c r="T685" s="108"/>
      <c r="U685" s="108"/>
    </row>
    <row r="686" customFormat="false" ht="15.75" hidden="false" customHeight="true" outlineLevel="0" collapsed="false">
      <c r="A686" s="134"/>
      <c r="B686" s="134"/>
      <c r="C686" s="108"/>
      <c r="D686" s="108"/>
      <c r="E686" s="108"/>
      <c r="F686" s="108"/>
      <c r="G686" s="108"/>
      <c r="H686" s="108"/>
      <c r="I686" s="108"/>
      <c r="J686" s="108"/>
      <c r="K686" s="108"/>
      <c r="L686" s="108"/>
      <c r="M686" s="108"/>
      <c r="N686" s="108"/>
      <c r="O686" s="108"/>
      <c r="P686" s="108"/>
      <c r="Q686" s="108"/>
      <c r="R686" s="108"/>
      <c r="S686" s="108"/>
      <c r="T686" s="108"/>
      <c r="U686" s="108"/>
    </row>
    <row r="687" customFormat="false" ht="15.75" hidden="false" customHeight="true" outlineLevel="0" collapsed="false">
      <c r="A687" s="134"/>
      <c r="B687" s="134"/>
      <c r="C687" s="108"/>
      <c r="D687" s="108"/>
      <c r="E687" s="108"/>
      <c r="F687" s="108"/>
      <c r="G687" s="108"/>
      <c r="H687" s="108"/>
      <c r="I687" s="108"/>
      <c r="J687" s="108"/>
      <c r="K687" s="108"/>
      <c r="L687" s="108"/>
      <c r="M687" s="108"/>
      <c r="N687" s="108"/>
      <c r="O687" s="108"/>
      <c r="P687" s="108"/>
      <c r="Q687" s="108"/>
      <c r="R687" s="108"/>
      <c r="S687" s="108"/>
      <c r="T687" s="108"/>
      <c r="U687" s="108"/>
    </row>
    <row r="688" customFormat="false" ht="15.75" hidden="false" customHeight="true" outlineLevel="0" collapsed="false">
      <c r="A688" s="134"/>
      <c r="B688" s="134"/>
      <c r="C688" s="108"/>
      <c r="D688" s="108"/>
      <c r="E688" s="108"/>
      <c r="F688" s="108"/>
      <c r="G688" s="108"/>
      <c r="H688" s="108"/>
      <c r="I688" s="108"/>
      <c r="J688" s="108"/>
      <c r="K688" s="108"/>
      <c r="L688" s="108"/>
      <c r="M688" s="108"/>
      <c r="N688" s="108"/>
      <c r="O688" s="108"/>
      <c r="P688" s="108"/>
      <c r="Q688" s="108"/>
      <c r="R688" s="108"/>
      <c r="S688" s="108"/>
      <c r="T688" s="108"/>
      <c r="U688" s="108"/>
    </row>
    <row r="689" customFormat="false" ht="15.75" hidden="false" customHeight="true" outlineLevel="0" collapsed="false">
      <c r="A689" s="134"/>
      <c r="B689" s="134"/>
      <c r="C689" s="108"/>
      <c r="D689" s="108"/>
      <c r="E689" s="108"/>
      <c r="F689" s="108"/>
      <c r="G689" s="108"/>
      <c r="H689" s="108"/>
      <c r="I689" s="108"/>
      <c r="J689" s="108"/>
      <c r="K689" s="108"/>
      <c r="L689" s="108"/>
      <c r="M689" s="108"/>
      <c r="N689" s="108"/>
      <c r="O689" s="108"/>
      <c r="P689" s="108"/>
      <c r="Q689" s="108"/>
      <c r="R689" s="108"/>
      <c r="S689" s="108"/>
      <c r="T689" s="108"/>
      <c r="U689" s="108"/>
    </row>
    <row r="690" customFormat="false" ht="15.75" hidden="false" customHeight="true" outlineLevel="0" collapsed="false">
      <c r="A690" s="134"/>
      <c r="B690" s="134"/>
      <c r="C690" s="108"/>
      <c r="D690" s="108"/>
      <c r="E690" s="108"/>
      <c r="F690" s="108"/>
      <c r="G690" s="108"/>
      <c r="H690" s="108"/>
      <c r="I690" s="108"/>
      <c r="J690" s="108"/>
      <c r="K690" s="108"/>
      <c r="L690" s="108"/>
      <c r="M690" s="108"/>
      <c r="N690" s="108"/>
      <c r="O690" s="108"/>
      <c r="P690" s="108"/>
      <c r="Q690" s="108"/>
      <c r="R690" s="108"/>
      <c r="S690" s="108"/>
      <c r="T690" s="108"/>
      <c r="U690" s="108"/>
    </row>
    <row r="691" customFormat="false" ht="15.75" hidden="false" customHeight="true" outlineLevel="0" collapsed="false">
      <c r="A691" s="134"/>
      <c r="B691" s="134"/>
      <c r="C691" s="108"/>
      <c r="D691" s="108"/>
      <c r="E691" s="108"/>
      <c r="F691" s="108"/>
      <c r="G691" s="108"/>
      <c r="H691" s="108"/>
      <c r="I691" s="108"/>
      <c r="J691" s="108"/>
      <c r="K691" s="108"/>
      <c r="L691" s="108"/>
      <c r="M691" s="108"/>
      <c r="N691" s="108"/>
      <c r="O691" s="108"/>
      <c r="P691" s="108"/>
      <c r="Q691" s="108"/>
      <c r="R691" s="108"/>
      <c r="S691" s="108"/>
      <c r="T691" s="108"/>
      <c r="U691" s="108"/>
    </row>
    <row r="692" customFormat="false" ht="15.75" hidden="false" customHeight="true" outlineLevel="0" collapsed="false">
      <c r="A692" s="134"/>
      <c r="B692" s="134"/>
      <c r="C692" s="108"/>
      <c r="D692" s="108"/>
      <c r="E692" s="108"/>
      <c r="F692" s="108"/>
      <c r="G692" s="108"/>
      <c r="H692" s="108"/>
      <c r="I692" s="108"/>
      <c r="J692" s="108"/>
      <c r="K692" s="108"/>
      <c r="L692" s="108"/>
      <c r="M692" s="108"/>
      <c r="N692" s="108"/>
      <c r="O692" s="108"/>
      <c r="P692" s="108"/>
      <c r="Q692" s="108"/>
      <c r="R692" s="108"/>
      <c r="S692" s="108"/>
      <c r="T692" s="108"/>
      <c r="U692" s="108"/>
    </row>
    <row r="693" customFormat="false" ht="15.75" hidden="false" customHeight="true" outlineLevel="0" collapsed="false">
      <c r="A693" s="134"/>
      <c r="B693" s="134"/>
      <c r="C693" s="108"/>
      <c r="D693" s="108"/>
      <c r="E693" s="108"/>
      <c r="F693" s="108"/>
      <c r="G693" s="108"/>
      <c r="H693" s="108"/>
      <c r="I693" s="108"/>
      <c r="J693" s="108"/>
      <c r="K693" s="108"/>
      <c r="L693" s="108"/>
      <c r="M693" s="108"/>
      <c r="N693" s="108"/>
      <c r="O693" s="108"/>
      <c r="P693" s="108"/>
      <c r="Q693" s="108"/>
      <c r="R693" s="108"/>
      <c r="S693" s="108"/>
      <c r="T693" s="108"/>
      <c r="U693" s="108"/>
    </row>
    <row r="694" customFormat="false" ht="15.75" hidden="false" customHeight="true" outlineLevel="0" collapsed="false">
      <c r="A694" s="134"/>
      <c r="B694" s="134"/>
      <c r="C694" s="108"/>
      <c r="D694" s="108"/>
      <c r="E694" s="108"/>
      <c r="F694" s="108"/>
      <c r="G694" s="108"/>
      <c r="H694" s="108"/>
      <c r="I694" s="108"/>
      <c r="J694" s="108"/>
      <c r="K694" s="108"/>
      <c r="L694" s="108"/>
      <c r="M694" s="108"/>
      <c r="N694" s="108"/>
      <c r="O694" s="108"/>
      <c r="P694" s="108"/>
      <c r="Q694" s="108"/>
      <c r="R694" s="108"/>
      <c r="S694" s="108"/>
      <c r="T694" s="108"/>
      <c r="U694" s="108"/>
    </row>
    <row r="695" customFormat="false" ht="15.75" hidden="false" customHeight="true" outlineLevel="0" collapsed="false">
      <c r="A695" s="134"/>
      <c r="B695" s="134"/>
      <c r="C695" s="108"/>
      <c r="D695" s="108"/>
      <c r="E695" s="108"/>
      <c r="F695" s="108"/>
      <c r="G695" s="108"/>
      <c r="H695" s="108"/>
      <c r="I695" s="108"/>
      <c r="J695" s="108"/>
      <c r="K695" s="108"/>
      <c r="L695" s="108"/>
      <c r="M695" s="108"/>
      <c r="N695" s="108"/>
      <c r="O695" s="108"/>
      <c r="P695" s="108"/>
      <c r="Q695" s="108"/>
      <c r="R695" s="108"/>
      <c r="S695" s="108"/>
      <c r="T695" s="108"/>
      <c r="U695" s="108"/>
    </row>
    <row r="696" customFormat="false" ht="15.75" hidden="false" customHeight="true" outlineLevel="0" collapsed="false">
      <c r="A696" s="134"/>
      <c r="B696" s="134"/>
      <c r="C696" s="108"/>
      <c r="D696" s="108"/>
      <c r="E696" s="108"/>
      <c r="F696" s="108"/>
      <c r="G696" s="108"/>
      <c r="H696" s="108"/>
      <c r="I696" s="108"/>
      <c r="J696" s="108"/>
      <c r="K696" s="108"/>
      <c r="L696" s="108"/>
      <c r="M696" s="108"/>
      <c r="N696" s="108"/>
      <c r="O696" s="108"/>
      <c r="P696" s="108"/>
      <c r="Q696" s="108"/>
      <c r="R696" s="108"/>
      <c r="S696" s="108"/>
      <c r="T696" s="108"/>
      <c r="U696" s="108"/>
    </row>
    <row r="697" customFormat="false" ht="15.75" hidden="false" customHeight="true" outlineLevel="0" collapsed="false">
      <c r="A697" s="134"/>
      <c r="B697" s="134"/>
      <c r="C697" s="108"/>
      <c r="D697" s="108"/>
      <c r="E697" s="108"/>
      <c r="F697" s="108"/>
      <c r="G697" s="108"/>
      <c r="H697" s="108"/>
      <c r="I697" s="108"/>
      <c r="J697" s="108"/>
      <c r="K697" s="108"/>
      <c r="L697" s="108"/>
      <c r="M697" s="108"/>
      <c r="N697" s="108"/>
      <c r="O697" s="108"/>
      <c r="P697" s="108"/>
      <c r="Q697" s="108"/>
      <c r="R697" s="108"/>
      <c r="S697" s="108"/>
      <c r="T697" s="108"/>
      <c r="U697" s="108"/>
    </row>
    <row r="698" customFormat="false" ht="15.75" hidden="false" customHeight="true" outlineLevel="0" collapsed="false">
      <c r="A698" s="134"/>
      <c r="B698" s="134"/>
      <c r="C698" s="108"/>
      <c r="D698" s="108"/>
      <c r="E698" s="108"/>
      <c r="F698" s="108"/>
      <c r="G698" s="108"/>
      <c r="H698" s="108"/>
      <c r="I698" s="108"/>
      <c r="J698" s="108"/>
      <c r="K698" s="108"/>
      <c r="L698" s="108"/>
      <c r="M698" s="108"/>
      <c r="N698" s="108"/>
      <c r="O698" s="108"/>
      <c r="P698" s="108"/>
      <c r="Q698" s="108"/>
      <c r="R698" s="108"/>
      <c r="S698" s="108"/>
      <c r="T698" s="108"/>
      <c r="U698" s="108"/>
    </row>
    <row r="699" customFormat="false" ht="15.75" hidden="false" customHeight="true" outlineLevel="0" collapsed="false">
      <c r="A699" s="134"/>
      <c r="B699" s="134"/>
      <c r="C699" s="108"/>
      <c r="D699" s="108"/>
      <c r="E699" s="108"/>
      <c r="F699" s="108"/>
      <c r="G699" s="108"/>
      <c r="H699" s="108"/>
      <c r="I699" s="108"/>
      <c r="J699" s="108"/>
      <c r="K699" s="108"/>
      <c r="L699" s="108"/>
      <c r="M699" s="108"/>
      <c r="N699" s="108"/>
      <c r="O699" s="108"/>
      <c r="P699" s="108"/>
      <c r="Q699" s="108"/>
      <c r="R699" s="108"/>
      <c r="S699" s="108"/>
      <c r="T699" s="108"/>
      <c r="U699" s="108"/>
    </row>
    <row r="700" customFormat="false" ht="15.75" hidden="false" customHeight="true" outlineLevel="0" collapsed="false">
      <c r="A700" s="134"/>
      <c r="B700" s="134"/>
      <c r="C700" s="108"/>
      <c r="D700" s="108"/>
      <c r="E700" s="108"/>
      <c r="F700" s="108"/>
      <c r="G700" s="108"/>
      <c r="H700" s="108"/>
      <c r="I700" s="108"/>
      <c r="J700" s="108"/>
      <c r="K700" s="108"/>
      <c r="L700" s="108"/>
      <c r="M700" s="108"/>
      <c r="N700" s="108"/>
      <c r="O700" s="108"/>
      <c r="P700" s="108"/>
      <c r="Q700" s="108"/>
      <c r="R700" s="108"/>
      <c r="S700" s="108"/>
      <c r="T700" s="108"/>
      <c r="U700" s="108"/>
    </row>
    <row r="701" customFormat="false" ht="15.75" hidden="false" customHeight="true" outlineLevel="0" collapsed="false">
      <c r="A701" s="134"/>
      <c r="B701" s="134"/>
      <c r="C701" s="108"/>
      <c r="D701" s="108"/>
      <c r="E701" s="108"/>
      <c r="F701" s="108"/>
      <c r="G701" s="108"/>
      <c r="H701" s="108"/>
      <c r="I701" s="108"/>
      <c r="J701" s="108"/>
      <c r="K701" s="108"/>
      <c r="L701" s="108"/>
      <c r="M701" s="108"/>
      <c r="N701" s="108"/>
      <c r="O701" s="108"/>
      <c r="P701" s="108"/>
      <c r="Q701" s="108"/>
      <c r="R701" s="108"/>
      <c r="S701" s="108"/>
      <c r="T701" s="108"/>
      <c r="U701" s="108"/>
    </row>
    <row r="702" customFormat="false" ht="15.75" hidden="false" customHeight="true" outlineLevel="0" collapsed="false">
      <c r="A702" s="134"/>
      <c r="B702" s="134"/>
      <c r="C702" s="108"/>
      <c r="D702" s="108"/>
      <c r="E702" s="108"/>
      <c r="F702" s="108"/>
      <c r="G702" s="108"/>
      <c r="H702" s="108"/>
      <c r="I702" s="108"/>
      <c r="J702" s="108"/>
      <c r="K702" s="108"/>
      <c r="L702" s="108"/>
      <c r="M702" s="108"/>
      <c r="N702" s="108"/>
      <c r="O702" s="108"/>
      <c r="P702" s="108"/>
      <c r="Q702" s="108"/>
      <c r="R702" s="108"/>
      <c r="S702" s="108"/>
      <c r="T702" s="108"/>
      <c r="U702" s="108"/>
    </row>
    <row r="703" customFormat="false" ht="15.75" hidden="false" customHeight="true" outlineLevel="0" collapsed="false">
      <c r="A703" s="134"/>
      <c r="B703" s="134"/>
      <c r="C703" s="108"/>
      <c r="D703" s="108"/>
      <c r="E703" s="108"/>
      <c r="F703" s="108"/>
      <c r="G703" s="108"/>
      <c r="H703" s="108"/>
      <c r="I703" s="108"/>
      <c r="J703" s="108"/>
      <c r="K703" s="108"/>
      <c r="L703" s="108"/>
      <c r="M703" s="108"/>
      <c r="N703" s="108"/>
      <c r="O703" s="108"/>
      <c r="P703" s="108"/>
      <c r="Q703" s="108"/>
      <c r="R703" s="108"/>
      <c r="S703" s="108"/>
      <c r="T703" s="108"/>
      <c r="U703" s="108"/>
    </row>
    <row r="704" customFormat="false" ht="15.75" hidden="false" customHeight="true" outlineLevel="0" collapsed="false">
      <c r="A704" s="134"/>
      <c r="B704" s="134"/>
      <c r="C704" s="108"/>
      <c r="D704" s="108"/>
      <c r="E704" s="108"/>
      <c r="F704" s="108"/>
      <c r="G704" s="108"/>
      <c r="H704" s="108"/>
      <c r="I704" s="108"/>
      <c r="J704" s="108"/>
      <c r="K704" s="108"/>
      <c r="L704" s="108"/>
      <c r="M704" s="108"/>
      <c r="N704" s="108"/>
      <c r="O704" s="108"/>
      <c r="P704" s="108"/>
      <c r="Q704" s="108"/>
      <c r="R704" s="108"/>
      <c r="S704" s="108"/>
      <c r="T704" s="108"/>
      <c r="U704" s="108"/>
    </row>
    <row r="705" customFormat="false" ht="15.75" hidden="false" customHeight="true" outlineLevel="0" collapsed="false">
      <c r="A705" s="134"/>
      <c r="B705" s="134"/>
      <c r="C705" s="108"/>
      <c r="D705" s="108"/>
      <c r="E705" s="108"/>
      <c r="F705" s="108"/>
      <c r="G705" s="108"/>
      <c r="H705" s="108"/>
      <c r="I705" s="108"/>
      <c r="J705" s="108"/>
      <c r="K705" s="108"/>
      <c r="L705" s="108"/>
      <c r="M705" s="108"/>
      <c r="N705" s="108"/>
      <c r="O705" s="108"/>
      <c r="P705" s="108"/>
      <c r="Q705" s="108"/>
      <c r="R705" s="108"/>
      <c r="S705" s="108"/>
      <c r="T705" s="108"/>
      <c r="U705" s="108"/>
    </row>
    <row r="706" customFormat="false" ht="15.75" hidden="false" customHeight="true" outlineLevel="0" collapsed="false">
      <c r="A706" s="134"/>
      <c r="B706" s="134"/>
      <c r="C706" s="108"/>
      <c r="D706" s="108"/>
      <c r="E706" s="108"/>
      <c r="F706" s="108"/>
      <c r="G706" s="108"/>
      <c r="H706" s="108"/>
      <c r="I706" s="108"/>
      <c r="J706" s="108"/>
      <c r="K706" s="108"/>
      <c r="L706" s="108"/>
      <c r="M706" s="108"/>
      <c r="N706" s="108"/>
      <c r="O706" s="108"/>
      <c r="P706" s="108"/>
      <c r="Q706" s="108"/>
      <c r="R706" s="108"/>
      <c r="S706" s="108"/>
      <c r="T706" s="108"/>
      <c r="U706" s="108"/>
    </row>
    <row r="707" customFormat="false" ht="15.75" hidden="false" customHeight="true" outlineLevel="0" collapsed="false">
      <c r="A707" s="134"/>
      <c r="B707" s="134"/>
      <c r="C707" s="108"/>
      <c r="D707" s="108"/>
      <c r="E707" s="108"/>
      <c r="F707" s="108"/>
      <c r="G707" s="108"/>
      <c r="H707" s="108"/>
      <c r="I707" s="108"/>
      <c r="J707" s="108"/>
      <c r="K707" s="108"/>
      <c r="L707" s="108"/>
      <c r="M707" s="108"/>
      <c r="N707" s="108"/>
      <c r="O707" s="108"/>
      <c r="P707" s="108"/>
      <c r="Q707" s="108"/>
      <c r="R707" s="108"/>
      <c r="S707" s="108"/>
      <c r="T707" s="108"/>
      <c r="U707" s="108"/>
    </row>
    <row r="708" customFormat="false" ht="15.75" hidden="false" customHeight="true" outlineLevel="0" collapsed="false">
      <c r="A708" s="134"/>
      <c r="B708" s="134"/>
      <c r="C708" s="108"/>
      <c r="D708" s="108"/>
      <c r="E708" s="108"/>
      <c r="F708" s="108"/>
      <c r="G708" s="108"/>
      <c r="H708" s="108"/>
      <c r="I708" s="108"/>
      <c r="J708" s="108"/>
      <c r="K708" s="108"/>
      <c r="L708" s="108"/>
      <c r="M708" s="108"/>
      <c r="N708" s="108"/>
      <c r="O708" s="108"/>
      <c r="P708" s="108"/>
      <c r="Q708" s="108"/>
      <c r="R708" s="108"/>
      <c r="S708" s="108"/>
      <c r="T708" s="108"/>
      <c r="U708" s="108"/>
    </row>
    <row r="709" customFormat="false" ht="15.75" hidden="false" customHeight="true" outlineLevel="0" collapsed="false">
      <c r="A709" s="134"/>
      <c r="B709" s="134"/>
      <c r="C709" s="108"/>
      <c r="D709" s="108"/>
      <c r="E709" s="108"/>
      <c r="F709" s="108"/>
      <c r="G709" s="108"/>
      <c r="H709" s="108"/>
      <c r="I709" s="108"/>
      <c r="J709" s="108"/>
      <c r="K709" s="108"/>
      <c r="L709" s="108"/>
      <c r="M709" s="108"/>
      <c r="N709" s="108"/>
      <c r="O709" s="108"/>
      <c r="P709" s="108"/>
      <c r="Q709" s="108"/>
      <c r="R709" s="108"/>
      <c r="S709" s="108"/>
      <c r="T709" s="108"/>
      <c r="U709" s="108"/>
    </row>
    <row r="710" customFormat="false" ht="15.75" hidden="false" customHeight="true" outlineLevel="0" collapsed="false">
      <c r="A710" s="134"/>
      <c r="B710" s="134"/>
      <c r="C710" s="108"/>
      <c r="D710" s="108"/>
      <c r="E710" s="108"/>
      <c r="F710" s="108"/>
      <c r="G710" s="108"/>
      <c r="H710" s="108"/>
      <c r="I710" s="108"/>
      <c r="J710" s="108"/>
      <c r="K710" s="108"/>
      <c r="L710" s="108"/>
      <c r="M710" s="108"/>
      <c r="N710" s="108"/>
      <c r="O710" s="108"/>
      <c r="P710" s="108"/>
      <c r="Q710" s="108"/>
      <c r="R710" s="108"/>
      <c r="S710" s="108"/>
      <c r="T710" s="108"/>
      <c r="U710" s="108"/>
    </row>
    <row r="711" customFormat="false" ht="15.75" hidden="false" customHeight="true" outlineLevel="0" collapsed="false">
      <c r="A711" s="134"/>
      <c r="B711" s="134"/>
      <c r="C711" s="108"/>
      <c r="D711" s="108"/>
      <c r="E711" s="108"/>
      <c r="F711" s="108"/>
      <c r="G711" s="108"/>
      <c r="H711" s="108"/>
      <c r="I711" s="108"/>
      <c r="J711" s="108"/>
      <c r="K711" s="108"/>
      <c r="L711" s="108"/>
      <c r="M711" s="108"/>
      <c r="N711" s="108"/>
      <c r="O711" s="108"/>
      <c r="P711" s="108"/>
      <c r="Q711" s="108"/>
      <c r="R711" s="108"/>
      <c r="S711" s="108"/>
      <c r="T711" s="108"/>
      <c r="U711" s="108"/>
    </row>
    <row r="712" customFormat="false" ht="15.75" hidden="false" customHeight="true" outlineLevel="0" collapsed="false">
      <c r="A712" s="134"/>
      <c r="B712" s="134"/>
      <c r="C712" s="108"/>
      <c r="D712" s="108"/>
      <c r="E712" s="108"/>
      <c r="F712" s="108"/>
      <c r="G712" s="108"/>
      <c r="H712" s="108"/>
      <c r="I712" s="108"/>
      <c r="J712" s="108"/>
      <c r="K712" s="108"/>
      <c r="L712" s="108"/>
      <c r="M712" s="108"/>
      <c r="N712" s="108"/>
      <c r="O712" s="108"/>
      <c r="P712" s="108"/>
      <c r="Q712" s="108"/>
      <c r="R712" s="108"/>
      <c r="S712" s="108"/>
      <c r="T712" s="108"/>
      <c r="U712" s="108"/>
    </row>
    <row r="713" customFormat="false" ht="15.75" hidden="false" customHeight="true" outlineLevel="0" collapsed="false">
      <c r="A713" s="134"/>
      <c r="B713" s="134"/>
      <c r="C713" s="108"/>
      <c r="D713" s="108"/>
      <c r="E713" s="108"/>
      <c r="F713" s="108"/>
      <c r="G713" s="108"/>
      <c r="H713" s="108"/>
      <c r="I713" s="108"/>
      <c r="J713" s="108"/>
      <c r="K713" s="108"/>
      <c r="L713" s="108"/>
      <c r="M713" s="108"/>
      <c r="N713" s="108"/>
      <c r="O713" s="108"/>
      <c r="P713" s="108"/>
      <c r="Q713" s="108"/>
      <c r="R713" s="108"/>
      <c r="S713" s="108"/>
      <c r="T713" s="108"/>
      <c r="U713" s="108"/>
    </row>
    <row r="714" customFormat="false" ht="15.75" hidden="false" customHeight="true" outlineLevel="0" collapsed="false">
      <c r="A714" s="134"/>
      <c r="B714" s="134"/>
      <c r="C714" s="108"/>
      <c r="D714" s="108"/>
      <c r="E714" s="108"/>
      <c r="F714" s="108"/>
      <c r="G714" s="108"/>
      <c r="H714" s="108"/>
      <c r="I714" s="108"/>
      <c r="J714" s="108"/>
      <c r="K714" s="108"/>
      <c r="L714" s="108"/>
      <c r="M714" s="108"/>
      <c r="N714" s="108"/>
      <c r="O714" s="108"/>
      <c r="P714" s="108"/>
      <c r="Q714" s="108"/>
      <c r="R714" s="108"/>
      <c r="S714" s="108"/>
      <c r="T714" s="108"/>
      <c r="U714" s="108"/>
    </row>
    <row r="715" customFormat="false" ht="15.75" hidden="false" customHeight="true" outlineLevel="0" collapsed="false">
      <c r="A715" s="134"/>
      <c r="B715" s="134"/>
      <c r="C715" s="108"/>
      <c r="D715" s="108"/>
      <c r="E715" s="108"/>
      <c r="F715" s="108"/>
      <c r="G715" s="108"/>
      <c r="H715" s="108"/>
      <c r="I715" s="108"/>
      <c r="J715" s="108"/>
      <c r="K715" s="108"/>
      <c r="L715" s="108"/>
      <c r="M715" s="108"/>
      <c r="N715" s="108"/>
      <c r="O715" s="108"/>
      <c r="P715" s="108"/>
      <c r="Q715" s="108"/>
      <c r="R715" s="108"/>
      <c r="S715" s="108"/>
      <c r="T715" s="108"/>
      <c r="U715" s="108"/>
    </row>
    <row r="716" customFormat="false" ht="15.75" hidden="false" customHeight="true" outlineLevel="0" collapsed="false">
      <c r="A716" s="134"/>
      <c r="B716" s="134"/>
      <c r="C716" s="108"/>
      <c r="D716" s="108"/>
      <c r="E716" s="108"/>
      <c r="F716" s="108"/>
      <c r="G716" s="108"/>
      <c r="H716" s="108"/>
      <c r="I716" s="108"/>
      <c r="J716" s="108"/>
      <c r="K716" s="108"/>
      <c r="L716" s="108"/>
      <c r="M716" s="108"/>
      <c r="N716" s="108"/>
      <c r="O716" s="108"/>
      <c r="P716" s="108"/>
      <c r="Q716" s="108"/>
      <c r="R716" s="108"/>
      <c r="S716" s="108"/>
      <c r="T716" s="108"/>
      <c r="U716" s="108"/>
    </row>
    <row r="717" customFormat="false" ht="15.75" hidden="false" customHeight="true" outlineLevel="0" collapsed="false">
      <c r="A717" s="134"/>
      <c r="B717" s="134"/>
      <c r="C717" s="108"/>
      <c r="D717" s="108"/>
      <c r="E717" s="108"/>
      <c r="F717" s="108"/>
      <c r="G717" s="108"/>
      <c r="H717" s="108"/>
      <c r="I717" s="108"/>
      <c r="J717" s="108"/>
      <c r="K717" s="108"/>
      <c r="L717" s="108"/>
      <c r="M717" s="108"/>
      <c r="N717" s="108"/>
      <c r="O717" s="108"/>
      <c r="P717" s="108"/>
      <c r="Q717" s="108"/>
      <c r="R717" s="108"/>
      <c r="S717" s="108"/>
      <c r="T717" s="108"/>
      <c r="U717" s="108"/>
    </row>
    <row r="718" customFormat="false" ht="15.75" hidden="false" customHeight="true" outlineLevel="0" collapsed="false">
      <c r="A718" s="134"/>
      <c r="B718" s="134"/>
      <c r="C718" s="108"/>
      <c r="D718" s="108"/>
      <c r="E718" s="108"/>
      <c r="F718" s="108"/>
      <c r="G718" s="108"/>
      <c r="H718" s="108"/>
      <c r="I718" s="108"/>
      <c r="J718" s="108"/>
      <c r="K718" s="108"/>
      <c r="L718" s="108"/>
      <c r="M718" s="108"/>
      <c r="N718" s="108"/>
      <c r="O718" s="108"/>
      <c r="P718" s="108"/>
      <c r="Q718" s="108"/>
      <c r="R718" s="108"/>
      <c r="S718" s="108"/>
      <c r="T718" s="108"/>
      <c r="U718" s="108"/>
    </row>
    <row r="719" customFormat="false" ht="15.75" hidden="false" customHeight="true" outlineLevel="0" collapsed="false">
      <c r="A719" s="134"/>
      <c r="B719" s="134"/>
      <c r="C719" s="108"/>
      <c r="D719" s="108"/>
      <c r="E719" s="108"/>
      <c r="F719" s="108"/>
      <c r="G719" s="108"/>
      <c r="H719" s="108"/>
      <c r="I719" s="108"/>
      <c r="J719" s="108"/>
      <c r="K719" s="108"/>
      <c r="L719" s="108"/>
      <c r="M719" s="108"/>
      <c r="N719" s="108"/>
      <c r="O719" s="108"/>
      <c r="P719" s="108"/>
      <c r="Q719" s="108"/>
      <c r="R719" s="108"/>
      <c r="S719" s="108"/>
      <c r="T719" s="108"/>
      <c r="U719" s="108"/>
    </row>
    <row r="720" customFormat="false" ht="15.75" hidden="false" customHeight="true" outlineLevel="0" collapsed="false">
      <c r="A720" s="134"/>
      <c r="B720" s="134"/>
      <c r="C720" s="108"/>
      <c r="D720" s="108"/>
      <c r="E720" s="108"/>
      <c r="F720" s="108"/>
      <c r="G720" s="108"/>
      <c r="H720" s="108"/>
      <c r="I720" s="108"/>
      <c r="J720" s="108"/>
      <c r="K720" s="108"/>
      <c r="L720" s="108"/>
      <c r="M720" s="108"/>
      <c r="N720" s="108"/>
      <c r="O720" s="108"/>
      <c r="P720" s="108"/>
      <c r="Q720" s="108"/>
      <c r="R720" s="108"/>
      <c r="S720" s="108"/>
      <c r="T720" s="108"/>
      <c r="U720" s="108"/>
    </row>
    <row r="721" customFormat="false" ht="15.75" hidden="false" customHeight="true" outlineLevel="0" collapsed="false">
      <c r="A721" s="134"/>
      <c r="B721" s="134"/>
      <c r="C721" s="108"/>
      <c r="D721" s="108"/>
      <c r="E721" s="108"/>
      <c r="F721" s="108"/>
      <c r="G721" s="108"/>
      <c r="H721" s="108"/>
      <c r="I721" s="108"/>
      <c r="J721" s="108"/>
      <c r="K721" s="108"/>
      <c r="L721" s="108"/>
      <c r="M721" s="108"/>
      <c r="N721" s="108"/>
      <c r="O721" s="108"/>
      <c r="P721" s="108"/>
      <c r="Q721" s="108"/>
      <c r="R721" s="108"/>
      <c r="S721" s="108"/>
      <c r="T721" s="108"/>
      <c r="U721" s="108"/>
    </row>
    <row r="722" customFormat="false" ht="15.75" hidden="false" customHeight="true" outlineLevel="0" collapsed="false">
      <c r="A722" s="134"/>
      <c r="B722" s="134"/>
      <c r="C722" s="108"/>
      <c r="D722" s="108"/>
      <c r="E722" s="108"/>
      <c r="F722" s="108"/>
      <c r="G722" s="108"/>
      <c r="H722" s="108"/>
      <c r="I722" s="108"/>
      <c r="J722" s="108"/>
      <c r="K722" s="108"/>
      <c r="L722" s="108"/>
      <c r="M722" s="108"/>
      <c r="N722" s="108"/>
      <c r="O722" s="108"/>
      <c r="P722" s="108"/>
      <c r="Q722" s="108"/>
      <c r="R722" s="108"/>
      <c r="S722" s="108"/>
      <c r="T722" s="108"/>
      <c r="U722" s="108"/>
    </row>
    <row r="723" customFormat="false" ht="15.75" hidden="false" customHeight="true" outlineLevel="0" collapsed="false">
      <c r="A723" s="134"/>
      <c r="B723" s="134"/>
      <c r="C723" s="108"/>
      <c r="D723" s="108"/>
      <c r="E723" s="108"/>
      <c r="F723" s="108"/>
      <c r="G723" s="108"/>
      <c r="H723" s="108"/>
      <c r="I723" s="108"/>
      <c r="J723" s="108"/>
      <c r="K723" s="108"/>
      <c r="L723" s="108"/>
      <c r="M723" s="108"/>
      <c r="N723" s="108"/>
      <c r="O723" s="108"/>
      <c r="P723" s="108"/>
      <c r="Q723" s="108"/>
      <c r="R723" s="108"/>
      <c r="S723" s="108"/>
      <c r="T723" s="108"/>
      <c r="U723" s="108"/>
    </row>
    <row r="724" customFormat="false" ht="15.75" hidden="false" customHeight="true" outlineLevel="0" collapsed="false">
      <c r="A724" s="134"/>
      <c r="B724" s="134"/>
      <c r="C724" s="108"/>
      <c r="D724" s="108"/>
      <c r="E724" s="108"/>
      <c r="F724" s="108"/>
      <c r="G724" s="108"/>
      <c r="H724" s="108"/>
      <c r="I724" s="108"/>
      <c r="J724" s="108"/>
      <c r="K724" s="108"/>
      <c r="L724" s="108"/>
      <c r="M724" s="108"/>
      <c r="N724" s="108"/>
      <c r="O724" s="108"/>
      <c r="P724" s="108"/>
      <c r="Q724" s="108"/>
      <c r="R724" s="108"/>
      <c r="S724" s="108"/>
      <c r="T724" s="108"/>
      <c r="U724" s="108"/>
    </row>
    <row r="725" customFormat="false" ht="15.75" hidden="false" customHeight="true" outlineLevel="0" collapsed="false">
      <c r="A725" s="134"/>
      <c r="B725" s="134"/>
      <c r="C725" s="108"/>
      <c r="D725" s="108"/>
      <c r="E725" s="108"/>
      <c r="F725" s="108"/>
      <c r="G725" s="108"/>
      <c r="H725" s="108"/>
      <c r="I725" s="108"/>
      <c r="J725" s="108"/>
      <c r="K725" s="108"/>
      <c r="L725" s="108"/>
      <c r="M725" s="108"/>
      <c r="N725" s="108"/>
      <c r="O725" s="108"/>
      <c r="P725" s="108"/>
      <c r="Q725" s="108"/>
      <c r="R725" s="108"/>
      <c r="S725" s="108"/>
      <c r="T725" s="108"/>
      <c r="U725" s="108"/>
    </row>
    <row r="726" customFormat="false" ht="15.75" hidden="false" customHeight="true" outlineLevel="0" collapsed="false">
      <c r="A726" s="134"/>
      <c r="B726" s="134"/>
      <c r="C726" s="108"/>
      <c r="D726" s="108"/>
      <c r="E726" s="108"/>
      <c r="F726" s="108"/>
      <c r="G726" s="108"/>
      <c r="H726" s="108"/>
      <c r="I726" s="108"/>
      <c r="J726" s="108"/>
      <c r="K726" s="108"/>
      <c r="L726" s="108"/>
      <c r="M726" s="108"/>
      <c r="N726" s="108"/>
      <c r="O726" s="108"/>
      <c r="P726" s="108"/>
      <c r="Q726" s="108"/>
      <c r="R726" s="108"/>
      <c r="S726" s="108"/>
      <c r="T726" s="108"/>
      <c r="U726" s="108"/>
    </row>
    <row r="727" customFormat="false" ht="15.75" hidden="false" customHeight="true" outlineLevel="0" collapsed="false">
      <c r="A727" s="134"/>
      <c r="B727" s="134"/>
      <c r="C727" s="108"/>
      <c r="D727" s="108"/>
      <c r="E727" s="108"/>
      <c r="F727" s="108"/>
      <c r="G727" s="108"/>
      <c r="H727" s="108"/>
      <c r="I727" s="108"/>
      <c r="J727" s="108"/>
      <c r="K727" s="108"/>
      <c r="L727" s="108"/>
      <c r="M727" s="108"/>
      <c r="N727" s="108"/>
      <c r="O727" s="108"/>
      <c r="P727" s="108"/>
      <c r="Q727" s="108"/>
      <c r="R727" s="108"/>
      <c r="S727" s="108"/>
      <c r="T727" s="108"/>
      <c r="U727" s="108"/>
    </row>
    <row r="728" customFormat="false" ht="15.75" hidden="false" customHeight="true" outlineLevel="0" collapsed="false">
      <c r="A728" s="134"/>
      <c r="B728" s="134"/>
      <c r="C728" s="108"/>
      <c r="D728" s="108"/>
      <c r="E728" s="108"/>
      <c r="F728" s="108"/>
      <c r="G728" s="108"/>
      <c r="H728" s="108"/>
      <c r="I728" s="108"/>
      <c r="J728" s="108"/>
      <c r="K728" s="108"/>
      <c r="L728" s="108"/>
      <c r="M728" s="108"/>
      <c r="N728" s="108"/>
      <c r="O728" s="108"/>
      <c r="P728" s="108"/>
      <c r="Q728" s="108"/>
      <c r="R728" s="108"/>
      <c r="S728" s="108"/>
      <c r="T728" s="108"/>
      <c r="U728" s="108"/>
    </row>
    <row r="729" customFormat="false" ht="15.75" hidden="false" customHeight="true" outlineLevel="0" collapsed="false">
      <c r="A729" s="134"/>
      <c r="B729" s="134"/>
      <c r="C729" s="108"/>
      <c r="D729" s="108"/>
      <c r="E729" s="108"/>
      <c r="F729" s="108"/>
      <c r="G729" s="108"/>
      <c r="H729" s="108"/>
      <c r="I729" s="108"/>
      <c r="J729" s="108"/>
      <c r="K729" s="108"/>
      <c r="L729" s="108"/>
      <c r="M729" s="108"/>
      <c r="N729" s="108"/>
      <c r="O729" s="108"/>
      <c r="P729" s="108"/>
      <c r="Q729" s="108"/>
      <c r="R729" s="108"/>
      <c r="S729" s="108"/>
      <c r="T729" s="108"/>
      <c r="U729" s="108"/>
    </row>
    <row r="730" customFormat="false" ht="15.75" hidden="false" customHeight="true" outlineLevel="0" collapsed="false">
      <c r="A730" s="134"/>
      <c r="B730" s="134"/>
      <c r="C730" s="108"/>
      <c r="D730" s="108"/>
      <c r="E730" s="108"/>
      <c r="F730" s="108"/>
      <c r="G730" s="108"/>
      <c r="H730" s="108"/>
      <c r="I730" s="108"/>
      <c r="J730" s="108"/>
      <c r="K730" s="108"/>
      <c r="L730" s="108"/>
      <c r="M730" s="108"/>
      <c r="N730" s="108"/>
      <c r="O730" s="108"/>
      <c r="P730" s="108"/>
      <c r="Q730" s="108"/>
      <c r="R730" s="108"/>
      <c r="S730" s="108"/>
      <c r="T730" s="108"/>
      <c r="U730" s="108"/>
    </row>
    <row r="731" customFormat="false" ht="15.75" hidden="false" customHeight="true" outlineLevel="0" collapsed="false">
      <c r="A731" s="134"/>
      <c r="B731" s="134"/>
      <c r="C731" s="108"/>
      <c r="D731" s="108"/>
      <c r="E731" s="108"/>
      <c r="F731" s="108"/>
      <c r="G731" s="108"/>
      <c r="H731" s="108"/>
      <c r="I731" s="108"/>
      <c r="J731" s="108"/>
      <c r="K731" s="108"/>
      <c r="L731" s="108"/>
      <c r="M731" s="108"/>
      <c r="N731" s="108"/>
      <c r="O731" s="108"/>
      <c r="P731" s="108"/>
      <c r="Q731" s="108"/>
      <c r="R731" s="108"/>
      <c r="S731" s="108"/>
      <c r="T731" s="108"/>
      <c r="U731" s="108"/>
    </row>
    <row r="732" customFormat="false" ht="15.75" hidden="false" customHeight="true" outlineLevel="0" collapsed="false">
      <c r="A732" s="134"/>
      <c r="B732" s="134"/>
      <c r="C732" s="108"/>
      <c r="D732" s="108"/>
      <c r="E732" s="108"/>
      <c r="F732" s="108"/>
      <c r="G732" s="108"/>
      <c r="H732" s="108"/>
      <c r="I732" s="108"/>
      <c r="J732" s="108"/>
      <c r="K732" s="108"/>
      <c r="L732" s="108"/>
      <c r="M732" s="108"/>
      <c r="N732" s="108"/>
      <c r="O732" s="108"/>
      <c r="P732" s="108"/>
      <c r="Q732" s="108"/>
      <c r="R732" s="108"/>
      <c r="S732" s="108"/>
      <c r="T732" s="108"/>
      <c r="U732" s="108"/>
    </row>
    <row r="733" customFormat="false" ht="15.75" hidden="false" customHeight="true" outlineLevel="0" collapsed="false">
      <c r="A733" s="134"/>
      <c r="B733" s="134"/>
      <c r="C733" s="108"/>
      <c r="D733" s="108"/>
      <c r="E733" s="108"/>
      <c r="F733" s="108"/>
      <c r="G733" s="108"/>
      <c r="H733" s="108"/>
      <c r="I733" s="108"/>
      <c r="J733" s="108"/>
      <c r="K733" s="108"/>
      <c r="L733" s="108"/>
      <c r="M733" s="108"/>
      <c r="N733" s="108"/>
      <c r="O733" s="108"/>
      <c r="P733" s="108"/>
      <c r="Q733" s="108"/>
      <c r="R733" s="108"/>
      <c r="S733" s="108"/>
      <c r="T733" s="108"/>
      <c r="U733" s="108"/>
    </row>
    <row r="734" customFormat="false" ht="15.75" hidden="false" customHeight="true" outlineLevel="0" collapsed="false">
      <c r="A734" s="134"/>
      <c r="B734" s="134"/>
      <c r="C734" s="108"/>
      <c r="D734" s="108"/>
      <c r="E734" s="108"/>
      <c r="F734" s="108"/>
      <c r="G734" s="108"/>
      <c r="H734" s="108"/>
      <c r="I734" s="108"/>
      <c r="J734" s="108"/>
      <c r="K734" s="108"/>
      <c r="L734" s="108"/>
      <c r="M734" s="108"/>
      <c r="N734" s="108"/>
      <c r="O734" s="108"/>
      <c r="P734" s="108"/>
      <c r="Q734" s="108"/>
      <c r="R734" s="108"/>
      <c r="S734" s="108"/>
      <c r="T734" s="108"/>
      <c r="U734" s="108"/>
    </row>
    <row r="735" customFormat="false" ht="15.75" hidden="false" customHeight="true" outlineLevel="0" collapsed="false">
      <c r="A735" s="134"/>
      <c r="B735" s="134"/>
      <c r="C735" s="108"/>
      <c r="D735" s="108"/>
      <c r="E735" s="108"/>
      <c r="F735" s="108"/>
      <c r="G735" s="108"/>
      <c r="H735" s="108"/>
      <c r="I735" s="108"/>
      <c r="J735" s="108"/>
      <c r="K735" s="108"/>
      <c r="L735" s="108"/>
      <c r="M735" s="108"/>
      <c r="N735" s="108"/>
      <c r="O735" s="108"/>
      <c r="P735" s="108"/>
      <c r="Q735" s="108"/>
      <c r="R735" s="108"/>
      <c r="S735" s="108"/>
      <c r="T735" s="108"/>
      <c r="U735" s="108"/>
    </row>
    <row r="736" customFormat="false" ht="15.75" hidden="false" customHeight="true" outlineLevel="0" collapsed="false">
      <c r="A736" s="134"/>
      <c r="B736" s="134"/>
      <c r="C736" s="108"/>
      <c r="D736" s="108"/>
      <c r="E736" s="108"/>
      <c r="F736" s="108"/>
      <c r="G736" s="108"/>
      <c r="H736" s="108"/>
      <c r="I736" s="108"/>
      <c r="J736" s="108"/>
      <c r="K736" s="108"/>
      <c r="L736" s="108"/>
      <c r="M736" s="108"/>
      <c r="N736" s="108"/>
      <c r="O736" s="108"/>
      <c r="P736" s="108"/>
      <c r="Q736" s="108"/>
      <c r="R736" s="108"/>
      <c r="S736" s="108"/>
      <c r="T736" s="108"/>
      <c r="U736" s="108"/>
    </row>
    <row r="737" customFormat="false" ht="15.75" hidden="false" customHeight="true" outlineLevel="0" collapsed="false">
      <c r="A737" s="134"/>
      <c r="B737" s="134"/>
      <c r="C737" s="108"/>
      <c r="D737" s="108"/>
      <c r="E737" s="108"/>
      <c r="F737" s="108"/>
      <c r="G737" s="108"/>
      <c r="H737" s="108"/>
      <c r="I737" s="108"/>
      <c r="J737" s="108"/>
      <c r="K737" s="108"/>
      <c r="L737" s="108"/>
      <c r="M737" s="108"/>
      <c r="N737" s="108"/>
      <c r="O737" s="108"/>
      <c r="P737" s="108"/>
      <c r="Q737" s="108"/>
      <c r="R737" s="108"/>
      <c r="S737" s="108"/>
      <c r="T737" s="108"/>
      <c r="U737" s="108"/>
    </row>
    <row r="738" customFormat="false" ht="15.75" hidden="false" customHeight="true" outlineLevel="0" collapsed="false">
      <c r="A738" s="134"/>
      <c r="B738" s="134"/>
      <c r="C738" s="108"/>
      <c r="D738" s="108"/>
      <c r="E738" s="108"/>
      <c r="F738" s="108"/>
      <c r="G738" s="108"/>
      <c r="H738" s="108"/>
      <c r="I738" s="108"/>
      <c r="J738" s="108"/>
      <c r="K738" s="108"/>
      <c r="L738" s="108"/>
      <c r="M738" s="108"/>
      <c r="N738" s="108"/>
      <c r="O738" s="108"/>
      <c r="P738" s="108"/>
      <c r="Q738" s="108"/>
      <c r="R738" s="108"/>
      <c r="S738" s="108"/>
      <c r="T738" s="108"/>
      <c r="U738" s="108"/>
    </row>
    <row r="739" customFormat="false" ht="15.75" hidden="false" customHeight="true" outlineLevel="0" collapsed="false">
      <c r="A739" s="134"/>
      <c r="B739" s="134"/>
      <c r="C739" s="108"/>
      <c r="D739" s="108"/>
      <c r="E739" s="108"/>
      <c r="F739" s="108"/>
      <c r="G739" s="108"/>
      <c r="H739" s="108"/>
      <c r="I739" s="108"/>
      <c r="J739" s="108"/>
      <c r="K739" s="108"/>
      <c r="L739" s="108"/>
      <c r="M739" s="108"/>
      <c r="N739" s="108"/>
      <c r="O739" s="108"/>
      <c r="P739" s="108"/>
      <c r="Q739" s="108"/>
      <c r="R739" s="108"/>
      <c r="S739" s="108"/>
      <c r="T739" s="108"/>
      <c r="U739" s="108"/>
    </row>
    <row r="740" customFormat="false" ht="15.75" hidden="false" customHeight="true" outlineLevel="0" collapsed="false">
      <c r="A740" s="134"/>
      <c r="B740" s="134"/>
      <c r="C740" s="108"/>
      <c r="D740" s="108"/>
      <c r="E740" s="108"/>
      <c r="F740" s="108"/>
      <c r="G740" s="108"/>
      <c r="H740" s="108"/>
      <c r="I740" s="108"/>
      <c r="J740" s="108"/>
      <c r="K740" s="108"/>
      <c r="L740" s="108"/>
      <c r="M740" s="108"/>
      <c r="N740" s="108"/>
      <c r="O740" s="108"/>
      <c r="P740" s="108"/>
      <c r="Q740" s="108"/>
      <c r="R740" s="108"/>
      <c r="S740" s="108"/>
      <c r="T740" s="108"/>
      <c r="U740" s="108"/>
    </row>
    <row r="741" customFormat="false" ht="15.75" hidden="false" customHeight="true" outlineLevel="0" collapsed="false">
      <c r="A741" s="134"/>
      <c r="B741" s="134"/>
      <c r="C741" s="108"/>
      <c r="D741" s="108"/>
      <c r="E741" s="108"/>
      <c r="F741" s="108"/>
      <c r="G741" s="108"/>
      <c r="H741" s="108"/>
      <c r="I741" s="108"/>
      <c r="J741" s="108"/>
      <c r="K741" s="108"/>
      <c r="L741" s="108"/>
      <c r="M741" s="108"/>
      <c r="N741" s="108"/>
      <c r="O741" s="108"/>
      <c r="P741" s="108"/>
      <c r="Q741" s="108"/>
      <c r="R741" s="108"/>
      <c r="S741" s="108"/>
      <c r="T741" s="108"/>
      <c r="U741" s="108"/>
    </row>
    <row r="742" customFormat="false" ht="15.75" hidden="false" customHeight="true" outlineLevel="0" collapsed="false">
      <c r="A742" s="134"/>
      <c r="B742" s="134"/>
      <c r="C742" s="108"/>
      <c r="D742" s="108"/>
      <c r="E742" s="108"/>
      <c r="F742" s="108"/>
      <c r="G742" s="108"/>
      <c r="H742" s="108"/>
      <c r="I742" s="108"/>
      <c r="J742" s="108"/>
      <c r="K742" s="108"/>
      <c r="L742" s="108"/>
      <c r="M742" s="108"/>
      <c r="N742" s="108"/>
      <c r="O742" s="108"/>
      <c r="P742" s="108"/>
      <c r="Q742" s="108"/>
      <c r="R742" s="108"/>
      <c r="S742" s="108"/>
      <c r="T742" s="108"/>
      <c r="U742" s="108"/>
    </row>
    <row r="743" customFormat="false" ht="15.75" hidden="false" customHeight="true" outlineLevel="0" collapsed="false">
      <c r="A743" s="134"/>
      <c r="B743" s="134"/>
      <c r="C743" s="108"/>
      <c r="D743" s="108"/>
      <c r="E743" s="108"/>
      <c r="F743" s="108"/>
      <c r="G743" s="108"/>
      <c r="H743" s="108"/>
      <c r="I743" s="108"/>
      <c r="J743" s="108"/>
      <c r="K743" s="108"/>
      <c r="L743" s="108"/>
      <c r="M743" s="108"/>
      <c r="N743" s="108"/>
      <c r="O743" s="108"/>
      <c r="P743" s="108"/>
      <c r="Q743" s="108"/>
      <c r="R743" s="108"/>
      <c r="S743" s="108"/>
      <c r="T743" s="108"/>
      <c r="U743" s="108"/>
    </row>
    <row r="744" customFormat="false" ht="15.75" hidden="false" customHeight="true" outlineLevel="0" collapsed="false">
      <c r="A744" s="134"/>
      <c r="B744" s="134"/>
      <c r="C744" s="108"/>
      <c r="D744" s="108"/>
      <c r="E744" s="108"/>
      <c r="F744" s="108"/>
      <c r="G744" s="108"/>
      <c r="H744" s="108"/>
      <c r="I744" s="108"/>
      <c r="J744" s="108"/>
      <c r="K744" s="108"/>
      <c r="L744" s="108"/>
      <c r="M744" s="108"/>
      <c r="N744" s="108"/>
      <c r="O744" s="108"/>
      <c r="P744" s="108"/>
      <c r="Q744" s="108"/>
      <c r="R744" s="108"/>
      <c r="S744" s="108"/>
      <c r="T744" s="108"/>
      <c r="U744" s="108"/>
    </row>
    <row r="745" customFormat="false" ht="15.75" hidden="false" customHeight="true" outlineLevel="0" collapsed="false">
      <c r="A745" s="134"/>
      <c r="B745" s="134"/>
      <c r="C745" s="108"/>
      <c r="D745" s="108"/>
      <c r="E745" s="108"/>
      <c r="F745" s="108"/>
      <c r="G745" s="108"/>
      <c r="H745" s="108"/>
      <c r="I745" s="108"/>
      <c r="J745" s="108"/>
      <c r="K745" s="108"/>
      <c r="L745" s="108"/>
      <c r="M745" s="108"/>
      <c r="N745" s="108"/>
      <c r="O745" s="108"/>
      <c r="P745" s="108"/>
      <c r="Q745" s="108"/>
      <c r="R745" s="108"/>
      <c r="S745" s="108"/>
      <c r="T745" s="108"/>
      <c r="U745" s="108"/>
    </row>
    <row r="746" customFormat="false" ht="15.75" hidden="false" customHeight="true" outlineLevel="0" collapsed="false">
      <c r="A746" s="134"/>
      <c r="B746" s="134"/>
      <c r="C746" s="108"/>
      <c r="D746" s="108"/>
      <c r="E746" s="108"/>
      <c r="F746" s="108"/>
      <c r="G746" s="108"/>
      <c r="H746" s="108"/>
      <c r="I746" s="108"/>
      <c r="J746" s="108"/>
      <c r="K746" s="108"/>
      <c r="L746" s="108"/>
      <c r="M746" s="108"/>
      <c r="N746" s="108"/>
      <c r="O746" s="108"/>
      <c r="P746" s="108"/>
      <c r="Q746" s="108"/>
      <c r="R746" s="108"/>
      <c r="S746" s="108"/>
      <c r="T746" s="108"/>
      <c r="U746" s="108"/>
    </row>
    <row r="747" customFormat="false" ht="15.75" hidden="false" customHeight="true" outlineLevel="0" collapsed="false">
      <c r="A747" s="134"/>
      <c r="B747" s="134"/>
      <c r="C747" s="108"/>
      <c r="D747" s="108"/>
      <c r="E747" s="108"/>
      <c r="F747" s="108"/>
      <c r="G747" s="108"/>
      <c r="H747" s="108"/>
      <c r="I747" s="108"/>
      <c r="J747" s="108"/>
      <c r="K747" s="108"/>
      <c r="L747" s="108"/>
      <c r="M747" s="108"/>
      <c r="N747" s="108"/>
      <c r="O747" s="108"/>
      <c r="P747" s="108"/>
      <c r="Q747" s="108"/>
      <c r="R747" s="108"/>
      <c r="S747" s="108"/>
      <c r="T747" s="108"/>
      <c r="U747" s="108"/>
    </row>
    <row r="748" customFormat="false" ht="15.75" hidden="false" customHeight="true" outlineLevel="0" collapsed="false">
      <c r="A748" s="134"/>
      <c r="B748" s="134"/>
      <c r="C748" s="108"/>
      <c r="D748" s="108"/>
      <c r="E748" s="108"/>
      <c r="F748" s="108"/>
      <c r="G748" s="108"/>
      <c r="H748" s="108"/>
      <c r="I748" s="108"/>
      <c r="J748" s="108"/>
      <c r="K748" s="108"/>
      <c r="L748" s="108"/>
      <c r="M748" s="108"/>
      <c r="N748" s="108"/>
      <c r="O748" s="108"/>
      <c r="P748" s="108"/>
      <c r="Q748" s="108"/>
      <c r="R748" s="108"/>
      <c r="S748" s="108"/>
      <c r="T748" s="108"/>
      <c r="U748" s="108"/>
    </row>
    <row r="749" customFormat="false" ht="15.75" hidden="false" customHeight="true" outlineLevel="0" collapsed="false">
      <c r="A749" s="134"/>
      <c r="B749" s="134"/>
      <c r="C749" s="108"/>
      <c r="D749" s="108"/>
      <c r="E749" s="108"/>
      <c r="F749" s="108"/>
      <c r="G749" s="108"/>
      <c r="H749" s="108"/>
      <c r="I749" s="108"/>
      <c r="J749" s="108"/>
      <c r="K749" s="108"/>
      <c r="L749" s="108"/>
      <c r="M749" s="108"/>
      <c r="N749" s="108"/>
      <c r="O749" s="108"/>
      <c r="P749" s="108"/>
      <c r="Q749" s="108"/>
      <c r="R749" s="108"/>
      <c r="S749" s="108"/>
      <c r="T749" s="108"/>
      <c r="U749" s="108"/>
    </row>
    <row r="750" customFormat="false" ht="15.75" hidden="false" customHeight="true" outlineLevel="0" collapsed="false">
      <c r="A750" s="134"/>
      <c r="B750" s="134"/>
      <c r="C750" s="108"/>
      <c r="D750" s="108"/>
      <c r="E750" s="108"/>
      <c r="F750" s="108"/>
      <c r="G750" s="108"/>
      <c r="H750" s="108"/>
      <c r="I750" s="108"/>
      <c r="J750" s="108"/>
      <c r="K750" s="108"/>
      <c r="L750" s="108"/>
      <c r="M750" s="108"/>
      <c r="N750" s="108"/>
      <c r="O750" s="108"/>
      <c r="P750" s="108"/>
      <c r="Q750" s="108"/>
      <c r="R750" s="108"/>
      <c r="S750" s="108"/>
      <c r="T750" s="108"/>
      <c r="U750" s="108"/>
    </row>
    <row r="751" customFormat="false" ht="15.75" hidden="false" customHeight="true" outlineLevel="0" collapsed="false">
      <c r="A751" s="134"/>
      <c r="B751" s="134"/>
      <c r="C751" s="108"/>
      <c r="D751" s="108"/>
      <c r="E751" s="108"/>
      <c r="F751" s="108"/>
      <c r="G751" s="108"/>
      <c r="H751" s="108"/>
      <c r="I751" s="108"/>
      <c r="J751" s="108"/>
      <c r="K751" s="108"/>
      <c r="L751" s="108"/>
      <c r="M751" s="108"/>
      <c r="N751" s="108"/>
      <c r="O751" s="108"/>
      <c r="P751" s="108"/>
      <c r="Q751" s="108"/>
      <c r="R751" s="108"/>
      <c r="S751" s="108"/>
      <c r="T751" s="108"/>
      <c r="U751" s="108"/>
    </row>
    <row r="752" customFormat="false" ht="15.75" hidden="false" customHeight="true" outlineLevel="0" collapsed="false">
      <c r="A752" s="134"/>
      <c r="B752" s="134"/>
      <c r="C752" s="108"/>
      <c r="D752" s="108"/>
      <c r="E752" s="108"/>
      <c r="F752" s="108"/>
      <c r="G752" s="108"/>
      <c r="H752" s="108"/>
      <c r="I752" s="108"/>
      <c r="J752" s="108"/>
      <c r="K752" s="108"/>
      <c r="L752" s="108"/>
      <c r="M752" s="108"/>
      <c r="N752" s="108"/>
      <c r="O752" s="108"/>
      <c r="P752" s="108"/>
      <c r="Q752" s="108"/>
      <c r="R752" s="108"/>
      <c r="S752" s="108"/>
      <c r="T752" s="108"/>
      <c r="U752" s="108"/>
    </row>
    <row r="753" customFormat="false" ht="15.75" hidden="false" customHeight="true" outlineLevel="0" collapsed="false">
      <c r="A753" s="134"/>
      <c r="B753" s="134"/>
      <c r="C753" s="108"/>
      <c r="D753" s="108"/>
      <c r="E753" s="108"/>
      <c r="F753" s="108"/>
      <c r="G753" s="108"/>
      <c r="H753" s="108"/>
      <c r="I753" s="108"/>
      <c r="J753" s="108"/>
      <c r="K753" s="108"/>
      <c r="L753" s="108"/>
      <c r="M753" s="108"/>
      <c r="N753" s="108"/>
      <c r="O753" s="108"/>
      <c r="P753" s="108"/>
      <c r="Q753" s="108"/>
      <c r="R753" s="108"/>
      <c r="S753" s="108"/>
      <c r="T753" s="108"/>
      <c r="U753" s="108"/>
    </row>
    <row r="754" customFormat="false" ht="15.75" hidden="false" customHeight="true" outlineLevel="0" collapsed="false">
      <c r="A754" s="134"/>
      <c r="B754" s="134"/>
      <c r="C754" s="108"/>
      <c r="D754" s="108"/>
      <c r="E754" s="108"/>
      <c r="F754" s="108"/>
      <c r="G754" s="108"/>
      <c r="H754" s="108"/>
      <c r="I754" s="108"/>
      <c r="J754" s="108"/>
      <c r="K754" s="108"/>
      <c r="L754" s="108"/>
      <c r="M754" s="108"/>
      <c r="N754" s="108"/>
      <c r="O754" s="108"/>
      <c r="P754" s="108"/>
      <c r="Q754" s="108"/>
      <c r="R754" s="108"/>
      <c r="S754" s="108"/>
      <c r="T754" s="108"/>
      <c r="U754" s="108"/>
    </row>
    <row r="755" customFormat="false" ht="15.75" hidden="false" customHeight="true" outlineLevel="0" collapsed="false">
      <c r="A755" s="134"/>
      <c r="B755" s="134"/>
      <c r="C755" s="108"/>
      <c r="D755" s="108"/>
      <c r="E755" s="108"/>
      <c r="F755" s="108"/>
      <c r="G755" s="108"/>
      <c r="H755" s="108"/>
      <c r="I755" s="108"/>
      <c r="J755" s="108"/>
      <c r="K755" s="108"/>
      <c r="L755" s="108"/>
      <c r="M755" s="108"/>
      <c r="N755" s="108"/>
      <c r="O755" s="108"/>
      <c r="P755" s="108"/>
      <c r="Q755" s="108"/>
      <c r="R755" s="108"/>
      <c r="S755" s="108"/>
      <c r="T755" s="108"/>
      <c r="U755" s="108"/>
    </row>
    <row r="756" customFormat="false" ht="15.75" hidden="false" customHeight="true" outlineLevel="0" collapsed="false">
      <c r="A756" s="134"/>
      <c r="B756" s="134"/>
      <c r="C756" s="108"/>
      <c r="D756" s="108"/>
      <c r="E756" s="108"/>
      <c r="F756" s="108"/>
      <c r="G756" s="108"/>
      <c r="H756" s="108"/>
      <c r="I756" s="108"/>
      <c r="J756" s="108"/>
      <c r="K756" s="108"/>
      <c r="L756" s="108"/>
      <c r="M756" s="108"/>
      <c r="N756" s="108"/>
      <c r="O756" s="108"/>
      <c r="P756" s="108"/>
      <c r="Q756" s="108"/>
      <c r="R756" s="108"/>
      <c r="S756" s="108"/>
      <c r="T756" s="108"/>
      <c r="U756" s="108"/>
    </row>
    <row r="757" customFormat="false" ht="15.75" hidden="false" customHeight="true" outlineLevel="0" collapsed="false">
      <c r="A757" s="134"/>
      <c r="B757" s="134"/>
      <c r="C757" s="108"/>
      <c r="D757" s="108"/>
      <c r="E757" s="108"/>
      <c r="F757" s="108"/>
      <c r="G757" s="108"/>
      <c r="H757" s="108"/>
      <c r="I757" s="108"/>
      <c r="J757" s="108"/>
      <c r="K757" s="108"/>
      <c r="L757" s="108"/>
      <c r="M757" s="108"/>
      <c r="N757" s="108"/>
      <c r="O757" s="108"/>
      <c r="P757" s="108"/>
      <c r="Q757" s="108"/>
      <c r="R757" s="108"/>
      <c r="S757" s="108"/>
      <c r="T757" s="108"/>
      <c r="U757" s="108"/>
    </row>
    <row r="758" customFormat="false" ht="15.75" hidden="false" customHeight="true" outlineLevel="0" collapsed="false">
      <c r="A758" s="134"/>
      <c r="B758" s="134"/>
      <c r="C758" s="108"/>
      <c r="D758" s="108"/>
      <c r="E758" s="108"/>
      <c r="F758" s="108"/>
      <c r="G758" s="108"/>
      <c r="H758" s="108"/>
      <c r="I758" s="108"/>
      <c r="J758" s="108"/>
      <c r="K758" s="108"/>
      <c r="L758" s="108"/>
      <c r="M758" s="108"/>
      <c r="N758" s="108"/>
      <c r="O758" s="108"/>
      <c r="P758" s="108"/>
      <c r="Q758" s="108"/>
      <c r="R758" s="108"/>
      <c r="S758" s="108"/>
      <c r="T758" s="108"/>
      <c r="U758" s="108"/>
    </row>
    <row r="759" customFormat="false" ht="15.75" hidden="false" customHeight="true" outlineLevel="0" collapsed="false">
      <c r="A759" s="134"/>
      <c r="B759" s="134"/>
      <c r="C759" s="108"/>
      <c r="D759" s="108"/>
      <c r="E759" s="108"/>
      <c r="F759" s="108"/>
      <c r="G759" s="108"/>
      <c r="H759" s="108"/>
      <c r="I759" s="108"/>
      <c r="J759" s="108"/>
      <c r="K759" s="108"/>
      <c r="L759" s="108"/>
      <c r="M759" s="108"/>
      <c r="N759" s="108"/>
      <c r="O759" s="108"/>
      <c r="P759" s="108"/>
      <c r="Q759" s="108"/>
      <c r="R759" s="108"/>
      <c r="S759" s="108"/>
      <c r="T759" s="108"/>
      <c r="U759" s="108"/>
    </row>
    <row r="760" customFormat="false" ht="15.75" hidden="false" customHeight="true" outlineLevel="0" collapsed="false">
      <c r="A760" s="134"/>
      <c r="B760" s="134"/>
      <c r="C760" s="108"/>
      <c r="D760" s="108"/>
      <c r="E760" s="108"/>
      <c r="F760" s="108"/>
      <c r="G760" s="108"/>
      <c r="H760" s="108"/>
      <c r="I760" s="108"/>
      <c r="J760" s="108"/>
      <c r="K760" s="108"/>
      <c r="L760" s="108"/>
      <c r="M760" s="108"/>
      <c r="N760" s="108"/>
      <c r="O760" s="108"/>
      <c r="P760" s="108"/>
      <c r="Q760" s="108"/>
      <c r="R760" s="108"/>
      <c r="S760" s="108"/>
      <c r="T760" s="108"/>
      <c r="U760" s="108"/>
    </row>
    <row r="761" customFormat="false" ht="15.75" hidden="false" customHeight="true" outlineLevel="0" collapsed="false">
      <c r="A761" s="134"/>
      <c r="B761" s="134"/>
      <c r="C761" s="108"/>
      <c r="D761" s="108"/>
      <c r="E761" s="108"/>
      <c r="F761" s="108"/>
      <c r="G761" s="108"/>
      <c r="H761" s="108"/>
      <c r="I761" s="108"/>
      <c r="J761" s="108"/>
      <c r="K761" s="108"/>
      <c r="L761" s="108"/>
      <c r="M761" s="108"/>
      <c r="N761" s="108"/>
      <c r="O761" s="108"/>
      <c r="P761" s="108"/>
      <c r="Q761" s="108"/>
      <c r="R761" s="108"/>
      <c r="S761" s="108"/>
      <c r="T761" s="108"/>
      <c r="U761" s="108"/>
    </row>
    <row r="762" customFormat="false" ht="15.75" hidden="false" customHeight="true" outlineLevel="0" collapsed="false">
      <c r="A762" s="134"/>
      <c r="B762" s="134"/>
      <c r="C762" s="108"/>
      <c r="D762" s="108"/>
      <c r="E762" s="108"/>
      <c r="F762" s="108"/>
      <c r="G762" s="108"/>
      <c r="H762" s="108"/>
      <c r="I762" s="108"/>
      <c r="J762" s="108"/>
      <c r="K762" s="108"/>
      <c r="L762" s="108"/>
      <c r="M762" s="108"/>
      <c r="N762" s="108"/>
      <c r="O762" s="108"/>
      <c r="P762" s="108"/>
      <c r="Q762" s="108"/>
      <c r="R762" s="108"/>
      <c r="S762" s="108"/>
      <c r="T762" s="108"/>
      <c r="U762" s="108"/>
    </row>
    <row r="763" customFormat="false" ht="15.75" hidden="false" customHeight="true" outlineLevel="0" collapsed="false">
      <c r="A763" s="134"/>
      <c r="B763" s="134"/>
      <c r="C763" s="108"/>
      <c r="D763" s="108"/>
      <c r="E763" s="108"/>
      <c r="F763" s="108"/>
      <c r="G763" s="108"/>
      <c r="H763" s="108"/>
      <c r="I763" s="108"/>
      <c r="J763" s="108"/>
      <c r="K763" s="108"/>
      <c r="L763" s="108"/>
      <c r="M763" s="108"/>
      <c r="N763" s="108"/>
      <c r="O763" s="108"/>
      <c r="P763" s="108"/>
      <c r="Q763" s="108"/>
      <c r="R763" s="108"/>
      <c r="S763" s="108"/>
      <c r="T763" s="108"/>
      <c r="U763" s="108"/>
    </row>
    <row r="764" customFormat="false" ht="15.75" hidden="false" customHeight="true" outlineLevel="0" collapsed="false">
      <c r="A764" s="134"/>
      <c r="B764" s="134"/>
      <c r="C764" s="108"/>
      <c r="D764" s="108"/>
      <c r="E764" s="108"/>
      <c r="F764" s="108"/>
      <c r="G764" s="108"/>
      <c r="H764" s="108"/>
      <c r="I764" s="108"/>
      <c r="J764" s="108"/>
      <c r="K764" s="108"/>
      <c r="L764" s="108"/>
      <c r="M764" s="108"/>
      <c r="N764" s="108"/>
      <c r="O764" s="108"/>
      <c r="P764" s="108"/>
      <c r="Q764" s="108"/>
      <c r="R764" s="108"/>
      <c r="S764" s="108"/>
      <c r="T764" s="108"/>
      <c r="U764" s="108"/>
    </row>
    <row r="765" customFormat="false" ht="15.75" hidden="false" customHeight="true" outlineLevel="0" collapsed="false">
      <c r="A765" s="134"/>
      <c r="B765" s="134"/>
      <c r="C765" s="108"/>
      <c r="D765" s="108"/>
      <c r="E765" s="108"/>
      <c r="F765" s="108"/>
      <c r="G765" s="108"/>
      <c r="H765" s="108"/>
      <c r="I765" s="108"/>
      <c r="J765" s="108"/>
      <c r="K765" s="108"/>
      <c r="L765" s="108"/>
      <c r="M765" s="108"/>
      <c r="N765" s="108"/>
      <c r="O765" s="108"/>
      <c r="P765" s="108"/>
      <c r="Q765" s="108"/>
      <c r="R765" s="108"/>
      <c r="S765" s="108"/>
      <c r="T765" s="108"/>
      <c r="U765" s="108"/>
    </row>
    <row r="766" customFormat="false" ht="15.75" hidden="false" customHeight="true" outlineLevel="0" collapsed="false">
      <c r="A766" s="134"/>
      <c r="B766" s="134"/>
      <c r="C766" s="108"/>
      <c r="D766" s="108"/>
      <c r="E766" s="108"/>
      <c r="F766" s="108"/>
      <c r="G766" s="108"/>
      <c r="H766" s="108"/>
      <c r="I766" s="108"/>
      <c r="J766" s="108"/>
      <c r="K766" s="108"/>
      <c r="L766" s="108"/>
      <c r="M766" s="108"/>
      <c r="N766" s="108"/>
      <c r="O766" s="108"/>
      <c r="P766" s="108"/>
      <c r="Q766" s="108"/>
      <c r="R766" s="108"/>
      <c r="S766" s="108"/>
      <c r="T766" s="108"/>
      <c r="U766" s="108"/>
    </row>
    <row r="767" customFormat="false" ht="15.75" hidden="false" customHeight="true" outlineLevel="0" collapsed="false">
      <c r="A767" s="134"/>
      <c r="B767" s="134"/>
      <c r="C767" s="108"/>
      <c r="D767" s="108"/>
      <c r="E767" s="108"/>
      <c r="F767" s="108"/>
      <c r="G767" s="108"/>
      <c r="H767" s="108"/>
      <c r="I767" s="108"/>
      <c r="J767" s="108"/>
      <c r="K767" s="108"/>
      <c r="L767" s="108"/>
      <c r="M767" s="108"/>
      <c r="N767" s="108"/>
      <c r="O767" s="108"/>
      <c r="P767" s="108"/>
      <c r="Q767" s="108"/>
      <c r="R767" s="108"/>
      <c r="S767" s="108"/>
      <c r="T767" s="108"/>
      <c r="U767" s="108"/>
    </row>
    <row r="768" customFormat="false" ht="15.75" hidden="false" customHeight="true" outlineLevel="0" collapsed="false">
      <c r="A768" s="134"/>
      <c r="B768" s="134"/>
      <c r="C768" s="108"/>
      <c r="D768" s="108"/>
      <c r="E768" s="108"/>
      <c r="F768" s="108"/>
      <c r="G768" s="108"/>
      <c r="H768" s="108"/>
      <c r="I768" s="108"/>
      <c r="J768" s="108"/>
      <c r="K768" s="108"/>
      <c r="L768" s="108"/>
      <c r="M768" s="108"/>
      <c r="N768" s="108"/>
      <c r="O768" s="108"/>
      <c r="P768" s="108"/>
      <c r="Q768" s="108"/>
      <c r="R768" s="108"/>
      <c r="S768" s="108"/>
      <c r="T768" s="108"/>
      <c r="U768" s="108"/>
    </row>
    <row r="769" customFormat="false" ht="15.75" hidden="false" customHeight="true" outlineLevel="0" collapsed="false">
      <c r="A769" s="134"/>
      <c r="B769" s="134"/>
      <c r="C769" s="108"/>
      <c r="D769" s="108"/>
      <c r="E769" s="108"/>
      <c r="F769" s="108"/>
      <c r="G769" s="108"/>
      <c r="H769" s="108"/>
      <c r="I769" s="108"/>
      <c r="J769" s="108"/>
      <c r="K769" s="108"/>
      <c r="L769" s="108"/>
      <c r="M769" s="108"/>
      <c r="N769" s="108"/>
      <c r="O769" s="108"/>
      <c r="P769" s="108"/>
      <c r="Q769" s="108"/>
      <c r="R769" s="108"/>
      <c r="S769" s="108"/>
      <c r="T769" s="108"/>
      <c r="U769" s="108"/>
    </row>
    <row r="770" customFormat="false" ht="15.75" hidden="false" customHeight="true" outlineLevel="0" collapsed="false">
      <c r="A770" s="134"/>
      <c r="B770" s="134"/>
      <c r="C770" s="108"/>
      <c r="D770" s="108"/>
      <c r="E770" s="108"/>
      <c r="F770" s="108"/>
      <c r="G770" s="108"/>
      <c r="H770" s="108"/>
      <c r="I770" s="108"/>
      <c r="J770" s="108"/>
      <c r="K770" s="108"/>
      <c r="L770" s="108"/>
      <c r="M770" s="108"/>
      <c r="N770" s="108"/>
      <c r="O770" s="108"/>
      <c r="P770" s="108"/>
      <c r="Q770" s="108"/>
      <c r="R770" s="108"/>
      <c r="S770" s="108"/>
      <c r="T770" s="108"/>
      <c r="U770" s="108"/>
    </row>
    <row r="771" customFormat="false" ht="15.75" hidden="false" customHeight="true" outlineLevel="0" collapsed="false">
      <c r="A771" s="134"/>
      <c r="B771" s="134"/>
      <c r="C771" s="108"/>
      <c r="D771" s="108"/>
      <c r="E771" s="108"/>
      <c r="F771" s="108"/>
      <c r="G771" s="108"/>
      <c r="H771" s="108"/>
      <c r="I771" s="108"/>
      <c r="J771" s="108"/>
      <c r="K771" s="108"/>
      <c r="L771" s="108"/>
      <c r="M771" s="108"/>
      <c r="N771" s="108"/>
      <c r="O771" s="108"/>
      <c r="P771" s="108"/>
      <c r="Q771" s="108"/>
      <c r="R771" s="108"/>
      <c r="S771" s="108"/>
      <c r="T771" s="108"/>
      <c r="U771" s="108"/>
    </row>
    <row r="772" customFormat="false" ht="15.75" hidden="false" customHeight="true" outlineLevel="0" collapsed="false">
      <c r="A772" s="134"/>
      <c r="B772" s="134"/>
      <c r="C772" s="108"/>
      <c r="D772" s="108"/>
      <c r="E772" s="108"/>
      <c r="F772" s="108"/>
      <c r="G772" s="108"/>
      <c r="H772" s="108"/>
      <c r="I772" s="108"/>
      <c r="J772" s="108"/>
      <c r="K772" s="108"/>
      <c r="L772" s="108"/>
      <c r="M772" s="108"/>
      <c r="N772" s="108"/>
      <c r="O772" s="108"/>
      <c r="P772" s="108"/>
      <c r="Q772" s="108"/>
      <c r="R772" s="108"/>
      <c r="S772" s="108"/>
      <c r="T772" s="108"/>
      <c r="U772" s="108"/>
    </row>
    <row r="773" customFormat="false" ht="15.75" hidden="false" customHeight="true" outlineLevel="0" collapsed="false">
      <c r="A773" s="134"/>
      <c r="B773" s="134"/>
      <c r="C773" s="108"/>
      <c r="D773" s="108"/>
      <c r="E773" s="108"/>
      <c r="F773" s="108"/>
      <c r="G773" s="108"/>
      <c r="H773" s="108"/>
      <c r="I773" s="108"/>
      <c r="J773" s="108"/>
      <c r="K773" s="108"/>
      <c r="L773" s="108"/>
      <c r="M773" s="108"/>
      <c r="N773" s="108"/>
      <c r="O773" s="108"/>
      <c r="P773" s="108"/>
      <c r="Q773" s="108"/>
      <c r="R773" s="108"/>
      <c r="S773" s="108"/>
      <c r="T773" s="108"/>
      <c r="U773" s="108"/>
    </row>
    <row r="774" customFormat="false" ht="15.75" hidden="false" customHeight="true" outlineLevel="0" collapsed="false">
      <c r="A774" s="134"/>
      <c r="B774" s="134"/>
      <c r="C774" s="108"/>
      <c r="D774" s="108"/>
      <c r="E774" s="108"/>
      <c r="F774" s="108"/>
      <c r="G774" s="108"/>
      <c r="H774" s="108"/>
      <c r="I774" s="108"/>
      <c r="J774" s="108"/>
      <c r="K774" s="108"/>
      <c r="L774" s="108"/>
      <c r="M774" s="108"/>
      <c r="N774" s="108"/>
      <c r="O774" s="108"/>
      <c r="P774" s="108"/>
      <c r="Q774" s="108"/>
      <c r="R774" s="108"/>
      <c r="S774" s="108"/>
      <c r="T774" s="108"/>
      <c r="U774" s="108"/>
    </row>
    <row r="775" customFormat="false" ht="15.75" hidden="false" customHeight="true" outlineLevel="0" collapsed="false">
      <c r="A775" s="134"/>
      <c r="B775" s="134"/>
      <c r="C775" s="108"/>
      <c r="D775" s="108"/>
      <c r="E775" s="108"/>
      <c r="F775" s="108"/>
      <c r="G775" s="108"/>
      <c r="H775" s="108"/>
      <c r="I775" s="108"/>
      <c r="J775" s="108"/>
      <c r="K775" s="108"/>
      <c r="L775" s="108"/>
      <c r="M775" s="108"/>
      <c r="N775" s="108"/>
      <c r="O775" s="108"/>
      <c r="P775" s="108"/>
      <c r="Q775" s="108"/>
      <c r="R775" s="108"/>
      <c r="S775" s="108"/>
      <c r="T775" s="108"/>
      <c r="U775" s="108"/>
    </row>
    <row r="776" customFormat="false" ht="15.75" hidden="false" customHeight="true" outlineLevel="0" collapsed="false">
      <c r="A776" s="134"/>
      <c r="B776" s="134"/>
      <c r="C776" s="108"/>
      <c r="D776" s="108"/>
      <c r="E776" s="108"/>
      <c r="F776" s="108"/>
      <c r="G776" s="108"/>
      <c r="H776" s="108"/>
      <c r="I776" s="108"/>
      <c r="J776" s="108"/>
      <c r="K776" s="108"/>
      <c r="L776" s="108"/>
      <c r="M776" s="108"/>
      <c r="N776" s="108"/>
      <c r="O776" s="108"/>
      <c r="P776" s="108"/>
      <c r="Q776" s="108"/>
      <c r="R776" s="108"/>
      <c r="S776" s="108"/>
      <c r="T776" s="108"/>
      <c r="U776" s="108"/>
    </row>
    <row r="777" customFormat="false" ht="15.75" hidden="false" customHeight="true" outlineLevel="0" collapsed="false">
      <c r="A777" s="134"/>
      <c r="B777" s="134"/>
      <c r="C777" s="108"/>
      <c r="D777" s="108"/>
      <c r="E777" s="108"/>
      <c r="F777" s="108"/>
      <c r="G777" s="108"/>
      <c r="H777" s="108"/>
      <c r="I777" s="108"/>
      <c r="J777" s="108"/>
      <c r="K777" s="108"/>
      <c r="L777" s="108"/>
      <c r="M777" s="108"/>
      <c r="N777" s="108"/>
      <c r="O777" s="108"/>
      <c r="P777" s="108"/>
      <c r="Q777" s="108"/>
      <c r="R777" s="108"/>
      <c r="S777" s="108"/>
      <c r="T777" s="108"/>
      <c r="U777" s="108"/>
    </row>
    <row r="778" customFormat="false" ht="15.75" hidden="false" customHeight="true" outlineLevel="0" collapsed="false">
      <c r="A778" s="134"/>
      <c r="B778" s="134"/>
      <c r="C778" s="108"/>
      <c r="D778" s="108"/>
      <c r="E778" s="108"/>
      <c r="F778" s="108"/>
      <c r="G778" s="108"/>
      <c r="H778" s="108"/>
      <c r="I778" s="108"/>
      <c r="J778" s="108"/>
      <c r="K778" s="108"/>
      <c r="L778" s="108"/>
      <c r="M778" s="108"/>
      <c r="N778" s="108"/>
      <c r="O778" s="108"/>
      <c r="P778" s="108"/>
      <c r="Q778" s="108"/>
      <c r="R778" s="108"/>
      <c r="S778" s="108"/>
      <c r="T778" s="108"/>
      <c r="U778" s="108"/>
    </row>
    <row r="779" customFormat="false" ht="15.75" hidden="false" customHeight="true" outlineLevel="0" collapsed="false">
      <c r="A779" s="134"/>
      <c r="B779" s="134"/>
      <c r="C779" s="108"/>
      <c r="D779" s="108"/>
      <c r="E779" s="108"/>
      <c r="F779" s="108"/>
      <c r="G779" s="108"/>
      <c r="H779" s="108"/>
      <c r="I779" s="108"/>
      <c r="J779" s="108"/>
      <c r="K779" s="108"/>
      <c r="L779" s="108"/>
      <c r="M779" s="108"/>
      <c r="N779" s="108"/>
      <c r="O779" s="108"/>
      <c r="P779" s="108"/>
      <c r="Q779" s="108"/>
      <c r="R779" s="108"/>
      <c r="S779" s="108"/>
      <c r="T779" s="108"/>
      <c r="U779" s="108"/>
    </row>
    <row r="780" customFormat="false" ht="15.75" hidden="false" customHeight="true" outlineLevel="0" collapsed="false">
      <c r="A780" s="134"/>
      <c r="B780" s="134"/>
      <c r="C780" s="108"/>
      <c r="D780" s="108"/>
      <c r="E780" s="108"/>
      <c r="F780" s="108"/>
      <c r="G780" s="108"/>
      <c r="H780" s="108"/>
      <c r="I780" s="108"/>
      <c r="J780" s="108"/>
      <c r="K780" s="108"/>
      <c r="L780" s="108"/>
      <c r="M780" s="108"/>
      <c r="N780" s="108"/>
      <c r="O780" s="108"/>
      <c r="P780" s="108"/>
      <c r="Q780" s="108"/>
      <c r="R780" s="108"/>
      <c r="S780" s="108"/>
      <c r="T780" s="108"/>
      <c r="U780" s="108"/>
    </row>
    <row r="781" customFormat="false" ht="15.75" hidden="false" customHeight="true" outlineLevel="0" collapsed="false">
      <c r="A781" s="134"/>
      <c r="B781" s="134"/>
      <c r="C781" s="108"/>
      <c r="D781" s="108"/>
      <c r="E781" s="108"/>
      <c r="F781" s="108"/>
      <c r="G781" s="108"/>
      <c r="H781" s="108"/>
      <c r="I781" s="108"/>
      <c r="J781" s="108"/>
      <c r="K781" s="108"/>
      <c r="L781" s="108"/>
      <c r="M781" s="108"/>
      <c r="N781" s="108"/>
      <c r="O781" s="108"/>
      <c r="P781" s="108"/>
      <c r="Q781" s="108"/>
      <c r="R781" s="108"/>
      <c r="S781" s="108"/>
      <c r="T781" s="108"/>
      <c r="U781" s="108"/>
    </row>
    <row r="782" customFormat="false" ht="15.75" hidden="false" customHeight="true" outlineLevel="0" collapsed="false">
      <c r="A782" s="134"/>
      <c r="B782" s="134"/>
      <c r="C782" s="108"/>
      <c r="D782" s="108"/>
      <c r="E782" s="108"/>
      <c r="F782" s="108"/>
      <c r="G782" s="108"/>
      <c r="H782" s="108"/>
      <c r="I782" s="108"/>
      <c r="J782" s="108"/>
      <c r="K782" s="108"/>
      <c r="L782" s="108"/>
      <c r="M782" s="108"/>
      <c r="N782" s="108"/>
      <c r="O782" s="108"/>
      <c r="P782" s="108"/>
      <c r="Q782" s="108"/>
      <c r="R782" s="108"/>
      <c r="S782" s="108"/>
      <c r="T782" s="108"/>
      <c r="U782" s="108"/>
    </row>
    <row r="783" customFormat="false" ht="15.75" hidden="false" customHeight="true" outlineLevel="0" collapsed="false">
      <c r="A783" s="134"/>
      <c r="B783" s="134"/>
      <c r="C783" s="108"/>
      <c r="D783" s="108"/>
      <c r="E783" s="108"/>
      <c r="F783" s="108"/>
      <c r="G783" s="108"/>
      <c r="H783" s="108"/>
      <c r="I783" s="108"/>
      <c r="J783" s="108"/>
      <c r="K783" s="108"/>
      <c r="L783" s="108"/>
      <c r="M783" s="108"/>
      <c r="N783" s="108"/>
      <c r="O783" s="108"/>
      <c r="P783" s="108"/>
      <c r="Q783" s="108"/>
      <c r="R783" s="108"/>
      <c r="S783" s="108"/>
      <c r="T783" s="108"/>
      <c r="U783" s="108"/>
    </row>
    <row r="784" customFormat="false" ht="15.75" hidden="false" customHeight="true" outlineLevel="0" collapsed="false">
      <c r="A784" s="134"/>
      <c r="B784" s="134"/>
      <c r="C784" s="108"/>
      <c r="D784" s="108"/>
      <c r="E784" s="108"/>
      <c r="F784" s="108"/>
      <c r="G784" s="108"/>
      <c r="H784" s="108"/>
      <c r="I784" s="108"/>
      <c r="J784" s="108"/>
      <c r="K784" s="108"/>
      <c r="L784" s="108"/>
      <c r="M784" s="108"/>
      <c r="N784" s="108"/>
      <c r="O784" s="108"/>
      <c r="P784" s="108"/>
      <c r="Q784" s="108"/>
      <c r="R784" s="108"/>
      <c r="S784" s="108"/>
      <c r="T784" s="108"/>
      <c r="U784" s="108"/>
    </row>
    <row r="785" customFormat="false" ht="15.75" hidden="false" customHeight="true" outlineLevel="0" collapsed="false">
      <c r="A785" s="134"/>
      <c r="B785" s="134"/>
      <c r="C785" s="108"/>
      <c r="D785" s="108"/>
      <c r="E785" s="108"/>
      <c r="F785" s="108"/>
      <c r="G785" s="108"/>
      <c r="H785" s="108"/>
      <c r="I785" s="108"/>
      <c r="J785" s="108"/>
      <c r="K785" s="108"/>
      <c r="L785" s="108"/>
      <c r="M785" s="108"/>
      <c r="N785" s="108"/>
      <c r="O785" s="108"/>
      <c r="P785" s="108"/>
      <c r="Q785" s="108"/>
      <c r="R785" s="108"/>
      <c r="S785" s="108"/>
      <c r="T785" s="108"/>
      <c r="U785" s="108"/>
    </row>
    <row r="786" customFormat="false" ht="15.75" hidden="false" customHeight="true" outlineLevel="0" collapsed="false">
      <c r="A786" s="134"/>
      <c r="B786" s="134"/>
      <c r="C786" s="108"/>
      <c r="D786" s="108"/>
      <c r="E786" s="108"/>
      <c r="F786" s="108"/>
      <c r="G786" s="108"/>
      <c r="H786" s="108"/>
      <c r="I786" s="108"/>
      <c r="J786" s="108"/>
      <c r="K786" s="108"/>
      <c r="L786" s="108"/>
      <c r="M786" s="108"/>
      <c r="N786" s="108"/>
      <c r="O786" s="108"/>
      <c r="P786" s="108"/>
      <c r="Q786" s="108"/>
      <c r="R786" s="108"/>
      <c r="S786" s="108"/>
      <c r="T786" s="108"/>
      <c r="U786" s="108"/>
    </row>
    <row r="787" customFormat="false" ht="15.75" hidden="false" customHeight="true" outlineLevel="0" collapsed="false">
      <c r="A787" s="134"/>
      <c r="B787" s="134"/>
      <c r="C787" s="108"/>
      <c r="D787" s="108"/>
      <c r="E787" s="108"/>
      <c r="F787" s="108"/>
      <c r="G787" s="108"/>
      <c r="H787" s="108"/>
      <c r="I787" s="108"/>
      <c r="J787" s="108"/>
      <c r="K787" s="108"/>
      <c r="L787" s="108"/>
      <c r="M787" s="108"/>
      <c r="N787" s="108"/>
      <c r="O787" s="108"/>
      <c r="P787" s="108"/>
      <c r="Q787" s="108"/>
      <c r="R787" s="108"/>
      <c r="S787" s="108"/>
      <c r="T787" s="108"/>
      <c r="U787" s="108"/>
    </row>
    <row r="788" customFormat="false" ht="15.75" hidden="false" customHeight="true" outlineLevel="0" collapsed="false">
      <c r="A788" s="134"/>
      <c r="B788" s="134"/>
      <c r="C788" s="108"/>
      <c r="D788" s="108"/>
      <c r="E788" s="108"/>
      <c r="F788" s="108"/>
      <c r="G788" s="108"/>
      <c r="H788" s="108"/>
      <c r="I788" s="108"/>
      <c r="J788" s="108"/>
      <c r="K788" s="108"/>
      <c r="L788" s="108"/>
      <c r="M788" s="108"/>
      <c r="N788" s="108"/>
      <c r="O788" s="108"/>
      <c r="P788" s="108"/>
      <c r="Q788" s="108"/>
      <c r="R788" s="108"/>
      <c r="S788" s="108"/>
      <c r="T788" s="108"/>
      <c r="U788" s="108"/>
    </row>
    <row r="789" customFormat="false" ht="15.75" hidden="false" customHeight="true" outlineLevel="0" collapsed="false">
      <c r="A789" s="134"/>
      <c r="B789" s="134"/>
      <c r="C789" s="108"/>
      <c r="D789" s="108"/>
      <c r="E789" s="108"/>
      <c r="F789" s="108"/>
      <c r="G789" s="108"/>
      <c r="H789" s="108"/>
      <c r="I789" s="108"/>
      <c r="J789" s="108"/>
      <c r="K789" s="108"/>
      <c r="L789" s="108"/>
      <c r="M789" s="108"/>
      <c r="N789" s="108"/>
      <c r="O789" s="108"/>
      <c r="P789" s="108"/>
      <c r="Q789" s="108"/>
      <c r="R789" s="108"/>
      <c r="S789" s="108"/>
      <c r="T789" s="108"/>
      <c r="U789" s="108"/>
    </row>
    <row r="790" customFormat="false" ht="15.75" hidden="false" customHeight="true" outlineLevel="0" collapsed="false">
      <c r="A790" s="134"/>
      <c r="B790" s="134"/>
      <c r="C790" s="108"/>
      <c r="D790" s="108"/>
      <c r="E790" s="108"/>
      <c r="F790" s="108"/>
      <c r="G790" s="108"/>
      <c r="H790" s="108"/>
      <c r="I790" s="108"/>
      <c r="J790" s="108"/>
      <c r="K790" s="108"/>
      <c r="L790" s="108"/>
      <c r="M790" s="108"/>
      <c r="N790" s="108"/>
      <c r="O790" s="108"/>
      <c r="P790" s="108"/>
      <c r="Q790" s="108"/>
      <c r="R790" s="108"/>
      <c r="S790" s="108"/>
      <c r="T790" s="108"/>
      <c r="U790" s="108"/>
    </row>
    <row r="791" customFormat="false" ht="15.75" hidden="false" customHeight="true" outlineLevel="0" collapsed="false">
      <c r="A791" s="134"/>
      <c r="B791" s="134"/>
      <c r="C791" s="108"/>
      <c r="D791" s="108"/>
      <c r="E791" s="108"/>
      <c r="F791" s="108"/>
      <c r="G791" s="108"/>
      <c r="H791" s="108"/>
      <c r="I791" s="108"/>
      <c r="J791" s="108"/>
      <c r="K791" s="108"/>
      <c r="L791" s="108"/>
      <c r="M791" s="108"/>
      <c r="N791" s="108"/>
      <c r="O791" s="108"/>
      <c r="P791" s="108"/>
      <c r="Q791" s="108"/>
      <c r="R791" s="108"/>
      <c r="S791" s="108"/>
      <c r="T791" s="108"/>
      <c r="U791" s="108"/>
    </row>
    <row r="792" customFormat="false" ht="15.75" hidden="false" customHeight="true" outlineLevel="0" collapsed="false">
      <c r="A792" s="134"/>
      <c r="B792" s="134"/>
      <c r="C792" s="108"/>
      <c r="D792" s="108"/>
      <c r="E792" s="108"/>
      <c r="F792" s="108"/>
      <c r="G792" s="108"/>
      <c r="H792" s="108"/>
      <c r="I792" s="108"/>
      <c r="J792" s="108"/>
      <c r="K792" s="108"/>
      <c r="L792" s="108"/>
      <c r="M792" s="108"/>
      <c r="N792" s="108"/>
      <c r="O792" s="108"/>
      <c r="P792" s="108"/>
      <c r="Q792" s="108"/>
      <c r="R792" s="108"/>
      <c r="S792" s="108"/>
      <c r="T792" s="108"/>
      <c r="U792" s="108"/>
    </row>
    <row r="793" customFormat="false" ht="15.75" hidden="false" customHeight="true" outlineLevel="0" collapsed="false">
      <c r="A793" s="134"/>
      <c r="B793" s="134"/>
      <c r="C793" s="108"/>
      <c r="D793" s="108"/>
      <c r="E793" s="108"/>
      <c r="F793" s="108"/>
      <c r="G793" s="108"/>
      <c r="H793" s="108"/>
      <c r="I793" s="108"/>
      <c r="J793" s="108"/>
      <c r="K793" s="108"/>
      <c r="L793" s="108"/>
      <c r="M793" s="108"/>
      <c r="N793" s="108"/>
      <c r="O793" s="108"/>
      <c r="P793" s="108"/>
      <c r="Q793" s="108"/>
      <c r="R793" s="108"/>
      <c r="S793" s="108"/>
      <c r="T793" s="108"/>
      <c r="U793" s="108"/>
    </row>
    <row r="794" customFormat="false" ht="15.75" hidden="false" customHeight="true" outlineLevel="0" collapsed="false">
      <c r="A794" s="134"/>
      <c r="B794" s="134"/>
      <c r="C794" s="108"/>
      <c r="D794" s="108"/>
      <c r="E794" s="108"/>
      <c r="F794" s="108"/>
      <c r="G794" s="108"/>
      <c r="H794" s="108"/>
      <c r="I794" s="108"/>
      <c r="J794" s="108"/>
      <c r="K794" s="108"/>
      <c r="L794" s="108"/>
      <c r="M794" s="108"/>
      <c r="N794" s="108"/>
      <c r="O794" s="108"/>
      <c r="P794" s="108"/>
      <c r="Q794" s="108"/>
      <c r="R794" s="108"/>
      <c r="S794" s="108"/>
      <c r="T794" s="108"/>
      <c r="U794" s="108"/>
    </row>
    <row r="795" customFormat="false" ht="15.75" hidden="false" customHeight="true" outlineLevel="0" collapsed="false">
      <c r="A795" s="134"/>
      <c r="B795" s="134"/>
      <c r="C795" s="108"/>
      <c r="D795" s="108"/>
      <c r="E795" s="108"/>
      <c r="F795" s="108"/>
      <c r="G795" s="108"/>
      <c r="H795" s="108"/>
      <c r="I795" s="108"/>
      <c r="J795" s="108"/>
      <c r="K795" s="108"/>
      <c r="L795" s="108"/>
      <c r="M795" s="108"/>
      <c r="N795" s="108"/>
      <c r="O795" s="108"/>
      <c r="P795" s="108"/>
      <c r="Q795" s="108"/>
      <c r="R795" s="108"/>
      <c r="S795" s="108"/>
      <c r="T795" s="108"/>
      <c r="U795" s="108"/>
    </row>
    <row r="796" customFormat="false" ht="15.75" hidden="false" customHeight="true" outlineLevel="0" collapsed="false">
      <c r="A796" s="134"/>
      <c r="B796" s="134"/>
      <c r="C796" s="108"/>
      <c r="D796" s="108"/>
      <c r="E796" s="108"/>
      <c r="F796" s="108"/>
      <c r="G796" s="108"/>
      <c r="H796" s="108"/>
      <c r="I796" s="108"/>
      <c r="J796" s="108"/>
      <c r="K796" s="108"/>
      <c r="L796" s="108"/>
      <c r="M796" s="108"/>
      <c r="N796" s="108"/>
      <c r="O796" s="108"/>
      <c r="P796" s="108"/>
      <c r="Q796" s="108"/>
      <c r="R796" s="108"/>
      <c r="S796" s="108"/>
      <c r="T796" s="108"/>
      <c r="U796" s="108"/>
    </row>
    <row r="797" customFormat="false" ht="15.75" hidden="false" customHeight="true" outlineLevel="0" collapsed="false">
      <c r="A797" s="134"/>
      <c r="B797" s="134"/>
      <c r="C797" s="108"/>
      <c r="D797" s="108"/>
      <c r="E797" s="108"/>
      <c r="F797" s="108"/>
      <c r="G797" s="108"/>
      <c r="H797" s="108"/>
      <c r="I797" s="108"/>
      <c r="J797" s="108"/>
      <c r="K797" s="108"/>
      <c r="L797" s="108"/>
      <c r="M797" s="108"/>
      <c r="N797" s="108"/>
      <c r="O797" s="108"/>
      <c r="P797" s="108"/>
      <c r="Q797" s="108"/>
      <c r="R797" s="108"/>
      <c r="S797" s="108"/>
      <c r="T797" s="108"/>
      <c r="U797" s="108"/>
    </row>
    <row r="798" customFormat="false" ht="15.75" hidden="false" customHeight="true" outlineLevel="0" collapsed="false">
      <c r="A798" s="134"/>
      <c r="B798" s="134"/>
      <c r="C798" s="108"/>
      <c r="D798" s="108"/>
      <c r="E798" s="108"/>
      <c r="F798" s="108"/>
      <c r="G798" s="108"/>
      <c r="H798" s="108"/>
      <c r="I798" s="108"/>
      <c r="J798" s="108"/>
      <c r="K798" s="108"/>
      <c r="L798" s="108"/>
      <c r="M798" s="108"/>
      <c r="N798" s="108"/>
      <c r="O798" s="108"/>
      <c r="P798" s="108"/>
      <c r="Q798" s="108"/>
      <c r="R798" s="108"/>
      <c r="S798" s="108"/>
      <c r="T798" s="108"/>
      <c r="U798" s="108"/>
    </row>
    <row r="799" customFormat="false" ht="15.75" hidden="false" customHeight="true" outlineLevel="0" collapsed="false">
      <c r="A799" s="134"/>
      <c r="B799" s="134"/>
      <c r="C799" s="108"/>
      <c r="D799" s="108"/>
      <c r="E799" s="108"/>
      <c r="F799" s="108"/>
      <c r="G799" s="108"/>
      <c r="H799" s="108"/>
      <c r="I799" s="108"/>
      <c r="J799" s="108"/>
      <c r="K799" s="108"/>
      <c r="L799" s="108"/>
      <c r="M799" s="108"/>
      <c r="N799" s="108"/>
      <c r="O799" s="108"/>
      <c r="P799" s="108"/>
      <c r="Q799" s="108"/>
      <c r="R799" s="108"/>
      <c r="S799" s="108"/>
      <c r="T799" s="108"/>
      <c r="U799" s="108"/>
    </row>
    <row r="800" customFormat="false" ht="15.75" hidden="false" customHeight="true" outlineLevel="0" collapsed="false">
      <c r="A800" s="134"/>
      <c r="B800" s="134"/>
      <c r="C800" s="108"/>
      <c r="D800" s="108"/>
      <c r="E800" s="108"/>
      <c r="F800" s="108"/>
      <c r="G800" s="108"/>
      <c r="H800" s="108"/>
      <c r="I800" s="108"/>
      <c r="J800" s="108"/>
      <c r="K800" s="108"/>
      <c r="L800" s="108"/>
      <c r="M800" s="108"/>
      <c r="N800" s="108"/>
      <c r="O800" s="108"/>
      <c r="P800" s="108"/>
      <c r="Q800" s="108"/>
      <c r="R800" s="108"/>
      <c r="S800" s="108"/>
      <c r="T800" s="108"/>
      <c r="U800" s="108"/>
    </row>
    <row r="801" customFormat="false" ht="15.75" hidden="false" customHeight="true" outlineLevel="0" collapsed="false">
      <c r="A801" s="134"/>
      <c r="B801" s="134"/>
      <c r="C801" s="108"/>
      <c r="D801" s="108"/>
      <c r="E801" s="108"/>
      <c r="F801" s="108"/>
      <c r="G801" s="108"/>
      <c r="H801" s="108"/>
      <c r="I801" s="108"/>
      <c r="J801" s="108"/>
      <c r="K801" s="108"/>
      <c r="L801" s="108"/>
      <c r="M801" s="108"/>
      <c r="N801" s="108"/>
      <c r="O801" s="108"/>
      <c r="P801" s="108"/>
      <c r="Q801" s="108"/>
      <c r="R801" s="108"/>
      <c r="S801" s="108"/>
      <c r="T801" s="108"/>
      <c r="U801" s="108"/>
    </row>
    <row r="802" customFormat="false" ht="15.75" hidden="false" customHeight="true" outlineLevel="0" collapsed="false">
      <c r="A802" s="134"/>
      <c r="B802" s="134"/>
      <c r="C802" s="108"/>
      <c r="D802" s="108"/>
      <c r="E802" s="108"/>
      <c r="F802" s="108"/>
      <c r="G802" s="108"/>
      <c r="H802" s="108"/>
      <c r="I802" s="108"/>
      <c r="J802" s="108"/>
      <c r="K802" s="108"/>
      <c r="L802" s="108"/>
      <c r="M802" s="108"/>
      <c r="N802" s="108"/>
      <c r="O802" s="108"/>
      <c r="P802" s="108"/>
      <c r="Q802" s="108"/>
      <c r="R802" s="108"/>
      <c r="S802" s="108"/>
      <c r="T802" s="108"/>
      <c r="U802" s="108"/>
    </row>
    <row r="803" customFormat="false" ht="15.75" hidden="false" customHeight="true" outlineLevel="0" collapsed="false">
      <c r="A803" s="134"/>
      <c r="B803" s="134"/>
      <c r="C803" s="108"/>
      <c r="D803" s="108"/>
      <c r="E803" s="108"/>
      <c r="F803" s="108"/>
      <c r="G803" s="108"/>
      <c r="H803" s="108"/>
      <c r="I803" s="108"/>
      <c r="J803" s="108"/>
      <c r="K803" s="108"/>
      <c r="L803" s="108"/>
      <c r="M803" s="108"/>
      <c r="N803" s="108"/>
      <c r="O803" s="108"/>
      <c r="P803" s="108"/>
      <c r="Q803" s="108"/>
      <c r="R803" s="108"/>
      <c r="S803" s="108"/>
      <c r="T803" s="108"/>
      <c r="U803" s="108"/>
    </row>
    <row r="804" customFormat="false" ht="15.75" hidden="false" customHeight="true" outlineLevel="0" collapsed="false">
      <c r="A804" s="134"/>
      <c r="B804" s="134"/>
      <c r="C804" s="108"/>
      <c r="D804" s="108"/>
      <c r="E804" s="108"/>
      <c r="F804" s="108"/>
      <c r="G804" s="108"/>
      <c r="H804" s="108"/>
      <c r="I804" s="108"/>
      <c r="J804" s="108"/>
      <c r="K804" s="108"/>
      <c r="L804" s="108"/>
      <c r="M804" s="108"/>
      <c r="N804" s="108"/>
      <c r="O804" s="108"/>
      <c r="P804" s="108"/>
      <c r="Q804" s="108"/>
      <c r="R804" s="108"/>
      <c r="S804" s="108"/>
      <c r="T804" s="108"/>
      <c r="U804" s="108"/>
    </row>
    <row r="805" customFormat="false" ht="15.75" hidden="false" customHeight="true" outlineLevel="0" collapsed="false">
      <c r="A805" s="134"/>
      <c r="B805" s="134"/>
      <c r="C805" s="108"/>
      <c r="D805" s="108"/>
      <c r="E805" s="108"/>
      <c r="F805" s="108"/>
      <c r="G805" s="108"/>
      <c r="H805" s="108"/>
      <c r="I805" s="108"/>
      <c r="J805" s="108"/>
      <c r="K805" s="108"/>
      <c r="L805" s="108"/>
      <c r="M805" s="108"/>
      <c r="N805" s="108"/>
      <c r="O805" s="108"/>
      <c r="P805" s="108"/>
      <c r="Q805" s="108"/>
      <c r="R805" s="108"/>
      <c r="S805" s="108"/>
      <c r="T805" s="108"/>
      <c r="U805" s="108"/>
    </row>
    <row r="806" customFormat="false" ht="15.75" hidden="false" customHeight="true" outlineLevel="0" collapsed="false">
      <c r="A806" s="134"/>
      <c r="B806" s="134"/>
      <c r="C806" s="108"/>
      <c r="D806" s="108"/>
      <c r="E806" s="108"/>
      <c r="F806" s="108"/>
      <c r="G806" s="108"/>
      <c r="H806" s="108"/>
      <c r="I806" s="108"/>
      <c r="J806" s="108"/>
      <c r="K806" s="108"/>
      <c r="L806" s="108"/>
      <c r="M806" s="108"/>
      <c r="N806" s="108"/>
      <c r="O806" s="108"/>
      <c r="P806" s="108"/>
      <c r="Q806" s="108"/>
      <c r="R806" s="108"/>
      <c r="S806" s="108"/>
      <c r="T806" s="108"/>
      <c r="U806" s="108"/>
    </row>
    <row r="807" customFormat="false" ht="15.75" hidden="false" customHeight="true" outlineLevel="0" collapsed="false">
      <c r="A807" s="134"/>
      <c r="B807" s="134"/>
      <c r="C807" s="108"/>
      <c r="D807" s="108"/>
      <c r="E807" s="108"/>
      <c r="F807" s="108"/>
      <c r="G807" s="108"/>
      <c r="H807" s="108"/>
      <c r="I807" s="108"/>
      <c r="J807" s="108"/>
      <c r="K807" s="108"/>
      <c r="L807" s="108"/>
      <c r="M807" s="108"/>
      <c r="N807" s="108"/>
      <c r="O807" s="108"/>
      <c r="P807" s="108"/>
      <c r="Q807" s="108"/>
      <c r="R807" s="108"/>
      <c r="S807" s="108"/>
      <c r="T807" s="108"/>
      <c r="U807" s="108"/>
    </row>
    <row r="808" customFormat="false" ht="15.75" hidden="false" customHeight="true" outlineLevel="0" collapsed="false">
      <c r="A808" s="134"/>
      <c r="B808" s="134"/>
      <c r="C808" s="108"/>
      <c r="D808" s="108"/>
      <c r="E808" s="108"/>
      <c r="F808" s="108"/>
      <c r="G808" s="108"/>
      <c r="H808" s="108"/>
      <c r="I808" s="108"/>
      <c r="J808" s="108"/>
      <c r="K808" s="108"/>
      <c r="L808" s="108"/>
      <c r="M808" s="108"/>
      <c r="N808" s="108"/>
      <c r="O808" s="108"/>
      <c r="P808" s="108"/>
      <c r="Q808" s="108"/>
      <c r="R808" s="108"/>
      <c r="S808" s="108"/>
      <c r="T808" s="108"/>
      <c r="U808" s="108"/>
    </row>
    <row r="809" customFormat="false" ht="15.75" hidden="false" customHeight="true" outlineLevel="0" collapsed="false">
      <c r="A809" s="134"/>
      <c r="B809" s="134"/>
      <c r="C809" s="108"/>
      <c r="D809" s="108"/>
      <c r="E809" s="108"/>
      <c r="F809" s="108"/>
      <c r="G809" s="108"/>
      <c r="H809" s="108"/>
      <c r="I809" s="108"/>
      <c r="J809" s="108"/>
      <c r="K809" s="108"/>
      <c r="L809" s="108"/>
      <c r="M809" s="108"/>
      <c r="N809" s="108"/>
      <c r="O809" s="108"/>
      <c r="P809" s="108"/>
      <c r="Q809" s="108"/>
      <c r="R809" s="108"/>
      <c r="S809" s="108"/>
      <c r="T809" s="108"/>
      <c r="U809" s="108"/>
    </row>
    <row r="810" customFormat="false" ht="15.75" hidden="false" customHeight="true" outlineLevel="0" collapsed="false">
      <c r="A810" s="134"/>
      <c r="B810" s="134"/>
      <c r="C810" s="108"/>
      <c r="D810" s="108"/>
      <c r="E810" s="108"/>
      <c r="F810" s="108"/>
      <c r="G810" s="108"/>
      <c r="H810" s="108"/>
      <c r="I810" s="108"/>
      <c r="J810" s="108"/>
      <c r="K810" s="108"/>
      <c r="L810" s="108"/>
      <c r="M810" s="108"/>
      <c r="N810" s="108"/>
      <c r="O810" s="108"/>
      <c r="P810" s="108"/>
      <c r="Q810" s="108"/>
      <c r="R810" s="108"/>
      <c r="S810" s="108"/>
      <c r="T810" s="108"/>
      <c r="U810" s="108"/>
    </row>
    <row r="811" customFormat="false" ht="15.75" hidden="false" customHeight="true" outlineLevel="0" collapsed="false">
      <c r="A811" s="134"/>
      <c r="B811" s="134"/>
      <c r="C811" s="108"/>
      <c r="D811" s="108"/>
      <c r="E811" s="108"/>
      <c r="F811" s="108"/>
      <c r="G811" s="108"/>
      <c r="H811" s="108"/>
      <c r="I811" s="108"/>
      <c r="J811" s="108"/>
      <c r="K811" s="108"/>
      <c r="L811" s="108"/>
      <c r="M811" s="108"/>
      <c r="N811" s="108"/>
      <c r="O811" s="108"/>
      <c r="P811" s="108"/>
      <c r="Q811" s="108"/>
      <c r="R811" s="108"/>
      <c r="S811" s="108"/>
      <c r="T811" s="108"/>
      <c r="U811" s="108"/>
    </row>
    <row r="812" customFormat="false" ht="15.75" hidden="false" customHeight="true" outlineLevel="0" collapsed="false">
      <c r="A812" s="134"/>
      <c r="B812" s="134"/>
      <c r="C812" s="108"/>
      <c r="D812" s="108"/>
      <c r="E812" s="108"/>
      <c r="F812" s="108"/>
      <c r="G812" s="108"/>
      <c r="H812" s="108"/>
      <c r="I812" s="108"/>
      <c r="J812" s="108"/>
      <c r="K812" s="108"/>
      <c r="L812" s="108"/>
      <c r="M812" s="108"/>
      <c r="N812" s="108"/>
      <c r="O812" s="108"/>
      <c r="P812" s="108"/>
      <c r="Q812" s="108"/>
      <c r="R812" s="108"/>
      <c r="S812" s="108"/>
      <c r="T812" s="108"/>
      <c r="U812" s="108"/>
    </row>
    <row r="813" customFormat="false" ht="15.75" hidden="false" customHeight="true" outlineLevel="0" collapsed="false">
      <c r="A813" s="134"/>
      <c r="B813" s="134"/>
      <c r="C813" s="108"/>
      <c r="D813" s="108"/>
      <c r="E813" s="108"/>
      <c r="F813" s="108"/>
      <c r="G813" s="108"/>
      <c r="H813" s="108"/>
      <c r="I813" s="108"/>
      <c r="J813" s="108"/>
      <c r="K813" s="108"/>
      <c r="L813" s="108"/>
      <c r="M813" s="108"/>
      <c r="N813" s="108"/>
      <c r="O813" s="108"/>
      <c r="P813" s="108"/>
      <c r="Q813" s="108"/>
      <c r="R813" s="108"/>
      <c r="S813" s="108"/>
      <c r="T813" s="108"/>
      <c r="U813" s="108"/>
    </row>
    <row r="814" customFormat="false" ht="15.75" hidden="false" customHeight="true" outlineLevel="0" collapsed="false">
      <c r="A814" s="134"/>
      <c r="B814" s="134"/>
      <c r="C814" s="108"/>
      <c r="D814" s="108"/>
      <c r="E814" s="108"/>
      <c r="F814" s="108"/>
      <c r="G814" s="108"/>
      <c r="H814" s="108"/>
      <c r="I814" s="108"/>
      <c r="J814" s="108"/>
      <c r="K814" s="108"/>
      <c r="L814" s="108"/>
      <c r="M814" s="108"/>
      <c r="N814" s="108"/>
      <c r="O814" s="108"/>
      <c r="P814" s="108"/>
      <c r="Q814" s="108"/>
      <c r="R814" s="108"/>
      <c r="S814" s="108"/>
      <c r="T814" s="108"/>
      <c r="U814" s="108"/>
    </row>
    <row r="815" customFormat="false" ht="15.75" hidden="false" customHeight="true" outlineLevel="0" collapsed="false">
      <c r="A815" s="134"/>
      <c r="B815" s="134"/>
      <c r="C815" s="108"/>
      <c r="D815" s="108"/>
      <c r="E815" s="108"/>
      <c r="F815" s="108"/>
      <c r="G815" s="108"/>
      <c r="H815" s="108"/>
      <c r="I815" s="108"/>
      <c r="J815" s="108"/>
      <c r="K815" s="108"/>
      <c r="L815" s="108"/>
      <c r="M815" s="108"/>
      <c r="N815" s="108"/>
      <c r="O815" s="108"/>
      <c r="P815" s="108"/>
      <c r="Q815" s="108"/>
      <c r="R815" s="108"/>
      <c r="S815" s="108"/>
      <c r="T815" s="108"/>
      <c r="U815" s="108"/>
    </row>
    <row r="816" customFormat="false" ht="15.75" hidden="false" customHeight="true" outlineLevel="0" collapsed="false">
      <c r="A816" s="134"/>
      <c r="B816" s="134"/>
      <c r="C816" s="108"/>
      <c r="D816" s="108"/>
      <c r="E816" s="108"/>
      <c r="F816" s="108"/>
      <c r="G816" s="108"/>
      <c r="H816" s="108"/>
      <c r="I816" s="108"/>
      <c r="J816" s="108"/>
      <c r="K816" s="108"/>
      <c r="L816" s="108"/>
      <c r="M816" s="108"/>
      <c r="N816" s="108"/>
      <c r="O816" s="108"/>
      <c r="P816" s="108"/>
      <c r="Q816" s="108"/>
      <c r="R816" s="108"/>
      <c r="S816" s="108"/>
      <c r="T816" s="108"/>
      <c r="U816" s="108"/>
    </row>
    <row r="817" customFormat="false" ht="15.75" hidden="false" customHeight="true" outlineLevel="0" collapsed="false">
      <c r="A817" s="134"/>
      <c r="B817" s="134"/>
      <c r="C817" s="108"/>
      <c r="D817" s="108"/>
      <c r="E817" s="108"/>
      <c r="F817" s="108"/>
      <c r="G817" s="108"/>
      <c r="H817" s="108"/>
      <c r="I817" s="108"/>
      <c r="J817" s="108"/>
      <c r="K817" s="108"/>
      <c r="L817" s="108"/>
      <c r="M817" s="108"/>
      <c r="N817" s="108"/>
      <c r="O817" s="108"/>
      <c r="P817" s="108"/>
      <c r="Q817" s="108"/>
      <c r="R817" s="108"/>
      <c r="S817" s="108"/>
      <c r="T817" s="108"/>
      <c r="U817" s="108"/>
    </row>
    <row r="818" customFormat="false" ht="15.75" hidden="false" customHeight="true" outlineLevel="0" collapsed="false">
      <c r="A818" s="134"/>
      <c r="B818" s="134"/>
      <c r="C818" s="108"/>
      <c r="D818" s="108"/>
      <c r="E818" s="108"/>
      <c r="F818" s="108"/>
      <c r="G818" s="108"/>
      <c r="H818" s="108"/>
      <c r="I818" s="108"/>
      <c r="J818" s="108"/>
      <c r="K818" s="108"/>
      <c r="L818" s="108"/>
      <c r="M818" s="108"/>
      <c r="N818" s="108"/>
      <c r="O818" s="108"/>
      <c r="P818" s="108"/>
      <c r="Q818" s="108"/>
      <c r="R818" s="108"/>
      <c r="S818" s="108"/>
      <c r="T818" s="108"/>
      <c r="U818" s="108"/>
    </row>
    <row r="819" customFormat="false" ht="15.75" hidden="false" customHeight="true" outlineLevel="0" collapsed="false">
      <c r="A819" s="134"/>
      <c r="B819" s="134"/>
      <c r="C819" s="108"/>
      <c r="D819" s="108"/>
      <c r="E819" s="108"/>
      <c r="F819" s="108"/>
      <c r="G819" s="108"/>
      <c r="H819" s="108"/>
      <c r="I819" s="108"/>
      <c r="J819" s="108"/>
      <c r="K819" s="108"/>
      <c r="L819" s="108"/>
      <c r="M819" s="108"/>
      <c r="N819" s="108"/>
      <c r="O819" s="108"/>
      <c r="P819" s="108"/>
      <c r="Q819" s="108"/>
      <c r="R819" s="108"/>
      <c r="S819" s="108"/>
      <c r="T819" s="108"/>
      <c r="U819" s="108"/>
    </row>
    <row r="820" customFormat="false" ht="15.75" hidden="false" customHeight="true" outlineLevel="0" collapsed="false">
      <c r="A820" s="134"/>
      <c r="B820" s="134"/>
      <c r="C820" s="108"/>
      <c r="D820" s="108"/>
      <c r="E820" s="108"/>
      <c r="F820" s="108"/>
      <c r="G820" s="108"/>
      <c r="H820" s="108"/>
      <c r="I820" s="108"/>
      <c r="J820" s="108"/>
      <c r="K820" s="108"/>
      <c r="L820" s="108"/>
      <c r="M820" s="108"/>
      <c r="N820" s="108"/>
      <c r="O820" s="108"/>
      <c r="P820" s="108"/>
      <c r="Q820" s="108"/>
      <c r="R820" s="108"/>
      <c r="S820" s="108"/>
      <c r="T820" s="108"/>
      <c r="U820" s="108"/>
    </row>
    <row r="821" customFormat="false" ht="15.75" hidden="false" customHeight="true" outlineLevel="0" collapsed="false">
      <c r="A821" s="134"/>
      <c r="B821" s="134"/>
      <c r="C821" s="108"/>
      <c r="D821" s="108"/>
      <c r="E821" s="108"/>
      <c r="F821" s="108"/>
      <c r="G821" s="108"/>
      <c r="H821" s="108"/>
      <c r="I821" s="108"/>
      <c r="J821" s="108"/>
      <c r="K821" s="108"/>
      <c r="L821" s="108"/>
      <c r="M821" s="108"/>
      <c r="N821" s="108"/>
      <c r="O821" s="108"/>
      <c r="P821" s="108"/>
      <c r="Q821" s="108"/>
      <c r="R821" s="108"/>
      <c r="S821" s="108"/>
      <c r="T821" s="108"/>
      <c r="U821" s="108"/>
    </row>
    <row r="822" customFormat="false" ht="15.75" hidden="false" customHeight="true" outlineLevel="0" collapsed="false">
      <c r="A822" s="134"/>
      <c r="B822" s="134"/>
      <c r="C822" s="108"/>
      <c r="D822" s="108"/>
      <c r="E822" s="108"/>
      <c r="F822" s="108"/>
      <c r="G822" s="108"/>
      <c r="H822" s="108"/>
      <c r="I822" s="108"/>
      <c r="J822" s="108"/>
      <c r="K822" s="108"/>
      <c r="L822" s="108"/>
      <c r="M822" s="108"/>
      <c r="N822" s="108"/>
      <c r="O822" s="108"/>
      <c r="P822" s="108"/>
      <c r="Q822" s="108"/>
      <c r="R822" s="108"/>
      <c r="S822" s="108"/>
      <c r="T822" s="108"/>
      <c r="U822" s="108"/>
    </row>
    <row r="823" customFormat="false" ht="15.75" hidden="false" customHeight="true" outlineLevel="0" collapsed="false">
      <c r="A823" s="134"/>
      <c r="B823" s="134"/>
      <c r="C823" s="108"/>
      <c r="D823" s="108"/>
      <c r="E823" s="108"/>
      <c r="F823" s="108"/>
      <c r="G823" s="108"/>
      <c r="H823" s="108"/>
      <c r="I823" s="108"/>
      <c r="J823" s="108"/>
      <c r="K823" s="108"/>
      <c r="L823" s="108"/>
      <c r="M823" s="108"/>
      <c r="N823" s="108"/>
      <c r="O823" s="108"/>
      <c r="P823" s="108"/>
      <c r="Q823" s="108"/>
      <c r="R823" s="108"/>
      <c r="S823" s="108"/>
      <c r="T823" s="108"/>
      <c r="U823" s="108"/>
    </row>
    <row r="824" customFormat="false" ht="15.75" hidden="false" customHeight="true" outlineLevel="0" collapsed="false">
      <c r="A824" s="134"/>
      <c r="B824" s="134"/>
      <c r="C824" s="108"/>
      <c r="D824" s="108"/>
      <c r="E824" s="108"/>
      <c r="F824" s="108"/>
      <c r="G824" s="108"/>
      <c r="H824" s="108"/>
      <c r="I824" s="108"/>
      <c r="J824" s="108"/>
      <c r="K824" s="108"/>
      <c r="L824" s="108"/>
      <c r="M824" s="108"/>
      <c r="N824" s="108"/>
      <c r="O824" s="108"/>
      <c r="P824" s="108"/>
      <c r="Q824" s="108"/>
      <c r="R824" s="108"/>
      <c r="S824" s="108"/>
      <c r="T824" s="108"/>
      <c r="U824" s="108"/>
    </row>
    <row r="825" customFormat="false" ht="15.75" hidden="false" customHeight="true" outlineLevel="0" collapsed="false">
      <c r="A825" s="134"/>
      <c r="B825" s="134"/>
      <c r="C825" s="108"/>
      <c r="D825" s="108"/>
      <c r="E825" s="108"/>
      <c r="F825" s="108"/>
      <c r="G825" s="108"/>
      <c r="H825" s="108"/>
      <c r="I825" s="108"/>
      <c r="J825" s="108"/>
      <c r="K825" s="108"/>
      <c r="L825" s="108"/>
      <c r="M825" s="108"/>
      <c r="N825" s="108"/>
      <c r="O825" s="108"/>
      <c r="P825" s="108"/>
      <c r="Q825" s="108"/>
      <c r="R825" s="108"/>
      <c r="S825" s="108"/>
      <c r="T825" s="108"/>
      <c r="U825" s="108"/>
    </row>
    <row r="826" customFormat="false" ht="15.75" hidden="false" customHeight="true" outlineLevel="0" collapsed="false">
      <c r="A826" s="134"/>
      <c r="B826" s="134"/>
      <c r="C826" s="108"/>
      <c r="D826" s="108"/>
      <c r="E826" s="108"/>
      <c r="F826" s="108"/>
      <c r="G826" s="108"/>
      <c r="H826" s="108"/>
      <c r="I826" s="108"/>
      <c r="J826" s="108"/>
      <c r="K826" s="108"/>
      <c r="L826" s="108"/>
      <c r="M826" s="108"/>
      <c r="N826" s="108"/>
      <c r="O826" s="108"/>
      <c r="P826" s="108"/>
      <c r="Q826" s="108"/>
      <c r="R826" s="108"/>
      <c r="S826" s="108"/>
      <c r="T826" s="108"/>
      <c r="U826" s="108"/>
    </row>
    <row r="827" customFormat="false" ht="15.75" hidden="false" customHeight="true" outlineLevel="0" collapsed="false">
      <c r="A827" s="134"/>
      <c r="B827" s="134"/>
      <c r="C827" s="108"/>
      <c r="D827" s="108"/>
      <c r="E827" s="108"/>
      <c r="F827" s="108"/>
      <c r="G827" s="108"/>
      <c r="H827" s="108"/>
      <c r="I827" s="108"/>
      <c r="J827" s="108"/>
      <c r="K827" s="108"/>
      <c r="L827" s="108"/>
      <c r="M827" s="108"/>
      <c r="N827" s="108"/>
      <c r="O827" s="108"/>
      <c r="P827" s="108"/>
      <c r="Q827" s="108"/>
      <c r="R827" s="108"/>
      <c r="S827" s="108"/>
      <c r="T827" s="108"/>
      <c r="U827" s="108"/>
    </row>
    <row r="828" customFormat="false" ht="15.75" hidden="false" customHeight="true" outlineLevel="0" collapsed="false">
      <c r="A828" s="134"/>
      <c r="B828" s="134"/>
      <c r="C828" s="108"/>
      <c r="D828" s="108"/>
      <c r="E828" s="108"/>
      <c r="F828" s="108"/>
      <c r="G828" s="108"/>
      <c r="H828" s="108"/>
      <c r="I828" s="108"/>
      <c r="J828" s="108"/>
      <c r="K828" s="108"/>
      <c r="L828" s="108"/>
      <c r="M828" s="108"/>
      <c r="N828" s="108"/>
      <c r="O828" s="108"/>
      <c r="P828" s="108"/>
      <c r="Q828" s="108"/>
      <c r="R828" s="108"/>
      <c r="S828" s="108"/>
      <c r="T828" s="108"/>
      <c r="U828" s="108"/>
    </row>
    <row r="829" customFormat="false" ht="15.75" hidden="false" customHeight="true" outlineLevel="0" collapsed="false">
      <c r="A829" s="134"/>
      <c r="B829" s="134"/>
      <c r="C829" s="108"/>
      <c r="D829" s="108"/>
      <c r="E829" s="108"/>
      <c r="F829" s="108"/>
      <c r="G829" s="108"/>
      <c r="H829" s="108"/>
      <c r="I829" s="108"/>
      <c r="J829" s="108"/>
      <c r="K829" s="108"/>
      <c r="L829" s="108"/>
      <c r="M829" s="108"/>
      <c r="N829" s="108"/>
      <c r="O829" s="108"/>
      <c r="P829" s="108"/>
      <c r="Q829" s="108"/>
      <c r="R829" s="108"/>
      <c r="S829" s="108"/>
      <c r="T829" s="108"/>
      <c r="U829" s="108"/>
    </row>
    <row r="830" customFormat="false" ht="15.75" hidden="false" customHeight="true" outlineLevel="0" collapsed="false">
      <c r="A830" s="134"/>
      <c r="B830" s="134"/>
      <c r="C830" s="108"/>
      <c r="D830" s="108"/>
      <c r="E830" s="108"/>
      <c r="F830" s="108"/>
      <c r="G830" s="108"/>
      <c r="H830" s="108"/>
      <c r="I830" s="108"/>
      <c r="J830" s="108"/>
      <c r="K830" s="108"/>
      <c r="L830" s="108"/>
      <c r="M830" s="108"/>
      <c r="N830" s="108"/>
      <c r="O830" s="108"/>
      <c r="P830" s="108"/>
      <c r="Q830" s="108"/>
      <c r="R830" s="108"/>
      <c r="S830" s="108"/>
      <c r="T830" s="108"/>
      <c r="U830" s="108"/>
    </row>
    <row r="831" customFormat="false" ht="15.75" hidden="false" customHeight="true" outlineLevel="0" collapsed="false">
      <c r="A831" s="134"/>
      <c r="B831" s="134"/>
      <c r="C831" s="108"/>
      <c r="D831" s="108"/>
      <c r="E831" s="108"/>
      <c r="F831" s="108"/>
      <c r="G831" s="108"/>
      <c r="H831" s="108"/>
      <c r="I831" s="108"/>
      <c r="J831" s="108"/>
      <c r="K831" s="108"/>
      <c r="L831" s="108"/>
      <c r="M831" s="108"/>
      <c r="N831" s="108"/>
      <c r="O831" s="108"/>
      <c r="P831" s="108"/>
      <c r="Q831" s="108"/>
      <c r="R831" s="108"/>
      <c r="S831" s="108"/>
      <c r="T831" s="108"/>
      <c r="U831" s="108"/>
    </row>
    <row r="832" customFormat="false" ht="15.75" hidden="false" customHeight="true" outlineLevel="0" collapsed="false">
      <c r="A832" s="134"/>
      <c r="B832" s="134"/>
      <c r="C832" s="108"/>
      <c r="D832" s="108"/>
      <c r="E832" s="108"/>
      <c r="F832" s="108"/>
      <c r="G832" s="108"/>
      <c r="H832" s="108"/>
      <c r="I832" s="108"/>
      <c r="J832" s="108"/>
      <c r="K832" s="108"/>
      <c r="L832" s="108"/>
      <c r="M832" s="108"/>
      <c r="N832" s="108"/>
      <c r="O832" s="108"/>
      <c r="P832" s="108"/>
      <c r="Q832" s="108"/>
      <c r="R832" s="108"/>
      <c r="S832" s="108"/>
      <c r="T832" s="108"/>
      <c r="U832" s="108"/>
    </row>
    <row r="833" customFormat="false" ht="15.75" hidden="false" customHeight="true" outlineLevel="0" collapsed="false">
      <c r="A833" s="134"/>
      <c r="B833" s="134"/>
      <c r="C833" s="108"/>
      <c r="D833" s="108"/>
      <c r="E833" s="108"/>
      <c r="F833" s="108"/>
      <c r="G833" s="108"/>
      <c r="H833" s="108"/>
      <c r="I833" s="108"/>
      <c r="J833" s="108"/>
      <c r="K833" s="108"/>
      <c r="L833" s="108"/>
      <c r="M833" s="108"/>
      <c r="N833" s="108"/>
      <c r="O833" s="108"/>
      <c r="P833" s="108"/>
      <c r="Q833" s="108"/>
      <c r="R833" s="108"/>
      <c r="S833" s="108"/>
      <c r="T833" s="108"/>
      <c r="U833" s="108"/>
    </row>
    <row r="834" customFormat="false" ht="15.75" hidden="false" customHeight="true" outlineLevel="0" collapsed="false">
      <c r="A834" s="134"/>
      <c r="B834" s="134"/>
      <c r="C834" s="108"/>
      <c r="D834" s="108"/>
      <c r="E834" s="108"/>
      <c r="F834" s="108"/>
      <c r="G834" s="108"/>
      <c r="H834" s="108"/>
      <c r="I834" s="108"/>
      <c r="J834" s="108"/>
      <c r="K834" s="108"/>
      <c r="L834" s="108"/>
      <c r="M834" s="108"/>
      <c r="N834" s="108"/>
      <c r="O834" s="108"/>
      <c r="P834" s="108"/>
      <c r="Q834" s="108"/>
      <c r="R834" s="108"/>
      <c r="S834" s="108"/>
      <c r="T834" s="108"/>
      <c r="U834" s="108"/>
    </row>
    <row r="835" customFormat="false" ht="15.75" hidden="false" customHeight="true" outlineLevel="0" collapsed="false">
      <c r="A835" s="134"/>
      <c r="B835" s="134"/>
      <c r="C835" s="108"/>
      <c r="D835" s="108"/>
      <c r="E835" s="108"/>
      <c r="F835" s="108"/>
      <c r="G835" s="108"/>
      <c r="H835" s="108"/>
      <c r="I835" s="108"/>
      <c r="J835" s="108"/>
      <c r="K835" s="108"/>
      <c r="L835" s="108"/>
      <c r="M835" s="108"/>
      <c r="N835" s="108"/>
      <c r="O835" s="108"/>
      <c r="P835" s="108"/>
      <c r="Q835" s="108"/>
      <c r="R835" s="108"/>
      <c r="S835" s="108"/>
      <c r="T835" s="108"/>
      <c r="U835" s="108"/>
    </row>
    <row r="836" customFormat="false" ht="15.75" hidden="false" customHeight="true" outlineLevel="0" collapsed="false">
      <c r="A836" s="134"/>
      <c r="B836" s="134"/>
      <c r="C836" s="108"/>
      <c r="D836" s="108"/>
      <c r="E836" s="108"/>
      <c r="F836" s="108"/>
      <c r="G836" s="108"/>
      <c r="H836" s="108"/>
      <c r="I836" s="108"/>
      <c r="J836" s="108"/>
      <c r="K836" s="108"/>
      <c r="L836" s="108"/>
      <c r="M836" s="108"/>
      <c r="N836" s="108"/>
      <c r="O836" s="108"/>
      <c r="P836" s="108"/>
      <c r="Q836" s="108"/>
      <c r="R836" s="108"/>
      <c r="S836" s="108"/>
      <c r="T836" s="108"/>
      <c r="U836" s="108"/>
    </row>
    <row r="837" customFormat="false" ht="15.75" hidden="false" customHeight="true" outlineLevel="0" collapsed="false">
      <c r="A837" s="134"/>
      <c r="B837" s="134"/>
      <c r="C837" s="108"/>
      <c r="D837" s="108"/>
      <c r="E837" s="108"/>
      <c r="F837" s="108"/>
      <c r="G837" s="108"/>
      <c r="H837" s="108"/>
      <c r="I837" s="108"/>
      <c r="J837" s="108"/>
      <c r="K837" s="108"/>
      <c r="L837" s="108"/>
      <c r="M837" s="108"/>
      <c r="N837" s="108"/>
      <c r="O837" s="108"/>
      <c r="P837" s="108"/>
      <c r="Q837" s="108"/>
      <c r="R837" s="108"/>
      <c r="S837" s="108"/>
      <c r="T837" s="108"/>
      <c r="U837" s="108"/>
    </row>
    <row r="838" customFormat="false" ht="15.75" hidden="false" customHeight="true" outlineLevel="0" collapsed="false">
      <c r="A838" s="134"/>
      <c r="B838" s="134"/>
      <c r="C838" s="108"/>
      <c r="D838" s="108"/>
      <c r="E838" s="108"/>
      <c r="F838" s="108"/>
      <c r="G838" s="108"/>
      <c r="H838" s="108"/>
      <c r="I838" s="108"/>
      <c r="J838" s="108"/>
      <c r="K838" s="108"/>
      <c r="L838" s="108"/>
      <c r="M838" s="108"/>
      <c r="N838" s="108"/>
      <c r="O838" s="108"/>
      <c r="P838" s="108"/>
      <c r="Q838" s="108"/>
      <c r="R838" s="108"/>
      <c r="S838" s="108"/>
      <c r="T838" s="108"/>
      <c r="U838" s="108"/>
    </row>
    <row r="839" customFormat="false" ht="15.75" hidden="false" customHeight="true" outlineLevel="0" collapsed="false">
      <c r="A839" s="134"/>
      <c r="B839" s="134"/>
      <c r="C839" s="108"/>
      <c r="D839" s="108"/>
      <c r="E839" s="108"/>
      <c r="F839" s="108"/>
      <c r="G839" s="108"/>
      <c r="H839" s="108"/>
      <c r="I839" s="108"/>
      <c r="J839" s="108"/>
      <c r="K839" s="108"/>
      <c r="L839" s="108"/>
      <c r="M839" s="108"/>
      <c r="N839" s="108"/>
      <c r="O839" s="108"/>
      <c r="P839" s="108"/>
      <c r="Q839" s="108"/>
      <c r="R839" s="108"/>
      <c r="S839" s="108"/>
      <c r="T839" s="108"/>
      <c r="U839" s="108"/>
    </row>
    <row r="840" customFormat="false" ht="15.75" hidden="false" customHeight="true" outlineLevel="0" collapsed="false">
      <c r="A840" s="134"/>
      <c r="B840" s="134"/>
      <c r="C840" s="108"/>
      <c r="D840" s="108"/>
      <c r="E840" s="108"/>
      <c r="F840" s="108"/>
      <c r="G840" s="108"/>
      <c r="H840" s="108"/>
      <c r="I840" s="108"/>
      <c r="J840" s="108"/>
      <c r="K840" s="108"/>
      <c r="L840" s="108"/>
      <c r="M840" s="108"/>
      <c r="N840" s="108"/>
      <c r="O840" s="108"/>
      <c r="P840" s="108"/>
      <c r="Q840" s="108"/>
      <c r="R840" s="108"/>
      <c r="S840" s="108"/>
      <c r="T840" s="108"/>
      <c r="U840" s="108"/>
    </row>
    <row r="841" customFormat="false" ht="15.75" hidden="false" customHeight="true" outlineLevel="0" collapsed="false">
      <c r="A841" s="134"/>
      <c r="B841" s="134"/>
      <c r="C841" s="108"/>
      <c r="D841" s="108"/>
      <c r="E841" s="108"/>
      <c r="F841" s="108"/>
      <c r="G841" s="108"/>
      <c r="H841" s="108"/>
      <c r="I841" s="108"/>
      <c r="J841" s="108"/>
      <c r="K841" s="108"/>
      <c r="L841" s="108"/>
      <c r="M841" s="108"/>
      <c r="N841" s="108"/>
      <c r="O841" s="108"/>
      <c r="P841" s="108"/>
      <c r="Q841" s="108"/>
      <c r="R841" s="108"/>
      <c r="S841" s="108"/>
      <c r="T841" s="108"/>
      <c r="U841" s="108"/>
    </row>
    <row r="842" customFormat="false" ht="15.75" hidden="false" customHeight="true" outlineLevel="0" collapsed="false">
      <c r="A842" s="134"/>
      <c r="B842" s="134"/>
      <c r="C842" s="108"/>
      <c r="D842" s="108"/>
      <c r="E842" s="108"/>
      <c r="F842" s="108"/>
      <c r="G842" s="108"/>
      <c r="H842" s="108"/>
      <c r="I842" s="108"/>
      <c r="J842" s="108"/>
      <c r="K842" s="108"/>
      <c r="L842" s="108"/>
      <c r="M842" s="108"/>
      <c r="N842" s="108"/>
      <c r="O842" s="108"/>
      <c r="P842" s="108"/>
      <c r="Q842" s="108"/>
      <c r="R842" s="108"/>
      <c r="S842" s="108"/>
      <c r="T842" s="108"/>
      <c r="U842" s="108"/>
    </row>
    <row r="843" customFormat="false" ht="15.75" hidden="false" customHeight="true" outlineLevel="0" collapsed="false">
      <c r="A843" s="134"/>
      <c r="B843" s="134"/>
      <c r="C843" s="108"/>
      <c r="D843" s="108"/>
      <c r="E843" s="108"/>
      <c r="F843" s="108"/>
      <c r="G843" s="108"/>
      <c r="H843" s="108"/>
      <c r="I843" s="108"/>
      <c r="J843" s="108"/>
      <c r="K843" s="108"/>
      <c r="L843" s="108"/>
      <c r="M843" s="108"/>
      <c r="N843" s="108"/>
      <c r="O843" s="108"/>
      <c r="P843" s="108"/>
      <c r="Q843" s="108"/>
      <c r="R843" s="108"/>
      <c r="S843" s="108"/>
      <c r="T843" s="108"/>
      <c r="U843" s="108"/>
    </row>
    <row r="844" customFormat="false" ht="15.75" hidden="false" customHeight="true" outlineLevel="0" collapsed="false">
      <c r="A844" s="134"/>
      <c r="B844" s="134"/>
      <c r="C844" s="108"/>
      <c r="D844" s="108"/>
      <c r="E844" s="108"/>
      <c r="F844" s="108"/>
      <c r="G844" s="108"/>
      <c r="H844" s="108"/>
      <c r="I844" s="108"/>
      <c r="J844" s="108"/>
      <c r="K844" s="108"/>
      <c r="L844" s="108"/>
      <c r="M844" s="108"/>
      <c r="N844" s="108"/>
      <c r="O844" s="108"/>
      <c r="P844" s="108"/>
      <c r="Q844" s="108"/>
      <c r="R844" s="108"/>
      <c r="S844" s="108"/>
      <c r="T844" s="108"/>
      <c r="U844" s="108"/>
    </row>
    <row r="845" customFormat="false" ht="15.75" hidden="false" customHeight="true" outlineLevel="0" collapsed="false">
      <c r="A845" s="134"/>
      <c r="B845" s="134"/>
      <c r="C845" s="108"/>
      <c r="D845" s="108"/>
      <c r="E845" s="108"/>
      <c r="F845" s="108"/>
      <c r="G845" s="108"/>
      <c r="H845" s="108"/>
      <c r="I845" s="108"/>
      <c r="J845" s="108"/>
      <c r="K845" s="108"/>
      <c r="L845" s="108"/>
      <c r="M845" s="108"/>
      <c r="N845" s="108"/>
      <c r="O845" s="108"/>
      <c r="P845" s="108"/>
      <c r="Q845" s="108"/>
      <c r="R845" s="108"/>
      <c r="S845" s="108"/>
      <c r="T845" s="108"/>
      <c r="U845" s="108"/>
    </row>
    <row r="846" customFormat="false" ht="15.75" hidden="false" customHeight="true" outlineLevel="0" collapsed="false">
      <c r="A846" s="134"/>
      <c r="B846" s="134"/>
      <c r="C846" s="108"/>
      <c r="D846" s="108"/>
      <c r="E846" s="108"/>
      <c r="F846" s="108"/>
      <c r="G846" s="108"/>
      <c r="H846" s="108"/>
      <c r="I846" s="108"/>
      <c r="J846" s="108"/>
      <c r="K846" s="108"/>
      <c r="L846" s="108"/>
      <c r="M846" s="108"/>
      <c r="N846" s="108"/>
      <c r="O846" s="108"/>
      <c r="P846" s="108"/>
      <c r="Q846" s="108"/>
      <c r="R846" s="108"/>
      <c r="S846" s="108"/>
      <c r="T846" s="108"/>
      <c r="U846" s="108"/>
    </row>
    <row r="847" customFormat="false" ht="15.75" hidden="false" customHeight="true" outlineLevel="0" collapsed="false">
      <c r="A847" s="134"/>
      <c r="B847" s="134"/>
      <c r="C847" s="108"/>
      <c r="D847" s="108"/>
      <c r="E847" s="108"/>
      <c r="F847" s="108"/>
      <c r="G847" s="108"/>
      <c r="H847" s="108"/>
      <c r="I847" s="108"/>
      <c r="J847" s="108"/>
      <c r="K847" s="108"/>
      <c r="L847" s="108"/>
      <c r="M847" s="108"/>
      <c r="N847" s="108"/>
      <c r="O847" s="108"/>
      <c r="P847" s="108"/>
      <c r="Q847" s="108"/>
      <c r="R847" s="108"/>
      <c r="S847" s="108"/>
      <c r="T847" s="108"/>
      <c r="U847" s="108"/>
    </row>
    <row r="848" customFormat="false" ht="15.75" hidden="false" customHeight="true" outlineLevel="0" collapsed="false">
      <c r="A848" s="134"/>
      <c r="B848" s="134"/>
      <c r="C848" s="108"/>
      <c r="D848" s="108"/>
      <c r="E848" s="108"/>
      <c r="F848" s="108"/>
      <c r="G848" s="108"/>
      <c r="H848" s="108"/>
      <c r="I848" s="108"/>
      <c r="J848" s="108"/>
      <c r="K848" s="108"/>
      <c r="L848" s="108"/>
      <c r="M848" s="108"/>
      <c r="N848" s="108"/>
      <c r="O848" s="108"/>
      <c r="P848" s="108"/>
      <c r="Q848" s="108"/>
      <c r="R848" s="108"/>
      <c r="S848" s="108"/>
      <c r="T848" s="108"/>
      <c r="U848" s="108"/>
    </row>
    <row r="849" customFormat="false" ht="15.75" hidden="false" customHeight="true" outlineLevel="0" collapsed="false">
      <c r="A849" s="134"/>
      <c r="B849" s="134"/>
      <c r="C849" s="108"/>
      <c r="D849" s="108"/>
      <c r="E849" s="108"/>
      <c r="F849" s="108"/>
      <c r="G849" s="108"/>
      <c r="H849" s="108"/>
      <c r="I849" s="108"/>
      <c r="J849" s="108"/>
      <c r="K849" s="108"/>
      <c r="L849" s="108"/>
      <c r="M849" s="108"/>
      <c r="N849" s="108"/>
      <c r="O849" s="108"/>
      <c r="P849" s="108"/>
      <c r="Q849" s="108"/>
      <c r="R849" s="108"/>
      <c r="S849" s="108"/>
      <c r="T849" s="108"/>
      <c r="U849" s="108"/>
    </row>
    <row r="850" customFormat="false" ht="15.75" hidden="false" customHeight="true" outlineLevel="0" collapsed="false">
      <c r="A850" s="134"/>
      <c r="B850" s="134"/>
      <c r="C850" s="108"/>
      <c r="D850" s="108"/>
      <c r="E850" s="108"/>
      <c r="F850" s="108"/>
      <c r="G850" s="108"/>
      <c r="H850" s="108"/>
      <c r="I850" s="108"/>
      <c r="J850" s="108"/>
      <c r="K850" s="108"/>
      <c r="L850" s="108"/>
      <c r="M850" s="108"/>
      <c r="N850" s="108"/>
      <c r="O850" s="108"/>
      <c r="P850" s="108"/>
      <c r="Q850" s="108"/>
      <c r="R850" s="108"/>
      <c r="S850" s="108"/>
      <c r="T850" s="108"/>
      <c r="U850" s="108"/>
    </row>
    <row r="851" customFormat="false" ht="15.75" hidden="false" customHeight="true" outlineLevel="0" collapsed="false">
      <c r="A851" s="134"/>
      <c r="B851" s="134"/>
      <c r="C851" s="108"/>
      <c r="D851" s="108"/>
      <c r="E851" s="108"/>
      <c r="F851" s="108"/>
      <c r="G851" s="108"/>
      <c r="H851" s="108"/>
      <c r="I851" s="108"/>
      <c r="J851" s="108"/>
      <c r="K851" s="108"/>
      <c r="L851" s="108"/>
      <c r="M851" s="108"/>
      <c r="N851" s="108"/>
      <c r="O851" s="108"/>
      <c r="P851" s="108"/>
      <c r="Q851" s="108"/>
      <c r="R851" s="108"/>
      <c r="S851" s="108"/>
      <c r="T851" s="108"/>
      <c r="U851" s="108"/>
    </row>
    <row r="852" customFormat="false" ht="15.75" hidden="false" customHeight="true" outlineLevel="0" collapsed="false">
      <c r="A852" s="134"/>
      <c r="B852" s="134"/>
      <c r="C852" s="108"/>
      <c r="D852" s="108"/>
      <c r="E852" s="108"/>
      <c r="F852" s="108"/>
      <c r="G852" s="108"/>
      <c r="H852" s="108"/>
      <c r="I852" s="108"/>
      <c r="J852" s="108"/>
      <c r="K852" s="108"/>
      <c r="L852" s="108"/>
      <c r="M852" s="108"/>
      <c r="N852" s="108"/>
      <c r="O852" s="108"/>
      <c r="P852" s="108"/>
      <c r="Q852" s="108"/>
      <c r="R852" s="108"/>
      <c r="S852" s="108"/>
      <c r="T852" s="108"/>
      <c r="U852" s="108"/>
    </row>
    <row r="853" customFormat="false" ht="15.75" hidden="false" customHeight="true" outlineLevel="0" collapsed="false">
      <c r="A853" s="134"/>
      <c r="B853" s="134"/>
      <c r="C853" s="108"/>
      <c r="D853" s="108"/>
      <c r="E853" s="108"/>
      <c r="F853" s="108"/>
      <c r="G853" s="108"/>
      <c r="H853" s="108"/>
      <c r="I853" s="108"/>
      <c r="J853" s="108"/>
      <c r="K853" s="108"/>
      <c r="L853" s="108"/>
      <c r="M853" s="108"/>
      <c r="N853" s="108"/>
      <c r="O853" s="108"/>
      <c r="P853" s="108"/>
      <c r="Q853" s="108"/>
      <c r="R853" s="108"/>
      <c r="S853" s="108"/>
      <c r="T853" s="108"/>
      <c r="U853" s="108"/>
    </row>
    <row r="854" customFormat="false" ht="15.75" hidden="false" customHeight="true" outlineLevel="0" collapsed="false">
      <c r="A854" s="134"/>
      <c r="B854" s="134"/>
      <c r="C854" s="108"/>
      <c r="D854" s="108"/>
      <c r="E854" s="108"/>
      <c r="F854" s="108"/>
      <c r="G854" s="108"/>
      <c r="H854" s="108"/>
      <c r="I854" s="108"/>
      <c r="J854" s="108"/>
      <c r="K854" s="108"/>
      <c r="L854" s="108"/>
      <c r="M854" s="108"/>
      <c r="N854" s="108"/>
      <c r="O854" s="108"/>
      <c r="P854" s="108"/>
      <c r="Q854" s="108"/>
      <c r="R854" s="108"/>
      <c r="S854" s="108"/>
      <c r="T854" s="108"/>
      <c r="U854" s="108"/>
    </row>
    <row r="855" customFormat="false" ht="15.75" hidden="false" customHeight="true" outlineLevel="0" collapsed="false">
      <c r="A855" s="134"/>
      <c r="B855" s="134"/>
      <c r="C855" s="108"/>
      <c r="D855" s="108"/>
      <c r="E855" s="108"/>
      <c r="F855" s="108"/>
      <c r="G855" s="108"/>
      <c r="H855" s="108"/>
      <c r="I855" s="108"/>
      <c r="J855" s="108"/>
      <c r="K855" s="108"/>
      <c r="L855" s="108"/>
      <c r="M855" s="108"/>
      <c r="N855" s="108"/>
      <c r="O855" s="108"/>
      <c r="P855" s="108"/>
      <c r="Q855" s="108"/>
      <c r="R855" s="108"/>
      <c r="S855" s="108"/>
      <c r="T855" s="108"/>
      <c r="U855" s="108"/>
    </row>
    <row r="856" customFormat="false" ht="15.75" hidden="false" customHeight="true" outlineLevel="0" collapsed="false">
      <c r="A856" s="134"/>
      <c r="B856" s="134"/>
      <c r="C856" s="108"/>
      <c r="D856" s="108"/>
      <c r="E856" s="108"/>
      <c r="F856" s="108"/>
      <c r="G856" s="108"/>
      <c r="H856" s="108"/>
      <c r="I856" s="108"/>
      <c r="J856" s="108"/>
      <c r="K856" s="108"/>
      <c r="L856" s="108"/>
      <c r="M856" s="108"/>
      <c r="N856" s="108"/>
      <c r="O856" s="108"/>
      <c r="P856" s="108"/>
      <c r="Q856" s="108"/>
      <c r="R856" s="108"/>
      <c r="S856" s="108"/>
      <c r="T856" s="108"/>
      <c r="U856" s="108"/>
    </row>
    <row r="857" customFormat="false" ht="15.75" hidden="false" customHeight="true" outlineLevel="0" collapsed="false">
      <c r="A857" s="134"/>
      <c r="B857" s="134"/>
      <c r="C857" s="108"/>
      <c r="D857" s="108"/>
      <c r="E857" s="108"/>
      <c r="F857" s="108"/>
      <c r="G857" s="108"/>
      <c r="H857" s="108"/>
      <c r="I857" s="108"/>
      <c r="J857" s="108"/>
      <c r="K857" s="108"/>
      <c r="L857" s="108"/>
      <c r="M857" s="108"/>
      <c r="N857" s="108"/>
      <c r="O857" s="108"/>
      <c r="P857" s="108"/>
      <c r="Q857" s="108"/>
      <c r="R857" s="108"/>
      <c r="S857" s="108"/>
      <c r="T857" s="108"/>
      <c r="U857" s="108"/>
    </row>
    <row r="858" customFormat="false" ht="15.75" hidden="false" customHeight="true" outlineLevel="0" collapsed="false">
      <c r="A858" s="134"/>
      <c r="B858" s="134"/>
      <c r="C858" s="108"/>
      <c r="D858" s="108"/>
      <c r="E858" s="108"/>
      <c r="F858" s="108"/>
      <c r="G858" s="108"/>
      <c r="H858" s="108"/>
      <c r="I858" s="108"/>
      <c r="J858" s="108"/>
      <c r="K858" s="108"/>
      <c r="L858" s="108"/>
      <c r="M858" s="108"/>
      <c r="N858" s="108"/>
      <c r="O858" s="108"/>
      <c r="P858" s="108"/>
      <c r="Q858" s="108"/>
      <c r="R858" s="108"/>
      <c r="S858" s="108"/>
      <c r="T858" s="108"/>
      <c r="U858" s="108"/>
    </row>
    <row r="859" customFormat="false" ht="15.75" hidden="false" customHeight="true" outlineLevel="0" collapsed="false">
      <c r="A859" s="134"/>
      <c r="B859" s="134"/>
      <c r="C859" s="108"/>
      <c r="D859" s="108"/>
      <c r="E859" s="108"/>
      <c r="F859" s="108"/>
      <c r="G859" s="108"/>
      <c r="H859" s="108"/>
      <c r="I859" s="108"/>
      <c r="J859" s="108"/>
      <c r="K859" s="108"/>
      <c r="L859" s="108"/>
      <c r="M859" s="108"/>
      <c r="N859" s="108"/>
      <c r="O859" s="108"/>
      <c r="P859" s="108"/>
      <c r="Q859" s="108"/>
      <c r="R859" s="108"/>
      <c r="S859" s="108"/>
      <c r="T859" s="108"/>
      <c r="U859" s="108"/>
    </row>
    <row r="860" customFormat="false" ht="15.75" hidden="false" customHeight="true" outlineLevel="0" collapsed="false">
      <c r="A860" s="134"/>
      <c r="B860" s="134"/>
      <c r="C860" s="108"/>
      <c r="D860" s="108"/>
      <c r="E860" s="108"/>
      <c r="F860" s="108"/>
      <c r="G860" s="108"/>
      <c r="H860" s="108"/>
      <c r="I860" s="108"/>
      <c r="J860" s="108"/>
      <c r="K860" s="108"/>
      <c r="L860" s="108"/>
      <c r="M860" s="108"/>
      <c r="N860" s="108"/>
      <c r="O860" s="108"/>
      <c r="P860" s="108"/>
      <c r="Q860" s="108"/>
      <c r="R860" s="108"/>
      <c r="S860" s="108"/>
      <c r="T860" s="108"/>
      <c r="U860" s="108"/>
    </row>
    <row r="861" customFormat="false" ht="15.75" hidden="false" customHeight="true" outlineLevel="0" collapsed="false">
      <c r="A861" s="134"/>
      <c r="B861" s="134"/>
      <c r="C861" s="108"/>
      <c r="D861" s="108"/>
      <c r="E861" s="108"/>
      <c r="F861" s="108"/>
      <c r="G861" s="108"/>
      <c r="H861" s="108"/>
      <c r="I861" s="108"/>
      <c r="J861" s="108"/>
      <c r="K861" s="108"/>
      <c r="L861" s="108"/>
      <c r="M861" s="108"/>
      <c r="N861" s="108"/>
      <c r="O861" s="108"/>
      <c r="P861" s="108"/>
      <c r="Q861" s="108"/>
      <c r="R861" s="108"/>
      <c r="S861" s="108"/>
      <c r="T861" s="108"/>
      <c r="U861" s="108"/>
    </row>
    <row r="862" customFormat="false" ht="15.75" hidden="false" customHeight="true" outlineLevel="0" collapsed="false">
      <c r="A862" s="134"/>
      <c r="B862" s="134"/>
      <c r="C862" s="108"/>
      <c r="D862" s="108"/>
      <c r="E862" s="108"/>
      <c r="F862" s="108"/>
      <c r="G862" s="108"/>
      <c r="H862" s="108"/>
      <c r="I862" s="108"/>
      <c r="J862" s="108"/>
      <c r="K862" s="108"/>
      <c r="L862" s="108"/>
      <c r="M862" s="108"/>
      <c r="N862" s="108"/>
      <c r="O862" s="108"/>
      <c r="P862" s="108"/>
      <c r="Q862" s="108"/>
      <c r="R862" s="108"/>
      <c r="S862" s="108"/>
      <c r="T862" s="108"/>
      <c r="U862" s="108"/>
    </row>
    <row r="863" customFormat="false" ht="15.75" hidden="false" customHeight="true" outlineLevel="0" collapsed="false">
      <c r="A863" s="134"/>
      <c r="B863" s="134"/>
      <c r="C863" s="108"/>
      <c r="D863" s="108"/>
      <c r="E863" s="108"/>
      <c r="F863" s="108"/>
      <c r="G863" s="108"/>
      <c r="H863" s="108"/>
      <c r="I863" s="108"/>
      <c r="J863" s="108"/>
      <c r="K863" s="108"/>
      <c r="L863" s="108"/>
      <c r="M863" s="108"/>
      <c r="N863" s="108"/>
      <c r="O863" s="108"/>
      <c r="P863" s="108"/>
      <c r="Q863" s="108"/>
      <c r="R863" s="108"/>
      <c r="S863" s="108"/>
      <c r="T863" s="108"/>
      <c r="U863" s="108"/>
    </row>
    <row r="864" customFormat="false" ht="15.75" hidden="false" customHeight="true" outlineLevel="0" collapsed="false">
      <c r="A864" s="134"/>
      <c r="B864" s="134"/>
      <c r="C864" s="108"/>
      <c r="D864" s="108"/>
      <c r="E864" s="108"/>
      <c r="F864" s="108"/>
      <c r="G864" s="108"/>
      <c r="H864" s="108"/>
      <c r="I864" s="108"/>
      <c r="J864" s="108"/>
      <c r="K864" s="108"/>
      <c r="L864" s="108"/>
      <c r="M864" s="108"/>
      <c r="N864" s="108"/>
      <c r="O864" s="108"/>
      <c r="P864" s="108"/>
      <c r="Q864" s="108"/>
      <c r="R864" s="108"/>
      <c r="S864" s="108"/>
      <c r="T864" s="108"/>
      <c r="U864" s="108"/>
    </row>
    <row r="865" customFormat="false" ht="15.75" hidden="false" customHeight="true" outlineLevel="0" collapsed="false">
      <c r="A865" s="134"/>
      <c r="B865" s="134"/>
      <c r="C865" s="108"/>
      <c r="D865" s="108"/>
      <c r="E865" s="108"/>
      <c r="F865" s="108"/>
      <c r="G865" s="108"/>
      <c r="H865" s="108"/>
      <c r="I865" s="108"/>
      <c r="J865" s="108"/>
      <c r="K865" s="108"/>
      <c r="L865" s="108"/>
      <c r="M865" s="108"/>
      <c r="N865" s="108"/>
      <c r="O865" s="108"/>
      <c r="P865" s="108"/>
      <c r="Q865" s="108"/>
      <c r="R865" s="108"/>
      <c r="S865" s="108"/>
      <c r="T865" s="108"/>
      <c r="U865" s="108"/>
    </row>
    <row r="866" customFormat="false" ht="15.75" hidden="false" customHeight="true" outlineLevel="0" collapsed="false">
      <c r="A866" s="134"/>
      <c r="B866" s="134"/>
      <c r="C866" s="108"/>
      <c r="D866" s="108"/>
      <c r="E866" s="108"/>
      <c r="F866" s="108"/>
      <c r="G866" s="108"/>
      <c r="H866" s="108"/>
      <c r="I866" s="108"/>
      <c r="J866" s="108"/>
      <c r="K866" s="108"/>
      <c r="L866" s="108"/>
      <c r="M866" s="108"/>
      <c r="N866" s="108"/>
      <c r="O866" s="108"/>
      <c r="P866" s="108"/>
      <c r="Q866" s="108"/>
      <c r="R866" s="108"/>
      <c r="S866" s="108"/>
      <c r="T866" s="108"/>
      <c r="U866" s="108"/>
    </row>
    <row r="867" customFormat="false" ht="15.75" hidden="false" customHeight="true" outlineLevel="0" collapsed="false">
      <c r="A867" s="134"/>
      <c r="B867" s="134"/>
      <c r="C867" s="108"/>
      <c r="D867" s="108"/>
      <c r="E867" s="108"/>
      <c r="F867" s="108"/>
      <c r="G867" s="108"/>
      <c r="H867" s="108"/>
      <c r="I867" s="108"/>
      <c r="J867" s="108"/>
      <c r="K867" s="108"/>
      <c r="L867" s="108"/>
      <c r="M867" s="108"/>
      <c r="N867" s="108"/>
      <c r="O867" s="108"/>
      <c r="P867" s="108"/>
      <c r="Q867" s="108"/>
      <c r="R867" s="108"/>
      <c r="S867" s="108"/>
      <c r="T867" s="108"/>
      <c r="U867" s="108"/>
    </row>
    <row r="868" customFormat="false" ht="15.75" hidden="false" customHeight="true" outlineLevel="0" collapsed="false">
      <c r="A868" s="134"/>
      <c r="B868" s="134"/>
      <c r="C868" s="108"/>
      <c r="D868" s="108"/>
      <c r="E868" s="108"/>
      <c r="F868" s="108"/>
      <c r="G868" s="108"/>
      <c r="H868" s="108"/>
      <c r="I868" s="108"/>
      <c r="J868" s="108"/>
      <c r="K868" s="108"/>
      <c r="L868" s="108"/>
      <c r="M868" s="108"/>
      <c r="N868" s="108"/>
      <c r="O868" s="108"/>
      <c r="P868" s="108"/>
      <c r="Q868" s="108"/>
      <c r="R868" s="108"/>
      <c r="S868" s="108"/>
      <c r="T868" s="108"/>
      <c r="U868" s="108"/>
    </row>
    <row r="869" customFormat="false" ht="15.75" hidden="false" customHeight="true" outlineLevel="0" collapsed="false">
      <c r="A869" s="134"/>
      <c r="B869" s="134"/>
      <c r="C869" s="108"/>
      <c r="D869" s="108"/>
      <c r="E869" s="108"/>
      <c r="F869" s="108"/>
      <c r="G869" s="108"/>
      <c r="H869" s="108"/>
      <c r="I869" s="108"/>
      <c r="J869" s="108"/>
      <c r="K869" s="108"/>
      <c r="L869" s="108"/>
      <c r="M869" s="108"/>
      <c r="N869" s="108"/>
      <c r="O869" s="108"/>
      <c r="P869" s="108"/>
      <c r="Q869" s="108"/>
      <c r="R869" s="108"/>
      <c r="S869" s="108"/>
      <c r="T869" s="108"/>
      <c r="U869" s="108"/>
    </row>
    <row r="870" customFormat="false" ht="15.75" hidden="false" customHeight="true" outlineLevel="0" collapsed="false">
      <c r="A870" s="134"/>
      <c r="B870" s="134"/>
      <c r="C870" s="108"/>
      <c r="D870" s="108"/>
      <c r="E870" s="108"/>
      <c r="F870" s="108"/>
      <c r="G870" s="108"/>
      <c r="H870" s="108"/>
      <c r="I870" s="108"/>
      <c r="J870" s="108"/>
      <c r="K870" s="108"/>
      <c r="L870" s="108"/>
      <c r="M870" s="108"/>
      <c r="N870" s="108"/>
      <c r="O870" s="108"/>
      <c r="P870" s="108"/>
      <c r="Q870" s="108"/>
      <c r="R870" s="108"/>
      <c r="S870" s="108"/>
      <c r="T870" s="108"/>
      <c r="U870" s="108"/>
    </row>
    <row r="871" customFormat="false" ht="15.75" hidden="false" customHeight="true" outlineLevel="0" collapsed="false">
      <c r="A871" s="134"/>
      <c r="B871" s="134"/>
      <c r="C871" s="108"/>
      <c r="D871" s="108"/>
      <c r="E871" s="108"/>
      <c r="F871" s="108"/>
      <c r="G871" s="108"/>
      <c r="H871" s="108"/>
      <c r="I871" s="108"/>
      <c r="J871" s="108"/>
      <c r="K871" s="108"/>
      <c r="L871" s="108"/>
      <c r="M871" s="108"/>
      <c r="N871" s="108"/>
      <c r="O871" s="108"/>
      <c r="P871" s="108"/>
      <c r="Q871" s="108"/>
      <c r="R871" s="108"/>
      <c r="S871" s="108"/>
      <c r="T871" s="108"/>
      <c r="U871" s="108"/>
    </row>
    <row r="872" customFormat="false" ht="15.75" hidden="false" customHeight="true" outlineLevel="0" collapsed="false">
      <c r="A872" s="134"/>
      <c r="B872" s="134"/>
      <c r="C872" s="108"/>
      <c r="D872" s="108"/>
      <c r="E872" s="108"/>
      <c r="F872" s="108"/>
      <c r="G872" s="108"/>
      <c r="H872" s="108"/>
      <c r="I872" s="108"/>
      <c r="J872" s="108"/>
      <c r="K872" s="108"/>
      <c r="L872" s="108"/>
      <c r="M872" s="108"/>
      <c r="N872" s="108"/>
      <c r="O872" s="108"/>
      <c r="P872" s="108"/>
      <c r="Q872" s="108"/>
      <c r="R872" s="108"/>
      <c r="S872" s="108"/>
      <c r="T872" s="108"/>
      <c r="U872" s="108"/>
    </row>
    <row r="873" customFormat="false" ht="15.75" hidden="false" customHeight="true" outlineLevel="0" collapsed="false">
      <c r="A873" s="134"/>
      <c r="B873" s="134"/>
      <c r="C873" s="108"/>
      <c r="D873" s="108"/>
      <c r="E873" s="108"/>
      <c r="F873" s="108"/>
      <c r="G873" s="108"/>
      <c r="H873" s="108"/>
      <c r="I873" s="108"/>
      <c r="J873" s="108"/>
      <c r="K873" s="108"/>
      <c r="L873" s="108"/>
      <c r="M873" s="108"/>
      <c r="N873" s="108"/>
      <c r="O873" s="108"/>
      <c r="P873" s="108"/>
      <c r="Q873" s="108"/>
      <c r="R873" s="108"/>
      <c r="S873" s="108"/>
      <c r="T873" s="108"/>
      <c r="U873" s="108"/>
    </row>
    <row r="874" customFormat="false" ht="15.75" hidden="false" customHeight="true" outlineLevel="0" collapsed="false">
      <c r="A874" s="134"/>
      <c r="B874" s="134"/>
      <c r="C874" s="108"/>
      <c r="D874" s="108"/>
      <c r="E874" s="108"/>
      <c r="F874" s="108"/>
      <c r="G874" s="108"/>
      <c r="H874" s="108"/>
      <c r="I874" s="108"/>
      <c r="J874" s="108"/>
      <c r="K874" s="108"/>
      <c r="L874" s="108"/>
      <c r="M874" s="108"/>
      <c r="N874" s="108"/>
      <c r="O874" s="108"/>
      <c r="P874" s="108"/>
      <c r="Q874" s="108"/>
      <c r="R874" s="108"/>
      <c r="S874" s="108"/>
      <c r="T874" s="108"/>
      <c r="U874" s="108"/>
    </row>
    <row r="875" customFormat="false" ht="15.75" hidden="false" customHeight="true" outlineLevel="0" collapsed="false">
      <c r="A875" s="134"/>
      <c r="B875" s="134"/>
      <c r="C875" s="108"/>
      <c r="D875" s="108"/>
      <c r="E875" s="108"/>
      <c r="F875" s="108"/>
      <c r="G875" s="108"/>
      <c r="H875" s="108"/>
      <c r="I875" s="108"/>
      <c r="J875" s="108"/>
      <c r="K875" s="108"/>
      <c r="L875" s="108"/>
      <c r="M875" s="108"/>
      <c r="N875" s="108"/>
      <c r="O875" s="108"/>
      <c r="P875" s="108"/>
      <c r="Q875" s="108"/>
      <c r="R875" s="108"/>
      <c r="S875" s="108"/>
      <c r="T875" s="108"/>
      <c r="U875" s="108"/>
    </row>
    <row r="876" customFormat="false" ht="15.75" hidden="false" customHeight="true" outlineLevel="0" collapsed="false">
      <c r="A876" s="134"/>
      <c r="B876" s="134"/>
      <c r="C876" s="108"/>
      <c r="D876" s="108"/>
      <c r="E876" s="108"/>
      <c r="F876" s="108"/>
      <c r="G876" s="108"/>
      <c r="H876" s="108"/>
      <c r="I876" s="108"/>
      <c r="J876" s="108"/>
      <c r="K876" s="108"/>
      <c r="L876" s="108"/>
      <c r="M876" s="108"/>
      <c r="N876" s="108"/>
      <c r="O876" s="108"/>
      <c r="P876" s="108"/>
      <c r="Q876" s="108"/>
      <c r="R876" s="108"/>
      <c r="S876" s="108"/>
      <c r="T876" s="108"/>
      <c r="U876" s="108"/>
    </row>
    <row r="877" customFormat="false" ht="15.75" hidden="false" customHeight="true" outlineLevel="0" collapsed="false">
      <c r="A877" s="134"/>
      <c r="B877" s="134"/>
      <c r="C877" s="108"/>
      <c r="D877" s="108"/>
      <c r="E877" s="108"/>
      <c r="F877" s="108"/>
      <c r="G877" s="108"/>
      <c r="H877" s="108"/>
      <c r="I877" s="108"/>
      <c r="J877" s="108"/>
      <c r="K877" s="108"/>
      <c r="L877" s="108"/>
      <c r="M877" s="108"/>
      <c r="N877" s="108"/>
      <c r="O877" s="108"/>
      <c r="P877" s="108"/>
      <c r="Q877" s="108"/>
      <c r="R877" s="108"/>
      <c r="S877" s="108"/>
      <c r="T877" s="108"/>
      <c r="U877" s="108"/>
    </row>
    <row r="878" customFormat="false" ht="15.75" hidden="false" customHeight="true" outlineLevel="0" collapsed="false">
      <c r="A878" s="134"/>
      <c r="B878" s="134"/>
      <c r="C878" s="108"/>
      <c r="D878" s="108"/>
      <c r="E878" s="108"/>
      <c r="F878" s="108"/>
      <c r="G878" s="108"/>
      <c r="H878" s="108"/>
      <c r="I878" s="108"/>
      <c r="J878" s="108"/>
      <c r="K878" s="108"/>
      <c r="L878" s="108"/>
      <c r="M878" s="108"/>
      <c r="N878" s="108"/>
      <c r="O878" s="108"/>
      <c r="P878" s="108"/>
      <c r="Q878" s="108"/>
      <c r="R878" s="108"/>
      <c r="S878" s="108"/>
      <c r="T878" s="108"/>
      <c r="U878" s="108"/>
    </row>
    <row r="879" customFormat="false" ht="15.75" hidden="false" customHeight="true" outlineLevel="0" collapsed="false">
      <c r="A879" s="134"/>
      <c r="B879" s="134"/>
      <c r="C879" s="108"/>
      <c r="D879" s="108"/>
      <c r="E879" s="108"/>
      <c r="F879" s="108"/>
      <c r="G879" s="108"/>
      <c r="H879" s="108"/>
      <c r="I879" s="108"/>
      <c r="J879" s="108"/>
      <c r="K879" s="108"/>
      <c r="L879" s="108"/>
      <c r="M879" s="108"/>
      <c r="N879" s="108"/>
      <c r="O879" s="108"/>
      <c r="P879" s="108"/>
      <c r="Q879" s="108"/>
      <c r="R879" s="108"/>
      <c r="S879" s="108"/>
      <c r="T879" s="108"/>
      <c r="U879" s="108"/>
    </row>
    <row r="880" customFormat="false" ht="15.75" hidden="false" customHeight="true" outlineLevel="0" collapsed="false">
      <c r="A880" s="134"/>
      <c r="B880" s="134"/>
      <c r="C880" s="108"/>
      <c r="D880" s="108"/>
      <c r="E880" s="108"/>
      <c r="F880" s="108"/>
      <c r="G880" s="108"/>
      <c r="H880" s="108"/>
      <c r="I880" s="108"/>
      <c r="J880" s="108"/>
      <c r="K880" s="108"/>
      <c r="L880" s="108"/>
      <c r="M880" s="108"/>
      <c r="N880" s="108"/>
      <c r="O880" s="108"/>
      <c r="P880" s="108"/>
      <c r="Q880" s="108"/>
      <c r="R880" s="108"/>
      <c r="S880" s="108"/>
      <c r="T880" s="108"/>
      <c r="U880" s="108"/>
    </row>
    <row r="881" customFormat="false" ht="15.75" hidden="false" customHeight="true" outlineLevel="0" collapsed="false">
      <c r="A881" s="134"/>
      <c r="B881" s="134"/>
      <c r="C881" s="108"/>
      <c r="D881" s="108"/>
      <c r="E881" s="108"/>
      <c r="F881" s="108"/>
      <c r="G881" s="108"/>
      <c r="H881" s="108"/>
      <c r="I881" s="108"/>
      <c r="J881" s="108"/>
      <c r="K881" s="108"/>
      <c r="L881" s="108"/>
      <c r="M881" s="108"/>
      <c r="N881" s="108"/>
      <c r="O881" s="108"/>
      <c r="P881" s="108"/>
      <c r="Q881" s="108"/>
      <c r="R881" s="108"/>
      <c r="S881" s="108"/>
      <c r="T881" s="108"/>
      <c r="U881" s="108"/>
    </row>
    <row r="882" customFormat="false" ht="15.75" hidden="false" customHeight="true" outlineLevel="0" collapsed="false">
      <c r="A882" s="134"/>
      <c r="B882" s="134"/>
      <c r="C882" s="108"/>
      <c r="D882" s="108"/>
      <c r="E882" s="108"/>
      <c r="F882" s="108"/>
      <c r="G882" s="108"/>
      <c r="H882" s="108"/>
      <c r="I882" s="108"/>
      <c r="J882" s="108"/>
      <c r="K882" s="108"/>
      <c r="L882" s="108"/>
      <c r="M882" s="108"/>
      <c r="N882" s="108"/>
      <c r="O882" s="108"/>
      <c r="P882" s="108"/>
      <c r="Q882" s="108"/>
      <c r="R882" s="108"/>
      <c r="S882" s="108"/>
      <c r="T882" s="108"/>
      <c r="U882" s="108"/>
    </row>
    <row r="883" customFormat="false" ht="15.75" hidden="false" customHeight="true" outlineLevel="0" collapsed="false">
      <c r="A883" s="134"/>
      <c r="B883" s="134"/>
      <c r="C883" s="108"/>
      <c r="D883" s="108"/>
      <c r="E883" s="108"/>
      <c r="F883" s="108"/>
      <c r="G883" s="108"/>
      <c r="H883" s="108"/>
      <c r="I883" s="108"/>
      <c r="J883" s="108"/>
      <c r="K883" s="108"/>
      <c r="L883" s="108"/>
      <c r="M883" s="108"/>
      <c r="N883" s="108"/>
      <c r="O883" s="108"/>
      <c r="P883" s="108"/>
      <c r="Q883" s="108"/>
      <c r="R883" s="108"/>
      <c r="S883" s="108"/>
      <c r="T883" s="108"/>
      <c r="U883" s="108"/>
    </row>
    <row r="884" customFormat="false" ht="15.75" hidden="false" customHeight="true" outlineLevel="0" collapsed="false">
      <c r="A884" s="134"/>
      <c r="B884" s="134"/>
      <c r="C884" s="108"/>
      <c r="D884" s="108"/>
      <c r="E884" s="108"/>
      <c r="F884" s="108"/>
      <c r="G884" s="108"/>
      <c r="H884" s="108"/>
      <c r="I884" s="108"/>
      <c r="J884" s="108"/>
      <c r="K884" s="108"/>
      <c r="L884" s="108"/>
      <c r="M884" s="108"/>
      <c r="N884" s="108"/>
      <c r="O884" s="108"/>
      <c r="P884" s="108"/>
      <c r="Q884" s="108"/>
      <c r="R884" s="108"/>
      <c r="S884" s="108"/>
      <c r="T884" s="108"/>
      <c r="U884" s="108"/>
    </row>
    <row r="885" customFormat="false" ht="15.75" hidden="false" customHeight="true" outlineLevel="0" collapsed="false">
      <c r="A885" s="134"/>
      <c r="B885" s="134"/>
      <c r="C885" s="108"/>
      <c r="D885" s="108"/>
      <c r="E885" s="108"/>
      <c r="F885" s="108"/>
      <c r="G885" s="108"/>
      <c r="H885" s="108"/>
      <c r="I885" s="108"/>
      <c r="J885" s="108"/>
      <c r="K885" s="108"/>
      <c r="L885" s="108"/>
      <c r="M885" s="108"/>
      <c r="N885" s="108"/>
      <c r="O885" s="108"/>
      <c r="P885" s="108"/>
      <c r="Q885" s="108"/>
      <c r="R885" s="108"/>
      <c r="S885" s="108"/>
      <c r="T885" s="108"/>
      <c r="U885" s="108"/>
    </row>
    <row r="886" customFormat="false" ht="15.75" hidden="false" customHeight="true" outlineLevel="0" collapsed="false">
      <c r="A886" s="134"/>
      <c r="B886" s="134"/>
      <c r="C886" s="108"/>
      <c r="D886" s="108"/>
      <c r="E886" s="108"/>
      <c r="F886" s="108"/>
      <c r="G886" s="108"/>
      <c r="H886" s="108"/>
      <c r="I886" s="108"/>
      <c r="J886" s="108"/>
      <c r="K886" s="108"/>
      <c r="L886" s="108"/>
      <c r="M886" s="108"/>
      <c r="N886" s="108"/>
      <c r="O886" s="108"/>
      <c r="P886" s="108"/>
      <c r="Q886" s="108"/>
      <c r="R886" s="108"/>
      <c r="S886" s="108"/>
      <c r="T886" s="108"/>
      <c r="U886" s="108"/>
    </row>
    <row r="887" customFormat="false" ht="15.75" hidden="false" customHeight="true" outlineLevel="0" collapsed="false">
      <c r="A887" s="134"/>
      <c r="B887" s="134"/>
      <c r="C887" s="108"/>
      <c r="D887" s="108"/>
      <c r="E887" s="108"/>
      <c r="F887" s="108"/>
      <c r="G887" s="108"/>
      <c r="H887" s="108"/>
      <c r="I887" s="108"/>
      <c r="J887" s="108"/>
      <c r="K887" s="108"/>
      <c r="L887" s="108"/>
      <c r="M887" s="108"/>
      <c r="N887" s="108"/>
      <c r="O887" s="108"/>
      <c r="P887" s="108"/>
      <c r="Q887" s="108"/>
      <c r="R887" s="108"/>
      <c r="S887" s="108"/>
      <c r="T887" s="108"/>
      <c r="U887" s="108"/>
    </row>
    <row r="888" customFormat="false" ht="15.75" hidden="false" customHeight="true" outlineLevel="0" collapsed="false">
      <c r="A888" s="134"/>
      <c r="B888" s="134"/>
      <c r="C888" s="108"/>
      <c r="D888" s="108"/>
      <c r="E888" s="108"/>
      <c r="F888" s="108"/>
      <c r="G888" s="108"/>
      <c r="H888" s="108"/>
      <c r="I888" s="108"/>
      <c r="J888" s="108"/>
      <c r="K888" s="108"/>
      <c r="L888" s="108"/>
      <c r="M888" s="108"/>
      <c r="N888" s="108"/>
      <c r="O888" s="108"/>
      <c r="P888" s="108"/>
      <c r="Q888" s="108"/>
      <c r="R888" s="108"/>
      <c r="S888" s="108"/>
      <c r="T888" s="108"/>
      <c r="U888" s="108"/>
    </row>
    <row r="889" customFormat="false" ht="15.75" hidden="false" customHeight="true" outlineLevel="0" collapsed="false">
      <c r="A889" s="134"/>
      <c r="B889" s="134"/>
      <c r="C889" s="108"/>
      <c r="D889" s="108"/>
      <c r="E889" s="108"/>
      <c r="F889" s="108"/>
      <c r="G889" s="108"/>
      <c r="H889" s="108"/>
      <c r="I889" s="108"/>
      <c r="J889" s="108"/>
      <c r="K889" s="108"/>
      <c r="L889" s="108"/>
      <c r="M889" s="108"/>
      <c r="N889" s="108"/>
      <c r="O889" s="108"/>
      <c r="P889" s="108"/>
      <c r="Q889" s="108"/>
      <c r="R889" s="108"/>
      <c r="S889" s="108"/>
      <c r="T889" s="108"/>
      <c r="U889" s="108"/>
    </row>
    <row r="890" customFormat="false" ht="15.75" hidden="false" customHeight="true" outlineLevel="0" collapsed="false">
      <c r="A890" s="134"/>
      <c r="B890" s="134"/>
      <c r="C890" s="108"/>
      <c r="D890" s="108"/>
      <c r="E890" s="108"/>
      <c r="F890" s="108"/>
      <c r="G890" s="108"/>
      <c r="H890" s="108"/>
      <c r="I890" s="108"/>
      <c r="J890" s="108"/>
      <c r="K890" s="108"/>
      <c r="L890" s="108"/>
      <c r="M890" s="108"/>
      <c r="N890" s="108"/>
      <c r="O890" s="108"/>
      <c r="P890" s="108"/>
      <c r="Q890" s="108"/>
      <c r="R890" s="108"/>
      <c r="S890" s="108"/>
      <c r="T890" s="108"/>
      <c r="U890" s="108"/>
    </row>
    <row r="891" customFormat="false" ht="15.75" hidden="false" customHeight="true" outlineLevel="0" collapsed="false">
      <c r="A891" s="134"/>
      <c r="B891" s="134"/>
      <c r="C891" s="108"/>
      <c r="D891" s="108"/>
      <c r="E891" s="108"/>
      <c r="F891" s="108"/>
      <c r="G891" s="108"/>
      <c r="H891" s="108"/>
      <c r="I891" s="108"/>
      <c r="J891" s="108"/>
      <c r="K891" s="108"/>
      <c r="L891" s="108"/>
      <c r="M891" s="108"/>
      <c r="N891" s="108"/>
      <c r="O891" s="108"/>
      <c r="P891" s="108"/>
      <c r="Q891" s="108"/>
      <c r="R891" s="108"/>
      <c r="S891" s="108"/>
      <c r="T891" s="108"/>
      <c r="U891" s="108"/>
    </row>
    <row r="892" customFormat="false" ht="15.75" hidden="false" customHeight="true" outlineLevel="0" collapsed="false">
      <c r="A892" s="134"/>
      <c r="B892" s="134"/>
      <c r="C892" s="108"/>
      <c r="D892" s="108"/>
      <c r="E892" s="108"/>
      <c r="F892" s="108"/>
      <c r="G892" s="108"/>
      <c r="H892" s="108"/>
      <c r="I892" s="108"/>
      <c r="J892" s="108"/>
      <c r="K892" s="108"/>
      <c r="L892" s="108"/>
      <c r="M892" s="108"/>
      <c r="N892" s="108"/>
      <c r="O892" s="108"/>
      <c r="P892" s="108"/>
      <c r="Q892" s="108"/>
      <c r="R892" s="108"/>
      <c r="S892" s="108"/>
      <c r="T892" s="108"/>
      <c r="U892" s="108"/>
    </row>
    <row r="893" customFormat="false" ht="15.75" hidden="false" customHeight="true" outlineLevel="0" collapsed="false">
      <c r="A893" s="134"/>
      <c r="B893" s="134"/>
      <c r="C893" s="108"/>
      <c r="D893" s="108"/>
      <c r="E893" s="108"/>
      <c r="F893" s="108"/>
      <c r="G893" s="108"/>
      <c r="H893" s="108"/>
      <c r="I893" s="108"/>
      <c r="J893" s="108"/>
      <c r="K893" s="108"/>
      <c r="L893" s="108"/>
      <c r="M893" s="108"/>
      <c r="N893" s="108"/>
      <c r="O893" s="108"/>
      <c r="P893" s="108"/>
      <c r="Q893" s="108"/>
      <c r="R893" s="108"/>
      <c r="S893" s="108"/>
      <c r="T893" s="108"/>
      <c r="U893" s="108"/>
    </row>
    <row r="894" customFormat="false" ht="15.75" hidden="false" customHeight="true" outlineLevel="0" collapsed="false">
      <c r="A894" s="134"/>
      <c r="B894" s="134"/>
      <c r="C894" s="108"/>
      <c r="D894" s="108"/>
      <c r="E894" s="108"/>
      <c r="F894" s="108"/>
      <c r="G894" s="108"/>
      <c r="H894" s="108"/>
      <c r="I894" s="108"/>
      <c r="J894" s="108"/>
      <c r="K894" s="108"/>
      <c r="L894" s="108"/>
      <c r="M894" s="108"/>
      <c r="N894" s="108"/>
      <c r="O894" s="108"/>
      <c r="P894" s="108"/>
      <c r="Q894" s="108"/>
      <c r="R894" s="108"/>
      <c r="S894" s="108"/>
      <c r="T894" s="108"/>
      <c r="U894" s="108"/>
    </row>
    <row r="895" customFormat="false" ht="15.75" hidden="false" customHeight="true" outlineLevel="0" collapsed="false">
      <c r="A895" s="134"/>
      <c r="B895" s="134"/>
      <c r="C895" s="108"/>
      <c r="D895" s="108"/>
      <c r="E895" s="108"/>
      <c r="F895" s="108"/>
      <c r="G895" s="108"/>
      <c r="H895" s="108"/>
      <c r="I895" s="108"/>
      <c r="J895" s="108"/>
      <c r="K895" s="108"/>
      <c r="L895" s="108"/>
      <c r="M895" s="108"/>
      <c r="N895" s="108"/>
      <c r="O895" s="108"/>
      <c r="P895" s="108"/>
      <c r="Q895" s="108"/>
      <c r="R895" s="108"/>
      <c r="S895" s="108"/>
      <c r="T895" s="108"/>
      <c r="U895" s="108"/>
    </row>
    <row r="896" customFormat="false" ht="15.75" hidden="false" customHeight="true" outlineLevel="0" collapsed="false">
      <c r="A896" s="134"/>
      <c r="B896" s="134"/>
      <c r="C896" s="108"/>
      <c r="D896" s="108"/>
      <c r="E896" s="108"/>
      <c r="F896" s="108"/>
      <c r="G896" s="108"/>
      <c r="H896" s="108"/>
      <c r="I896" s="108"/>
      <c r="J896" s="108"/>
      <c r="K896" s="108"/>
      <c r="L896" s="108"/>
      <c r="M896" s="108"/>
      <c r="N896" s="108"/>
      <c r="O896" s="108"/>
      <c r="P896" s="108"/>
      <c r="Q896" s="108"/>
      <c r="R896" s="108"/>
      <c r="S896" s="108"/>
      <c r="T896" s="108"/>
      <c r="U896" s="108"/>
    </row>
    <row r="897" customFormat="false" ht="15.75" hidden="false" customHeight="true" outlineLevel="0" collapsed="false">
      <c r="A897" s="134"/>
      <c r="B897" s="134"/>
      <c r="C897" s="108"/>
      <c r="D897" s="108"/>
      <c r="E897" s="108"/>
      <c r="F897" s="108"/>
      <c r="G897" s="108"/>
      <c r="H897" s="108"/>
      <c r="I897" s="108"/>
      <c r="J897" s="108"/>
      <c r="K897" s="108"/>
      <c r="L897" s="108"/>
      <c r="M897" s="108"/>
      <c r="N897" s="108"/>
      <c r="O897" s="108"/>
      <c r="P897" s="108"/>
      <c r="Q897" s="108"/>
      <c r="R897" s="108"/>
      <c r="S897" s="108"/>
      <c r="T897" s="108"/>
      <c r="U897" s="108"/>
    </row>
    <row r="898" customFormat="false" ht="15.75" hidden="false" customHeight="true" outlineLevel="0" collapsed="false">
      <c r="A898" s="134"/>
      <c r="B898" s="134"/>
      <c r="C898" s="108"/>
      <c r="D898" s="108"/>
      <c r="E898" s="108"/>
      <c r="F898" s="108"/>
      <c r="G898" s="108"/>
      <c r="H898" s="108"/>
      <c r="I898" s="108"/>
      <c r="J898" s="108"/>
      <c r="K898" s="108"/>
      <c r="L898" s="108"/>
      <c r="M898" s="108"/>
      <c r="N898" s="108"/>
      <c r="O898" s="108"/>
      <c r="P898" s="108"/>
      <c r="Q898" s="108"/>
      <c r="R898" s="108"/>
      <c r="S898" s="108"/>
      <c r="T898" s="108"/>
      <c r="U898" s="108"/>
    </row>
    <row r="899" customFormat="false" ht="15.75" hidden="false" customHeight="true" outlineLevel="0" collapsed="false">
      <c r="A899" s="134"/>
      <c r="B899" s="134"/>
      <c r="C899" s="108"/>
      <c r="D899" s="108"/>
      <c r="E899" s="108"/>
      <c r="F899" s="108"/>
      <c r="G899" s="108"/>
      <c r="H899" s="108"/>
      <c r="I899" s="108"/>
      <c r="J899" s="108"/>
      <c r="K899" s="108"/>
      <c r="L899" s="108"/>
      <c r="M899" s="108"/>
      <c r="N899" s="108"/>
      <c r="O899" s="108"/>
      <c r="P899" s="108"/>
      <c r="Q899" s="108"/>
      <c r="R899" s="108"/>
      <c r="S899" s="108"/>
      <c r="T899" s="108"/>
      <c r="U899" s="108"/>
    </row>
    <row r="900" customFormat="false" ht="15.75" hidden="false" customHeight="true" outlineLevel="0" collapsed="false">
      <c r="A900" s="134"/>
      <c r="B900" s="134"/>
      <c r="C900" s="108"/>
      <c r="D900" s="108"/>
      <c r="E900" s="108"/>
      <c r="F900" s="108"/>
      <c r="G900" s="108"/>
      <c r="H900" s="108"/>
      <c r="I900" s="108"/>
      <c r="J900" s="108"/>
      <c r="K900" s="108"/>
      <c r="L900" s="108"/>
      <c r="M900" s="108"/>
      <c r="N900" s="108"/>
      <c r="O900" s="108"/>
      <c r="P900" s="108"/>
      <c r="Q900" s="108"/>
      <c r="R900" s="108"/>
      <c r="S900" s="108"/>
      <c r="T900" s="108"/>
      <c r="U900" s="108"/>
    </row>
    <row r="901" customFormat="false" ht="15.75" hidden="false" customHeight="true" outlineLevel="0" collapsed="false">
      <c r="A901" s="134"/>
      <c r="B901" s="134"/>
      <c r="C901" s="108"/>
      <c r="D901" s="108"/>
      <c r="E901" s="108"/>
      <c r="F901" s="108"/>
      <c r="G901" s="108"/>
      <c r="H901" s="108"/>
      <c r="I901" s="108"/>
      <c r="J901" s="108"/>
      <c r="K901" s="108"/>
      <c r="L901" s="108"/>
      <c r="M901" s="108"/>
      <c r="N901" s="108"/>
      <c r="O901" s="108"/>
      <c r="P901" s="108"/>
      <c r="Q901" s="108"/>
      <c r="R901" s="108"/>
      <c r="S901" s="108"/>
      <c r="T901" s="108"/>
      <c r="U901" s="108"/>
    </row>
    <row r="902" customFormat="false" ht="15.75" hidden="false" customHeight="true" outlineLevel="0" collapsed="false">
      <c r="A902" s="134"/>
      <c r="B902" s="134"/>
      <c r="C902" s="108"/>
      <c r="D902" s="108"/>
      <c r="E902" s="108"/>
      <c r="F902" s="108"/>
      <c r="G902" s="108"/>
      <c r="H902" s="108"/>
      <c r="I902" s="108"/>
      <c r="J902" s="108"/>
      <c r="K902" s="108"/>
      <c r="L902" s="108"/>
      <c r="M902" s="108"/>
      <c r="N902" s="108"/>
      <c r="O902" s="108"/>
      <c r="P902" s="108"/>
      <c r="Q902" s="108"/>
      <c r="R902" s="108"/>
      <c r="S902" s="108"/>
      <c r="T902" s="108"/>
      <c r="U902" s="108"/>
    </row>
    <row r="903" customFormat="false" ht="15.75" hidden="false" customHeight="true" outlineLevel="0" collapsed="false">
      <c r="A903" s="134"/>
      <c r="B903" s="134"/>
      <c r="C903" s="108"/>
      <c r="D903" s="108"/>
      <c r="E903" s="108"/>
      <c r="F903" s="108"/>
      <c r="G903" s="108"/>
      <c r="H903" s="108"/>
      <c r="I903" s="108"/>
      <c r="J903" s="108"/>
      <c r="K903" s="108"/>
      <c r="L903" s="108"/>
      <c r="M903" s="108"/>
      <c r="N903" s="108"/>
      <c r="O903" s="108"/>
      <c r="P903" s="108"/>
      <c r="Q903" s="108"/>
      <c r="R903" s="108"/>
      <c r="S903" s="108"/>
      <c r="T903" s="108"/>
      <c r="U903" s="108"/>
    </row>
    <row r="904" customFormat="false" ht="15.75" hidden="false" customHeight="true" outlineLevel="0" collapsed="false">
      <c r="A904" s="134"/>
      <c r="B904" s="134"/>
      <c r="C904" s="108"/>
      <c r="D904" s="108"/>
      <c r="E904" s="108"/>
      <c r="F904" s="108"/>
      <c r="G904" s="108"/>
      <c r="H904" s="108"/>
      <c r="I904" s="108"/>
      <c r="J904" s="108"/>
      <c r="K904" s="108"/>
      <c r="L904" s="108"/>
      <c r="M904" s="108"/>
      <c r="N904" s="108"/>
      <c r="O904" s="108"/>
      <c r="P904" s="108"/>
      <c r="Q904" s="108"/>
      <c r="R904" s="108"/>
      <c r="S904" s="108"/>
      <c r="T904" s="108"/>
      <c r="U904" s="108"/>
    </row>
    <row r="905" customFormat="false" ht="15.75" hidden="false" customHeight="true" outlineLevel="0" collapsed="false">
      <c r="A905" s="134"/>
      <c r="B905" s="134"/>
      <c r="C905" s="108"/>
      <c r="D905" s="108"/>
      <c r="E905" s="108"/>
      <c r="F905" s="108"/>
      <c r="G905" s="108"/>
      <c r="H905" s="108"/>
      <c r="I905" s="108"/>
      <c r="J905" s="108"/>
      <c r="K905" s="108"/>
      <c r="L905" s="108"/>
      <c r="M905" s="108"/>
      <c r="N905" s="108"/>
      <c r="O905" s="108"/>
      <c r="P905" s="108"/>
      <c r="Q905" s="108"/>
      <c r="R905" s="108"/>
      <c r="S905" s="108"/>
      <c r="T905" s="108"/>
      <c r="U905" s="108"/>
    </row>
    <row r="906" customFormat="false" ht="15.75" hidden="false" customHeight="true" outlineLevel="0" collapsed="false">
      <c r="A906" s="134"/>
      <c r="B906" s="134"/>
      <c r="C906" s="108"/>
      <c r="D906" s="108"/>
      <c r="E906" s="108"/>
      <c r="F906" s="108"/>
      <c r="G906" s="108"/>
      <c r="H906" s="108"/>
      <c r="I906" s="108"/>
      <c r="J906" s="108"/>
      <c r="K906" s="108"/>
      <c r="L906" s="108"/>
      <c r="M906" s="108"/>
      <c r="N906" s="108"/>
      <c r="O906" s="108"/>
      <c r="P906" s="108"/>
      <c r="Q906" s="108"/>
      <c r="R906" s="108"/>
      <c r="S906" s="108"/>
      <c r="T906" s="108"/>
      <c r="U906" s="108"/>
    </row>
    <row r="907" customFormat="false" ht="15.75" hidden="false" customHeight="true" outlineLevel="0" collapsed="false">
      <c r="A907" s="134"/>
      <c r="B907" s="134"/>
      <c r="C907" s="108"/>
      <c r="D907" s="108"/>
      <c r="E907" s="108"/>
      <c r="F907" s="108"/>
      <c r="G907" s="108"/>
      <c r="H907" s="108"/>
      <c r="I907" s="108"/>
      <c r="J907" s="108"/>
      <c r="K907" s="108"/>
      <c r="L907" s="108"/>
      <c r="M907" s="108"/>
      <c r="N907" s="108"/>
      <c r="O907" s="108"/>
      <c r="P907" s="108"/>
      <c r="Q907" s="108"/>
      <c r="R907" s="108"/>
      <c r="S907" s="108"/>
      <c r="T907" s="108"/>
      <c r="U907" s="108"/>
    </row>
    <row r="908" customFormat="false" ht="15.75" hidden="false" customHeight="true" outlineLevel="0" collapsed="false">
      <c r="A908" s="134"/>
      <c r="B908" s="134"/>
      <c r="C908" s="108"/>
      <c r="D908" s="108"/>
      <c r="E908" s="108"/>
      <c r="F908" s="108"/>
      <c r="G908" s="108"/>
      <c r="H908" s="108"/>
      <c r="I908" s="108"/>
      <c r="J908" s="108"/>
      <c r="K908" s="108"/>
      <c r="L908" s="108"/>
      <c r="M908" s="108"/>
      <c r="N908" s="108"/>
      <c r="O908" s="108"/>
      <c r="P908" s="108"/>
      <c r="Q908" s="108"/>
      <c r="R908" s="108"/>
      <c r="S908" s="108"/>
      <c r="T908" s="108"/>
      <c r="U908" s="108"/>
    </row>
    <row r="909" customFormat="false" ht="15.75" hidden="false" customHeight="true" outlineLevel="0" collapsed="false">
      <c r="A909" s="134"/>
      <c r="B909" s="134"/>
      <c r="C909" s="108"/>
      <c r="D909" s="108"/>
      <c r="E909" s="108"/>
      <c r="F909" s="108"/>
      <c r="G909" s="108"/>
      <c r="H909" s="108"/>
      <c r="I909" s="108"/>
      <c r="J909" s="108"/>
      <c r="K909" s="108"/>
      <c r="L909" s="108"/>
      <c r="M909" s="108"/>
      <c r="N909" s="108"/>
      <c r="O909" s="108"/>
      <c r="P909" s="108"/>
      <c r="Q909" s="108"/>
      <c r="R909" s="108"/>
      <c r="S909" s="108"/>
      <c r="T909" s="108"/>
      <c r="U909" s="108"/>
    </row>
    <row r="910" customFormat="false" ht="15.75" hidden="false" customHeight="true" outlineLevel="0" collapsed="false">
      <c r="A910" s="134"/>
      <c r="B910" s="134"/>
      <c r="C910" s="108"/>
      <c r="D910" s="108"/>
      <c r="E910" s="108"/>
      <c r="F910" s="108"/>
      <c r="G910" s="108"/>
      <c r="H910" s="108"/>
      <c r="I910" s="108"/>
      <c r="J910" s="108"/>
      <c r="K910" s="108"/>
      <c r="L910" s="108"/>
      <c r="M910" s="108"/>
      <c r="N910" s="108"/>
      <c r="O910" s="108"/>
      <c r="P910" s="108"/>
      <c r="Q910" s="108"/>
      <c r="R910" s="108"/>
      <c r="S910" s="108"/>
      <c r="T910" s="108"/>
      <c r="U910" s="108"/>
    </row>
    <row r="911" customFormat="false" ht="15.75" hidden="false" customHeight="true" outlineLevel="0" collapsed="false">
      <c r="A911" s="134"/>
      <c r="B911" s="134"/>
      <c r="C911" s="108"/>
      <c r="D911" s="108"/>
      <c r="E911" s="108"/>
      <c r="F911" s="108"/>
      <c r="G911" s="108"/>
      <c r="H911" s="108"/>
      <c r="I911" s="108"/>
      <c r="J911" s="108"/>
      <c r="K911" s="108"/>
      <c r="L911" s="108"/>
      <c r="M911" s="108"/>
      <c r="N911" s="108"/>
      <c r="O911" s="108"/>
      <c r="P911" s="108"/>
      <c r="Q911" s="108"/>
      <c r="R911" s="108"/>
      <c r="S911" s="108"/>
      <c r="T911" s="108"/>
      <c r="U911" s="108"/>
    </row>
    <row r="912" customFormat="false" ht="15.75" hidden="false" customHeight="true" outlineLevel="0" collapsed="false">
      <c r="A912" s="134"/>
      <c r="B912" s="134"/>
      <c r="C912" s="108"/>
      <c r="D912" s="108"/>
      <c r="E912" s="108"/>
      <c r="F912" s="108"/>
      <c r="G912" s="108"/>
      <c r="H912" s="108"/>
      <c r="I912" s="108"/>
      <c r="J912" s="108"/>
      <c r="K912" s="108"/>
      <c r="L912" s="108"/>
      <c r="M912" s="108"/>
      <c r="N912" s="108"/>
      <c r="O912" s="108"/>
      <c r="P912" s="108"/>
      <c r="Q912" s="108"/>
      <c r="R912" s="108"/>
      <c r="S912" s="108"/>
      <c r="T912" s="108"/>
      <c r="U912" s="108"/>
    </row>
    <row r="913" customFormat="false" ht="15.75" hidden="false" customHeight="true" outlineLevel="0" collapsed="false">
      <c r="A913" s="134"/>
      <c r="B913" s="134"/>
      <c r="C913" s="108"/>
      <c r="D913" s="108"/>
      <c r="E913" s="108"/>
      <c r="F913" s="108"/>
      <c r="G913" s="108"/>
      <c r="H913" s="108"/>
      <c r="I913" s="108"/>
      <c r="J913" s="108"/>
      <c r="K913" s="108"/>
      <c r="L913" s="108"/>
      <c r="M913" s="108"/>
      <c r="N913" s="108"/>
      <c r="O913" s="108"/>
      <c r="P913" s="108"/>
      <c r="Q913" s="108"/>
      <c r="R913" s="108"/>
      <c r="S913" s="108"/>
      <c r="T913" s="108"/>
      <c r="U913" s="108"/>
    </row>
    <row r="914" customFormat="false" ht="15.75" hidden="false" customHeight="true" outlineLevel="0" collapsed="false">
      <c r="A914" s="134"/>
      <c r="B914" s="134"/>
      <c r="C914" s="108"/>
      <c r="D914" s="108"/>
      <c r="E914" s="108"/>
      <c r="F914" s="108"/>
      <c r="G914" s="108"/>
      <c r="H914" s="108"/>
      <c r="I914" s="108"/>
      <c r="J914" s="108"/>
      <c r="K914" s="108"/>
      <c r="L914" s="108"/>
      <c r="M914" s="108"/>
      <c r="N914" s="108"/>
      <c r="O914" s="108"/>
      <c r="P914" s="108"/>
      <c r="Q914" s="108"/>
      <c r="R914" s="108"/>
      <c r="S914" s="108"/>
      <c r="T914" s="108"/>
      <c r="U914" s="108"/>
    </row>
    <row r="915" customFormat="false" ht="15.75" hidden="false" customHeight="true" outlineLevel="0" collapsed="false">
      <c r="A915" s="134"/>
      <c r="B915" s="134"/>
      <c r="C915" s="108"/>
      <c r="D915" s="108"/>
      <c r="E915" s="108"/>
      <c r="F915" s="108"/>
      <c r="G915" s="108"/>
      <c r="H915" s="108"/>
      <c r="I915" s="108"/>
      <c r="J915" s="108"/>
      <c r="K915" s="108"/>
      <c r="L915" s="108"/>
      <c r="M915" s="108"/>
      <c r="N915" s="108"/>
      <c r="O915" s="108"/>
      <c r="P915" s="108"/>
      <c r="Q915" s="108"/>
      <c r="R915" s="108"/>
      <c r="S915" s="108"/>
      <c r="T915" s="108"/>
      <c r="U915" s="108"/>
    </row>
    <row r="916" customFormat="false" ht="15.75" hidden="false" customHeight="true" outlineLevel="0" collapsed="false">
      <c r="A916" s="134"/>
      <c r="B916" s="134"/>
      <c r="C916" s="108"/>
      <c r="D916" s="108"/>
      <c r="E916" s="108"/>
      <c r="F916" s="108"/>
      <c r="G916" s="108"/>
      <c r="H916" s="108"/>
      <c r="I916" s="108"/>
      <c r="J916" s="108"/>
      <c r="K916" s="108"/>
      <c r="L916" s="108"/>
      <c r="M916" s="108"/>
      <c r="N916" s="108"/>
      <c r="O916" s="108"/>
      <c r="P916" s="108"/>
      <c r="Q916" s="108"/>
      <c r="R916" s="108"/>
      <c r="S916" s="108"/>
      <c r="T916" s="108"/>
      <c r="U916" s="108"/>
    </row>
    <row r="917" customFormat="false" ht="15.75" hidden="false" customHeight="true" outlineLevel="0" collapsed="false">
      <c r="A917" s="134"/>
      <c r="B917" s="134"/>
      <c r="C917" s="108"/>
      <c r="D917" s="108"/>
      <c r="E917" s="108"/>
      <c r="F917" s="108"/>
      <c r="G917" s="108"/>
      <c r="H917" s="108"/>
      <c r="I917" s="108"/>
      <c r="J917" s="108"/>
      <c r="K917" s="108"/>
      <c r="L917" s="108"/>
      <c r="M917" s="108"/>
      <c r="N917" s="108"/>
      <c r="O917" s="108"/>
      <c r="P917" s="108"/>
      <c r="Q917" s="108"/>
      <c r="R917" s="108"/>
      <c r="S917" s="108"/>
      <c r="T917" s="108"/>
      <c r="U917" s="108"/>
    </row>
    <row r="918" customFormat="false" ht="15.75" hidden="false" customHeight="true" outlineLevel="0" collapsed="false">
      <c r="A918" s="134"/>
      <c r="B918" s="134"/>
      <c r="C918" s="108"/>
      <c r="D918" s="108"/>
      <c r="E918" s="108"/>
      <c r="F918" s="108"/>
      <c r="G918" s="108"/>
      <c r="H918" s="108"/>
      <c r="I918" s="108"/>
      <c r="J918" s="108"/>
      <c r="K918" s="108"/>
      <c r="L918" s="108"/>
      <c r="M918" s="108"/>
      <c r="N918" s="108"/>
      <c r="O918" s="108"/>
      <c r="P918" s="108"/>
      <c r="Q918" s="108"/>
      <c r="R918" s="108"/>
      <c r="S918" s="108"/>
      <c r="T918" s="108"/>
      <c r="U918" s="108"/>
    </row>
    <row r="919" customFormat="false" ht="15.75" hidden="false" customHeight="true" outlineLevel="0" collapsed="false">
      <c r="A919" s="134"/>
      <c r="B919" s="134"/>
      <c r="C919" s="108"/>
      <c r="D919" s="108"/>
      <c r="E919" s="108"/>
      <c r="F919" s="108"/>
      <c r="G919" s="108"/>
      <c r="H919" s="108"/>
      <c r="I919" s="108"/>
      <c r="J919" s="108"/>
      <c r="K919" s="108"/>
      <c r="L919" s="108"/>
      <c r="M919" s="108"/>
      <c r="N919" s="108"/>
      <c r="O919" s="108"/>
      <c r="P919" s="108"/>
      <c r="Q919" s="108"/>
      <c r="R919" s="108"/>
      <c r="S919" s="108"/>
      <c r="T919" s="108"/>
      <c r="U919" s="108"/>
    </row>
    <row r="920" customFormat="false" ht="15.75" hidden="false" customHeight="true" outlineLevel="0" collapsed="false">
      <c r="A920" s="134"/>
      <c r="B920" s="134"/>
      <c r="C920" s="108"/>
      <c r="D920" s="108"/>
      <c r="E920" s="108"/>
      <c r="F920" s="108"/>
      <c r="G920" s="108"/>
      <c r="H920" s="108"/>
      <c r="I920" s="108"/>
      <c r="J920" s="108"/>
      <c r="K920" s="108"/>
      <c r="L920" s="108"/>
      <c r="M920" s="108"/>
      <c r="N920" s="108"/>
      <c r="O920" s="108"/>
      <c r="P920" s="108"/>
      <c r="Q920" s="108"/>
      <c r="R920" s="108"/>
      <c r="S920" s="108"/>
      <c r="T920" s="108"/>
      <c r="U920" s="108"/>
    </row>
    <row r="921" customFormat="false" ht="15.75" hidden="false" customHeight="true" outlineLevel="0" collapsed="false">
      <c r="A921" s="134"/>
      <c r="B921" s="134"/>
      <c r="C921" s="108"/>
      <c r="D921" s="108"/>
      <c r="E921" s="108"/>
      <c r="F921" s="108"/>
      <c r="G921" s="108"/>
      <c r="H921" s="108"/>
      <c r="I921" s="108"/>
      <c r="J921" s="108"/>
      <c r="K921" s="108"/>
      <c r="L921" s="108"/>
      <c r="M921" s="108"/>
      <c r="N921" s="108"/>
      <c r="O921" s="108"/>
      <c r="P921" s="108"/>
      <c r="Q921" s="108"/>
      <c r="R921" s="108"/>
      <c r="S921" s="108"/>
      <c r="T921" s="108"/>
      <c r="U921" s="108"/>
    </row>
    <row r="922" customFormat="false" ht="15.75" hidden="false" customHeight="true" outlineLevel="0" collapsed="false">
      <c r="A922" s="134"/>
      <c r="B922" s="134"/>
      <c r="C922" s="108"/>
      <c r="D922" s="108"/>
      <c r="E922" s="108"/>
      <c r="F922" s="108"/>
      <c r="G922" s="108"/>
      <c r="H922" s="108"/>
      <c r="I922" s="108"/>
      <c r="J922" s="108"/>
      <c r="K922" s="108"/>
      <c r="L922" s="108"/>
      <c r="M922" s="108"/>
      <c r="N922" s="108"/>
      <c r="O922" s="108"/>
      <c r="P922" s="108"/>
      <c r="Q922" s="108"/>
      <c r="R922" s="108"/>
      <c r="S922" s="108"/>
      <c r="T922" s="108"/>
      <c r="U922" s="108"/>
    </row>
    <row r="923" customFormat="false" ht="15.75" hidden="false" customHeight="true" outlineLevel="0" collapsed="false">
      <c r="A923" s="134"/>
      <c r="B923" s="134"/>
      <c r="C923" s="108"/>
      <c r="D923" s="108"/>
      <c r="E923" s="108"/>
      <c r="F923" s="108"/>
      <c r="G923" s="108"/>
      <c r="H923" s="108"/>
      <c r="I923" s="108"/>
      <c r="J923" s="108"/>
      <c r="K923" s="108"/>
      <c r="L923" s="108"/>
      <c r="M923" s="108"/>
      <c r="N923" s="108"/>
      <c r="O923" s="108"/>
      <c r="P923" s="108"/>
      <c r="Q923" s="108"/>
      <c r="R923" s="108"/>
      <c r="S923" s="108"/>
      <c r="T923" s="108"/>
      <c r="U923" s="108"/>
    </row>
    <row r="924" customFormat="false" ht="15.75" hidden="false" customHeight="true" outlineLevel="0" collapsed="false">
      <c r="A924" s="134"/>
      <c r="B924" s="134"/>
      <c r="C924" s="108"/>
      <c r="D924" s="108"/>
      <c r="E924" s="108"/>
      <c r="F924" s="108"/>
      <c r="G924" s="108"/>
      <c r="H924" s="108"/>
      <c r="I924" s="108"/>
      <c r="J924" s="108"/>
      <c r="K924" s="108"/>
      <c r="L924" s="108"/>
      <c r="M924" s="108"/>
      <c r="N924" s="108"/>
      <c r="O924" s="108"/>
      <c r="P924" s="108"/>
      <c r="Q924" s="108"/>
      <c r="R924" s="108"/>
      <c r="S924" s="108"/>
      <c r="T924" s="108"/>
      <c r="U924" s="108"/>
    </row>
    <row r="925" customFormat="false" ht="15.75" hidden="false" customHeight="true" outlineLevel="0" collapsed="false">
      <c r="A925" s="134"/>
      <c r="B925" s="134"/>
      <c r="C925" s="108"/>
      <c r="D925" s="108"/>
      <c r="E925" s="108"/>
      <c r="F925" s="108"/>
      <c r="G925" s="108"/>
      <c r="H925" s="108"/>
      <c r="I925" s="108"/>
      <c r="J925" s="108"/>
      <c r="K925" s="108"/>
      <c r="L925" s="108"/>
      <c r="M925" s="108"/>
      <c r="N925" s="108"/>
      <c r="O925" s="108"/>
      <c r="P925" s="108"/>
      <c r="Q925" s="108"/>
      <c r="R925" s="108"/>
      <c r="S925" s="108"/>
      <c r="T925" s="108"/>
      <c r="U925" s="108"/>
    </row>
    <row r="926" customFormat="false" ht="15.75" hidden="false" customHeight="true" outlineLevel="0" collapsed="false">
      <c r="A926" s="134"/>
      <c r="B926" s="134"/>
      <c r="C926" s="108"/>
      <c r="D926" s="108"/>
      <c r="E926" s="108"/>
      <c r="F926" s="108"/>
      <c r="G926" s="108"/>
      <c r="H926" s="108"/>
      <c r="I926" s="108"/>
      <c r="J926" s="108"/>
      <c r="K926" s="108"/>
      <c r="L926" s="108"/>
      <c r="M926" s="108"/>
      <c r="N926" s="108"/>
      <c r="O926" s="108"/>
      <c r="P926" s="108"/>
      <c r="Q926" s="108"/>
      <c r="R926" s="108"/>
      <c r="S926" s="108"/>
      <c r="T926" s="108"/>
      <c r="U926" s="108"/>
    </row>
    <row r="927" customFormat="false" ht="15.75" hidden="false" customHeight="true" outlineLevel="0" collapsed="false">
      <c r="A927" s="134"/>
      <c r="B927" s="134"/>
      <c r="C927" s="108"/>
      <c r="D927" s="108"/>
      <c r="E927" s="108"/>
      <c r="F927" s="108"/>
      <c r="G927" s="108"/>
      <c r="H927" s="108"/>
      <c r="I927" s="108"/>
      <c r="J927" s="108"/>
      <c r="K927" s="108"/>
      <c r="L927" s="108"/>
      <c r="M927" s="108"/>
      <c r="N927" s="108"/>
      <c r="O927" s="108"/>
      <c r="P927" s="108"/>
      <c r="Q927" s="108"/>
      <c r="R927" s="108"/>
      <c r="S927" s="108"/>
      <c r="T927" s="108"/>
      <c r="U927" s="108"/>
    </row>
    <row r="928" customFormat="false" ht="15.75" hidden="false" customHeight="true" outlineLevel="0" collapsed="false">
      <c r="A928" s="134"/>
      <c r="B928" s="134"/>
      <c r="C928" s="108"/>
      <c r="D928" s="108"/>
      <c r="E928" s="108"/>
      <c r="F928" s="108"/>
      <c r="G928" s="108"/>
      <c r="H928" s="108"/>
      <c r="I928" s="108"/>
      <c r="J928" s="108"/>
      <c r="K928" s="108"/>
      <c r="L928" s="108"/>
      <c r="M928" s="108"/>
      <c r="N928" s="108"/>
      <c r="O928" s="108"/>
      <c r="P928" s="108"/>
      <c r="Q928" s="108"/>
      <c r="R928" s="108"/>
      <c r="S928" s="108"/>
      <c r="T928" s="108"/>
      <c r="U928" s="108"/>
    </row>
    <row r="929" customFormat="false" ht="15.75" hidden="false" customHeight="true" outlineLevel="0" collapsed="false">
      <c r="A929" s="134"/>
      <c r="B929" s="134"/>
      <c r="C929" s="108"/>
      <c r="D929" s="108"/>
      <c r="E929" s="108"/>
      <c r="F929" s="108"/>
      <c r="G929" s="108"/>
      <c r="H929" s="108"/>
      <c r="I929" s="108"/>
      <c r="J929" s="108"/>
      <c r="K929" s="108"/>
      <c r="L929" s="108"/>
      <c r="M929" s="108"/>
      <c r="N929" s="108"/>
      <c r="O929" s="108"/>
      <c r="P929" s="108"/>
      <c r="Q929" s="108"/>
      <c r="R929" s="108"/>
      <c r="S929" s="108"/>
      <c r="T929" s="108"/>
      <c r="U929" s="108"/>
    </row>
    <row r="930" customFormat="false" ht="15.75" hidden="false" customHeight="true" outlineLevel="0" collapsed="false">
      <c r="A930" s="134"/>
      <c r="B930" s="134"/>
      <c r="C930" s="108"/>
      <c r="D930" s="108"/>
      <c r="E930" s="108"/>
      <c r="F930" s="108"/>
      <c r="G930" s="108"/>
      <c r="H930" s="108"/>
      <c r="I930" s="108"/>
      <c r="J930" s="108"/>
      <c r="K930" s="108"/>
      <c r="L930" s="108"/>
      <c r="M930" s="108"/>
      <c r="N930" s="108"/>
      <c r="O930" s="108"/>
      <c r="P930" s="108"/>
      <c r="Q930" s="108"/>
      <c r="R930" s="108"/>
      <c r="S930" s="108"/>
      <c r="T930" s="108"/>
      <c r="U930" s="108"/>
    </row>
    <row r="931" customFormat="false" ht="15.75" hidden="false" customHeight="true" outlineLevel="0" collapsed="false">
      <c r="A931" s="134"/>
      <c r="B931" s="134"/>
      <c r="C931" s="108"/>
      <c r="D931" s="108"/>
      <c r="E931" s="108"/>
      <c r="F931" s="108"/>
      <c r="G931" s="108"/>
      <c r="H931" s="108"/>
      <c r="I931" s="108"/>
      <c r="J931" s="108"/>
      <c r="K931" s="108"/>
      <c r="L931" s="108"/>
      <c r="M931" s="108"/>
      <c r="N931" s="108"/>
      <c r="O931" s="108"/>
      <c r="P931" s="108"/>
      <c r="Q931" s="108"/>
      <c r="R931" s="108"/>
      <c r="S931" s="108"/>
      <c r="T931" s="108"/>
      <c r="U931" s="108"/>
    </row>
    <row r="932" customFormat="false" ht="15.75" hidden="false" customHeight="true" outlineLevel="0" collapsed="false">
      <c r="A932" s="134"/>
      <c r="B932" s="134"/>
      <c r="C932" s="108"/>
      <c r="D932" s="108"/>
      <c r="E932" s="108"/>
      <c r="F932" s="108"/>
      <c r="G932" s="108"/>
      <c r="H932" s="108"/>
      <c r="I932" s="108"/>
      <c r="J932" s="108"/>
      <c r="K932" s="108"/>
      <c r="L932" s="108"/>
      <c r="M932" s="108"/>
      <c r="N932" s="108"/>
      <c r="O932" s="108"/>
      <c r="P932" s="108"/>
      <c r="Q932" s="108"/>
      <c r="R932" s="108"/>
      <c r="S932" s="108"/>
      <c r="T932" s="108"/>
      <c r="U932" s="108"/>
    </row>
    <row r="933" customFormat="false" ht="15.75" hidden="false" customHeight="true" outlineLevel="0" collapsed="false">
      <c r="A933" s="134"/>
      <c r="B933" s="134"/>
      <c r="C933" s="108"/>
      <c r="D933" s="108"/>
      <c r="E933" s="108"/>
      <c r="F933" s="108"/>
      <c r="G933" s="108"/>
      <c r="H933" s="108"/>
      <c r="I933" s="108"/>
      <c r="J933" s="108"/>
      <c r="K933" s="108"/>
      <c r="L933" s="108"/>
      <c r="M933" s="108"/>
      <c r="N933" s="108"/>
      <c r="O933" s="108"/>
      <c r="P933" s="108"/>
      <c r="Q933" s="108"/>
      <c r="R933" s="108"/>
      <c r="S933" s="108"/>
      <c r="T933" s="108"/>
      <c r="U933" s="108"/>
    </row>
    <row r="934" customFormat="false" ht="15.75" hidden="false" customHeight="true" outlineLevel="0" collapsed="false">
      <c r="A934" s="134"/>
      <c r="B934" s="134"/>
      <c r="C934" s="108"/>
      <c r="D934" s="108"/>
      <c r="E934" s="108"/>
      <c r="F934" s="108"/>
      <c r="G934" s="108"/>
      <c r="H934" s="108"/>
      <c r="I934" s="108"/>
      <c r="J934" s="108"/>
      <c r="K934" s="108"/>
      <c r="L934" s="108"/>
      <c r="M934" s="108"/>
      <c r="N934" s="108"/>
      <c r="O934" s="108"/>
      <c r="P934" s="108"/>
      <c r="Q934" s="108"/>
      <c r="R934" s="108"/>
      <c r="S934" s="108"/>
      <c r="T934" s="108"/>
      <c r="U934" s="108"/>
    </row>
    <row r="935" customFormat="false" ht="15.75" hidden="false" customHeight="true" outlineLevel="0" collapsed="false">
      <c r="A935" s="134"/>
      <c r="B935" s="134"/>
      <c r="C935" s="108"/>
      <c r="D935" s="108"/>
      <c r="E935" s="108"/>
      <c r="F935" s="108"/>
      <c r="G935" s="108"/>
      <c r="H935" s="108"/>
      <c r="I935" s="108"/>
      <c r="J935" s="108"/>
      <c r="K935" s="108"/>
      <c r="L935" s="108"/>
      <c r="M935" s="108"/>
      <c r="N935" s="108"/>
      <c r="O935" s="108"/>
      <c r="P935" s="108"/>
      <c r="Q935" s="108"/>
      <c r="R935" s="108"/>
      <c r="S935" s="108"/>
      <c r="T935" s="108"/>
      <c r="U935" s="108"/>
    </row>
    <row r="936" customFormat="false" ht="15.75" hidden="false" customHeight="true" outlineLevel="0" collapsed="false">
      <c r="A936" s="134"/>
      <c r="B936" s="134"/>
      <c r="C936" s="108"/>
      <c r="D936" s="108"/>
      <c r="E936" s="108"/>
      <c r="F936" s="108"/>
      <c r="G936" s="108"/>
      <c r="H936" s="108"/>
      <c r="I936" s="108"/>
      <c r="J936" s="108"/>
      <c r="K936" s="108"/>
      <c r="L936" s="108"/>
      <c r="M936" s="108"/>
      <c r="N936" s="108"/>
      <c r="O936" s="108"/>
      <c r="P936" s="108"/>
      <c r="Q936" s="108"/>
      <c r="R936" s="108"/>
      <c r="S936" s="108"/>
      <c r="T936" s="108"/>
      <c r="U936" s="108"/>
    </row>
    <row r="937" customFormat="false" ht="15.75" hidden="false" customHeight="true" outlineLevel="0" collapsed="false">
      <c r="A937" s="134"/>
      <c r="B937" s="134"/>
      <c r="C937" s="108"/>
      <c r="D937" s="108"/>
      <c r="E937" s="108"/>
      <c r="F937" s="108"/>
      <c r="G937" s="108"/>
      <c r="H937" s="108"/>
      <c r="I937" s="108"/>
      <c r="J937" s="108"/>
      <c r="K937" s="108"/>
      <c r="L937" s="108"/>
      <c r="M937" s="108"/>
      <c r="N937" s="108"/>
      <c r="O937" s="108"/>
      <c r="P937" s="108"/>
      <c r="Q937" s="108"/>
      <c r="R937" s="108"/>
      <c r="S937" s="108"/>
      <c r="T937" s="108"/>
      <c r="U937" s="108"/>
    </row>
    <row r="938" customFormat="false" ht="15.75" hidden="false" customHeight="true" outlineLevel="0" collapsed="false">
      <c r="A938" s="134"/>
      <c r="B938" s="134"/>
      <c r="C938" s="108"/>
      <c r="D938" s="108"/>
      <c r="E938" s="108"/>
      <c r="F938" s="108"/>
      <c r="G938" s="108"/>
      <c r="H938" s="108"/>
      <c r="I938" s="108"/>
      <c r="J938" s="108"/>
      <c r="K938" s="108"/>
      <c r="L938" s="108"/>
      <c r="M938" s="108"/>
      <c r="N938" s="108"/>
      <c r="O938" s="108"/>
      <c r="P938" s="108"/>
      <c r="Q938" s="108"/>
      <c r="R938" s="108"/>
      <c r="S938" s="108"/>
      <c r="T938" s="108"/>
      <c r="U938" s="108"/>
    </row>
    <row r="939" customFormat="false" ht="15.75" hidden="false" customHeight="true" outlineLevel="0" collapsed="false">
      <c r="A939" s="134"/>
      <c r="B939" s="134"/>
      <c r="C939" s="108"/>
      <c r="D939" s="108"/>
      <c r="E939" s="108"/>
      <c r="F939" s="108"/>
      <c r="G939" s="108"/>
      <c r="H939" s="108"/>
      <c r="I939" s="108"/>
      <c r="J939" s="108"/>
      <c r="K939" s="108"/>
      <c r="L939" s="108"/>
      <c r="M939" s="108"/>
      <c r="N939" s="108"/>
      <c r="O939" s="108"/>
      <c r="P939" s="108"/>
      <c r="Q939" s="108"/>
      <c r="R939" s="108"/>
      <c r="S939" s="108"/>
      <c r="T939" s="108"/>
      <c r="U939" s="108"/>
    </row>
    <row r="940" customFormat="false" ht="15.75" hidden="false" customHeight="true" outlineLevel="0" collapsed="false">
      <c r="A940" s="134"/>
      <c r="B940" s="134"/>
      <c r="C940" s="108"/>
      <c r="D940" s="108"/>
      <c r="E940" s="108"/>
      <c r="F940" s="108"/>
      <c r="G940" s="108"/>
      <c r="H940" s="108"/>
      <c r="I940" s="108"/>
      <c r="J940" s="108"/>
      <c r="K940" s="108"/>
      <c r="L940" s="108"/>
      <c r="M940" s="108"/>
      <c r="N940" s="108"/>
      <c r="O940" s="108"/>
      <c r="P940" s="108"/>
      <c r="Q940" s="108"/>
      <c r="R940" s="108"/>
      <c r="S940" s="108"/>
      <c r="T940" s="108"/>
      <c r="U940" s="108"/>
    </row>
    <row r="941" customFormat="false" ht="15.75" hidden="false" customHeight="true" outlineLevel="0" collapsed="false">
      <c r="A941" s="134"/>
      <c r="B941" s="134"/>
      <c r="C941" s="108"/>
      <c r="D941" s="108"/>
      <c r="E941" s="108"/>
      <c r="F941" s="108"/>
      <c r="G941" s="108"/>
      <c r="H941" s="108"/>
      <c r="I941" s="108"/>
      <c r="J941" s="108"/>
      <c r="K941" s="108"/>
      <c r="L941" s="108"/>
      <c r="M941" s="108"/>
      <c r="N941" s="108"/>
      <c r="O941" s="108"/>
      <c r="P941" s="108"/>
      <c r="Q941" s="108"/>
      <c r="R941" s="108"/>
      <c r="S941" s="108"/>
      <c r="T941" s="108"/>
      <c r="U941" s="108"/>
    </row>
    <row r="942" customFormat="false" ht="15.75" hidden="false" customHeight="true" outlineLevel="0" collapsed="false">
      <c r="A942" s="134"/>
      <c r="B942" s="134"/>
      <c r="C942" s="108"/>
      <c r="D942" s="108"/>
      <c r="E942" s="108"/>
      <c r="F942" s="108"/>
      <c r="G942" s="108"/>
      <c r="H942" s="108"/>
      <c r="I942" s="108"/>
      <c r="J942" s="108"/>
      <c r="K942" s="108"/>
      <c r="L942" s="108"/>
      <c r="M942" s="108"/>
      <c r="N942" s="108"/>
      <c r="O942" s="108"/>
      <c r="P942" s="108"/>
      <c r="Q942" s="108"/>
      <c r="R942" s="108"/>
      <c r="S942" s="108"/>
      <c r="T942" s="108"/>
      <c r="U942" s="108"/>
    </row>
    <row r="943" customFormat="false" ht="15.75" hidden="false" customHeight="true" outlineLevel="0" collapsed="false">
      <c r="A943" s="134"/>
      <c r="B943" s="134"/>
      <c r="C943" s="108"/>
      <c r="D943" s="108"/>
      <c r="E943" s="108"/>
      <c r="F943" s="108"/>
      <c r="G943" s="108"/>
      <c r="H943" s="108"/>
      <c r="I943" s="108"/>
      <c r="J943" s="108"/>
      <c r="K943" s="108"/>
      <c r="L943" s="108"/>
      <c r="M943" s="108"/>
      <c r="N943" s="108"/>
      <c r="O943" s="108"/>
      <c r="P943" s="108"/>
      <c r="Q943" s="108"/>
      <c r="R943" s="108"/>
      <c r="S943" s="108"/>
      <c r="T943" s="108"/>
      <c r="U943" s="108"/>
    </row>
    <row r="944" customFormat="false" ht="15.75" hidden="false" customHeight="true" outlineLevel="0" collapsed="false">
      <c r="A944" s="134"/>
      <c r="B944" s="134"/>
      <c r="C944" s="108"/>
      <c r="D944" s="108"/>
      <c r="E944" s="108"/>
      <c r="F944" s="108"/>
      <c r="G944" s="108"/>
      <c r="H944" s="108"/>
      <c r="I944" s="108"/>
      <c r="J944" s="108"/>
      <c r="K944" s="108"/>
      <c r="L944" s="108"/>
      <c r="M944" s="108"/>
      <c r="N944" s="108"/>
      <c r="O944" s="108"/>
      <c r="P944" s="108"/>
      <c r="Q944" s="108"/>
      <c r="R944" s="108"/>
      <c r="S944" s="108"/>
      <c r="T944" s="108"/>
      <c r="U944" s="108"/>
    </row>
    <row r="945" customFormat="false" ht="15.75" hidden="false" customHeight="true" outlineLevel="0" collapsed="false">
      <c r="A945" s="134"/>
      <c r="B945" s="134"/>
      <c r="C945" s="108"/>
      <c r="D945" s="108"/>
      <c r="E945" s="108"/>
      <c r="F945" s="108"/>
      <c r="G945" s="108"/>
      <c r="H945" s="108"/>
      <c r="I945" s="108"/>
      <c r="J945" s="108"/>
      <c r="K945" s="108"/>
      <c r="L945" s="108"/>
      <c r="M945" s="108"/>
      <c r="N945" s="108"/>
      <c r="O945" s="108"/>
      <c r="P945" s="108"/>
      <c r="Q945" s="108"/>
      <c r="R945" s="108"/>
      <c r="S945" s="108"/>
      <c r="T945" s="108"/>
      <c r="U945" s="108"/>
    </row>
    <row r="946" customFormat="false" ht="15.75" hidden="false" customHeight="true" outlineLevel="0" collapsed="false">
      <c r="A946" s="134"/>
      <c r="B946" s="134"/>
      <c r="C946" s="108"/>
      <c r="D946" s="108"/>
      <c r="E946" s="108"/>
      <c r="F946" s="108"/>
      <c r="G946" s="108"/>
      <c r="H946" s="108"/>
      <c r="I946" s="108"/>
      <c r="J946" s="108"/>
      <c r="K946" s="108"/>
      <c r="L946" s="108"/>
      <c r="M946" s="108"/>
      <c r="N946" s="108"/>
      <c r="O946" s="108"/>
      <c r="P946" s="108"/>
      <c r="Q946" s="108"/>
      <c r="R946" s="108"/>
      <c r="S946" s="108"/>
      <c r="T946" s="108"/>
      <c r="U946" s="108"/>
    </row>
    <row r="947" customFormat="false" ht="15.75" hidden="false" customHeight="true" outlineLevel="0" collapsed="false">
      <c r="A947" s="134"/>
      <c r="B947" s="134"/>
      <c r="C947" s="108"/>
      <c r="D947" s="108"/>
      <c r="E947" s="108"/>
      <c r="F947" s="108"/>
      <c r="G947" s="108"/>
      <c r="H947" s="108"/>
      <c r="I947" s="108"/>
      <c r="J947" s="108"/>
      <c r="K947" s="108"/>
      <c r="L947" s="108"/>
      <c r="M947" s="108"/>
      <c r="N947" s="108"/>
      <c r="O947" s="108"/>
      <c r="P947" s="108"/>
      <c r="Q947" s="108"/>
      <c r="R947" s="108"/>
      <c r="S947" s="108"/>
      <c r="T947" s="108"/>
      <c r="U947" s="108"/>
    </row>
    <row r="948" customFormat="false" ht="15.75" hidden="false" customHeight="true" outlineLevel="0" collapsed="false">
      <c r="A948" s="134"/>
      <c r="B948" s="134"/>
      <c r="C948" s="108"/>
      <c r="D948" s="108"/>
      <c r="E948" s="108"/>
      <c r="F948" s="108"/>
      <c r="G948" s="108"/>
      <c r="H948" s="108"/>
      <c r="I948" s="108"/>
      <c r="J948" s="108"/>
      <c r="K948" s="108"/>
      <c r="L948" s="108"/>
      <c r="M948" s="108"/>
      <c r="N948" s="108"/>
      <c r="O948" s="108"/>
      <c r="P948" s="108"/>
      <c r="Q948" s="108"/>
      <c r="R948" s="108"/>
      <c r="S948" s="108"/>
      <c r="T948" s="108"/>
      <c r="U948" s="108"/>
    </row>
    <row r="949" customFormat="false" ht="15.75" hidden="false" customHeight="true" outlineLevel="0" collapsed="false">
      <c r="A949" s="134"/>
      <c r="B949" s="134"/>
      <c r="C949" s="108"/>
      <c r="D949" s="108"/>
      <c r="E949" s="108"/>
      <c r="F949" s="108"/>
      <c r="G949" s="108"/>
      <c r="H949" s="108"/>
      <c r="I949" s="108"/>
      <c r="J949" s="108"/>
      <c r="K949" s="108"/>
      <c r="L949" s="108"/>
      <c r="M949" s="108"/>
      <c r="N949" s="108"/>
      <c r="O949" s="108"/>
      <c r="P949" s="108"/>
      <c r="Q949" s="108"/>
      <c r="R949" s="108"/>
      <c r="S949" s="108"/>
      <c r="T949" s="108"/>
      <c r="U949" s="108"/>
    </row>
    <row r="950" customFormat="false" ht="15.75" hidden="false" customHeight="true" outlineLevel="0" collapsed="false">
      <c r="A950" s="134"/>
      <c r="B950" s="134"/>
      <c r="C950" s="108"/>
      <c r="D950" s="108"/>
      <c r="E950" s="108"/>
      <c r="F950" s="108"/>
      <c r="G950" s="108"/>
      <c r="H950" s="108"/>
      <c r="I950" s="108"/>
      <c r="J950" s="108"/>
      <c r="K950" s="108"/>
      <c r="L950" s="108"/>
      <c r="M950" s="108"/>
      <c r="N950" s="108"/>
      <c r="O950" s="108"/>
      <c r="P950" s="108"/>
      <c r="Q950" s="108"/>
      <c r="R950" s="108"/>
      <c r="S950" s="108"/>
      <c r="T950" s="108"/>
      <c r="U950" s="108"/>
    </row>
    <row r="951" customFormat="false" ht="15.75" hidden="false" customHeight="true" outlineLevel="0" collapsed="false">
      <c r="A951" s="134"/>
      <c r="B951" s="134"/>
      <c r="C951" s="108"/>
      <c r="D951" s="108"/>
      <c r="E951" s="108"/>
      <c r="F951" s="108"/>
      <c r="G951" s="108"/>
      <c r="H951" s="108"/>
      <c r="I951" s="108"/>
      <c r="J951" s="108"/>
      <c r="K951" s="108"/>
      <c r="L951" s="108"/>
      <c r="M951" s="108"/>
      <c r="N951" s="108"/>
      <c r="O951" s="108"/>
      <c r="P951" s="108"/>
      <c r="Q951" s="108"/>
      <c r="R951" s="108"/>
      <c r="S951" s="108"/>
      <c r="T951" s="108"/>
      <c r="U951" s="108"/>
    </row>
    <row r="952" customFormat="false" ht="15.75" hidden="false" customHeight="true" outlineLevel="0" collapsed="false">
      <c r="A952" s="134"/>
      <c r="B952" s="134"/>
      <c r="C952" s="108"/>
      <c r="D952" s="108"/>
      <c r="E952" s="108"/>
      <c r="F952" s="108"/>
      <c r="G952" s="108"/>
      <c r="H952" s="108"/>
      <c r="I952" s="108"/>
      <c r="J952" s="108"/>
      <c r="K952" s="108"/>
      <c r="L952" s="108"/>
      <c r="M952" s="108"/>
      <c r="N952" s="108"/>
      <c r="O952" s="108"/>
      <c r="P952" s="108"/>
      <c r="Q952" s="108"/>
      <c r="R952" s="108"/>
      <c r="S952" s="108"/>
      <c r="T952" s="108"/>
      <c r="U952" s="108"/>
    </row>
    <row r="953" customFormat="false" ht="15.75" hidden="false" customHeight="true" outlineLevel="0" collapsed="false">
      <c r="A953" s="134"/>
      <c r="B953" s="134"/>
      <c r="C953" s="108"/>
      <c r="D953" s="108"/>
      <c r="E953" s="108"/>
      <c r="F953" s="108"/>
      <c r="G953" s="108"/>
      <c r="H953" s="108"/>
      <c r="I953" s="108"/>
      <c r="J953" s="108"/>
      <c r="K953" s="108"/>
      <c r="L953" s="108"/>
      <c r="M953" s="108"/>
      <c r="N953" s="108"/>
      <c r="O953" s="108"/>
      <c r="P953" s="108"/>
      <c r="Q953" s="108"/>
      <c r="R953" s="108"/>
      <c r="S953" s="108"/>
      <c r="T953" s="108"/>
      <c r="U953" s="108"/>
    </row>
    <row r="954" customFormat="false" ht="15.75" hidden="false" customHeight="true" outlineLevel="0" collapsed="false">
      <c r="A954" s="134"/>
      <c r="B954" s="134"/>
      <c r="C954" s="108"/>
      <c r="D954" s="108"/>
      <c r="E954" s="108"/>
      <c r="F954" s="108"/>
      <c r="G954" s="108"/>
      <c r="H954" s="108"/>
      <c r="I954" s="108"/>
      <c r="J954" s="108"/>
      <c r="K954" s="108"/>
      <c r="L954" s="108"/>
      <c r="M954" s="108"/>
      <c r="N954" s="108"/>
      <c r="O954" s="108"/>
      <c r="P954" s="108"/>
      <c r="Q954" s="108"/>
      <c r="R954" s="108"/>
      <c r="S954" s="108"/>
      <c r="T954" s="108"/>
      <c r="U954" s="108"/>
    </row>
    <row r="955" customFormat="false" ht="15.75" hidden="false" customHeight="true" outlineLevel="0" collapsed="false">
      <c r="A955" s="134"/>
      <c r="B955" s="134"/>
      <c r="C955" s="108"/>
      <c r="D955" s="108"/>
      <c r="E955" s="108"/>
      <c r="F955" s="108"/>
      <c r="G955" s="108"/>
      <c r="H955" s="108"/>
      <c r="I955" s="108"/>
      <c r="J955" s="108"/>
      <c r="K955" s="108"/>
      <c r="L955" s="108"/>
      <c r="M955" s="108"/>
      <c r="N955" s="108"/>
      <c r="O955" s="108"/>
      <c r="P955" s="108"/>
      <c r="Q955" s="108"/>
      <c r="R955" s="108"/>
      <c r="S955" s="108"/>
      <c r="T955" s="108"/>
      <c r="U955" s="108"/>
    </row>
    <row r="956" customFormat="false" ht="15.75" hidden="false" customHeight="true" outlineLevel="0" collapsed="false">
      <c r="A956" s="134"/>
      <c r="B956" s="134"/>
      <c r="C956" s="108"/>
      <c r="D956" s="108"/>
      <c r="E956" s="108"/>
      <c r="F956" s="108"/>
      <c r="G956" s="108"/>
      <c r="H956" s="108"/>
      <c r="I956" s="108"/>
      <c r="J956" s="108"/>
      <c r="K956" s="108"/>
      <c r="L956" s="108"/>
      <c r="M956" s="108"/>
      <c r="N956" s="108"/>
      <c r="O956" s="108"/>
      <c r="P956" s="108"/>
      <c r="Q956" s="108"/>
      <c r="R956" s="108"/>
      <c r="S956" s="108"/>
      <c r="T956" s="108"/>
      <c r="U956" s="108"/>
    </row>
    <row r="957" customFormat="false" ht="15.75" hidden="false" customHeight="true" outlineLevel="0" collapsed="false">
      <c r="A957" s="134"/>
      <c r="B957" s="134"/>
      <c r="C957" s="108"/>
      <c r="D957" s="108"/>
      <c r="E957" s="108"/>
      <c r="F957" s="108"/>
      <c r="G957" s="108"/>
      <c r="H957" s="108"/>
      <c r="I957" s="108"/>
      <c r="J957" s="108"/>
      <c r="K957" s="108"/>
      <c r="L957" s="108"/>
      <c r="M957" s="108"/>
      <c r="N957" s="108"/>
      <c r="O957" s="108"/>
      <c r="P957" s="108"/>
      <c r="Q957" s="108"/>
      <c r="R957" s="108"/>
      <c r="S957" s="108"/>
      <c r="T957" s="108"/>
      <c r="U957" s="108"/>
    </row>
    <row r="958" customFormat="false" ht="15.75" hidden="false" customHeight="true" outlineLevel="0" collapsed="false">
      <c r="A958" s="134"/>
      <c r="B958" s="134"/>
      <c r="C958" s="108"/>
      <c r="D958" s="108"/>
      <c r="E958" s="108"/>
      <c r="F958" s="108"/>
      <c r="G958" s="108"/>
      <c r="H958" s="108"/>
      <c r="I958" s="108"/>
      <c r="J958" s="108"/>
      <c r="K958" s="108"/>
      <c r="L958" s="108"/>
      <c r="M958" s="108"/>
      <c r="N958" s="108"/>
      <c r="O958" s="108"/>
      <c r="P958" s="108"/>
      <c r="Q958" s="108"/>
      <c r="R958" s="108"/>
      <c r="S958" s="108"/>
      <c r="T958" s="108"/>
      <c r="U958" s="108"/>
    </row>
    <row r="959" customFormat="false" ht="15.75" hidden="false" customHeight="true" outlineLevel="0" collapsed="false">
      <c r="A959" s="134"/>
      <c r="B959" s="134"/>
      <c r="C959" s="108"/>
      <c r="D959" s="108"/>
      <c r="E959" s="108"/>
      <c r="F959" s="108"/>
      <c r="G959" s="108"/>
      <c r="H959" s="108"/>
      <c r="I959" s="108"/>
      <c r="J959" s="108"/>
      <c r="K959" s="108"/>
      <c r="L959" s="108"/>
      <c r="M959" s="108"/>
      <c r="N959" s="108"/>
      <c r="O959" s="108"/>
      <c r="P959" s="108"/>
      <c r="Q959" s="108"/>
      <c r="R959" s="108"/>
      <c r="S959" s="108"/>
      <c r="T959" s="108"/>
      <c r="U959" s="108"/>
    </row>
    <row r="960" customFormat="false" ht="15.75" hidden="false" customHeight="true" outlineLevel="0" collapsed="false">
      <c r="A960" s="134"/>
      <c r="B960" s="134"/>
      <c r="C960" s="108"/>
      <c r="D960" s="108"/>
      <c r="E960" s="108"/>
      <c r="F960" s="108"/>
      <c r="G960" s="108"/>
      <c r="H960" s="108"/>
      <c r="I960" s="108"/>
      <c r="J960" s="108"/>
      <c r="K960" s="108"/>
      <c r="L960" s="108"/>
      <c r="M960" s="108"/>
      <c r="N960" s="108"/>
      <c r="O960" s="108"/>
      <c r="P960" s="108"/>
      <c r="Q960" s="108"/>
      <c r="R960" s="108"/>
      <c r="S960" s="108"/>
      <c r="T960" s="108"/>
      <c r="U960" s="108"/>
    </row>
    <row r="961" customFormat="false" ht="15.75" hidden="false" customHeight="true" outlineLevel="0" collapsed="false">
      <c r="A961" s="134"/>
      <c r="B961" s="134"/>
      <c r="C961" s="108"/>
      <c r="D961" s="108"/>
      <c r="E961" s="108"/>
      <c r="F961" s="108"/>
      <c r="G961" s="108"/>
      <c r="H961" s="108"/>
      <c r="I961" s="108"/>
      <c r="J961" s="108"/>
      <c r="K961" s="108"/>
      <c r="L961" s="108"/>
      <c r="M961" s="108"/>
      <c r="N961" s="108"/>
      <c r="O961" s="108"/>
      <c r="P961" s="108"/>
      <c r="Q961" s="108"/>
      <c r="R961" s="108"/>
      <c r="S961" s="108"/>
      <c r="T961" s="108"/>
      <c r="U961" s="108"/>
    </row>
    <row r="962" customFormat="false" ht="15.75" hidden="false" customHeight="true" outlineLevel="0" collapsed="false">
      <c r="A962" s="134"/>
      <c r="B962" s="134"/>
      <c r="C962" s="108"/>
      <c r="D962" s="108"/>
      <c r="E962" s="108"/>
      <c r="F962" s="108"/>
      <c r="G962" s="108"/>
      <c r="H962" s="108"/>
      <c r="I962" s="108"/>
      <c r="J962" s="108"/>
      <c r="K962" s="108"/>
      <c r="L962" s="108"/>
      <c r="M962" s="108"/>
      <c r="N962" s="108"/>
      <c r="O962" s="108"/>
      <c r="P962" s="108"/>
      <c r="Q962" s="108"/>
      <c r="R962" s="108"/>
      <c r="S962" s="108"/>
      <c r="T962" s="108"/>
      <c r="U962" s="108"/>
    </row>
    <row r="963" customFormat="false" ht="15.75" hidden="false" customHeight="true" outlineLevel="0" collapsed="false">
      <c r="A963" s="134"/>
      <c r="B963" s="134"/>
      <c r="C963" s="108"/>
      <c r="D963" s="108"/>
      <c r="E963" s="108"/>
      <c r="F963" s="108"/>
      <c r="G963" s="108"/>
      <c r="H963" s="108"/>
      <c r="I963" s="108"/>
      <c r="J963" s="108"/>
      <c r="K963" s="108"/>
      <c r="L963" s="108"/>
      <c r="M963" s="108"/>
      <c r="N963" s="108"/>
      <c r="O963" s="108"/>
      <c r="P963" s="108"/>
      <c r="Q963" s="108"/>
      <c r="R963" s="108"/>
      <c r="S963" s="108"/>
      <c r="T963" s="108"/>
      <c r="U963" s="108"/>
    </row>
    <row r="964" customFormat="false" ht="15.75" hidden="false" customHeight="true" outlineLevel="0" collapsed="false">
      <c r="A964" s="134"/>
      <c r="B964" s="134"/>
      <c r="C964" s="108"/>
      <c r="D964" s="108"/>
      <c r="E964" s="108"/>
      <c r="F964" s="108"/>
      <c r="G964" s="108"/>
      <c r="H964" s="108"/>
      <c r="I964" s="108"/>
      <c r="J964" s="108"/>
      <c r="K964" s="108"/>
      <c r="L964" s="108"/>
      <c r="M964" s="108"/>
      <c r="N964" s="108"/>
      <c r="O964" s="108"/>
      <c r="P964" s="108"/>
      <c r="Q964" s="108"/>
      <c r="R964" s="108"/>
      <c r="S964" s="108"/>
      <c r="T964" s="108"/>
      <c r="U964" s="108"/>
    </row>
    <row r="965" customFormat="false" ht="15.75" hidden="false" customHeight="true" outlineLevel="0" collapsed="false">
      <c r="A965" s="134"/>
      <c r="B965" s="134"/>
      <c r="C965" s="108"/>
      <c r="D965" s="108"/>
      <c r="E965" s="108"/>
      <c r="F965" s="108"/>
      <c r="G965" s="108"/>
      <c r="H965" s="108"/>
      <c r="I965" s="108"/>
      <c r="J965" s="108"/>
      <c r="K965" s="108"/>
      <c r="L965" s="108"/>
      <c r="M965" s="108"/>
      <c r="N965" s="108"/>
      <c r="O965" s="108"/>
      <c r="P965" s="108"/>
      <c r="Q965" s="108"/>
      <c r="R965" s="108"/>
      <c r="S965" s="108"/>
      <c r="T965" s="108"/>
      <c r="U965" s="108"/>
    </row>
    <row r="966" customFormat="false" ht="15.75" hidden="false" customHeight="true" outlineLevel="0" collapsed="false">
      <c r="A966" s="134"/>
      <c r="B966" s="134"/>
      <c r="C966" s="108"/>
      <c r="D966" s="108"/>
      <c r="E966" s="108"/>
      <c r="F966" s="108"/>
      <c r="G966" s="108"/>
      <c r="H966" s="108"/>
      <c r="I966" s="108"/>
      <c r="J966" s="108"/>
      <c r="K966" s="108"/>
      <c r="L966" s="108"/>
      <c r="M966" s="108"/>
      <c r="N966" s="108"/>
      <c r="O966" s="108"/>
      <c r="P966" s="108"/>
      <c r="Q966" s="108"/>
      <c r="R966" s="108"/>
      <c r="S966" s="108"/>
      <c r="T966" s="108"/>
      <c r="U966" s="108"/>
    </row>
    <row r="967" customFormat="false" ht="15.75" hidden="false" customHeight="true" outlineLevel="0" collapsed="false">
      <c r="A967" s="134"/>
      <c r="B967" s="134"/>
      <c r="C967" s="108"/>
      <c r="D967" s="108"/>
      <c r="E967" s="108"/>
      <c r="F967" s="108"/>
      <c r="G967" s="108"/>
      <c r="H967" s="108"/>
      <c r="I967" s="108"/>
      <c r="J967" s="108"/>
      <c r="K967" s="108"/>
      <c r="L967" s="108"/>
      <c r="M967" s="108"/>
      <c r="N967" s="108"/>
      <c r="O967" s="108"/>
      <c r="P967" s="108"/>
      <c r="Q967" s="108"/>
      <c r="R967" s="108"/>
      <c r="S967" s="108"/>
      <c r="T967" s="108"/>
      <c r="U967" s="108"/>
    </row>
    <row r="968" customFormat="false" ht="15.75" hidden="false" customHeight="true" outlineLevel="0" collapsed="false">
      <c r="A968" s="134"/>
      <c r="B968" s="134"/>
      <c r="C968" s="108"/>
      <c r="D968" s="108"/>
      <c r="E968" s="108"/>
      <c r="F968" s="108"/>
      <c r="G968" s="108"/>
      <c r="H968" s="108"/>
      <c r="I968" s="108"/>
      <c r="J968" s="108"/>
      <c r="K968" s="108"/>
      <c r="L968" s="108"/>
      <c r="M968" s="108"/>
      <c r="N968" s="108"/>
      <c r="O968" s="108"/>
      <c r="P968" s="108"/>
      <c r="Q968" s="108"/>
      <c r="R968" s="108"/>
      <c r="S968" s="108"/>
      <c r="T968" s="108"/>
      <c r="U968" s="108"/>
    </row>
    <row r="969" customFormat="false" ht="15.75" hidden="false" customHeight="true" outlineLevel="0" collapsed="false">
      <c r="A969" s="134"/>
      <c r="B969" s="134"/>
      <c r="C969" s="108"/>
      <c r="D969" s="108"/>
      <c r="E969" s="108"/>
      <c r="F969" s="108"/>
      <c r="G969" s="108"/>
      <c r="H969" s="108"/>
      <c r="I969" s="108"/>
      <c r="J969" s="108"/>
      <c r="K969" s="108"/>
      <c r="L969" s="108"/>
      <c r="M969" s="108"/>
      <c r="N969" s="108"/>
      <c r="O969" s="108"/>
      <c r="P969" s="108"/>
      <c r="Q969" s="108"/>
      <c r="R969" s="108"/>
      <c r="S969" s="108"/>
      <c r="T969" s="108"/>
      <c r="U969" s="108"/>
    </row>
    <row r="970" customFormat="false" ht="15.75" hidden="false" customHeight="true" outlineLevel="0" collapsed="false">
      <c r="A970" s="134"/>
      <c r="B970" s="134"/>
      <c r="C970" s="108"/>
      <c r="D970" s="108"/>
      <c r="E970" s="108"/>
      <c r="F970" s="108"/>
      <c r="G970" s="108"/>
      <c r="H970" s="108"/>
      <c r="I970" s="108"/>
      <c r="J970" s="108"/>
      <c r="K970" s="108"/>
      <c r="L970" s="108"/>
      <c r="M970" s="108"/>
      <c r="N970" s="108"/>
      <c r="O970" s="108"/>
      <c r="P970" s="108"/>
      <c r="Q970" s="108"/>
      <c r="R970" s="108"/>
      <c r="S970" s="108"/>
      <c r="T970" s="108"/>
      <c r="U970" s="108"/>
    </row>
    <row r="971" customFormat="false" ht="15.75" hidden="false" customHeight="true" outlineLevel="0" collapsed="false">
      <c r="A971" s="134"/>
      <c r="B971" s="134"/>
      <c r="C971" s="108"/>
      <c r="D971" s="108"/>
      <c r="E971" s="108"/>
      <c r="F971" s="108"/>
      <c r="G971" s="108"/>
      <c r="H971" s="108"/>
      <c r="I971" s="108"/>
      <c r="J971" s="108"/>
      <c r="K971" s="108"/>
      <c r="L971" s="108"/>
      <c r="M971" s="108"/>
      <c r="N971" s="108"/>
      <c r="O971" s="108"/>
      <c r="P971" s="108"/>
      <c r="Q971" s="108"/>
      <c r="R971" s="108"/>
      <c r="S971" s="108"/>
      <c r="T971" s="108"/>
      <c r="U971" s="108"/>
    </row>
    <row r="972" customFormat="false" ht="15.75" hidden="false" customHeight="true" outlineLevel="0" collapsed="false">
      <c r="A972" s="134"/>
      <c r="B972" s="134"/>
      <c r="C972" s="108"/>
      <c r="D972" s="108"/>
      <c r="E972" s="108"/>
      <c r="F972" s="108"/>
      <c r="G972" s="108"/>
      <c r="H972" s="108"/>
      <c r="I972" s="108"/>
      <c r="J972" s="108"/>
      <c r="K972" s="108"/>
      <c r="L972" s="108"/>
      <c r="M972" s="108"/>
      <c r="N972" s="108"/>
      <c r="O972" s="108"/>
      <c r="P972" s="108"/>
      <c r="Q972" s="108"/>
      <c r="R972" s="108"/>
      <c r="S972" s="108"/>
      <c r="T972" s="108"/>
      <c r="U972" s="108"/>
    </row>
    <row r="973" customFormat="false" ht="15.75" hidden="false" customHeight="true" outlineLevel="0" collapsed="false">
      <c r="A973" s="134"/>
      <c r="B973" s="134"/>
      <c r="C973" s="108"/>
      <c r="D973" s="108"/>
      <c r="E973" s="108"/>
      <c r="F973" s="108"/>
      <c r="G973" s="108"/>
      <c r="H973" s="108"/>
      <c r="I973" s="108"/>
      <c r="J973" s="108"/>
      <c r="K973" s="108"/>
      <c r="L973" s="108"/>
      <c r="M973" s="108"/>
      <c r="N973" s="108"/>
      <c r="O973" s="108"/>
      <c r="P973" s="108"/>
      <c r="Q973" s="108"/>
      <c r="R973" s="108"/>
      <c r="S973" s="108"/>
      <c r="T973" s="108"/>
      <c r="U973" s="108"/>
    </row>
    <row r="974" customFormat="false" ht="15.75" hidden="false" customHeight="true" outlineLevel="0" collapsed="false">
      <c r="A974" s="134"/>
      <c r="B974" s="134"/>
      <c r="C974" s="108"/>
      <c r="D974" s="108"/>
      <c r="E974" s="108"/>
      <c r="F974" s="108"/>
      <c r="G974" s="108"/>
      <c r="H974" s="108"/>
      <c r="I974" s="108"/>
      <c r="J974" s="108"/>
      <c r="K974" s="108"/>
      <c r="L974" s="108"/>
      <c r="M974" s="108"/>
      <c r="N974" s="108"/>
      <c r="O974" s="108"/>
      <c r="P974" s="108"/>
      <c r="Q974" s="108"/>
      <c r="R974" s="108"/>
      <c r="S974" s="108"/>
      <c r="T974" s="108"/>
      <c r="U974" s="108"/>
    </row>
    <row r="975" customFormat="false" ht="15.75" hidden="false" customHeight="true" outlineLevel="0" collapsed="false">
      <c r="A975" s="134"/>
      <c r="B975" s="134"/>
      <c r="C975" s="108"/>
      <c r="D975" s="108"/>
      <c r="E975" s="108"/>
      <c r="F975" s="108"/>
      <c r="G975" s="108"/>
      <c r="H975" s="108"/>
      <c r="I975" s="108"/>
      <c r="J975" s="108"/>
      <c r="K975" s="108"/>
      <c r="L975" s="108"/>
      <c r="M975" s="108"/>
      <c r="N975" s="108"/>
      <c r="O975" s="108"/>
      <c r="P975" s="108"/>
      <c r="Q975" s="108"/>
      <c r="R975" s="108"/>
      <c r="S975" s="108"/>
      <c r="T975" s="108"/>
      <c r="U975" s="108"/>
    </row>
    <row r="976" customFormat="false" ht="15.75" hidden="false" customHeight="true" outlineLevel="0" collapsed="false">
      <c r="A976" s="134"/>
      <c r="B976" s="134"/>
      <c r="C976" s="108"/>
      <c r="D976" s="108"/>
      <c r="E976" s="108"/>
      <c r="F976" s="108"/>
      <c r="G976" s="108"/>
      <c r="H976" s="108"/>
      <c r="I976" s="108"/>
      <c r="J976" s="108"/>
      <c r="K976" s="108"/>
      <c r="L976" s="108"/>
      <c r="M976" s="108"/>
      <c r="N976" s="108"/>
      <c r="O976" s="108"/>
      <c r="P976" s="108"/>
      <c r="Q976" s="108"/>
      <c r="R976" s="108"/>
      <c r="S976" s="108"/>
      <c r="T976" s="108"/>
      <c r="U976" s="108"/>
    </row>
    <row r="977" customFormat="false" ht="15.75" hidden="false" customHeight="true" outlineLevel="0" collapsed="false">
      <c r="A977" s="134"/>
      <c r="B977" s="134"/>
      <c r="C977" s="108"/>
      <c r="D977" s="108"/>
      <c r="E977" s="108"/>
      <c r="F977" s="108"/>
      <c r="G977" s="108"/>
      <c r="H977" s="108"/>
      <c r="I977" s="108"/>
      <c r="J977" s="108"/>
      <c r="K977" s="108"/>
      <c r="L977" s="108"/>
      <c r="M977" s="108"/>
      <c r="N977" s="108"/>
      <c r="O977" s="108"/>
      <c r="P977" s="108"/>
      <c r="Q977" s="108"/>
      <c r="R977" s="108"/>
      <c r="S977" s="108"/>
      <c r="T977" s="108"/>
      <c r="U977" s="108"/>
    </row>
    <row r="978" customFormat="false" ht="15.75" hidden="false" customHeight="true" outlineLevel="0" collapsed="false">
      <c r="A978" s="134"/>
      <c r="B978" s="134"/>
      <c r="C978" s="108"/>
      <c r="D978" s="108"/>
      <c r="E978" s="108"/>
      <c r="F978" s="108"/>
      <c r="G978" s="108"/>
      <c r="H978" s="108"/>
      <c r="I978" s="108"/>
      <c r="J978" s="108"/>
      <c r="K978" s="108"/>
      <c r="L978" s="108"/>
      <c r="M978" s="108"/>
      <c r="N978" s="108"/>
      <c r="O978" s="108"/>
      <c r="P978" s="108"/>
      <c r="Q978" s="108"/>
      <c r="R978" s="108"/>
      <c r="S978" s="108"/>
      <c r="T978" s="108"/>
      <c r="U978" s="108"/>
    </row>
    <row r="979" customFormat="false" ht="15.75" hidden="false" customHeight="true" outlineLevel="0" collapsed="false">
      <c r="A979" s="134"/>
      <c r="B979" s="134"/>
      <c r="C979" s="108"/>
      <c r="D979" s="108"/>
      <c r="E979" s="108"/>
      <c r="F979" s="108"/>
      <c r="G979" s="108"/>
      <c r="H979" s="108"/>
      <c r="I979" s="108"/>
      <c r="J979" s="108"/>
      <c r="K979" s="108"/>
      <c r="L979" s="108"/>
      <c r="M979" s="108"/>
      <c r="N979" s="108"/>
      <c r="O979" s="108"/>
      <c r="P979" s="108"/>
      <c r="Q979" s="108"/>
      <c r="R979" s="108"/>
      <c r="S979" s="108"/>
      <c r="T979" s="108"/>
      <c r="U979" s="108"/>
    </row>
    <row r="980" customFormat="false" ht="15.75" hidden="false" customHeight="true" outlineLevel="0" collapsed="false">
      <c r="A980" s="134"/>
      <c r="B980" s="134"/>
      <c r="C980" s="108"/>
      <c r="D980" s="108"/>
      <c r="E980" s="108"/>
      <c r="F980" s="108"/>
      <c r="G980" s="108"/>
      <c r="H980" s="108"/>
      <c r="I980" s="108"/>
      <c r="J980" s="108"/>
      <c r="K980" s="108"/>
      <c r="L980" s="108"/>
      <c r="M980" s="108"/>
      <c r="N980" s="108"/>
      <c r="O980" s="108"/>
      <c r="P980" s="108"/>
      <c r="Q980" s="108"/>
      <c r="R980" s="108"/>
      <c r="S980" s="108"/>
      <c r="T980" s="108"/>
      <c r="U980" s="108"/>
    </row>
    <row r="981" customFormat="false" ht="15.75" hidden="false" customHeight="true" outlineLevel="0" collapsed="false">
      <c r="A981" s="134"/>
      <c r="B981" s="134"/>
      <c r="C981" s="108"/>
      <c r="D981" s="108"/>
      <c r="E981" s="108"/>
      <c r="F981" s="108"/>
      <c r="G981" s="108"/>
      <c r="H981" s="108"/>
      <c r="I981" s="108"/>
      <c r="J981" s="108"/>
      <c r="K981" s="108"/>
      <c r="L981" s="108"/>
      <c r="M981" s="108"/>
      <c r="N981" s="108"/>
      <c r="O981" s="108"/>
      <c r="P981" s="108"/>
      <c r="Q981" s="108"/>
      <c r="R981" s="108"/>
      <c r="S981" s="108"/>
      <c r="T981" s="108"/>
      <c r="U981" s="108"/>
    </row>
    <row r="982" customFormat="false" ht="15.75" hidden="false" customHeight="true" outlineLevel="0" collapsed="false">
      <c r="A982" s="134"/>
      <c r="B982" s="134"/>
      <c r="C982" s="108"/>
      <c r="D982" s="108"/>
      <c r="E982" s="108"/>
      <c r="F982" s="108"/>
      <c r="G982" s="108"/>
      <c r="H982" s="108"/>
      <c r="I982" s="108"/>
      <c r="J982" s="108"/>
      <c r="K982" s="108"/>
      <c r="L982" s="108"/>
      <c r="M982" s="108"/>
      <c r="N982" s="108"/>
      <c r="O982" s="108"/>
      <c r="P982" s="108"/>
      <c r="Q982" s="108"/>
      <c r="R982" s="108"/>
      <c r="S982" s="108"/>
      <c r="T982" s="108"/>
      <c r="U982" s="108"/>
    </row>
    <row r="983" customFormat="false" ht="15.75" hidden="false" customHeight="true" outlineLevel="0" collapsed="false">
      <c r="A983" s="134"/>
      <c r="B983" s="134"/>
      <c r="C983" s="108"/>
      <c r="D983" s="108"/>
      <c r="E983" s="108"/>
      <c r="F983" s="108"/>
      <c r="G983" s="108"/>
      <c r="H983" s="108"/>
      <c r="I983" s="108"/>
      <c r="J983" s="108"/>
      <c r="K983" s="108"/>
      <c r="L983" s="108"/>
      <c r="M983" s="108"/>
      <c r="N983" s="108"/>
      <c r="O983" s="108"/>
      <c r="P983" s="108"/>
      <c r="Q983" s="108"/>
      <c r="R983" s="108"/>
      <c r="S983" s="108"/>
      <c r="T983" s="108"/>
      <c r="U983" s="108"/>
    </row>
    <row r="984" customFormat="false" ht="15.75" hidden="false" customHeight="true" outlineLevel="0" collapsed="false">
      <c r="A984" s="134"/>
      <c r="B984" s="134"/>
      <c r="C984" s="108"/>
      <c r="D984" s="108"/>
      <c r="E984" s="108"/>
      <c r="F984" s="108"/>
      <c r="G984" s="108"/>
      <c r="H984" s="108"/>
      <c r="I984" s="108"/>
      <c r="J984" s="108"/>
      <c r="K984" s="108"/>
      <c r="L984" s="108"/>
      <c r="M984" s="108"/>
      <c r="N984" s="108"/>
      <c r="O984" s="108"/>
      <c r="P984" s="108"/>
      <c r="Q984" s="108"/>
      <c r="R984" s="108"/>
      <c r="S984" s="108"/>
      <c r="T984" s="108"/>
      <c r="U984" s="108"/>
    </row>
    <row r="985" customFormat="false" ht="15.75" hidden="false" customHeight="true" outlineLevel="0" collapsed="false">
      <c r="A985" s="134"/>
      <c r="B985" s="134"/>
      <c r="C985" s="108"/>
      <c r="D985" s="108"/>
      <c r="E985" s="108"/>
      <c r="F985" s="108"/>
      <c r="G985" s="108"/>
      <c r="H985" s="108"/>
      <c r="I985" s="108"/>
      <c r="J985" s="108"/>
      <c r="K985" s="108"/>
      <c r="L985" s="108"/>
      <c r="M985" s="108"/>
      <c r="N985" s="108"/>
      <c r="O985" s="108"/>
      <c r="P985" s="108"/>
      <c r="Q985" s="108"/>
      <c r="R985" s="108"/>
      <c r="S985" s="108"/>
      <c r="T985" s="108"/>
      <c r="U985" s="108"/>
    </row>
    <row r="986" customFormat="false" ht="15.75" hidden="false" customHeight="true" outlineLevel="0" collapsed="false">
      <c r="A986" s="134"/>
      <c r="B986" s="134"/>
      <c r="C986" s="108"/>
      <c r="D986" s="108"/>
      <c r="E986" s="108"/>
      <c r="F986" s="108"/>
      <c r="G986" s="108"/>
      <c r="H986" s="108"/>
      <c r="I986" s="108"/>
      <c r="J986" s="108"/>
      <c r="K986" s="108"/>
      <c r="L986" s="108"/>
      <c r="M986" s="108"/>
      <c r="N986" s="108"/>
      <c r="O986" s="108"/>
      <c r="P986" s="108"/>
      <c r="Q986" s="108"/>
      <c r="R986" s="108"/>
      <c r="S986" s="108"/>
      <c r="T986" s="108"/>
      <c r="U986" s="108"/>
    </row>
    <row r="987" customFormat="false" ht="15.75" hidden="false" customHeight="true" outlineLevel="0" collapsed="false">
      <c r="A987" s="134"/>
      <c r="B987" s="134"/>
      <c r="C987" s="108"/>
      <c r="D987" s="108"/>
      <c r="E987" s="108"/>
      <c r="F987" s="108"/>
      <c r="G987" s="108"/>
      <c r="H987" s="108"/>
      <c r="I987" s="108"/>
      <c r="J987" s="108"/>
      <c r="K987" s="108"/>
      <c r="L987" s="108"/>
      <c r="M987" s="108"/>
      <c r="N987" s="108"/>
      <c r="O987" s="108"/>
      <c r="P987" s="108"/>
      <c r="Q987" s="108"/>
      <c r="R987" s="108"/>
      <c r="S987" s="108"/>
      <c r="T987" s="108"/>
      <c r="U987" s="108"/>
    </row>
    <row r="988" customFormat="false" ht="15.75" hidden="false" customHeight="true" outlineLevel="0" collapsed="false">
      <c r="A988" s="134"/>
      <c r="B988" s="134"/>
      <c r="C988" s="108"/>
      <c r="D988" s="108"/>
      <c r="E988" s="108"/>
      <c r="F988" s="108"/>
      <c r="G988" s="108"/>
      <c r="H988" s="108"/>
      <c r="I988" s="108"/>
      <c r="J988" s="108"/>
      <c r="K988" s="108"/>
      <c r="L988" s="108"/>
      <c r="M988" s="108"/>
      <c r="N988" s="108"/>
      <c r="O988" s="108"/>
      <c r="P988" s="108"/>
      <c r="Q988" s="108"/>
      <c r="R988" s="108"/>
      <c r="S988" s="108"/>
      <c r="T988" s="108"/>
      <c r="U988" s="108"/>
    </row>
    <row r="989" customFormat="false" ht="15.75" hidden="false" customHeight="true" outlineLevel="0" collapsed="false">
      <c r="A989" s="134"/>
      <c r="B989" s="134"/>
      <c r="C989" s="108"/>
      <c r="D989" s="108"/>
      <c r="E989" s="108"/>
      <c r="F989" s="108"/>
      <c r="G989" s="108"/>
      <c r="H989" s="108"/>
      <c r="I989" s="108"/>
      <c r="J989" s="108"/>
      <c r="K989" s="108"/>
      <c r="L989" s="108"/>
      <c r="M989" s="108"/>
      <c r="N989" s="108"/>
      <c r="O989" s="108"/>
      <c r="P989" s="108"/>
      <c r="Q989" s="108"/>
      <c r="R989" s="108"/>
      <c r="S989" s="108"/>
      <c r="T989" s="108"/>
      <c r="U989" s="108"/>
    </row>
    <row r="990" customFormat="false" ht="15.75" hidden="false" customHeight="true" outlineLevel="0" collapsed="false">
      <c r="A990" s="134"/>
      <c r="B990" s="134"/>
      <c r="C990" s="108"/>
      <c r="D990" s="108"/>
      <c r="E990" s="108"/>
      <c r="F990" s="108"/>
      <c r="G990" s="108"/>
      <c r="H990" s="108"/>
      <c r="I990" s="108"/>
      <c r="J990" s="108"/>
      <c r="K990" s="108"/>
      <c r="L990" s="108"/>
      <c r="M990" s="108"/>
      <c r="N990" s="108"/>
      <c r="O990" s="108"/>
      <c r="P990" s="108"/>
      <c r="Q990" s="108"/>
      <c r="R990" s="108"/>
      <c r="S990" s="108"/>
      <c r="T990" s="108"/>
      <c r="U990" s="108"/>
    </row>
    <row r="991" customFormat="false" ht="15.75" hidden="false" customHeight="true" outlineLevel="0" collapsed="false">
      <c r="A991" s="134"/>
      <c r="B991" s="134"/>
      <c r="C991" s="108"/>
      <c r="D991" s="108"/>
      <c r="E991" s="108"/>
      <c r="F991" s="108"/>
      <c r="G991" s="108"/>
      <c r="H991" s="108"/>
      <c r="I991" s="108"/>
      <c r="J991" s="108"/>
      <c r="K991" s="108"/>
      <c r="L991" s="108"/>
      <c r="M991" s="108"/>
      <c r="N991" s="108"/>
      <c r="O991" s="108"/>
      <c r="P991" s="108"/>
      <c r="Q991" s="108"/>
      <c r="R991" s="108"/>
      <c r="S991" s="108"/>
      <c r="T991" s="108"/>
      <c r="U991" s="108"/>
    </row>
    <row r="992" customFormat="false" ht="15.75" hidden="false" customHeight="true" outlineLevel="0" collapsed="false">
      <c r="A992" s="134"/>
      <c r="B992" s="134"/>
      <c r="C992" s="108"/>
      <c r="D992" s="108"/>
      <c r="E992" s="108"/>
      <c r="F992" s="108"/>
      <c r="G992" s="108"/>
      <c r="H992" s="108"/>
      <c r="I992" s="108"/>
      <c r="J992" s="108"/>
      <c r="K992" s="108"/>
      <c r="L992" s="108"/>
      <c r="M992" s="108"/>
      <c r="N992" s="108"/>
      <c r="O992" s="108"/>
      <c r="P992" s="108"/>
      <c r="Q992" s="108"/>
      <c r="R992" s="108"/>
      <c r="S992" s="108"/>
      <c r="T992" s="108"/>
      <c r="U992" s="108"/>
    </row>
    <row r="993" customFormat="false" ht="15.75" hidden="false" customHeight="true" outlineLevel="0" collapsed="false">
      <c r="A993" s="134"/>
      <c r="B993" s="134"/>
      <c r="C993" s="108"/>
      <c r="D993" s="108"/>
      <c r="E993" s="108"/>
      <c r="F993" s="108"/>
      <c r="G993" s="108"/>
      <c r="H993" s="108"/>
      <c r="I993" s="108"/>
      <c r="J993" s="108"/>
      <c r="K993" s="108"/>
      <c r="L993" s="108"/>
      <c r="M993" s="108"/>
      <c r="N993" s="108"/>
      <c r="O993" s="108"/>
      <c r="P993" s="108"/>
      <c r="Q993" s="108"/>
      <c r="R993" s="108"/>
      <c r="S993" s="108"/>
      <c r="T993" s="108"/>
      <c r="U993" s="108"/>
    </row>
    <row r="994" customFormat="false" ht="15.75" hidden="false" customHeight="true" outlineLevel="0" collapsed="false">
      <c r="A994" s="134"/>
      <c r="B994" s="134"/>
      <c r="C994" s="108"/>
      <c r="D994" s="108"/>
      <c r="E994" s="108"/>
      <c r="F994" s="108"/>
      <c r="G994" s="108"/>
      <c r="H994" s="108"/>
      <c r="I994" s="108"/>
      <c r="J994" s="108"/>
      <c r="K994" s="108"/>
      <c r="L994" s="108"/>
      <c r="M994" s="108"/>
      <c r="N994" s="108"/>
      <c r="O994" s="108"/>
      <c r="P994" s="108"/>
      <c r="Q994" s="108"/>
      <c r="R994" s="108"/>
      <c r="S994" s="108"/>
      <c r="T994" s="108"/>
      <c r="U994" s="108"/>
    </row>
    <row r="995" customFormat="false" ht="15.75" hidden="false" customHeight="true" outlineLevel="0" collapsed="false">
      <c r="A995" s="134"/>
      <c r="B995" s="134"/>
      <c r="C995" s="108"/>
      <c r="D995" s="108"/>
      <c r="E995" s="108"/>
      <c r="F995" s="108"/>
      <c r="G995" s="108"/>
      <c r="H995" s="108"/>
      <c r="I995" s="108"/>
      <c r="J995" s="108"/>
      <c r="K995" s="108"/>
      <c r="L995" s="108"/>
      <c r="M995" s="108"/>
      <c r="N995" s="108"/>
      <c r="O995" s="108"/>
      <c r="P995" s="108"/>
      <c r="Q995" s="108"/>
      <c r="R995" s="108"/>
      <c r="S995" s="108"/>
      <c r="T995" s="108"/>
      <c r="U995" s="108"/>
    </row>
    <row r="996" customFormat="false" ht="15.75" hidden="false" customHeight="true" outlineLevel="0" collapsed="false">
      <c r="A996" s="134"/>
      <c r="B996" s="134"/>
      <c r="C996" s="108"/>
      <c r="D996" s="108"/>
      <c r="E996" s="108"/>
      <c r="F996" s="108"/>
      <c r="G996" s="108"/>
      <c r="H996" s="108"/>
      <c r="I996" s="108"/>
      <c r="J996" s="108"/>
      <c r="K996" s="108"/>
      <c r="L996" s="108"/>
      <c r="M996" s="108"/>
      <c r="N996" s="108"/>
      <c r="O996" s="108"/>
      <c r="P996" s="108"/>
      <c r="Q996" s="108"/>
      <c r="R996" s="108"/>
      <c r="S996" s="108"/>
      <c r="T996" s="108"/>
      <c r="U996" s="108"/>
    </row>
    <row r="997" customFormat="false" ht="15.75" hidden="false" customHeight="true" outlineLevel="0" collapsed="false">
      <c r="A997" s="134"/>
      <c r="B997" s="134"/>
      <c r="C997" s="108"/>
      <c r="D997" s="108"/>
      <c r="E997" s="108"/>
      <c r="F997" s="108"/>
      <c r="G997" s="108"/>
      <c r="H997" s="108"/>
      <c r="I997" s="108"/>
      <c r="J997" s="108"/>
      <c r="K997" s="108"/>
      <c r="L997" s="108"/>
      <c r="M997" s="108"/>
      <c r="N997" s="108"/>
      <c r="O997" s="108"/>
      <c r="P997" s="108"/>
      <c r="Q997" s="108"/>
      <c r="R997" s="108"/>
      <c r="S997" s="108"/>
      <c r="T997" s="108"/>
      <c r="U997" s="108"/>
    </row>
    <row r="998" customFormat="false" ht="15.75" hidden="false" customHeight="true" outlineLevel="0" collapsed="false">
      <c r="A998" s="134"/>
      <c r="B998" s="134"/>
      <c r="C998" s="108"/>
      <c r="D998" s="108"/>
      <c r="E998" s="108"/>
      <c r="F998" s="108"/>
      <c r="G998" s="108"/>
      <c r="H998" s="108"/>
      <c r="I998" s="108"/>
      <c r="J998" s="108"/>
      <c r="K998" s="108"/>
      <c r="L998" s="108"/>
      <c r="M998" s="108"/>
      <c r="N998" s="108"/>
      <c r="O998" s="108"/>
      <c r="P998" s="108"/>
      <c r="Q998" s="108"/>
      <c r="R998" s="108"/>
      <c r="S998" s="108"/>
      <c r="T998" s="108"/>
      <c r="U998" s="108"/>
    </row>
    <row r="999" customFormat="false" ht="15.75" hidden="false" customHeight="true" outlineLevel="0" collapsed="false">
      <c r="A999" s="134"/>
      <c r="B999" s="134"/>
      <c r="C999" s="108"/>
      <c r="D999" s="108"/>
      <c r="E999" s="108"/>
      <c r="F999" s="108"/>
      <c r="G999" s="108"/>
      <c r="H999" s="108"/>
      <c r="I999" s="108"/>
      <c r="J999" s="108"/>
      <c r="K999" s="108"/>
      <c r="L999" s="108"/>
      <c r="M999" s="108"/>
      <c r="N999" s="108"/>
      <c r="O999" s="108"/>
      <c r="P999" s="108"/>
      <c r="Q999" s="108"/>
      <c r="R999" s="108"/>
      <c r="S999" s="108"/>
      <c r="T999" s="108"/>
      <c r="U999" s="108"/>
    </row>
  </sheetData>
  <dataValidations count="6">
    <dataValidation allowBlank="true" errorStyle="stop" operator="greaterThan" showDropDown="false" showErrorMessage="true" showInputMessage="false" sqref="D9" type="decimal">
      <formula1>0</formula1>
      <formula2>0</formula2>
    </dataValidation>
    <dataValidation allowBlank="true" errorStyle="stop" operator="between" prompt="To enter free text, select cell and type - do not click into cell" showDropDown="false" showErrorMessage="false" showInputMessage="true" sqref="D12" type="list">
      <formula1>'Set values'!$L$6:$L$13</formula1>
      <formula2>0</formula2>
    </dataValidation>
    <dataValidation allowBlank="true" errorStyle="stop" operator="between" prompt="To enter free text, select cell and type - do not click into cell" showDropDown="false" showErrorMessage="false" showInputMessage="true" sqref="D13" type="list">
      <formula1>'Set values'!$M$6:$M$13</formula1>
      <formula2>0</formula2>
    </dataValidation>
    <dataValidation allowBlank="true" errorStyle="stop" operator="between" showDropDown="false" showErrorMessage="true" showInputMessage="false" sqref="D32" type="list">
      <formula1>'Set values'!$H$6:$H$7</formula1>
      <formula2>0</formula2>
    </dataValidation>
    <dataValidation allowBlank="true" errorStyle="stop" operator="between" showDropDown="false" showErrorMessage="true" showInputMessage="true" sqref="D6" type="list">
      <formula1>Validation!$B$7:$B$11</formula1>
      <formula2>0</formula2>
    </dataValidation>
    <dataValidation allowBlank="true" errorStyle="stop" operator="between" showDropDown="false" showErrorMessage="true" showInputMessage="true" sqref="D7" type="list">
      <formula1>Validation!$B$13:$B$17</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14.42578125" defaultRowHeight="15" zeroHeight="false" outlineLevelRow="0" outlineLevelCol="0"/>
  <cols>
    <col collapsed="false" customWidth="true" hidden="false" outlineLevel="0" max="1" min="1" style="1" width="8.29"/>
    <col collapsed="false" customWidth="true" hidden="false" outlineLevel="0" max="3" min="2" style="1" width="45.85"/>
    <col collapsed="false" customWidth="true" hidden="false" outlineLevel="0" max="8" min="4" style="1" width="28.71"/>
    <col collapsed="false" customWidth="true" hidden="false" outlineLevel="0" max="10" min="9" style="1" width="30"/>
    <col collapsed="false" customWidth="true" hidden="false" outlineLevel="0" max="11" min="11" style="1" width="3.71"/>
    <col collapsed="false" customWidth="false" hidden="false" outlineLevel="0" max="16384" min="12" style="1" width="14.42"/>
  </cols>
  <sheetData>
    <row r="1" s="4" customFormat="true" ht="41.25" hidden="false" customHeight="true" outlineLevel="0" collapsed="false">
      <c r="A1" s="135" t="s">
        <v>323</v>
      </c>
      <c r="B1" s="135"/>
      <c r="C1" s="135"/>
      <c r="D1" s="136"/>
      <c r="E1" s="136"/>
      <c r="F1" s="136"/>
      <c r="G1" s="136"/>
      <c r="H1" s="136"/>
      <c r="I1" s="136"/>
      <c r="J1" s="136"/>
      <c r="K1" s="136"/>
      <c r="L1" s="136"/>
      <c r="M1" s="136"/>
      <c r="N1" s="136"/>
      <c r="O1" s="136"/>
      <c r="P1" s="136"/>
      <c r="Q1" s="136"/>
      <c r="R1" s="136"/>
      <c r="S1" s="136"/>
      <c r="T1" s="136"/>
      <c r="U1" s="136"/>
      <c r="V1" s="136"/>
      <c r="W1" s="136"/>
      <c r="X1" s="136"/>
      <c r="Y1" s="136"/>
      <c r="Z1" s="136"/>
    </row>
    <row r="2" s="139" customFormat="true" ht="24" hidden="false" customHeight="true" outlineLevel="0" collapsed="false">
      <c r="A2" s="66" t="s">
        <v>111</v>
      </c>
      <c r="B2" s="137" t="s">
        <v>192</v>
      </c>
      <c r="C2" s="68" t="s">
        <v>113</v>
      </c>
      <c r="D2" s="138" t="s">
        <v>324</v>
      </c>
      <c r="E2" s="138" t="s">
        <v>325</v>
      </c>
      <c r="F2" s="138" t="s">
        <v>326</v>
      </c>
      <c r="G2" s="138" t="s">
        <v>327</v>
      </c>
      <c r="H2" s="138" t="s">
        <v>328</v>
      </c>
      <c r="I2" s="138" t="s">
        <v>329</v>
      </c>
      <c r="J2" s="138"/>
      <c r="K2" s="138"/>
      <c r="L2" s="138"/>
      <c r="M2" s="138"/>
      <c r="N2" s="138"/>
      <c r="O2" s="138"/>
      <c r="P2" s="138"/>
      <c r="Q2" s="138"/>
      <c r="R2" s="138"/>
      <c r="S2" s="138"/>
      <c r="T2" s="138"/>
      <c r="U2" s="138"/>
      <c r="V2" s="138"/>
      <c r="W2" s="138"/>
      <c r="X2" s="138"/>
      <c r="Y2" s="138"/>
      <c r="Z2" s="138"/>
    </row>
    <row r="3" s="113" customFormat="true" ht="24" hidden="false" customHeight="true" outlineLevel="0" collapsed="false">
      <c r="A3" s="109" t="s">
        <v>330</v>
      </c>
      <c r="B3" s="133"/>
      <c r="C3" s="133"/>
      <c r="D3" s="133"/>
      <c r="E3" s="112"/>
      <c r="F3" s="112"/>
      <c r="G3" s="112"/>
      <c r="H3" s="112"/>
      <c r="I3" s="112"/>
      <c r="J3" s="112"/>
      <c r="K3" s="112"/>
      <c r="L3" s="112"/>
      <c r="M3" s="112"/>
      <c r="N3" s="112"/>
      <c r="O3" s="112"/>
      <c r="P3" s="112"/>
      <c r="Q3" s="112"/>
      <c r="R3" s="112"/>
      <c r="S3" s="112"/>
      <c r="T3" s="112"/>
      <c r="U3" s="112"/>
    </row>
    <row r="4" customFormat="false" ht="25.5" hidden="false" customHeight="true" outlineLevel="0" collapsed="false">
      <c r="A4" s="49" t="s">
        <v>331</v>
      </c>
      <c r="B4" s="49" t="s">
        <v>332</v>
      </c>
      <c r="C4" s="72" t="s">
        <v>333</v>
      </c>
      <c r="D4" s="140"/>
      <c r="E4" s="140"/>
      <c r="F4" s="140"/>
      <c r="G4" s="140"/>
      <c r="H4" s="140"/>
      <c r="I4" s="141"/>
      <c r="J4" s="21"/>
      <c r="K4" s="21"/>
      <c r="L4" s="21"/>
      <c r="M4" s="21"/>
      <c r="N4" s="21"/>
      <c r="O4" s="21"/>
      <c r="P4" s="21"/>
      <c r="Q4" s="21"/>
      <c r="R4" s="21"/>
      <c r="S4" s="21"/>
      <c r="T4" s="21"/>
      <c r="U4" s="21"/>
      <c r="V4" s="21"/>
      <c r="W4" s="21"/>
      <c r="X4" s="21"/>
      <c r="Y4" s="21"/>
      <c r="Z4" s="21"/>
    </row>
    <row r="5" customFormat="false" ht="30" hidden="false" customHeight="false" outlineLevel="0" collapsed="false">
      <c r="A5" s="49" t="s">
        <v>334</v>
      </c>
      <c r="B5" s="49" t="s">
        <v>335</v>
      </c>
      <c r="C5" s="72" t="s">
        <v>336</v>
      </c>
      <c r="D5" s="142"/>
      <c r="E5" s="142"/>
      <c r="F5" s="142"/>
      <c r="G5" s="142"/>
      <c r="H5" s="142"/>
      <c r="I5" s="143"/>
      <c r="J5" s="21"/>
      <c r="K5" s="21"/>
      <c r="L5" s="21"/>
      <c r="M5" s="21"/>
      <c r="N5" s="21"/>
      <c r="O5" s="21"/>
      <c r="P5" s="21"/>
      <c r="Q5" s="21"/>
      <c r="R5" s="21"/>
      <c r="S5" s="21"/>
      <c r="T5" s="21"/>
      <c r="U5" s="21"/>
      <c r="V5" s="21"/>
      <c r="W5" s="21"/>
      <c r="X5" s="21"/>
      <c r="Y5" s="21"/>
      <c r="Z5" s="21"/>
    </row>
    <row r="6" customFormat="false" ht="30" hidden="false" customHeight="false" outlineLevel="0" collapsed="false">
      <c r="A6" s="49" t="s">
        <v>337</v>
      </c>
      <c r="B6" s="49" t="s">
        <v>338</v>
      </c>
      <c r="C6" s="72" t="s">
        <v>339</v>
      </c>
      <c r="D6" s="142"/>
      <c r="E6" s="142"/>
      <c r="F6" s="142"/>
      <c r="G6" s="142"/>
      <c r="H6" s="142"/>
      <c r="I6" s="143"/>
      <c r="J6" s="21"/>
      <c r="K6" s="21"/>
      <c r="L6" s="21"/>
      <c r="M6" s="21"/>
      <c r="N6" s="21"/>
      <c r="O6" s="21"/>
      <c r="P6" s="21"/>
      <c r="Q6" s="21"/>
      <c r="R6" s="21"/>
      <c r="S6" s="21"/>
      <c r="T6" s="21"/>
      <c r="U6" s="21"/>
      <c r="V6" s="21"/>
      <c r="W6" s="21"/>
      <c r="X6" s="21"/>
      <c r="Y6" s="21"/>
      <c r="Z6" s="21"/>
    </row>
    <row r="7" customFormat="false" ht="30" hidden="false" customHeight="false" outlineLevel="0" collapsed="false">
      <c r="A7" s="49" t="s">
        <v>340</v>
      </c>
      <c r="B7" s="49" t="s">
        <v>341</v>
      </c>
      <c r="C7" s="72" t="s">
        <v>342</v>
      </c>
      <c r="D7" s="142"/>
      <c r="E7" s="142"/>
      <c r="F7" s="142"/>
      <c r="G7" s="142"/>
      <c r="H7" s="142"/>
      <c r="I7" s="143"/>
      <c r="J7" s="21"/>
      <c r="K7" s="21"/>
      <c r="L7" s="21"/>
      <c r="M7" s="21"/>
      <c r="N7" s="21"/>
      <c r="O7" s="21"/>
      <c r="P7" s="21"/>
      <c r="Q7" s="21"/>
      <c r="R7" s="21"/>
      <c r="S7" s="21"/>
      <c r="T7" s="21"/>
      <c r="U7" s="21"/>
      <c r="V7" s="21"/>
      <c r="W7" s="21"/>
      <c r="X7" s="21"/>
      <c r="Y7" s="21"/>
      <c r="Z7" s="21"/>
    </row>
    <row r="8" customFormat="false" ht="30" hidden="false" customHeight="false" outlineLevel="0" collapsed="false">
      <c r="A8" s="49" t="s">
        <v>343</v>
      </c>
      <c r="B8" s="49" t="s">
        <v>344</v>
      </c>
      <c r="C8" s="72" t="s">
        <v>345</v>
      </c>
      <c r="D8" s="142"/>
      <c r="E8" s="142"/>
      <c r="F8" s="142"/>
      <c r="G8" s="142"/>
      <c r="H8" s="142"/>
      <c r="I8" s="143"/>
      <c r="J8" s="21"/>
      <c r="K8" s="21"/>
      <c r="L8" s="21"/>
      <c r="M8" s="21"/>
      <c r="N8" s="21"/>
      <c r="O8" s="21"/>
      <c r="P8" s="21"/>
      <c r="Q8" s="21"/>
      <c r="R8" s="21"/>
      <c r="S8" s="21"/>
      <c r="T8" s="21"/>
      <c r="U8" s="21"/>
      <c r="V8" s="21"/>
      <c r="W8" s="21"/>
      <c r="X8" s="21"/>
      <c r="Y8" s="21"/>
      <c r="Z8" s="21"/>
    </row>
    <row r="9" customFormat="false" ht="30" hidden="false" customHeight="false" outlineLevel="0" collapsed="false">
      <c r="A9" s="49" t="s">
        <v>346</v>
      </c>
      <c r="B9" s="49" t="s">
        <v>347</v>
      </c>
      <c r="C9" s="72" t="s">
        <v>348</v>
      </c>
      <c r="D9" s="142"/>
      <c r="E9" s="142"/>
      <c r="F9" s="142"/>
      <c r="G9" s="142"/>
      <c r="H9" s="142"/>
      <c r="I9" s="143"/>
      <c r="J9" s="21"/>
      <c r="K9" s="21"/>
      <c r="L9" s="21"/>
      <c r="M9" s="21"/>
      <c r="N9" s="21"/>
      <c r="O9" s="21"/>
      <c r="P9" s="21"/>
      <c r="Q9" s="21"/>
      <c r="R9" s="21"/>
      <c r="S9" s="21"/>
      <c r="T9" s="21"/>
      <c r="U9" s="21"/>
      <c r="V9" s="21"/>
      <c r="W9" s="21"/>
      <c r="X9" s="21"/>
      <c r="Y9" s="21"/>
      <c r="Z9" s="21"/>
    </row>
    <row r="10" customFormat="false" ht="30" hidden="false" customHeight="false" outlineLevel="0" collapsed="false">
      <c r="A10" s="49" t="s">
        <v>349</v>
      </c>
      <c r="B10" s="49" t="s">
        <v>350</v>
      </c>
      <c r="C10" s="72" t="s">
        <v>351</v>
      </c>
      <c r="D10" s="140"/>
      <c r="E10" s="140"/>
      <c r="F10" s="140"/>
      <c r="G10" s="140"/>
      <c r="H10" s="140"/>
      <c r="I10" s="141"/>
      <c r="J10" s="21"/>
      <c r="K10" s="21"/>
      <c r="L10" s="21"/>
      <c r="M10" s="21"/>
      <c r="N10" s="21"/>
      <c r="O10" s="21"/>
      <c r="P10" s="21"/>
      <c r="Q10" s="21"/>
      <c r="R10" s="21"/>
      <c r="S10" s="21"/>
      <c r="T10" s="21"/>
      <c r="U10" s="21"/>
      <c r="V10" s="21"/>
      <c r="W10" s="21"/>
      <c r="X10" s="21"/>
      <c r="Y10" s="21"/>
      <c r="Z10" s="21"/>
    </row>
    <row r="11" customFormat="false" ht="45" hidden="false" customHeight="false" outlineLevel="0" collapsed="false">
      <c r="A11" s="49" t="s">
        <v>352</v>
      </c>
      <c r="B11" s="49" t="s">
        <v>353</v>
      </c>
      <c r="C11" s="72" t="s">
        <v>354</v>
      </c>
      <c r="D11" s="142"/>
      <c r="E11" s="142"/>
      <c r="F11" s="142"/>
      <c r="G11" s="142"/>
      <c r="H11" s="142"/>
      <c r="I11" s="143"/>
      <c r="J11" s="21"/>
      <c r="K11" s="21"/>
      <c r="L11" s="21"/>
      <c r="M11" s="21"/>
      <c r="N11" s="21"/>
      <c r="O11" s="21"/>
      <c r="P11" s="21"/>
      <c r="Q11" s="21"/>
      <c r="R11" s="21"/>
      <c r="S11" s="21"/>
      <c r="T11" s="21"/>
      <c r="U11" s="21"/>
      <c r="V11" s="21"/>
      <c r="W11" s="21"/>
      <c r="X11" s="21"/>
      <c r="Y11" s="21"/>
      <c r="Z11" s="21"/>
    </row>
    <row r="12" customFormat="false" ht="24" hidden="false" customHeight="true" outlineLevel="0" collapsed="false">
      <c r="A12" s="144"/>
      <c r="B12" s="145"/>
      <c r="C12" s="146"/>
      <c r="D12" s="146"/>
      <c r="E12" s="146"/>
      <c r="F12" s="146"/>
      <c r="G12" s="146"/>
      <c r="H12" s="146"/>
      <c r="I12" s="27"/>
      <c r="J12" s="27"/>
      <c r="K12" s="27"/>
      <c r="L12" s="27"/>
      <c r="M12" s="27"/>
      <c r="N12" s="27"/>
      <c r="O12" s="27"/>
      <c r="P12" s="27"/>
      <c r="Q12" s="27"/>
      <c r="R12" s="27"/>
      <c r="S12" s="27"/>
      <c r="T12" s="27"/>
      <c r="U12" s="27"/>
      <c r="V12" s="27"/>
      <c r="W12" s="27"/>
      <c r="X12" s="27"/>
      <c r="Y12" s="27"/>
      <c r="Z12" s="27"/>
    </row>
    <row r="13" customFormat="false" ht="16.5" hidden="false" customHeight="true" outlineLevel="0" collapsed="false">
      <c r="A13" s="147" t="s">
        <v>113</v>
      </c>
      <c r="B13" s="148"/>
      <c r="C13" s="148"/>
      <c r="D13" s="149"/>
      <c r="E13" s="149"/>
      <c r="F13" s="149"/>
      <c r="G13" s="149"/>
      <c r="H13" s="149"/>
    </row>
    <row r="14" customFormat="false" ht="30.75" hidden="false" customHeight="true" outlineLevel="0" collapsed="false">
      <c r="A14" s="150" t="s">
        <v>355</v>
      </c>
      <c r="B14" s="150"/>
      <c r="C14" s="150"/>
      <c r="D14" s="146"/>
      <c r="E14" s="146"/>
      <c r="F14" s="146"/>
      <c r="G14" s="146"/>
      <c r="H14" s="146"/>
      <c r="I14" s="27"/>
      <c r="J14" s="27"/>
      <c r="K14" s="27"/>
      <c r="L14" s="27"/>
      <c r="M14" s="27"/>
      <c r="N14" s="27"/>
      <c r="O14" s="27"/>
      <c r="P14" s="27"/>
      <c r="Q14" s="27"/>
      <c r="R14" s="27"/>
      <c r="S14" s="27"/>
      <c r="T14" s="27"/>
      <c r="U14" s="27"/>
      <c r="V14" s="27"/>
      <c r="W14" s="27"/>
      <c r="X14" s="27"/>
      <c r="Y14" s="27"/>
      <c r="Z14" s="27"/>
    </row>
    <row r="15" customFormat="false" ht="15.75" hidden="false" customHeight="true" outlineLevel="0" collapsed="false">
      <c r="A15" s="151"/>
      <c r="B15" s="152"/>
      <c r="C15" s="153"/>
      <c r="D15" s="146"/>
      <c r="E15" s="146"/>
      <c r="F15" s="146"/>
      <c r="G15" s="146"/>
      <c r="H15" s="146"/>
      <c r="I15" s="27"/>
      <c r="J15" s="27"/>
      <c r="K15" s="27"/>
      <c r="L15" s="27"/>
      <c r="M15" s="27"/>
      <c r="N15" s="27"/>
      <c r="O15" s="27"/>
      <c r="P15" s="27"/>
      <c r="Q15" s="27"/>
      <c r="R15" s="27"/>
      <c r="S15" s="27"/>
      <c r="T15" s="27"/>
      <c r="U15" s="27"/>
      <c r="V15" s="27"/>
      <c r="W15" s="27"/>
      <c r="X15" s="27"/>
      <c r="Y15" s="27"/>
      <c r="Z15" s="27"/>
    </row>
    <row r="16" customFormat="false" ht="18.75" hidden="false" customHeight="true" outlineLevel="0" collapsed="false">
      <c r="A16" s="154" t="s">
        <v>356</v>
      </c>
      <c r="B16" s="155"/>
      <c r="C16" s="156"/>
      <c r="D16" s="157"/>
      <c r="E16" s="157"/>
      <c r="F16" s="146"/>
      <c r="G16" s="146"/>
      <c r="H16" s="146"/>
      <c r="I16" s="27"/>
      <c r="J16" s="27"/>
      <c r="K16" s="27"/>
      <c r="L16" s="27"/>
      <c r="M16" s="27"/>
      <c r="N16" s="27"/>
      <c r="O16" s="27"/>
      <c r="P16" s="27"/>
      <c r="Q16" s="27"/>
      <c r="R16" s="27"/>
      <c r="S16" s="27"/>
      <c r="T16" s="27"/>
      <c r="U16" s="27"/>
      <c r="V16" s="27"/>
      <c r="W16" s="27"/>
      <c r="X16" s="27"/>
      <c r="Y16" s="27"/>
      <c r="Z16" s="27"/>
    </row>
    <row r="17" customFormat="false" ht="144" hidden="false" customHeight="true" outlineLevel="0" collapsed="false">
      <c r="A17" s="158" t="s">
        <v>357</v>
      </c>
      <c r="B17" s="158"/>
      <c r="C17" s="158"/>
      <c r="D17" s="159"/>
      <c r="E17" s="160"/>
      <c r="F17" s="161"/>
      <c r="G17" s="161"/>
      <c r="H17" s="161"/>
      <c r="I17" s="162"/>
      <c r="J17" s="162"/>
      <c r="K17" s="27"/>
      <c r="L17" s="27"/>
      <c r="M17" s="27"/>
      <c r="N17" s="27"/>
      <c r="O17" s="27"/>
      <c r="P17" s="27"/>
      <c r="Q17" s="27"/>
      <c r="R17" s="27"/>
      <c r="S17" s="27"/>
      <c r="T17" s="27"/>
      <c r="U17" s="27"/>
      <c r="V17" s="27"/>
      <c r="W17" s="27"/>
      <c r="X17" s="27"/>
      <c r="Y17" s="27"/>
      <c r="Z17" s="27"/>
    </row>
    <row r="18" customFormat="false" ht="15.75" hidden="false" customHeight="true" outlineLevel="0" collapsed="false">
      <c r="A18" s="163"/>
      <c r="B18" s="163"/>
      <c r="C18" s="163"/>
      <c r="D18" s="146"/>
      <c r="E18" s="146"/>
      <c r="F18" s="146"/>
      <c r="G18" s="146"/>
      <c r="H18" s="146"/>
      <c r="I18" s="27"/>
      <c r="J18" s="27"/>
      <c r="K18" s="27"/>
      <c r="L18" s="27"/>
      <c r="M18" s="27"/>
      <c r="N18" s="27"/>
      <c r="O18" s="27"/>
      <c r="P18" s="27"/>
      <c r="Q18" s="27"/>
      <c r="R18" s="27"/>
      <c r="S18" s="27"/>
      <c r="T18" s="27"/>
      <c r="U18" s="27"/>
      <c r="V18" s="27"/>
      <c r="W18" s="27"/>
      <c r="X18" s="27"/>
      <c r="Y18" s="27"/>
      <c r="Z18" s="27"/>
    </row>
    <row r="19" customFormat="false" ht="15.75" hidden="false" customHeight="true" outlineLevel="0" collapsed="false">
      <c r="A19" s="163"/>
      <c r="B19" s="163"/>
      <c r="C19" s="163"/>
      <c r="D19" s="146"/>
      <c r="E19" s="146"/>
      <c r="F19" s="146"/>
      <c r="G19" s="146"/>
      <c r="H19" s="146"/>
      <c r="I19" s="27"/>
      <c r="J19" s="27"/>
      <c r="K19" s="27"/>
      <c r="L19" s="27"/>
      <c r="M19" s="27"/>
      <c r="N19" s="27"/>
      <c r="O19" s="27"/>
      <c r="P19" s="27"/>
      <c r="Q19" s="27"/>
      <c r="R19" s="27"/>
      <c r="S19" s="27"/>
      <c r="T19" s="27"/>
      <c r="U19" s="27"/>
      <c r="V19" s="27"/>
      <c r="W19" s="27"/>
      <c r="X19" s="27"/>
      <c r="Y19" s="27"/>
      <c r="Z19" s="27"/>
    </row>
    <row r="20" customFormat="false" ht="15.75" hidden="false" customHeight="true" outlineLevel="0" collapsed="false">
      <c r="A20" s="163"/>
      <c r="B20" s="163"/>
      <c r="C20" s="163"/>
      <c r="D20" s="146"/>
      <c r="E20" s="146"/>
      <c r="F20" s="146"/>
      <c r="G20" s="146"/>
      <c r="H20" s="146"/>
      <c r="I20" s="27"/>
      <c r="J20" s="27"/>
      <c r="K20" s="27"/>
      <c r="L20" s="27"/>
      <c r="M20" s="27"/>
      <c r="N20" s="27"/>
      <c r="O20" s="27"/>
      <c r="P20" s="27"/>
      <c r="Q20" s="27"/>
      <c r="R20" s="27"/>
      <c r="S20" s="27"/>
      <c r="T20" s="27"/>
      <c r="U20" s="27"/>
      <c r="V20" s="27"/>
      <c r="W20" s="27"/>
      <c r="X20" s="27"/>
      <c r="Y20" s="27"/>
      <c r="Z20" s="27"/>
    </row>
    <row r="21" customFormat="false" ht="19.5" hidden="false" customHeight="true" outlineLevel="0" collapsed="false">
      <c r="A21" s="163"/>
      <c r="B21" s="163"/>
      <c r="C21" s="163"/>
      <c r="D21" s="146"/>
      <c r="E21" s="146"/>
      <c r="F21" s="146"/>
      <c r="G21" s="146"/>
      <c r="H21" s="146"/>
      <c r="I21" s="27"/>
      <c r="J21" s="27"/>
      <c r="K21" s="27"/>
      <c r="L21" s="27"/>
      <c r="M21" s="27"/>
      <c r="N21" s="27"/>
      <c r="O21" s="27"/>
      <c r="P21" s="27"/>
      <c r="Q21" s="27"/>
      <c r="R21" s="27"/>
      <c r="S21" s="27"/>
      <c r="T21" s="27"/>
      <c r="U21" s="27"/>
      <c r="V21" s="27"/>
      <c r="W21" s="27"/>
      <c r="X21" s="27"/>
      <c r="Y21" s="27"/>
      <c r="Z21" s="27"/>
    </row>
    <row r="22" customFormat="false" ht="15.75" hidden="false" customHeight="true" outlineLevel="0" collapsed="false">
      <c r="A22" s="164"/>
      <c r="B22" s="145"/>
      <c r="C22" s="146"/>
      <c r="D22" s="146"/>
      <c r="E22" s="146"/>
      <c r="F22" s="146"/>
      <c r="G22" s="146"/>
      <c r="H22" s="146"/>
      <c r="I22" s="27"/>
      <c r="J22" s="27"/>
      <c r="K22" s="27"/>
      <c r="L22" s="27"/>
      <c r="M22" s="27"/>
      <c r="N22" s="27"/>
      <c r="O22" s="27"/>
      <c r="P22" s="27"/>
      <c r="Q22" s="27"/>
      <c r="R22" s="27"/>
      <c r="S22" s="27"/>
      <c r="T22" s="27"/>
      <c r="U22" s="27"/>
      <c r="V22" s="27"/>
      <c r="W22" s="27"/>
      <c r="X22" s="27"/>
      <c r="Y22" s="27"/>
      <c r="Z22" s="27"/>
    </row>
    <row r="23" customFormat="false" ht="15.75" hidden="false" customHeight="true" outlineLevel="0" collapsed="false">
      <c r="A23" s="164"/>
      <c r="B23" s="145"/>
      <c r="C23" s="146"/>
      <c r="D23" s="146"/>
      <c r="E23" s="146"/>
      <c r="F23" s="146"/>
      <c r="G23" s="146"/>
      <c r="H23" s="146"/>
      <c r="I23" s="27"/>
      <c r="J23" s="27"/>
      <c r="K23" s="27"/>
      <c r="L23" s="27"/>
      <c r="M23" s="27"/>
      <c r="N23" s="27"/>
      <c r="O23" s="27"/>
      <c r="P23" s="27"/>
      <c r="Q23" s="27"/>
      <c r="R23" s="27"/>
      <c r="S23" s="27"/>
      <c r="T23" s="27"/>
      <c r="U23" s="27"/>
      <c r="V23" s="27"/>
      <c r="W23" s="27"/>
      <c r="X23" s="27"/>
      <c r="Y23" s="27"/>
      <c r="Z23" s="27"/>
    </row>
    <row r="24" customFormat="false" ht="15.75" hidden="false" customHeight="true" outlineLevel="0" collapsed="false">
      <c r="A24" s="164"/>
      <c r="B24" s="145"/>
      <c r="C24" s="146"/>
      <c r="D24" s="146"/>
      <c r="E24" s="146"/>
      <c r="F24" s="146"/>
      <c r="G24" s="146"/>
      <c r="H24" s="146"/>
      <c r="I24" s="27"/>
      <c r="J24" s="27"/>
      <c r="K24" s="27"/>
      <c r="L24" s="27"/>
      <c r="M24" s="27"/>
      <c r="N24" s="27"/>
      <c r="O24" s="27"/>
      <c r="P24" s="27"/>
      <c r="Q24" s="27"/>
      <c r="R24" s="27"/>
      <c r="S24" s="27"/>
      <c r="T24" s="27"/>
      <c r="U24" s="27"/>
      <c r="V24" s="27"/>
      <c r="W24" s="27"/>
      <c r="X24" s="27"/>
      <c r="Y24" s="27"/>
      <c r="Z24" s="27"/>
    </row>
    <row r="25" customFormat="false" ht="15.75" hidden="false" customHeight="true" outlineLevel="0" collapsed="false">
      <c r="A25" s="164"/>
      <c r="B25" s="145"/>
      <c r="C25" s="146"/>
      <c r="D25" s="146"/>
      <c r="E25" s="146"/>
      <c r="F25" s="146"/>
      <c r="G25" s="146"/>
      <c r="H25" s="146"/>
      <c r="I25" s="27"/>
      <c r="J25" s="27"/>
      <c r="K25" s="27"/>
      <c r="L25" s="27"/>
      <c r="M25" s="27"/>
      <c r="N25" s="27"/>
      <c r="O25" s="27"/>
      <c r="P25" s="27"/>
      <c r="Q25" s="27"/>
      <c r="R25" s="27"/>
      <c r="S25" s="27"/>
      <c r="T25" s="27"/>
      <c r="U25" s="27"/>
      <c r="V25" s="27"/>
      <c r="W25" s="27"/>
      <c r="X25" s="27"/>
      <c r="Y25" s="27"/>
      <c r="Z25" s="27"/>
    </row>
    <row r="26" customFormat="false" ht="15.75" hidden="false" customHeight="true" outlineLevel="0" collapsed="false">
      <c r="A26" s="164"/>
      <c r="B26" s="145"/>
      <c r="C26" s="146"/>
      <c r="D26" s="146"/>
      <c r="E26" s="146"/>
      <c r="F26" s="146"/>
      <c r="G26" s="146"/>
      <c r="H26" s="146"/>
      <c r="I26" s="27"/>
      <c r="J26" s="27"/>
      <c r="K26" s="27"/>
      <c r="L26" s="27"/>
      <c r="M26" s="27"/>
      <c r="N26" s="27"/>
      <c r="O26" s="27"/>
      <c r="P26" s="27"/>
      <c r="Q26" s="27"/>
      <c r="R26" s="27"/>
      <c r="S26" s="27"/>
      <c r="T26" s="27"/>
      <c r="U26" s="27"/>
      <c r="V26" s="27"/>
      <c r="W26" s="27"/>
      <c r="X26" s="27"/>
      <c r="Y26" s="27"/>
      <c r="Z26" s="27"/>
    </row>
    <row r="27" customFormat="false" ht="15.75" hidden="false" customHeight="true" outlineLevel="0" collapsed="false">
      <c r="A27" s="164"/>
      <c r="B27" s="145"/>
      <c r="C27" s="146"/>
      <c r="D27" s="146"/>
      <c r="E27" s="146"/>
      <c r="F27" s="146"/>
      <c r="G27" s="146"/>
      <c r="H27" s="146"/>
      <c r="I27" s="27"/>
      <c r="J27" s="27"/>
      <c r="K27" s="27"/>
      <c r="L27" s="27"/>
      <c r="M27" s="27"/>
      <c r="N27" s="27"/>
      <c r="O27" s="27"/>
      <c r="P27" s="27"/>
      <c r="Q27" s="27"/>
      <c r="R27" s="27"/>
      <c r="S27" s="27"/>
      <c r="T27" s="27"/>
      <c r="U27" s="27"/>
      <c r="V27" s="27"/>
      <c r="W27" s="27"/>
      <c r="X27" s="27"/>
      <c r="Y27" s="27"/>
      <c r="Z27" s="27"/>
    </row>
    <row r="28" customFormat="false" ht="15.75" hidden="false" customHeight="true" outlineLevel="0" collapsed="false">
      <c r="A28" s="164"/>
      <c r="B28" s="145"/>
      <c r="C28" s="146"/>
      <c r="D28" s="146"/>
      <c r="E28" s="146"/>
      <c r="F28" s="146"/>
      <c r="G28" s="146"/>
      <c r="H28" s="146"/>
      <c r="I28" s="27"/>
      <c r="J28" s="27"/>
      <c r="K28" s="27"/>
      <c r="L28" s="27"/>
      <c r="M28" s="27"/>
      <c r="N28" s="27"/>
      <c r="O28" s="27"/>
      <c r="P28" s="27"/>
      <c r="Q28" s="27"/>
      <c r="R28" s="27"/>
      <c r="S28" s="27"/>
      <c r="T28" s="27"/>
      <c r="U28" s="27"/>
      <c r="V28" s="27"/>
      <c r="W28" s="27"/>
      <c r="X28" s="27"/>
      <c r="Y28" s="27"/>
      <c r="Z28" s="27"/>
    </row>
    <row r="29" customFormat="false" ht="15.75" hidden="false" customHeight="true" outlineLevel="0" collapsed="false">
      <c r="A29" s="164"/>
      <c r="B29" s="145"/>
      <c r="C29" s="146"/>
      <c r="D29" s="146"/>
      <c r="E29" s="146"/>
      <c r="F29" s="146"/>
      <c r="G29" s="146"/>
      <c r="H29" s="146"/>
      <c r="I29" s="27"/>
      <c r="J29" s="27"/>
      <c r="K29" s="27"/>
      <c r="L29" s="27"/>
      <c r="M29" s="27"/>
      <c r="N29" s="27"/>
      <c r="O29" s="27"/>
      <c r="P29" s="27"/>
      <c r="Q29" s="27"/>
      <c r="R29" s="27"/>
      <c r="S29" s="27"/>
      <c r="T29" s="27"/>
      <c r="U29" s="27"/>
      <c r="V29" s="27"/>
      <c r="W29" s="27"/>
      <c r="X29" s="27"/>
      <c r="Y29" s="27"/>
      <c r="Z29" s="27"/>
    </row>
    <row r="30" customFormat="false" ht="15.75" hidden="false" customHeight="true" outlineLevel="0" collapsed="false">
      <c r="A30" s="164"/>
      <c r="B30" s="145"/>
      <c r="C30" s="146"/>
      <c r="D30" s="146"/>
      <c r="E30" s="146"/>
      <c r="F30" s="146"/>
      <c r="G30" s="146"/>
      <c r="H30" s="146"/>
      <c r="I30" s="27"/>
      <c r="J30" s="27"/>
      <c r="K30" s="27"/>
      <c r="L30" s="27"/>
      <c r="M30" s="27"/>
      <c r="N30" s="27"/>
      <c r="O30" s="27"/>
      <c r="P30" s="27"/>
      <c r="Q30" s="27"/>
      <c r="R30" s="27"/>
      <c r="S30" s="27"/>
      <c r="T30" s="27"/>
      <c r="U30" s="27"/>
      <c r="V30" s="27"/>
      <c r="W30" s="27"/>
      <c r="X30" s="27"/>
      <c r="Y30" s="27"/>
      <c r="Z30" s="27"/>
    </row>
    <row r="31" customFormat="false" ht="15.75" hidden="false" customHeight="true" outlineLevel="0" collapsed="false">
      <c r="A31" s="164"/>
      <c r="B31" s="145"/>
      <c r="C31" s="146"/>
      <c r="D31" s="146"/>
      <c r="E31" s="146"/>
      <c r="F31" s="146"/>
      <c r="G31" s="146"/>
      <c r="H31" s="146"/>
      <c r="I31" s="27"/>
      <c r="J31" s="27"/>
      <c r="K31" s="27"/>
      <c r="L31" s="27"/>
      <c r="M31" s="27"/>
      <c r="N31" s="27"/>
      <c r="O31" s="27"/>
      <c r="P31" s="27"/>
      <c r="Q31" s="27"/>
      <c r="R31" s="27"/>
      <c r="S31" s="27"/>
      <c r="T31" s="27"/>
      <c r="U31" s="27"/>
      <c r="V31" s="27"/>
      <c r="W31" s="27"/>
      <c r="X31" s="27"/>
      <c r="Y31" s="27"/>
      <c r="Z31" s="27"/>
    </row>
    <row r="32" customFormat="false" ht="15.75" hidden="false" customHeight="true" outlineLevel="0" collapsed="false">
      <c r="A32" s="164"/>
      <c r="B32" s="145"/>
      <c r="C32" s="146"/>
      <c r="D32" s="146"/>
      <c r="E32" s="146"/>
      <c r="F32" s="146"/>
      <c r="G32" s="146"/>
      <c r="H32" s="146"/>
      <c r="I32" s="27"/>
      <c r="J32" s="27"/>
      <c r="K32" s="27"/>
      <c r="L32" s="27"/>
      <c r="M32" s="27"/>
      <c r="N32" s="27"/>
      <c r="O32" s="27"/>
      <c r="P32" s="27"/>
      <c r="Q32" s="27"/>
      <c r="R32" s="27"/>
      <c r="S32" s="27"/>
      <c r="T32" s="27"/>
      <c r="U32" s="27"/>
      <c r="V32" s="27"/>
      <c r="W32" s="27"/>
      <c r="X32" s="27"/>
      <c r="Y32" s="27"/>
      <c r="Z32" s="27"/>
    </row>
    <row r="33" customFormat="false" ht="15.75" hidden="false" customHeight="true" outlineLevel="0" collapsed="false">
      <c r="A33" s="164"/>
      <c r="B33" s="145"/>
      <c r="C33" s="146"/>
      <c r="D33" s="146"/>
      <c r="E33" s="146"/>
      <c r="F33" s="146"/>
      <c r="G33" s="146"/>
      <c r="H33" s="146"/>
      <c r="I33" s="27"/>
      <c r="J33" s="27"/>
      <c r="K33" s="27"/>
      <c r="L33" s="27"/>
      <c r="M33" s="27"/>
      <c r="N33" s="27"/>
      <c r="O33" s="27"/>
      <c r="P33" s="27"/>
      <c r="Q33" s="27"/>
      <c r="R33" s="27"/>
      <c r="S33" s="27"/>
      <c r="T33" s="27"/>
      <c r="U33" s="27"/>
      <c r="V33" s="27"/>
      <c r="W33" s="27"/>
      <c r="X33" s="27"/>
      <c r="Y33" s="27"/>
      <c r="Z33" s="27"/>
    </row>
    <row r="34" customFormat="false" ht="15.75" hidden="false" customHeight="true" outlineLevel="0" collapsed="false">
      <c r="A34" s="165"/>
      <c r="B34" s="166"/>
      <c r="C34" s="27"/>
      <c r="D34" s="27"/>
      <c r="E34" s="27"/>
      <c r="F34" s="27"/>
      <c r="G34" s="27"/>
      <c r="H34" s="27"/>
      <c r="I34" s="27"/>
      <c r="J34" s="27"/>
      <c r="K34" s="27"/>
      <c r="L34" s="27"/>
      <c r="M34" s="27"/>
      <c r="N34" s="27"/>
      <c r="O34" s="27"/>
      <c r="P34" s="27"/>
      <c r="Q34" s="27"/>
      <c r="R34" s="27"/>
      <c r="S34" s="27"/>
      <c r="T34" s="27"/>
      <c r="U34" s="27"/>
      <c r="V34" s="27"/>
      <c r="W34" s="27"/>
      <c r="X34" s="27"/>
      <c r="Y34" s="27"/>
      <c r="Z34" s="27"/>
    </row>
    <row r="35" customFormat="false" ht="15.75" hidden="false" customHeight="true" outlineLevel="0" collapsed="false">
      <c r="A35" s="165"/>
      <c r="B35" s="166"/>
      <c r="C35" s="27"/>
      <c r="D35" s="27"/>
      <c r="E35" s="27"/>
      <c r="F35" s="27"/>
      <c r="G35" s="27"/>
      <c r="H35" s="27"/>
      <c r="I35" s="27"/>
      <c r="J35" s="27"/>
      <c r="K35" s="27"/>
      <c r="L35" s="27"/>
      <c r="M35" s="27"/>
      <c r="N35" s="27"/>
      <c r="O35" s="27"/>
      <c r="P35" s="27"/>
      <c r="Q35" s="27"/>
      <c r="R35" s="27"/>
      <c r="S35" s="27"/>
      <c r="T35" s="27"/>
      <c r="U35" s="27"/>
      <c r="V35" s="27"/>
      <c r="W35" s="27"/>
      <c r="X35" s="27"/>
      <c r="Y35" s="27"/>
      <c r="Z35" s="27"/>
    </row>
    <row r="36" customFormat="false" ht="15.75" hidden="false" customHeight="true" outlineLevel="0" collapsed="false">
      <c r="A36" s="165"/>
      <c r="B36" s="166"/>
      <c r="C36" s="27"/>
      <c r="D36" s="27"/>
      <c r="E36" s="27"/>
      <c r="F36" s="27"/>
      <c r="G36" s="27"/>
      <c r="H36" s="27"/>
      <c r="I36" s="27"/>
      <c r="J36" s="27"/>
      <c r="K36" s="27"/>
      <c r="L36" s="27"/>
      <c r="M36" s="27"/>
      <c r="N36" s="27"/>
      <c r="O36" s="27"/>
      <c r="P36" s="27"/>
      <c r="Q36" s="27"/>
      <c r="R36" s="27"/>
      <c r="S36" s="27"/>
      <c r="T36" s="27"/>
      <c r="U36" s="27"/>
      <c r="V36" s="27"/>
      <c r="W36" s="27"/>
      <c r="X36" s="27"/>
      <c r="Y36" s="27"/>
      <c r="Z36" s="27"/>
    </row>
    <row r="37" customFormat="false" ht="15.75" hidden="false" customHeight="true" outlineLevel="0" collapsed="false">
      <c r="A37" s="165"/>
      <c r="B37" s="166"/>
      <c r="C37" s="27"/>
      <c r="D37" s="27"/>
      <c r="E37" s="27"/>
      <c r="F37" s="27"/>
      <c r="G37" s="27"/>
      <c r="H37" s="27"/>
      <c r="I37" s="27"/>
      <c r="J37" s="27"/>
      <c r="K37" s="27"/>
      <c r="L37" s="27"/>
      <c r="M37" s="27"/>
      <c r="N37" s="27"/>
      <c r="O37" s="27"/>
      <c r="P37" s="27"/>
      <c r="Q37" s="27"/>
      <c r="R37" s="27"/>
      <c r="S37" s="27"/>
      <c r="T37" s="27"/>
      <c r="U37" s="27"/>
      <c r="V37" s="27"/>
      <c r="W37" s="27"/>
      <c r="X37" s="27"/>
      <c r="Y37" s="27"/>
      <c r="Z37" s="27"/>
    </row>
    <row r="38" customFormat="false" ht="15.75" hidden="false" customHeight="true" outlineLevel="0" collapsed="false">
      <c r="A38" s="165"/>
      <c r="B38" s="166"/>
      <c r="C38" s="27"/>
      <c r="D38" s="27"/>
      <c r="E38" s="27"/>
      <c r="F38" s="27"/>
      <c r="G38" s="27"/>
      <c r="H38" s="27"/>
      <c r="I38" s="27"/>
      <c r="J38" s="27"/>
      <c r="K38" s="27"/>
      <c r="L38" s="27"/>
      <c r="M38" s="27"/>
      <c r="N38" s="27"/>
      <c r="O38" s="27"/>
      <c r="P38" s="27"/>
      <c r="Q38" s="27"/>
      <c r="R38" s="27"/>
      <c r="S38" s="27"/>
      <c r="T38" s="27"/>
      <c r="U38" s="27"/>
      <c r="V38" s="27"/>
      <c r="W38" s="27"/>
      <c r="X38" s="27"/>
      <c r="Y38" s="27"/>
      <c r="Z38" s="27"/>
    </row>
    <row r="39" customFormat="false" ht="15.75" hidden="false" customHeight="true" outlineLevel="0" collapsed="false">
      <c r="A39" s="165"/>
      <c r="B39" s="166"/>
      <c r="C39" s="27"/>
      <c r="D39" s="27"/>
      <c r="E39" s="27"/>
      <c r="F39" s="27"/>
      <c r="G39" s="27"/>
      <c r="H39" s="27"/>
      <c r="I39" s="27"/>
      <c r="J39" s="27"/>
      <c r="K39" s="27"/>
      <c r="L39" s="27"/>
      <c r="M39" s="27"/>
      <c r="N39" s="27"/>
      <c r="O39" s="27"/>
      <c r="P39" s="27"/>
      <c r="Q39" s="27"/>
      <c r="R39" s="27"/>
      <c r="S39" s="27"/>
      <c r="T39" s="27"/>
      <c r="U39" s="27"/>
      <c r="V39" s="27"/>
      <c r="W39" s="27"/>
      <c r="X39" s="27"/>
      <c r="Y39" s="27"/>
      <c r="Z39" s="27"/>
    </row>
    <row r="40" customFormat="false" ht="15.75" hidden="false" customHeight="true" outlineLevel="0" collapsed="false">
      <c r="A40" s="165"/>
      <c r="B40" s="166"/>
      <c r="C40" s="27"/>
      <c r="D40" s="27"/>
      <c r="E40" s="27"/>
      <c r="F40" s="27"/>
      <c r="G40" s="27"/>
      <c r="H40" s="27"/>
      <c r="I40" s="27"/>
      <c r="J40" s="27"/>
      <c r="K40" s="27"/>
      <c r="L40" s="27"/>
      <c r="M40" s="27"/>
      <c r="N40" s="27"/>
      <c r="O40" s="27"/>
      <c r="P40" s="27"/>
      <c r="Q40" s="27"/>
      <c r="R40" s="27"/>
      <c r="S40" s="27"/>
      <c r="T40" s="27"/>
      <c r="U40" s="27"/>
      <c r="V40" s="27"/>
      <c r="W40" s="27"/>
      <c r="X40" s="27"/>
      <c r="Y40" s="27"/>
      <c r="Z40" s="27"/>
    </row>
    <row r="41" customFormat="false" ht="15.75" hidden="false" customHeight="true" outlineLevel="0" collapsed="false">
      <c r="A41" s="165"/>
      <c r="B41" s="166"/>
      <c r="C41" s="27"/>
      <c r="D41" s="27"/>
      <c r="E41" s="27"/>
      <c r="F41" s="27"/>
      <c r="G41" s="27"/>
      <c r="H41" s="27"/>
      <c r="I41" s="27"/>
      <c r="J41" s="27"/>
      <c r="K41" s="27"/>
      <c r="L41" s="27"/>
      <c r="M41" s="27"/>
      <c r="N41" s="27"/>
      <c r="O41" s="27"/>
      <c r="P41" s="27"/>
      <c r="Q41" s="27"/>
      <c r="R41" s="27"/>
      <c r="S41" s="27"/>
      <c r="T41" s="27"/>
      <c r="U41" s="27"/>
      <c r="V41" s="27"/>
      <c r="W41" s="27"/>
      <c r="X41" s="27"/>
      <c r="Y41" s="27"/>
      <c r="Z41" s="27"/>
    </row>
    <row r="42" customFormat="false" ht="15.75" hidden="false" customHeight="true" outlineLevel="0" collapsed="false">
      <c r="A42" s="165"/>
      <c r="B42" s="166"/>
      <c r="C42" s="27"/>
      <c r="D42" s="27"/>
      <c r="E42" s="27"/>
      <c r="F42" s="27"/>
      <c r="G42" s="27"/>
      <c r="H42" s="27"/>
      <c r="I42" s="27"/>
      <c r="J42" s="27"/>
      <c r="K42" s="27"/>
      <c r="L42" s="27"/>
      <c r="M42" s="27"/>
      <c r="N42" s="27"/>
      <c r="O42" s="27"/>
      <c r="P42" s="27"/>
      <c r="Q42" s="27"/>
      <c r="R42" s="27"/>
      <c r="S42" s="27"/>
      <c r="T42" s="27"/>
      <c r="U42" s="27"/>
      <c r="V42" s="27"/>
      <c r="W42" s="27"/>
      <c r="X42" s="27"/>
      <c r="Y42" s="27"/>
      <c r="Z42" s="27"/>
    </row>
    <row r="43" customFormat="false" ht="15.75" hidden="false" customHeight="true" outlineLevel="0" collapsed="false">
      <c r="A43" s="165"/>
      <c r="B43" s="166"/>
      <c r="C43" s="27"/>
      <c r="D43" s="27"/>
      <c r="E43" s="27"/>
      <c r="F43" s="27"/>
      <c r="G43" s="27"/>
      <c r="H43" s="27"/>
      <c r="I43" s="27"/>
      <c r="J43" s="27"/>
      <c r="K43" s="27"/>
      <c r="L43" s="27"/>
      <c r="M43" s="27"/>
      <c r="N43" s="27"/>
      <c r="O43" s="27"/>
      <c r="P43" s="27"/>
      <c r="Q43" s="27"/>
      <c r="R43" s="27"/>
      <c r="S43" s="27"/>
      <c r="T43" s="27"/>
      <c r="U43" s="27"/>
      <c r="V43" s="27"/>
      <c r="W43" s="27"/>
      <c r="X43" s="27"/>
      <c r="Y43" s="27"/>
      <c r="Z43" s="27"/>
    </row>
    <row r="44" customFormat="false" ht="15.75" hidden="false" customHeight="true" outlineLevel="0" collapsed="false">
      <c r="A44" s="165"/>
      <c r="B44" s="166"/>
      <c r="C44" s="27"/>
      <c r="D44" s="27"/>
      <c r="E44" s="27"/>
      <c r="F44" s="27"/>
      <c r="G44" s="27"/>
      <c r="H44" s="27"/>
      <c r="I44" s="27"/>
      <c r="J44" s="27"/>
      <c r="K44" s="27"/>
      <c r="L44" s="27"/>
      <c r="M44" s="27"/>
      <c r="N44" s="27"/>
      <c r="O44" s="27"/>
      <c r="P44" s="27"/>
      <c r="Q44" s="27"/>
      <c r="R44" s="27"/>
      <c r="S44" s="27"/>
      <c r="T44" s="27"/>
      <c r="U44" s="27"/>
      <c r="V44" s="27"/>
      <c r="W44" s="27"/>
      <c r="X44" s="27"/>
      <c r="Y44" s="27"/>
      <c r="Z44" s="27"/>
    </row>
    <row r="45" customFormat="false" ht="15.75" hidden="false" customHeight="true" outlineLevel="0" collapsed="false">
      <c r="A45" s="165"/>
      <c r="B45" s="166"/>
      <c r="C45" s="27"/>
      <c r="D45" s="27"/>
      <c r="E45" s="27"/>
      <c r="F45" s="27"/>
      <c r="G45" s="27"/>
      <c r="H45" s="27"/>
      <c r="I45" s="27"/>
      <c r="J45" s="27"/>
      <c r="K45" s="27"/>
      <c r="L45" s="27"/>
      <c r="M45" s="27"/>
      <c r="N45" s="27"/>
      <c r="O45" s="27"/>
      <c r="P45" s="27"/>
      <c r="Q45" s="27"/>
      <c r="R45" s="27"/>
      <c r="S45" s="27"/>
      <c r="T45" s="27"/>
      <c r="U45" s="27"/>
      <c r="V45" s="27"/>
      <c r="W45" s="27"/>
      <c r="X45" s="27"/>
      <c r="Y45" s="27"/>
      <c r="Z45" s="27"/>
    </row>
    <row r="46" customFormat="false" ht="15.75" hidden="false" customHeight="true" outlineLevel="0" collapsed="false">
      <c r="A46" s="165"/>
      <c r="B46" s="166"/>
      <c r="C46" s="27"/>
      <c r="D46" s="27"/>
      <c r="E46" s="27"/>
      <c r="F46" s="27"/>
      <c r="G46" s="27"/>
      <c r="H46" s="27"/>
      <c r="I46" s="27"/>
      <c r="J46" s="27"/>
      <c r="K46" s="27"/>
      <c r="L46" s="27"/>
      <c r="M46" s="27"/>
      <c r="N46" s="27"/>
      <c r="O46" s="27"/>
      <c r="P46" s="27"/>
      <c r="Q46" s="27"/>
      <c r="R46" s="27"/>
      <c r="S46" s="27"/>
      <c r="T46" s="27"/>
      <c r="U46" s="27"/>
      <c r="V46" s="27"/>
      <c r="W46" s="27"/>
      <c r="X46" s="27"/>
      <c r="Y46" s="27"/>
      <c r="Z46" s="27"/>
    </row>
    <row r="47" customFormat="false" ht="15.75" hidden="false" customHeight="true" outlineLevel="0" collapsed="false">
      <c r="A47" s="165"/>
      <c r="B47" s="166"/>
      <c r="C47" s="27"/>
      <c r="D47" s="27"/>
      <c r="E47" s="27"/>
      <c r="F47" s="27"/>
      <c r="G47" s="27"/>
      <c r="H47" s="27"/>
      <c r="I47" s="27"/>
      <c r="J47" s="27"/>
      <c r="K47" s="27"/>
      <c r="L47" s="27"/>
      <c r="M47" s="27"/>
      <c r="N47" s="27"/>
      <c r="O47" s="27"/>
      <c r="P47" s="27"/>
      <c r="Q47" s="27"/>
      <c r="R47" s="27"/>
      <c r="S47" s="27"/>
      <c r="T47" s="27"/>
      <c r="U47" s="27"/>
      <c r="V47" s="27"/>
      <c r="W47" s="27"/>
      <c r="X47" s="27"/>
      <c r="Y47" s="27"/>
      <c r="Z47" s="27"/>
    </row>
    <row r="48" customFormat="false" ht="15.75" hidden="false" customHeight="true" outlineLevel="0" collapsed="false">
      <c r="A48" s="165"/>
      <c r="B48" s="166"/>
      <c r="C48" s="27"/>
      <c r="D48" s="27"/>
      <c r="E48" s="27"/>
      <c r="F48" s="27"/>
      <c r="G48" s="27"/>
      <c r="H48" s="27"/>
      <c r="I48" s="27"/>
      <c r="J48" s="27"/>
      <c r="K48" s="27"/>
      <c r="L48" s="27"/>
      <c r="M48" s="27"/>
      <c r="N48" s="27"/>
      <c r="O48" s="27"/>
      <c r="P48" s="27"/>
      <c r="Q48" s="27"/>
      <c r="R48" s="27"/>
      <c r="S48" s="27"/>
      <c r="T48" s="27"/>
      <c r="U48" s="27"/>
      <c r="V48" s="27"/>
      <c r="W48" s="27"/>
      <c r="X48" s="27"/>
      <c r="Y48" s="27"/>
      <c r="Z48" s="27"/>
    </row>
    <row r="49" customFormat="false" ht="15.75" hidden="false" customHeight="true" outlineLevel="0" collapsed="false">
      <c r="A49" s="165"/>
      <c r="B49" s="166"/>
      <c r="C49" s="27"/>
      <c r="D49" s="27"/>
      <c r="E49" s="27"/>
      <c r="F49" s="27"/>
      <c r="G49" s="27"/>
      <c r="H49" s="27"/>
      <c r="I49" s="27"/>
      <c r="J49" s="27"/>
      <c r="K49" s="27"/>
      <c r="L49" s="27"/>
      <c r="M49" s="27"/>
      <c r="N49" s="27"/>
      <c r="O49" s="27"/>
      <c r="P49" s="27"/>
      <c r="Q49" s="27"/>
      <c r="R49" s="27"/>
      <c r="S49" s="27"/>
      <c r="T49" s="27"/>
      <c r="U49" s="27"/>
      <c r="V49" s="27"/>
      <c r="W49" s="27"/>
      <c r="X49" s="27"/>
      <c r="Y49" s="27"/>
      <c r="Z49" s="27"/>
    </row>
    <row r="50" customFormat="false" ht="15.75" hidden="false" customHeight="true" outlineLevel="0" collapsed="false">
      <c r="A50" s="165"/>
      <c r="B50" s="166"/>
      <c r="C50" s="27"/>
      <c r="D50" s="27"/>
      <c r="E50" s="27"/>
      <c r="F50" s="27"/>
      <c r="G50" s="27"/>
      <c r="H50" s="27"/>
      <c r="I50" s="27"/>
      <c r="J50" s="27"/>
      <c r="K50" s="27"/>
      <c r="L50" s="27"/>
      <c r="M50" s="27"/>
      <c r="N50" s="27"/>
      <c r="O50" s="27"/>
      <c r="P50" s="27"/>
      <c r="Q50" s="27"/>
      <c r="R50" s="27"/>
      <c r="S50" s="27"/>
      <c r="T50" s="27"/>
      <c r="U50" s="27"/>
      <c r="V50" s="27"/>
      <c r="W50" s="27"/>
      <c r="X50" s="27"/>
      <c r="Y50" s="27"/>
      <c r="Z50" s="27"/>
    </row>
    <row r="51" customFormat="false" ht="15.75" hidden="false" customHeight="true" outlineLevel="0" collapsed="false">
      <c r="A51" s="165"/>
      <c r="B51" s="166"/>
      <c r="C51" s="27"/>
      <c r="D51" s="27"/>
      <c r="E51" s="27"/>
      <c r="F51" s="27"/>
      <c r="G51" s="27"/>
      <c r="H51" s="27"/>
      <c r="I51" s="27"/>
      <c r="J51" s="27"/>
      <c r="K51" s="27"/>
      <c r="L51" s="27"/>
      <c r="M51" s="27"/>
      <c r="N51" s="27"/>
      <c r="O51" s="27"/>
      <c r="P51" s="27"/>
      <c r="Q51" s="27"/>
      <c r="R51" s="27"/>
      <c r="S51" s="27"/>
      <c r="T51" s="27"/>
      <c r="U51" s="27"/>
      <c r="V51" s="27"/>
      <c r="W51" s="27"/>
      <c r="X51" s="27"/>
      <c r="Y51" s="27"/>
      <c r="Z51" s="27"/>
    </row>
    <row r="52" customFormat="false" ht="15.75" hidden="false" customHeight="true" outlineLevel="0" collapsed="false">
      <c r="A52" s="165"/>
      <c r="B52" s="166"/>
      <c r="C52" s="27"/>
      <c r="D52" s="27"/>
      <c r="E52" s="27"/>
      <c r="F52" s="27"/>
      <c r="G52" s="27"/>
      <c r="H52" s="27"/>
      <c r="I52" s="27"/>
      <c r="J52" s="27"/>
      <c r="K52" s="27"/>
      <c r="L52" s="27"/>
      <c r="M52" s="27"/>
      <c r="N52" s="27"/>
      <c r="O52" s="27"/>
      <c r="P52" s="27"/>
      <c r="Q52" s="27"/>
      <c r="R52" s="27"/>
      <c r="S52" s="27"/>
      <c r="T52" s="27"/>
      <c r="U52" s="27"/>
      <c r="V52" s="27"/>
      <c r="W52" s="27"/>
      <c r="X52" s="27"/>
      <c r="Y52" s="27"/>
      <c r="Z52" s="27"/>
    </row>
    <row r="53" customFormat="false" ht="15.75" hidden="false" customHeight="true" outlineLevel="0" collapsed="false">
      <c r="A53" s="165"/>
      <c r="B53" s="166"/>
      <c r="C53" s="27"/>
      <c r="D53" s="27"/>
      <c r="E53" s="27"/>
      <c r="F53" s="27"/>
      <c r="G53" s="27"/>
      <c r="H53" s="27"/>
      <c r="I53" s="27"/>
      <c r="J53" s="27"/>
      <c r="K53" s="27"/>
      <c r="L53" s="27"/>
      <c r="M53" s="27"/>
      <c r="N53" s="27"/>
      <c r="O53" s="27"/>
      <c r="P53" s="27"/>
      <c r="Q53" s="27"/>
      <c r="R53" s="27"/>
      <c r="S53" s="27"/>
      <c r="T53" s="27"/>
      <c r="U53" s="27"/>
      <c r="V53" s="27"/>
      <c r="W53" s="27"/>
      <c r="X53" s="27"/>
      <c r="Y53" s="27"/>
      <c r="Z53" s="27"/>
    </row>
    <row r="54" customFormat="false" ht="15.75" hidden="false" customHeight="true" outlineLevel="0" collapsed="false">
      <c r="A54" s="165"/>
      <c r="B54" s="166"/>
      <c r="C54" s="27"/>
      <c r="D54" s="27"/>
      <c r="E54" s="27"/>
      <c r="F54" s="27"/>
      <c r="G54" s="27"/>
      <c r="H54" s="27"/>
      <c r="I54" s="27"/>
      <c r="J54" s="27"/>
      <c r="K54" s="27"/>
      <c r="L54" s="27"/>
      <c r="M54" s="27"/>
      <c r="N54" s="27"/>
      <c r="O54" s="27"/>
      <c r="P54" s="27"/>
      <c r="Q54" s="27"/>
      <c r="R54" s="27"/>
      <c r="S54" s="27"/>
      <c r="T54" s="27"/>
      <c r="U54" s="27"/>
      <c r="V54" s="27"/>
      <c r="W54" s="27"/>
      <c r="X54" s="27"/>
      <c r="Y54" s="27"/>
      <c r="Z54" s="27"/>
    </row>
    <row r="55" customFormat="false" ht="15.75" hidden="false" customHeight="true" outlineLevel="0" collapsed="false">
      <c r="A55" s="165"/>
      <c r="B55" s="166"/>
      <c r="C55" s="27"/>
      <c r="D55" s="27"/>
      <c r="E55" s="27"/>
      <c r="F55" s="27"/>
      <c r="G55" s="27"/>
      <c r="H55" s="27"/>
      <c r="I55" s="27"/>
      <c r="J55" s="27"/>
      <c r="K55" s="27"/>
      <c r="L55" s="27"/>
      <c r="M55" s="27"/>
      <c r="N55" s="27"/>
      <c r="O55" s="27"/>
      <c r="P55" s="27"/>
      <c r="Q55" s="27"/>
      <c r="R55" s="27"/>
      <c r="S55" s="27"/>
      <c r="T55" s="27"/>
      <c r="U55" s="27"/>
      <c r="V55" s="27"/>
      <c r="W55" s="27"/>
      <c r="X55" s="27"/>
      <c r="Y55" s="27"/>
      <c r="Z55" s="27"/>
    </row>
    <row r="56" customFormat="false" ht="15.75" hidden="false" customHeight="true" outlineLevel="0" collapsed="false">
      <c r="A56" s="165"/>
      <c r="B56" s="166"/>
      <c r="C56" s="27"/>
      <c r="D56" s="27"/>
      <c r="E56" s="27"/>
      <c r="F56" s="27"/>
      <c r="G56" s="27"/>
      <c r="H56" s="27"/>
      <c r="I56" s="27"/>
      <c r="J56" s="27"/>
      <c r="K56" s="27"/>
      <c r="L56" s="27"/>
      <c r="M56" s="27"/>
      <c r="N56" s="27"/>
      <c r="O56" s="27"/>
      <c r="P56" s="27"/>
      <c r="Q56" s="27"/>
      <c r="R56" s="27"/>
      <c r="S56" s="27"/>
      <c r="T56" s="27"/>
      <c r="U56" s="27"/>
      <c r="V56" s="27"/>
      <c r="W56" s="27"/>
      <c r="X56" s="27"/>
      <c r="Y56" s="27"/>
      <c r="Z56" s="27"/>
    </row>
    <row r="57" customFormat="false" ht="15.75" hidden="false" customHeight="true" outlineLevel="0" collapsed="false">
      <c r="A57" s="165"/>
      <c r="B57" s="166"/>
      <c r="C57" s="27"/>
      <c r="D57" s="27"/>
      <c r="E57" s="27"/>
      <c r="F57" s="27"/>
      <c r="G57" s="27"/>
      <c r="H57" s="27"/>
      <c r="I57" s="27"/>
      <c r="J57" s="27"/>
      <c r="K57" s="27"/>
      <c r="L57" s="27"/>
      <c r="M57" s="27"/>
      <c r="N57" s="27"/>
      <c r="O57" s="27"/>
      <c r="P57" s="27"/>
      <c r="Q57" s="27"/>
      <c r="R57" s="27"/>
      <c r="S57" s="27"/>
      <c r="T57" s="27"/>
      <c r="U57" s="27"/>
      <c r="V57" s="27"/>
      <c r="W57" s="27"/>
      <c r="X57" s="27"/>
      <c r="Y57" s="27"/>
      <c r="Z57" s="27"/>
    </row>
    <row r="58" customFormat="false" ht="15.75" hidden="false" customHeight="true" outlineLevel="0" collapsed="false">
      <c r="A58" s="165"/>
      <c r="B58" s="166"/>
      <c r="C58" s="27"/>
      <c r="D58" s="27"/>
      <c r="E58" s="27"/>
      <c r="F58" s="27"/>
      <c r="G58" s="27"/>
      <c r="H58" s="27"/>
      <c r="I58" s="27"/>
      <c r="J58" s="27"/>
      <c r="K58" s="27"/>
      <c r="L58" s="27"/>
      <c r="M58" s="27"/>
      <c r="N58" s="27"/>
      <c r="O58" s="27"/>
      <c r="P58" s="27"/>
      <c r="Q58" s="27"/>
      <c r="R58" s="27"/>
      <c r="S58" s="27"/>
      <c r="T58" s="27"/>
      <c r="U58" s="27"/>
      <c r="V58" s="27"/>
      <c r="W58" s="27"/>
      <c r="X58" s="27"/>
      <c r="Y58" s="27"/>
      <c r="Z58" s="27"/>
    </row>
    <row r="59" customFormat="false" ht="15.75" hidden="false" customHeight="true" outlineLevel="0" collapsed="false">
      <c r="A59" s="165"/>
      <c r="B59" s="166"/>
      <c r="C59" s="27"/>
      <c r="D59" s="27"/>
      <c r="E59" s="27"/>
      <c r="F59" s="27"/>
      <c r="G59" s="27"/>
      <c r="H59" s="27"/>
      <c r="I59" s="27"/>
      <c r="J59" s="27"/>
      <c r="K59" s="27"/>
      <c r="L59" s="27"/>
      <c r="M59" s="27"/>
      <c r="N59" s="27"/>
      <c r="O59" s="27"/>
      <c r="P59" s="27"/>
      <c r="Q59" s="27"/>
      <c r="R59" s="27"/>
      <c r="S59" s="27"/>
      <c r="T59" s="27"/>
      <c r="U59" s="27"/>
      <c r="V59" s="27"/>
      <c r="W59" s="27"/>
      <c r="X59" s="27"/>
      <c r="Y59" s="27"/>
      <c r="Z59" s="27"/>
    </row>
    <row r="60" customFormat="false" ht="15.75" hidden="false" customHeight="true" outlineLevel="0" collapsed="false">
      <c r="A60" s="165"/>
      <c r="B60" s="166"/>
      <c r="C60" s="27"/>
      <c r="D60" s="27"/>
      <c r="E60" s="27"/>
      <c r="F60" s="27"/>
      <c r="G60" s="27"/>
      <c r="H60" s="27"/>
      <c r="I60" s="27"/>
      <c r="J60" s="27"/>
      <c r="K60" s="27"/>
      <c r="L60" s="27"/>
      <c r="M60" s="27"/>
      <c r="N60" s="27"/>
      <c r="O60" s="27"/>
      <c r="P60" s="27"/>
      <c r="Q60" s="27"/>
      <c r="R60" s="27"/>
      <c r="S60" s="27"/>
      <c r="T60" s="27"/>
      <c r="U60" s="27"/>
      <c r="V60" s="27"/>
      <c r="W60" s="27"/>
      <c r="X60" s="27"/>
      <c r="Y60" s="27"/>
      <c r="Z60" s="27"/>
    </row>
    <row r="61" customFormat="false" ht="15.75" hidden="false" customHeight="true" outlineLevel="0" collapsed="false">
      <c r="A61" s="165"/>
      <c r="B61" s="166"/>
      <c r="C61" s="27"/>
      <c r="D61" s="27"/>
      <c r="E61" s="27"/>
      <c r="F61" s="27"/>
      <c r="G61" s="27"/>
      <c r="H61" s="27"/>
      <c r="I61" s="27"/>
      <c r="J61" s="27"/>
      <c r="K61" s="27"/>
      <c r="L61" s="27"/>
      <c r="M61" s="27"/>
      <c r="N61" s="27"/>
      <c r="O61" s="27"/>
      <c r="P61" s="27"/>
      <c r="Q61" s="27"/>
      <c r="R61" s="27"/>
      <c r="S61" s="27"/>
      <c r="T61" s="27"/>
      <c r="U61" s="27"/>
      <c r="V61" s="27"/>
      <c r="W61" s="27"/>
      <c r="X61" s="27"/>
      <c r="Y61" s="27"/>
      <c r="Z61" s="27"/>
    </row>
    <row r="62" customFormat="false" ht="15.75" hidden="false" customHeight="true" outlineLevel="0" collapsed="false">
      <c r="A62" s="165"/>
      <c r="B62" s="166"/>
      <c r="C62" s="27"/>
      <c r="D62" s="27"/>
      <c r="E62" s="27"/>
      <c r="F62" s="27"/>
      <c r="G62" s="27"/>
      <c r="H62" s="27"/>
      <c r="I62" s="27"/>
      <c r="J62" s="27"/>
      <c r="K62" s="27"/>
      <c r="L62" s="27"/>
      <c r="M62" s="27"/>
      <c r="N62" s="27"/>
      <c r="O62" s="27"/>
      <c r="P62" s="27"/>
      <c r="Q62" s="27"/>
      <c r="R62" s="27"/>
      <c r="S62" s="27"/>
      <c r="T62" s="27"/>
      <c r="U62" s="27"/>
      <c r="V62" s="27"/>
      <c r="W62" s="27"/>
      <c r="X62" s="27"/>
      <c r="Y62" s="27"/>
      <c r="Z62" s="27"/>
    </row>
    <row r="63" customFormat="false" ht="15.75" hidden="false" customHeight="true" outlineLevel="0" collapsed="false">
      <c r="A63" s="165"/>
      <c r="B63" s="166"/>
      <c r="C63" s="27"/>
      <c r="D63" s="27"/>
      <c r="E63" s="27"/>
      <c r="F63" s="27"/>
      <c r="G63" s="27"/>
      <c r="H63" s="27"/>
      <c r="I63" s="27"/>
      <c r="J63" s="27"/>
      <c r="K63" s="27"/>
      <c r="L63" s="27"/>
      <c r="M63" s="27"/>
      <c r="N63" s="27"/>
      <c r="O63" s="27"/>
      <c r="P63" s="27"/>
      <c r="Q63" s="27"/>
      <c r="R63" s="27"/>
      <c r="S63" s="27"/>
      <c r="T63" s="27"/>
      <c r="U63" s="27"/>
      <c r="V63" s="27"/>
      <c r="W63" s="27"/>
      <c r="X63" s="27"/>
      <c r="Y63" s="27"/>
      <c r="Z63" s="27"/>
    </row>
    <row r="64" customFormat="false" ht="15.75" hidden="false" customHeight="true" outlineLevel="0" collapsed="false">
      <c r="A64" s="165"/>
      <c r="B64" s="166"/>
      <c r="C64" s="27"/>
      <c r="D64" s="27"/>
      <c r="E64" s="27"/>
      <c r="F64" s="27"/>
      <c r="G64" s="27"/>
      <c r="H64" s="27"/>
      <c r="I64" s="27"/>
      <c r="J64" s="27"/>
      <c r="K64" s="27"/>
      <c r="L64" s="27"/>
      <c r="M64" s="27"/>
      <c r="N64" s="27"/>
      <c r="O64" s="27"/>
      <c r="P64" s="27"/>
      <c r="Q64" s="27"/>
      <c r="R64" s="27"/>
      <c r="S64" s="27"/>
      <c r="T64" s="27"/>
      <c r="U64" s="27"/>
      <c r="V64" s="27"/>
      <c r="W64" s="27"/>
      <c r="X64" s="27"/>
      <c r="Y64" s="27"/>
      <c r="Z64" s="27"/>
    </row>
    <row r="65" customFormat="false" ht="15.75" hidden="false" customHeight="true" outlineLevel="0" collapsed="false">
      <c r="A65" s="165"/>
      <c r="B65" s="166"/>
      <c r="C65" s="27"/>
      <c r="D65" s="27"/>
      <c r="E65" s="27"/>
      <c r="F65" s="27"/>
      <c r="G65" s="27"/>
      <c r="H65" s="27"/>
      <c r="I65" s="27"/>
      <c r="J65" s="27"/>
      <c r="K65" s="27"/>
      <c r="L65" s="27"/>
      <c r="M65" s="27"/>
      <c r="N65" s="27"/>
      <c r="O65" s="27"/>
      <c r="P65" s="27"/>
      <c r="Q65" s="27"/>
      <c r="R65" s="27"/>
      <c r="S65" s="27"/>
      <c r="T65" s="27"/>
      <c r="U65" s="27"/>
      <c r="V65" s="27"/>
      <c r="W65" s="27"/>
      <c r="X65" s="27"/>
      <c r="Y65" s="27"/>
      <c r="Z65" s="27"/>
    </row>
    <row r="66" customFormat="false" ht="15.75" hidden="false" customHeight="true" outlineLevel="0" collapsed="false">
      <c r="A66" s="165"/>
      <c r="B66" s="166"/>
      <c r="C66" s="27"/>
      <c r="D66" s="27"/>
      <c r="E66" s="27"/>
      <c r="F66" s="27"/>
      <c r="G66" s="27"/>
      <c r="H66" s="27"/>
      <c r="I66" s="27"/>
      <c r="J66" s="27"/>
      <c r="K66" s="27"/>
      <c r="L66" s="27"/>
      <c r="M66" s="27"/>
      <c r="N66" s="27"/>
      <c r="O66" s="27"/>
      <c r="P66" s="27"/>
      <c r="Q66" s="27"/>
      <c r="R66" s="27"/>
      <c r="S66" s="27"/>
      <c r="T66" s="27"/>
      <c r="U66" s="27"/>
      <c r="V66" s="27"/>
      <c r="W66" s="27"/>
      <c r="X66" s="27"/>
      <c r="Y66" s="27"/>
      <c r="Z66" s="27"/>
    </row>
    <row r="67" customFormat="false" ht="15.75" hidden="false" customHeight="true" outlineLevel="0" collapsed="false">
      <c r="A67" s="165"/>
      <c r="B67" s="166"/>
      <c r="C67" s="27"/>
      <c r="D67" s="27"/>
      <c r="E67" s="27"/>
      <c r="F67" s="27"/>
      <c r="G67" s="27"/>
      <c r="H67" s="27"/>
      <c r="I67" s="27"/>
      <c r="J67" s="27"/>
      <c r="K67" s="27"/>
      <c r="L67" s="27"/>
      <c r="M67" s="27"/>
      <c r="N67" s="27"/>
      <c r="O67" s="27"/>
      <c r="P67" s="27"/>
      <c r="Q67" s="27"/>
      <c r="R67" s="27"/>
      <c r="S67" s="27"/>
      <c r="T67" s="27"/>
      <c r="U67" s="27"/>
      <c r="V67" s="27"/>
      <c r="W67" s="27"/>
      <c r="X67" s="27"/>
      <c r="Y67" s="27"/>
      <c r="Z67" s="27"/>
    </row>
    <row r="68" customFormat="false" ht="15.75" hidden="false" customHeight="true" outlineLevel="0" collapsed="false">
      <c r="A68" s="165"/>
      <c r="B68" s="166"/>
      <c r="C68" s="27"/>
      <c r="D68" s="27"/>
      <c r="E68" s="27"/>
      <c r="F68" s="27"/>
      <c r="G68" s="27"/>
      <c r="H68" s="27"/>
      <c r="I68" s="27"/>
      <c r="J68" s="27"/>
      <c r="K68" s="27"/>
      <c r="L68" s="27"/>
      <c r="M68" s="27"/>
      <c r="N68" s="27"/>
      <c r="O68" s="27"/>
      <c r="P68" s="27"/>
      <c r="Q68" s="27"/>
      <c r="R68" s="27"/>
      <c r="S68" s="27"/>
      <c r="T68" s="27"/>
      <c r="U68" s="27"/>
      <c r="V68" s="27"/>
      <c r="W68" s="27"/>
      <c r="X68" s="27"/>
      <c r="Y68" s="27"/>
      <c r="Z68" s="27"/>
    </row>
    <row r="69" customFormat="false" ht="15.75" hidden="false" customHeight="true" outlineLevel="0" collapsed="false">
      <c r="A69" s="165"/>
      <c r="B69" s="166"/>
      <c r="C69" s="27"/>
      <c r="D69" s="27"/>
      <c r="E69" s="27"/>
      <c r="F69" s="27"/>
      <c r="G69" s="27"/>
      <c r="H69" s="27"/>
      <c r="I69" s="27"/>
      <c r="J69" s="27"/>
      <c r="K69" s="27"/>
      <c r="L69" s="27"/>
      <c r="M69" s="27"/>
      <c r="N69" s="27"/>
      <c r="O69" s="27"/>
      <c r="P69" s="27"/>
      <c r="Q69" s="27"/>
      <c r="R69" s="27"/>
      <c r="S69" s="27"/>
      <c r="T69" s="27"/>
      <c r="U69" s="27"/>
      <c r="V69" s="27"/>
      <c r="W69" s="27"/>
      <c r="X69" s="27"/>
      <c r="Y69" s="27"/>
      <c r="Z69" s="27"/>
    </row>
    <row r="70" customFormat="false" ht="15.75" hidden="false" customHeight="true" outlineLevel="0" collapsed="false">
      <c r="A70" s="165"/>
      <c r="B70" s="166"/>
      <c r="C70" s="27"/>
      <c r="D70" s="27"/>
      <c r="E70" s="27"/>
      <c r="F70" s="27"/>
      <c r="G70" s="27"/>
      <c r="H70" s="27"/>
      <c r="I70" s="27"/>
      <c r="J70" s="27"/>
      <c r="K70" s="27"/>
      <c r="L70" s="27"/>
      <c r="M70" s="27"/>
      <c r="N70" s="27"/>
      <c r="O70" s="27"/>
      <c r="P70" s="27"/>
      <c r="Q70" s="27"/>
      <c r="R70" s="27"/>
      <c r="S70" s="27"/>
      <c r="T70" s="27"/>
      <c r="U70" s="27"/>
      <c r="V70" s="27"/>
      <c r="W70" s="27"/>
      <c r="X70" s="27"/>
      <c r="Y70" s="27"/>
      <c r="Z70" s="27"/>
    </row>
    <row r="71" customFormat="false" ht="15.75" hidden="false" customHeight="true" outlineLevel="0" collapsed="false">
      <c r="A71" s="165"/>
      <c r="B71" s="166"/>
      <c r="C71" s="27"/>
      <c r="D71" s="27"/>
      <c r="E71" s="27"/>
      <c r="F71" s="27"/>
      <c r="G71" s="27"/>
      <c r="H71" s="27"/>
      <c r="I71" s="27"/>
      <c r="J71" s="27"/>
      <c r="K71" s="27"/>
      <c r="L71" s="27"/>
      <c r="M71" s="27"/>
      <c r="N71" s="27"/>
      <c r="O71" s="27"/>
      <c r="P71" s="27"/>
      <c r="Q71" s="27"/>
      <c r="R71" s="27"/>
      <c r="S71" s="27"/>
      <c r="T71" s="27"/>
      <c r="U71" s="27"/>
      <c r="V71" s="27"/>
      <c r="W71" s="27"/>
      <c r="X71" s="27"/>
      <c r="Y71" s="27"/>
      <c r="Z71" s="27"/>
    </row>
    <row r="72" customFormat="false" ht="15.75" hidden="false" customHeight="true" outlineLevel="0" collapsed="false">
      <c r="A72" s="165"/>
      <c r="B72" s="166"/>
      <c r="C72" s="27"/>
      <c r="D72" s="27"/>
      <c r="E72" s="27"/>
      <c r="F72" s="27"/>
      <c r="G72" s="27"/>
      <c r="H72" s="27"/>
      <c r="I72" s="27"/>
      <c r="J72" s="27"/>
      <c r="K72" s="27"/>
      <c r="L72" s="27"/>
      <c r="M72" s="27"/>
      <c r="N72" s="27"/>
      <c r="O72" s="27"/>
      <c r="P72" s="27"/>
      <c r="Q72" s="27"/>
      <c r="R72" s="27"/>
      <c r="S72" s="27"/>
      <c r="T72" s="27"/>
      <c r="U72" s="27"/>
      <c r="V72" s="27"/>
      <c r="W72" s="27"/>
      <c r="X72" s="27"/>
      <c r="Y72" s="27"/>
      <c r="Z72" s="27"/>
    </row>
    <row r="73" customFormat="false" ht="15.75" hidden="false" customHeight="true" outlineLevel="0" collapsed="false">
      <c r="A73" s="165"/>
      <c r="B73" s="166"/>
      <c r="C73" s="27"/>
      <c r="D73" s="27"/>
      <c r="E73" s="27"/>
      <c r="F73" s="27"/>
      <c r="G73" s="27"/>
      <c r="H73" s="27"/>
      <c r="I73" s="27"/>
      <c r="J73" s="27"/>
      <c r="K73" s="27"/>
      <c r="L73" s="27"/>
      <c r="M73" s="27"/>
      <c r="N73" s="27"/>
      <c r="O73" s="27"/>
      <c r="P73" s="27"/>
      <c r="Q73" s="27"/>
      <c r="R73" s="27"/>
      <c r="S73" s="27"/>
      <c r="T73" s="27"/>
      <c r="U73" s="27"/>
      <c r="V73" s="27"/>
      <c r="W73" s="27"/>
      <c r="X73" s="27"/>
      <c r="Y73" s="27"/>
      <c r="Z73" s="27"/>
    </row>
    <row r="74" customFormat="false" ht="15.75" hidden="false" customHeight="true" outlineLevel="0" collapsed="false">
      <c r="A74" s="165"/>
      <c r="B74" s="166"/>
      <c r="C74" s="27"/>
      <c r="D74" s="27"/>
      <c r="E74" s="27"/>
      <c r="F74" s="27"/>
      <c r="G74" s="27"/>
      <c r="H74" s="27"/>
      <c r="I74" s="27"/>
      <c r="J74" s="27"/>
      <c r="K74" s="27"/>
      <c r="L74" s="27"/>
      <c r="M74" s="27"/>
      <c r="N74" s="27"/>
      <c r="O74" s="27"/>
      <c r="P74" s="27"/>
      <c r="Q74" s="27"/>
      <c r="R74" s="27"/>
      <c r="S74" s="27"/>
      <c r="T74" s="27"/>
      <c r="U74" s="27"/>
      <c r="V74" s="27"/>
      <c r="W74" s="27"/>
      <c r="X74" s="27"/>
      <c r="Y74" s="27"/>
      <c r="Z74" s="27"/>
    </row>
    <row r="75" customFormat="false" ht="15.75" hidden="false" customHeight="true" outlineLevel="0" collapsed="false">
      <c r="A75" s="165"/>
      <c r="B75" s="166"/>
      <c r="C75" s="27"/>
      <c r="D75" s="27"/>
      <c r="E75" s="27"/>
      <c r="F75" s="27"/>
      <c r="G75" s="27"/>
      <c r="H75" s="27"/>
      <c r="I75" s="27"/>
      <c r="J75" s="27"/>
      <c r="K75" s="27"/>
      <c r="L75" s="27"/>
      <c r="M75" s="27"/>
      <c r="N75" s="27"/>
      <c r="O75" s="27"/>
      <c r="P75" s="27"/>
      <c r="Q75" s="27"/>
      <c r="R75" s="27"/>
      <c r="S75" s="27"/>
      <c r="T75" s="27"/>
      <c r="U75" s="27"/>
      <c r="V75" s="27"/>
      <c r="W75" s="27"/>
      <c r="X75" s="27"/>
      <c r="Y75" s="27"/>
      <c r="Z75" s="27"/>
    </row>
    <row r="76" customFormat="false" ht="15.75" hidden="false" customHeight="true" outlineLevel="0" collapsed="false">
      <c r="A76" s="165"/>
      <c r="B76" s="166"/>
      <c r="C76" s="27"/>
      <c r="D76" s="27"/>
      <c r="E76" s="27"/>
      <c r="F76" s="27"/>
      <c r="G76" s="27"/>
      <c r="H76" s="27"/>
      <c r="I76" s="27"/>
      <c r="J76" s="27"/>
      <c r="K76" s="27"/>
      <c r="L76" s="27"/>
      <c r="M76" s="27"/>
      <c r="N76" s="27"/>
      <c r="O76" s="27"/>
      <c r="P76" s="27"/>
      <c r="Q76" s="27"/>
      <c r="R76" s="27"/>
      <c r="S76" s="27"/>
      <c r="T76" s="27"/>
      <c r="U76" s="27"/>
      <c r="V76" s="27"/>
      <c r="W76" s="27"/>
      <c r="X76" s="27"/>
      <c r="Y76" s="27"/>
      <c r="Z76" s="27"/>
    </row>
    <row r="77" customFormat="false" ht="15.75" hidden="false" customHeight="true" outlineLevel="0" collapsed="false">
      <c r="A77" s="165"/>
      <c r="B77" s="166"/>
      <c r="C77" s="27"/>
      <c r="D77" s="27"/>
      <c r="E77" s="27"/>
      <c r="F77" s="27"/>
      <c r="G77" s="27"/>
      <c r="H77" s="27"/>
      <c r="I77" s="27"/>
      <c r="J77" s="27"/>
      <c r="K77" s="27"/>
      <c r="L77" s="27"/>
      <c r="M77" s="27"/>
      <c r="N77" s="27"/>
      <c r="O77" s="27"/>
      <c r="P77" s="27"/>
      <c r="Q77" s="27"/>
      <c r="R77" s="27"/>
      <c r="S77" s="27"/>
      <c r="T77" s="27"/>
      <c r="U77" s="27"/>
      <c r="V77" s="27"/>
      <c r="W77" s="27"/>
      <c r="X77" s="27"/>
      <c r="Y77" s="27"/>
      <c r="Z77" s="27"/>
    </row>
    <row r="78" customFormat="false" ht="15.75" hidden="false" customHeight="true" outlineLevel="0" collapsed="false">
      <c r="A78" s="165"/>
      <c r="B78" s="166"/>
      <c r="C78" s="27"/>
      <c r="D78" s="27"/>
      <c r="E78" s="27"/>
      <c r="F78" s="27"/>
      <c r="G78" s="27"/>
      <c r="H78" s="27"/>
      <c r="I78" s="27"/>
      <c r="J78" s="27"/>
      <c r="K78" s="27"/>
      <c r="L78" s="27"/>
      <c r="M78" s="27"/>
      <c r="N78" s="27"/>
      <c r="O78" s="27"/>
      <c r="P78" s="27"/>
      <c r="Q78" s="27"/>
      <c r="R78" s="27"/>
      <c r="S78" s="27"/>
      <c r="T78" s="27"/>
      <c r="U78" s="27"/>
      <c r="V78" s="27"/>
      <c r="W78" s="27"/>
      <c r="X78" s="27"/>
      <c r="Y78" s="27"/>
      <c r="Z78" s="27"/>
    </row>
    <row r="79" customFormat="false" ht="15.75" hidden="false" customHeight="true" outlineLevel="0" collapsed="false">
      <c r="A79" s="165"/>
      <c r="B79" s="166"/>
      <c r="C79" s="27"/>
      <c r="D79" s="27"/>
      <c r="E79" s="27"/>
      <c r="F79" s="27"/>
      <c r="G79" s="27"/>
      <c r="H79" s="27"/>
      <c r="I79" s="27"/>
      <c r="J79" s="27"/>
      <c r="K79" s="27"/>
      <c r="L79" s="27"/>
      <c r="M79" s="27"/>
      <c r="N79" s="27"/>
      <c r="O79" s="27"/>
      <c r="P79" s="27"/>
      <c r="Q79" s="27"/>
      <c r="R79" s="27"/>
      <c r="S79" s="27"/>
      <c r="T79" s="27"/>
      <c r="U79" s="27"/>
      <c r="V79" s="27"/>
      <c r="W79" s="27"/>
      <c r="X79" s="27"/>
      <c r="Y79" s="27"/>
      <c r="Z79" s="27"/>
    </row>
    <row r="80" customFormat="false" ht="15.75" hidden="false" customHeight="true" outlineLevel="0" collapsed="false">
      <c r="A80" s="165"/>
      <c r="B80" s="166"/>
      <c r="C80" s="27"/>
      <c r="D80" s="27"/>
      <c r="E80" s="27"/>
      <c r="F80" s="27"/>
      <c r="G80" s="27"/>
      <c r="H80" s="27"/>
      <c r="I80" s="27"/>
      <c r="J80" s="27"/>
      <c r="K80" s="27"/>
      <c r="L80" s="27"/>
      <c r="M80" s="27"/>
      <c r="N80" s="27"/>
      <c r="O80" s="27"/>
      <c r="P80" s="27"/>
      <c r="Q80" s="27"/>
      <c r="R80" s="27"/>
      <c r="S80" s="27"/>
      <c r="T80" s="27"/>
      <c r="U80" s="27"/>
      <c r="V80" s="27"/>
      <c r="W80" s="27"/>
      <c r="X80" s="27"/>
      <c r="Y80" s="27"/>
      <c r="Z80" s="27"/>
    </row>
    <row r="81" customFormat="false" ht="15.75" hidden="false" customHeight="true" outlineLevel="0" collapsed="false">
      <c r="A81" s="165"/>
      <c r="B81" s="166"/>
      <c r="C81" s="27"/>
      <c r="D81" s="27"/>
      <c r="E81" s="27"/>
      <c r="F81" s="27"/>
      <c r="G81" s="27"/>
      <c r="H81" s="27"/>
      <c r="I81" s="27"/>
      <c r="J81" s="27"/>
      <c r="K81" s="27"/>
      <c r="L81" s="27"/>
      <c r="M81" s="27"/>
      <c r="N81" s="27"/>
      <c r="O81" s="27"/>
      <c r="P81" s="27"/>
      <c r="Q81" s="27"/>
      <c r="R81" s="27"/>
      <c r="S81" s="27"/>
      <c r="T81" s="27"/>
      <c r="U81" s="27"/>
      <c r="V81" s="27"/>
      <c r="W81" s="27"/>
      <c r="X81" s="27"/>
      <c r="Y81" s="27"/>
      <c r="Z81" s="27"/>
    </row>
    <row r="82" customFormat="false" ht="15.75" hidden="false" customHeight="true" outlineLevel="0" collapsed="false">
      <c r="A82" s="165"/>
      <c r="B82" s="166"/>
      <c r="C82" s="27"/>
      <c r="D82" s="27"/>
      <c r="E82" s="27"/>
      <c r="F82" s="27"/>
      <c r="G82" s="27"/>
      <c r="H82" s="27"/>
      <c r="I82" s="27"/>
      <c r="J82" s="27"/>
      <c r="K82" s="27"/>
      <c r="L82" s="27"/>
      <c r="M82" s="27"/>
      <c r="N82" s="27"/>
      <c r="O82" s="27"/>
      <c r="P82" s="27"/>
      <c r="Q82" s="27"/>
      <c r="R82" s="27"/>
      <c r="S82" s="27"/>
      <c r="T82" s="27"/>
      <c r="U82" s="27"/>
      <c r="V82" s="27"/>
      <c r="W82" s="27"/>
      <c r="X82" s="27"/>
      <c r="Y82" s="27"/>
      <c r="Z82" s="27"/>
    </row>
    <row r="83" customFormat="false" ht="15.75" hidden="false" customHeight="true" outlineLevel="0" collapsed="false">
      <c r="A83" s="165"/>
      <c r="B83" s="166"/>
      <c r="C83" s="27"/>
      <c r="D83" s="27"/>
      <c r="E83" s="27"/>
      <c r="F83" s="27"/>
      <c r="G83" s="27"/>
      <c r="H83" s="27"/>
      <c r="I83" s="27"/>
      <c r="J83" s="27"/>
      <c r="K83" s="27"/>
      <c r="L83" s="27"/>
      <c r="M83" s="27"/>
      <c r="N83" s="27"/>
      <c r="O83" s="27"/>
      <c r="P83" s="27"/>
      <c r="Q83" s="27"/>
      <c r="R83" s="27"/>
      <c r="S83" s="27"/>
      <c r="T83" s="27"/>
      <c r="U83" s="27"/>
      <c r="V83" s="27"/>
      <c r="W83" s="27"/>
      <c r="X83" s="27"/>
      <c r="Y83" s="27"/>
      <c r="Z83" s="27"/>
    </row>
    <row r="84" customFormat="false" ht="15.75" hidden="false" customHeight="true" outlineLevel="0" collapsed="false">
      <c r="A84" s="165"/>
      <c r="B84" s="166"/>
      <c r="C84" s="27"/>
      <c r="D84" s="27"/>
      <c r="E84" s="27"/>
      <c r="F84" s="27"/>
      <c r="G84" s="27"/>
      <c r="H84" s="27"/>
      <c r="I84" s="27"/>
      <c r="J84" s="27"/>
      <c r="K84" s="27"/>
      <c r="L84" s="27"/>
      <c r="M84" s="27"/>
      <c r="N84" s="27"/>
      <c r="O84" s="27"/>
      <c r="P84" s="27"/>
      <c r="Q84" s="27"/>
      <c r="R84" s="27"/>
      <c r="S84" s="27"/>
      <c r="T84" s="27"/>
      <c r="U84" s="27"/>
      <c r="V84" s="27"/>
      <c r="W84" s="27"/>
      <c r="X84" s="27"/>
      <c r="Y84" s="27"/>
      <c r="Z84" s="27"/>
    </row>
    <row r="85" customFormat="false" ht="15.75" hidden="false" customHeight="true" outlineLevel="0" collapsed="false">
      <c r="A85" s="165"/>
      <c r="B85" s="166"/>
      <c r="C85" s="27"/>
      <c r="D85" s="27"/>
      <c r="E85" s="27"/>
      <c r="F85" s="27"/>
      <c r="G85" s="27"/>
      <c r="H85" s="27"/>
      <c r="I85" s="27"/>
      <c r="J85" s="27"/>
      <c r="K85" s="27"/>
      <c r="L85" s="27"/>
      <c r="M85" s="27"/>
      <c r="N85" s="27"/>
      <c r="O85" s="27"/>
      <c r="P85" s="27"/>
      <c r="Q85" s="27"/>
      <c r="R85" s="27"/>
      <c r="S85" s="27"/>
      <c r="T85" s="27"/>
      <c r="U85" s="27"/>
      <c r="V85" s="27"/>
      <c r="W85" s="27"/>
      <c r="X85" s="27"/>
      <c r="Y85" s="27"/>
      <c r="Z85" s="27"/>
    </row>
    <row r="86" customFormat="false" ht="15.75" hidden="false" customHeight="true" outlineLevel="0" collapsed="false">
      <c r="A86" s="165"/>
      <c r="B86" s="166"/>
      <c r="C86" s="27"/>
      <c r="D86" s="27"/>
      <c r="E86" s="27"/>
      <c r="F86" s="27"/>
      <c r="G86" s="27"/>
      <c r="H86" s="27"/>
      <c r="I86" s="27"/>
      <c r="J86" s="27"/>
      <c r="K86" s="27"/>
      <c r="L86" s="27"/>
      <c r="M86" s="27"/>
      <c r="N86" s="27"/>
      <c r="O86" s="27"/>
      <c r="P86" s="27"/>
      <c r="Q86" s="27"/>
      <c r="R86" s="27"/>
      <c r="S86" s="27"/>
      <c r="T86" s="27"/>
      <c r="U86" s="27"/>
      <c r="V86" s="27"/>
      <c r="W86" s="27"/>
      <c r="X86" s="27"/>
      <c r="Y86" s="27"/>
      <c r="Z86" s="27"/>
    </row>
    <row r="87" customFormat="false" ht="15.75" hidden="false" customHeight="true" outlineLevel="0" collapsed="false">
      <c r="A87" s="165"/>
      <c r="B87" s="166"/>
      <c r="C87" s="27"/>
      <c r="D87" s="27"/>
      <c r="E87" s="27"/>
      <c r="F87" s="27"/>
      <c r="G87" s="27"/>
      <c r="H87" s="27"/>
      <c r="I87" s="27"/>
      <c r="J87" s="27"/>
      <c r="K87" s="27"/>
      <c r="L87" s="27"/>
      <c r="M87" s="27"/>
      <c r="N87" s="27"/>
      <c r="O87" s="27"/>
      <c r="P87" s="27"/>
      <c r="Q87" s="27"/>
      <c r="R87" s="27"/>
      <c r="S87" s="27"/>
      <c r="T87" s="27"/>
      <c r="U87" s="27"/>
      <c r="V87" s="27"/>
      <c r="W87" s="27"/>
      <c r="X87" s="27"/>
      <c r="Y87" s="27"/>
      <c r="Z87" s="27"/>
    </row>
    <row r="88" customFormat="false" ht="15.75" hidden="false" customHeight="true" outlineLevel="0" collapsed="false">
      <c r="A88" s="165"/>
      <c r="B88" s="166"/>
      <c r="C88" s="27"/>
      <c r="D88" s="27"/>
      <c r="E88" s="27"/>
      <c r="F88" s="27"/>
      <c r="G88" s="27"/>
      <c r="H88" s="27"/>
      <c r="I88" s="27"/>
      <c r="J88" s="27"/>
      <c r="K88" s="27"/>
      <c r="L88" s="27"/>
      <c r="M88" s="27"/>
      <c r="N88" s="27"/>
      <c r="O88" s="27"/>
      <c r="P88" s="27"/>
      <c r="Q88" s="27"/>
      <c r="R88" s="27"/>
      <c r="S88" s="27"/>
      <c r="T88" s="27"/>
      <c r="U88" s="27"/>
      <c r="V88" s="27"/>
      <c r="W88" s="27"/>
      <c r="X88" s="27"/>
      <c r="Y88" s="27"/>
      <c r="Z88" s="27"/>
    </row>
    <row r="89" customFormat="false" ht="15.75" hidden="false" customHeight="true" outlineLevel="0" collapsed="false">
      <c r="A89" s="165"/>
      <c r="B89" s="166"/>
      <c r="C89" s="27"/>
      <c r="D89" s="27"/>
      <c r="E89" s="27"/>
      <c r="F89" s="27"/>
      <c r="G89" s="27"/>
      <c r="H89" s="27"/>
      <c r="I89" s="27"/>
      <c r="J89" s="27"/>
      <c r="K89" s="27"/>
      <c r="L89" s="27"/>
      <c r="M89" s="27"/>
      <c r="N89" s="27"/>
      <c r="O89" s="27"/>
      <c r="P89" s="27"/>
      <c r="Q89" s="27"/>
      <c r="R89" s="27"/>
      <c r="S89" s="27"/>
      <c r="T89" s="27"/>
      <c r="U89" s="27"/>
      <c r="V89" s="27"/>
      <c r="W89" s="27"/>
      <c r="X89" s="27"/>
      <c r="Y89" s="27"/>
      <c r="Z89" s="27"/>
    </row>
    <row r="90" customFormat="false" ht="15.75" hidden="false" customHeight="true" outlineLevel="0" collapsed="false">
      <c r="A90" s="165"/>
      <c r="B90" s="166"/>
      <c r="C90" s="27"/>
      <c r="D90" s="27"/>
      <c r="E90" s="27"/>
      <c r="F90" s="27"/>
      <c r="G90" s="27"/>
      <c r="H90" s="27"/>
      <c r="I90" s="27"/>
      <c r="J90" s="27"/>
      <c r="K90" s="27"/>
      <c r="L90" s="27"/>
      <c r="M90" s="27"/>
      <c r="N90" s="27"/>
      <c r="O90" s="27"/>
      <c r="P90" s="27"/>
      <c r="Q90" s="27"/>
      <c r="R90" s="27"/>
      <c r="S90" s="27"/>
      <c r="T90" s="27"/>
      <c r="U90" s="27"/>
      <c r="V90" s="27"/>
      <c r="W90" s="27"/>
      <c r="X90" s="27"/>
      <c r="Y90" s="27"/>
      <c r="Z90" s="27"/>
    </row>
    <row r="91" customFormat="false" ht="15.75" hidden="false" customHeight="true" outlineLevel="0" collapsed="false">
      <c r="A91" s="165"/>
      <c r="B91" s="166"/>
      <c r="C91" s="27"/>
      <c r="D91" s="27"/>
      <c r="E91" s="27"/>
      <c r="F91" s="27"/>
      <c r="G91" s="27"/>
      <c r="H91" s="27"/>
      <c r="I91" s="27"/>
      <c r="J91" s="27"/>
      <c r="K91" s="27"/>
      <c r="L91" s="27"/>
      <c r="M91" s="27"/>
      <c r="N91" s="27"/>
      <c r="O91" s="27"/>
      <c r="P91" s="27"/>
      <c r="Q91" s="27"/>
      <c r="R91" s="27"/>
      <c r="S91" s="27"/>
      <c r="T91" s="27"/>
      <c r="U91" s="27"/>
      <c r="V91" s="27"/>
      <c r="W91" s="27"/>
      <c r="X91" s="27"/>
      <c r="Y91" s="27"/>
      <c r="Z91" s="27"/>
    </row>
    <row r="92" customFormat="false" ht="15.75" hidden="false" customHeight="true" outlineLevel="0" collapsed="false">
      <c r="A92" s="165"/>
      <c r="B92" s="166"/>
      <c r="C92" s="27"/>
      <c r="D92" s="27"/>
      <c r="E92" s="27"/>
      <c r="F92" s="27"/>
      <c r="G92" s="27"/>
      <c r="H92" s="27"/>
      <c r="I92" s="27"/>
      <c r="J92" s="27"/>
      <c r="K92" s="27"/>
      <c r="L92" s="27"/>
      <c r="M92" s="27"/>
      <c r="N92" s="27"/>
      <c r="O92" s="27"/>
      <c r="P92" s="27"/>
      <c r="Q92" s="27"/>
      <c r="R92" s="27"/>
      <c r="S92" s="27"/>
      <c r="T92" s="27"/>
      <c r="U92" s="27"/>
      <c r="V92" s="27"/>
      <c r="W92" s="27"/>
      <c r="X92" s="27"/>
      <c r="Y92" s="27"/>
      <c r="Z92" s="27"/>
    </row>
    <row r="93" customFormat="false" ht="15.75" hidden="false" customHeight="true" outlineLevel="0" collapsed="false">
      <c r="A93" s="165"/>
      <c r="B93" s="166"/>
      <c r="C93" s="27"/>
      <c r="D93" s="27"/>
      <c r="E93" s="27"/>
      <c r="F93" s="27"/>
      <c r="G93" s="27"/>
      <c r="H93" s="27"/>
      <c r="I93" s="27"/>
      <c r="J93" s="27"/>
      <c r="K93" s="27"/>
      <c r="L93" s="27"/>
      <c r="M93" s="27"/>
      <c r="N93" s="27"/>
      <c r="O93" s="27"/>
      <c r="P93" s="27"/>
      <c r="Q93" s="27"/>
      <c r="R93" s="27"/>
      <c r="S93" s="27"/>
      <c r="T93" s="27"/>
      <c r="U93" s="27"/>
      <c r="V93" s="27"/>
      <c r="W93" s="27"/>
      <c r="X93" s="27"/>
      <c r="Y93" s="27"/>
      <c r="Z93" s="27"/>
    </row>
    <row r="94" customFormat="false" ht="15.75" hidden="false" customHeight="true" outlineLevel="0" collapsed="false">
      <c r="A94" s="165"/>
      <c r="B94" s="166"/>
      <c r="C94" s="27"/>
      <c r="D94" s="27"/>
      <c r="E94" s="27"/>
      <c r="F94" s="27"/>
      <c r="G94" s="27"/>
      <c r="H94" s="27"/>
      <c r="I94" s="27"/>
      <c r="J94" s="27"/>
      <c r="K94" s="27"/>
      <c r="L94" s="27"/>
      <c r="M94" s="27"/>
      <c r="N94" s="27"/>
      <c r="O94" s="27"/>
      <c r="P94" s="27"/>
      <c r="Q94" s="27"/>
      <c r="R94" s="27"/>
      <c r="S94" s="27"/>
      <c r="T94" s="27"/>
      <c r="U94" s="27"/>
      <c r="V94" s="27"/>
      <c r="W94" s="27"/>
      <c r="X94" s="27"/>
      <c r="Y94" s="27"/>
      <c r="Z94" s="27"/>
    </row>
    <row r="95" customFormat="false" ht="15.75" hidden="false" customHeight="true" outlineLevel="0" collapsed="false">
      <c r="A95" s="165"/>
      <c r="B95" s="166"/>
      <c r="C95" s="27"/>
      <c r="D95" s="27"/>
      <c r="E95" s="27"/>
      <c r="F95" s="27"/>
      <c r="G95" s="27"/>
      <c r="H95" s="27"/>
      <c r="I95" s="27"/>
      <c r="J95" s="27"/>
      <c r="K95" s="27"/>
      <c r="L95" s="27"/>
      <c r="M95" s="27"/>
      <c r="N95" s="27"/>
      <c r="O95" s="27"/>
      <c r="P95" s="27"/>
      <c r="Q95" s="27"/>
      <c r="R95" s="27"/>
      <c r="S95" s="27"/>
      <c r="T95" s="27"/>
      <c r="U95" s="27"/>
      <c r="V95" s="27"/>
      <c r="W95" s="27"/>
      <c r="X95" s="27"/>
      <c r="Y95" s="27"/>
      <c r="Z95" s="27"/>
    </row>
    <row r="96" customFormat="false" ht="15.75" hidden="false" customHeight="true" outlineLevel="0" collapsed="false">
      <c r="A96" s="165"/>
      <c r="B96" s="166"/>
      <c r="C96" s="27"/>
      <c r="D96" s="27"/>
      <c r="E96" s="27"/>
      <c r="F96" s="27"/>
      <c r="G96" s="27"/>
      <c r="H96" s="27"/>
      <c r="I96" s="27"/>
      <c r="J96" s="27"/>
      <c r="K96" s="27"/>
      <c r="L96" s="27"/>
      <c r="M96" s="27"/>
      <c r="N96" s="27"/>
      <c r="O96" s="27"/>
      <c r="P96" s="27"/>
      <c r="Q96" s="27"/>
      <c r="R96" s="27"/>
      <c r="S96" s="27"/>
      <c r="T96" s="27"/>
      <c r="U96" s="27"/>
      <c r="V96" s="27"/>
      <c r="W96" s="27"/>
      <c r="X96" s="27"/>
      <c r="Y96" s="27"/>
      <c r="Z96" s="27"/>
    </row>
    <row r="97" customFormat="false" ht="15.75" hidden="false" customHeight="true" outlineLevel="0" collapsed="false">
      <c r="A97" s="165"/>
      <c r="B97" s="166"/>
      <c r="C97" s="27"/>
      <c r="D97" s="27"/>
      <c r="E97" s="27"/>
      <c r="F97" s="27"/>
      <c r="G97" s="27"/>
      <c r="H97" s="27"/>
      <c r="I97" s="27"/>
      <c r="J97" s="27"/>
      <c r="K97" s="27"/>
      <c r="L97" s="27"/>
      <c r="M97" s="27"/>
      <c r="N97" s="27"/>
      <c r="O97" s="27"/>
      <c r="P97" s="27"/>
      <c r="Q97" s="27"/>
      <c r="R97" s="27"/>
      <c r="S97" s="27"/>
      <c r="T97" s="27"/>
      <c r="U97" s="27"/>
      <c r="V97" s="27"/>
      <c r="W97" s="27"/>
      <c r="X97" s="27"/>
      <c r="Y97" s="27"/>
      <c r="Z97" s="27"/>
    </row>
    <row r="98" customFormat="false" ht="15.75" hidden="false" customHeight="true" outlineLevel="0" collapsed="false">
      <c r="A98" s="165"/>
      <c r="B98" s="166"/>
      <c r="C98" s="27"/>
      <c r="D98" s="27"/>
      <c r="E98" s="27"/>
      <c r="F98" s="27"/>
      <c r="G98" s="27"/>
      <c r="H98" s="27"/>
      <c r="I98" s="27"/>
      <c r="J98" s="27"/>
      <c r="K98" s="27"/>
      <c r="L98" s="27"/>
      <c r="M98" s="27"/>
      <c r="N98" s="27"/>
      <c r="O98" s="27"/>
      <c r="P98" s="27"/>
      <c r="Q98" s="27"/>
      <c r="R98" s="27"/>
      <c r="S98" s="27"/>
      <c r="T98" s="27"/>
      <c r="U98" s="27"/>
      <c r="V98" s="27"/>
      <c r="W98" s="27"/>
      <c r="X98" s="27"/>
      <c r="Y98" s="27"/>
      <c r="Z98" s="27"/>
    </row>
    <row r="99" customFormat="false" ht="15.75" hidden="false" customHeight="true" outlineLevel="0" collapsed="false">
      <c r="A99" s="165"/>
      <c r="B99" s="166"/>
      <c r="C99" s="27"/>
      <c r="D99" s="27"/>
      <c r="E99" s="27"/>
      <c r="F99" s="27"/>
      <c r="G99" s="27"/>
      <c r="H99" s="27"/>
      <c r="I99" s="27"/>
      <c r="J99" s="27"/>
      <c r="K99" s="27"/>
      <c r="L99" s="27"/>
      <c r="M99" s="27"/>
      <c r="N99" s="27"/>
      <c r="O99" s="27"/>
      <c r="P99" s="27"/>
      <c r="Q99" s="27"/>
      <c r="R99" s="27"/>
      <c r="S99" s="27"/>
      <c r="T99" s="27"/>
      <c r="U99" s="27"/>
      <c r="V99" s="27"/>
      <c r="W99" s="27"/>
      <c r="X99" s="27"/>
      <c r="Y99" s="27"/>
      <c r="Z99" s="27"/>
    </row>
    <row r="100" customFormat="false" ht="15.75" hidden="false" customHeight="true" outlineLevel="0" collapsed="false">
      <c r="A100" s="165"/>
      <c r="B100" s="166"/>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ustomFormat="false" ht="15.75" hidden="false" customHeight="true" outlineLevel="0" collapsed="false">
      <c r="A101" s="165"/>
      <c r="B101" s="166"/>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ustomFormat="false" ht="15.75" hidden="false" customHeight="true" outlineLevel="0" collapsed="false">
      <c r="A102" s="165"/>
      <c r="B102" s="166"/>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ustomFormat="false" ht="15.75" hidden="false" customHeight="true" outlineLevel="0" collapsed="false">
      <c r="A103" s="165"/>
      <c r="B103" s="166"/>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ustomFormat="false" ht="15.75" hidden="false" customHeight="true" outlineLevel="0" collapsed="false">
      <c r="A104" s="165"/>
      <c r="B104" s="166"/>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ustomFormat="false" ht="15.75" hidden="false" customHeight="true" outlineLevel="0" collapsed="false">
      <c r="A105" s="165"/>
      <c r="B105" s="166"/>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ustomFormat="false" ht="15.75" hidden="false" customHeight="true" outlineLevel="0" collapsed="false">
      <c r="A106" s="165"/>
      <c r="B106" s="166"/>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ustomFormat="false" ht="15.75" hidden="false" customHeight="true" outlineLevel="0" collapsed="false">
      <c r="A107" s="165"/>
      <c r="B107" s="166"/>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ustomFormat="false" ht="15.75" hidden="false" customHeight="true" outlineLevel="0" collapsed="false">
      <c r="A108" s="165"/>
      <c r="B108" s="166"/>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ustomFormat="false" ht="15.75" hidden="false" customHeight="true" outlineLevel="0" collapsed="false">
      <c r="A109" s="165"/>
      <c r="B109" s="166"/>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ustomFormat="false" ht="15.75" hidden="false" customHeight="true" outlineLevel="0" collapsed="false">
      <c r="A110" s="165"/>
      <c r="B110" s="166"/>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ustomFormat="false" ht="15.75" hidden="false" customHeight="true" outlineLevel="0" collapsed="false">
      <c r="A111" s="165"/>
      <c r="B111" s="166"/>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ustomFormat="false" ht="15.75" hidden="false" customHeight="true" outlineLevel="0" collapsed="false">
      <c r="A112" s="165"/>
      <c r="B112" s="166"/>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ustomFormat="false" ht="15.75" hidden="false" customHeight="true" outlineLevel="0" collapsed="false">
      <c r="A113" s="165"/>
      <c r="B113" s="166"/>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ustomFormat="false" ht="15.75" hidden="false" customHeight="true" outlineLevel="0" collapsed="false">
      <c r="A114" s="165"/>
      <c r="B114" s="166"/>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ustomFormat="false" ht="15.75" hidden="false" customHeight="true" outlineLevel="0" collapsed="false">
      <c r="A115" s="165"/>
      <c r="B115" s="166"/>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ustomFormat="false" ht="15.75" hidden="false" customHeight="true" outlineLevel="0" collapsed="false">
      <c r="A116" s="165"/>
      <c r="B116" s="166"/>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ustomFormat="false" ht="15.75" hidden="false" customHeight="true" outlineLevel="0" collapsed="false">
      <c r="A117" s="165"/>
      <c r="B117" s="166"/>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ustomFormat="false" ht="15.75" hidden="false" customHeight="true" outlineLevel="0" collapsed="false">
      <c r="A118" s="165"/>
      <c r="B118" s="166"/>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ustomFormat="false" ht="15.75" hidden="false" customHeight="true" outlineLevel="0" collapsed="false">
      <c r="A119" s="165"/>
      <c r="B119" s="166"/>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ustomFormat="false" ht="15.75" hidden="false" customHeight="true" outlineLevel="0" collapsed="false">
      <c r="A120" s="165"/>
      <c r="B120" s="166"/>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ustomFormat="false" ht="15.75" hidden="false" customHeight="true" outlineLevel="0" collapsed="false">
      <c r="A121" s="165"/>
      <c r="B121" s="166"/>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ustomFormat="false" ht="15.75" hidden="false" customHeight="true" outlineLevel="0" collapsed="false">
      <c r="A122" s="165"/>
      <c r="B122" s="166"/>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ustomFormat="false" ht="15.75" hidden="false" customHeight="true" outlineLevel="0" collapsed="false">
      <c r="A123" s="165"/>
      <c r="B123" s="166"/>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ustomFormat="false" ht="15.75" hidden="false" customHeight="true" outlineLevel="0" collapsed="false">
      <c r="A124" s="165"/>
      <c r="B124" s="166"/>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ustomFormat="false" ht="15.75" hidden="false" customHeight="true" outlineLevel="0" collapsed="false">
      <c r="A125" s="165"/>
      <c r="B125" s="166"/>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ustomFormat="false" ht="15.75" hidden="false" customHeight="true" outlineLevel="0" collapsed="false">
      <c r="A126" s="165"/>
      <c r="B126" s="166"/>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ustomFormat="false" ht="15.75" hidden="false" customHeight="true" outlineLevel="0" collapsed="false">
      <c r="A127" s="165"/>
      <c r="B127" s="166"/>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ustomFormat="false" ht="15.75" hidden="false" customHeight="true" outlineLevel="0" collapsed="false">
      <c r="A128" s="165"/>
      <c r="B128" s="166"/>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ustomFormat="false" ht="15.75" hidden="false" customHeight="true" outlineLevel="0" collapsed="false">
      <c r="A129" s="165"/>
      <c r="B129" s="166"/>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ustomFormat="false" ht="15.75" hidden="false" customHeight="true" outlineLevel="0" collapsed="false">
      <c r="A130" s="165"/>
      <c r="B130" s="166"/>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ustomFormat="false" ht="15.75" hidden="false" customHeight="true" outlineLevel="0" collapsed="false">
      <c r="A131" s="165"/>
      <c r="B131" s="166"/>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ustomFormat="false" ht="15.75" hidden="false" customHeight="true" outlineLevel="0" collapsed="false">
      <c r="A132" s="165"/>
      <c r="B132" s="166"/>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ustomFormat="false" ht="15.75" hidden="false" customHeight="true" outlineLevel="0" collapsed="false">
      <c r="A133" s="165"/>
      <c r="B133" s="166"/>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ustomFormat="false" ht="15.75" hidden="false" customHeight="true" outlineLevel="0" collapsed="false">
      <c r="A134" s="165"/>
      <c r="B134" s="166"/>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ustomFormat="false" ht="15.75" hidden="false" customHeight="true" outlineLevel="0" collapsed="false">
      <c r="A135" s="165"/>
      <c r="B135" s="166"/>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ustomFormat="false" ht="15.75" hidden="false" customHeight="true" outlineLevel="0" collapsed="false">
      <c r="A136" s="165"/>
      <c r="B136" s="166"/>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ustomFormat="false" ht="15.75" hidden="false" customHeight="true" outlineLevel="0" collapsed="false">
      <c r="A137" s="165"/>
      <c r="B137" s="166"/>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ustomFormat="false" ht="15.75" hidden="false" customHeight="true" outlineLevel="0" collapsed="false">
      <c r="A138" s="165"/>
      <c r="B138" s="166"/>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ustomFormat="false" ht="15.75" hidden="false" customHeight="true" outlineLevel="0" collapsed="false">
      <c r="A139" s="165"/>
      <c r="B139" s="166"/>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ustomFormat="false" ht="15.75" hidden="false" customHeight="true" outlineLevel="0" collapsed="false">
      <c r="A140" s="165"/>
      <c r="B140" s="166"/>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ustomFormat="false" ht="15.75" hidden="false" customHeight="true" outlineLevel="0" collapsed="false">
      <c r="A141" s="165"/>
      <c r="B141" s="166"/>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ustomFormat="false" ht="15.75" hidden="false" customHeight="true" outlineLevel="0" collapsed="false">
      <c r="A142" s="165"/>
      <c r="B142" s="166"/>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ustomFormat="false" ht="15.75" hidden="false" customHeight="true" outlineLevel="0" collapsed="false">
      <c r="A143" s="165"/>
      <c r="B143" s="166"/>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ustomFormat="false" ht="15.75" hidden="false" customHeight="true" outlineLevel="0" collapsed="false">
      <c r="A144" s="165"/>
      <c r="B144" s="166"/>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ustomFormat="false" ht="15.75" hidden="false" customHeight="true" outlineLevel="0" collapsed="false">
      <c r="A145" s="165"/>
      <c r="B145" s="166"/>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ustomFormat="false" ht="15.75" hidden="false" customHeight="true" outlineLevel="0" collapsed="false">
      <c r="A146" s="165"/>
      <c r="B146" s="166"/>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ustomFormat="false" ht="15.75" hidden="false" customHeight="true" outlineLevel="0" collapsed="false">
      <c r="A147" s="165"/>
      <c r="B147" s="166"/>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ustomFormat="false" ht="15.75" hidden="false" customHeight="true" outlineLevel="0" collapsed="false">
      <c r="A148" s="165"/>
      <c r="B148" s="166"/>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ustomFormat="false" ht="15.75" hidden="false" customHeight="true" outlineLevel="0" collapsed="false">
      <c r="A149" s="165"/>
      <c r="B149" s="166"/>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ustomFormat="false" ht="15.75" hidden="false" customHeight="true" outlineLevel="0" collapsed="false">
      <c r="A150" s="165"/>
      <c r="B150" s="166"/>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ustomFormat="false" ht="15.75" hidden="false" customHeight="true" outlineLevel="0" collapsed="false">
      <c r="A151" s="165"/>
      <c r="B151" s="166"/>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ustomFormat="false" ht="15.75" hidden="false" customHeight="true" outlineLevel="0" collapsed="false">
      <c r="A152" s="165"/>
      <c r="B152" s="166"/>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ustomFormat="false" ht="15.75" hidden="false" customHeight="true" outlineLevel="0" collapsed="false">
      <c r="A153" s="165"/>
      <c r="B153" s="166"/>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ustomFormat="false" ht="15.75" hidden="false" customHeight="true" outlineLevel="0" collapsed="false">
      <c r="A154" s="165"/>
      <c r="B154" s="166"/>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ustomFormat="false" ht="15.75" hidden="false" customHeight="true" outlineLevel="0" collapsed="false">
      <c r="A155" s="165"/>
      <c r="B155" s="166"/>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ustomFormat="false" ht="15.75" hidden="false" customHeight="true" outlineLevel="0" collapsed="false">
      <c r="A156" s="165"/>
      <c r="B156" s="166"/>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ustomFormat="false" ht="15.75" hidden="false" customHeight="true" outlineLevel="0" collapsed="false">
      <c r="A157" s="165"/>
      <c r="B157" s="166"/>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ustomFormat="false" ht="15.75" hidden="false" customHeight="true" outlineLevel="0" collapsed="false">
      <c r="A158" s="165"/>
      <c r="B158" s="166"/>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ustomFormat="false" ht="15.75" hidden="false" customHeight="true" outlineLevel="0" collapsed="false">
      <c r="A159" s="165"/>
      <c r="B159" s="166"/>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ustomFormat="false" ht="15.75" hidden="false" customHeight="true" outlineLevel="0" collapsed="false">
      <c r="A160" s="165"/>
      <c r="B160" s="166"/>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ustomFormat="false" ht="15.75" hidden="false" customHeight="true" outlineLevel="0" collapsed="false">
      <c r="A161" s="165"/>
      <c r="B161" s="166"/>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ustomFormat="false" ht="15.75" hidden="false" customHeight="true" outlineLevel="0" collapsed="false">
      <c r="A162" s="165"/>
      <c r="B162" s="166"/>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ustomFormat="false" ht="15.75" hidden="false" customHeight="true" outlineLevel="0" collapsed="false">
      <c r="A163" s="165"/>
      <c r="B163" s="166"/>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ustomFormat="false" ht="15.75" hidden="false" customHeight="true" outlineLevel="0" collapsed="false">
      <c r="A164" s="165"/>
      <c r="B164" s="166"/>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ustomFormat="false" ht="15.75" hidden="false" customHeight="true" outlineLevel="0" collapsed="false">
      <c r="A165" s="165"/>
      <c r="B165" s="166"/>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ustomFormat="false" ht="15.75" hidden="false" customHeight="true" outlineLevel="0" collapsed="false">
      <c r="A166" s="165"/>
      <c r="B166" s="166"/>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ustomFormat="false" ht="15.75" hidden="false" customHeight="true" outlineLevel="0" collapsed="false">
      <c r="A167" s="165"/>
      <c r="B167" s="166"/>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ustomFormat="false" ht="15.75" hidden="false" customHeight="true" outlineLevel="0" collapsed="false">
      <c r="A168" s="165"/>
      <c r="B168" s="166"/>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ustomFormat="false" ht="15.75" hidden="false" customHeight="true" outlineLevel="0" collapsed="false">
      <c r="A169" s="165"/>
      <c r="B169" s="166"/>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ustomFormat="false" ht="15.75" hidden="false" customHeight="true" outlineLevel="0" collapsed="false">
      <c r="A170" s="165"/>
      <c r="B170" s="166"/>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ustomFormat="false" ht="15.75" hidden="false" customHeight="true" outlineLevel="0" collapsed="false">
      <c r="A171" s="165"/>
      <c r="B171" s="166"/>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ustomFormat="false" ht="15.75" hidden="false" customHeight="true" outlineLevel="0" collapsed="false">
      <c r="A172" s="165"/>
      <c r="B172" s="166"/>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ustomFormat="false" ht="15.75" hidden="false" customHeight="true" outlineLevel="0" collapsed="false">
      <c r="A173" s="165"/>
      <c r="B173" s="166"/>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ustomFormat="false" ht="15.75" hidden="false" customHeight="true" outlineLevel="0" collapsed="false">
      <c r="A174" s="165"/>
      <c r="B174" s="166"/>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ustomFormat="false" ht="15.75" hidden="false" customHeight="true" outlineLevel="0" collapsed="false">
      <c r="A175" s="165"/>
      <c r="B175" s="166"/>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ustomFormat="false" ht="15.75" hidden="false" customHeight="true" outlineLevel="0" collapsed="false">
      <c r="A176" s="165"/>
      <c r="B176" s="166"/>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ustomFormat="false" ht="15.75" hidden="false" customHeight="true" outlineLevel="0" collapsed="false">
      <c r="A177" s="165"/>
      <c r="B177" s="166"/>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ustomFormat="false" ht="15.75" hidden="false" customHeight="true" outlineLevel="0" collapsed="false">
      <c r="A178" s="165"/>
      <c r="B178" s="166"/>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ustomFormat="false" ht="15.75" hidden="false" customHeight="true" outlineLevel="0" collapsed="false">
      <c r="A179" s="165"/>
      <c r="B179" s="166"/>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ustomFormat="false" ht="15.75" hidden="false" customHeight="true" outlineLevel="0" collapsed="false">
      <c r="A180" s="165"/>
      <c r="B180" s="166"/>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ustomFormat="false" ht="15.75" hidden="false" customHeight="true" outlineLevel="0" collapsed="false">
      <c r="A181" s="165"/>
      <c r="B181" s="166"/>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ustomFormat="false" ht="15.75" hidden="false" customHeight="true" outlineLevel="0" collapsed="false">
      <c r="A182" s="165"/>
      <c r="B182" s="166"/>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ustomFormat="false" ht="15.75" hidden="false" customHeight="true" outlineLevel="0" collapsed="false">
      <c r="A183" s="165"/>
      <c r="B183" s="166"/>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ustomFormat="false" ht="15.75" hidden="false" customHeight="true" outlineLevel="0" collapsed="false">
      <c r="A184" s="165"/>
      <c r="B184" s="166"/>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ustomFormat="false" ht="15.75" hidden="false" customHeight="true" outlineLevel="0" collapsed="false">
      <c r="A185" s="165"/>
      <c r="B185" s="166"/>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ustomFormat="false" ht="15.75" hidden="false" customHeight="true" outlineLevel="0" collapsed="false">
      <c r="A186" s="165"/>
      <c r="B186" s="166"/>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ustomFormat="false" ht="15.75" hidden="false" customHeight="true" outlineLevel="0" collapsed="false">
      <c r="A187" s="165"/>
      <c r="B187" s="166"/>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ustomFormat="false" ht="15.75" hidden="false" customHeight="true" outlineLevel="0" collapsed="false">
      <c r="A188" s="165"/>
      <c r="B188" s="166"/>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ustomFormat="false" ht="15.75" hidden="false" customHeight="true" outlineLevel="0" collapsed="false">
      <c r="A189" s="165"/>
      <c r="B189" s="166"/>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ustomFormat="false" ht="15.75" hidden="false" customHeight="true" outlineLevel="0" collapsed="false">
      <c r="A190" s="165"/>
      <c r="B190" s="166"/>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ustomFormat="false" ht="15.75" hidden="false" customHeight="true" outlineLevel="0" collapsed="false">
      <c r="A191" s="165"/>
      <c r="B191" s="166"/>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ustomFormat="false" ht="15.75" hidden="false" customHeight="true" outlineLevel="0" collapsed="false">
      <c r="A192" s="165"/>
      <c r="B192" s="166"/>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ustomFormat="false" ht="15.75" hidden="false" customHeight="true" outlineLevel="0" collapsed="false">
      <c r="A193" s="165"/>
      <c r="B193" s="166"/>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ustomFormat="false" ht="15.75" hidden="false" customHeight="true" outlineLevel="0" collapsed="false">
      <c r="A194" s="165"/>
      <c r="B194" s="166"/>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ustomFormat="false" ht="15.75" hidden="false" customHeight="true" outlineLevel="0" collapsed="false">
      <c r="A195" s="165"/>
      <c r="B195" s="166"/>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ustomFormat="false" ht="15.75" hidden="false" customHeight="true" outlineLevel="0" collapsed="false">
      <c r="A196" s="165"/>
      <c r="B196" s="166"/>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ustomFormat="false" ht="15.75" hidden="false" customHeight="true" outlineLevel="0" collapsed="false">
      <c r="A197" s="165"/>
      <c r="B197" s="166"/>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ustomFormat="false" ht="15.75" hidden="false" customHeight="true" outlineLevel="0" collapsed="false">
      <c r="A198" s="165"/>
      <c r="B198" s="166"/>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ustomFormat="false" ht="15.75" hidden="false" customHeight="true" outlineLevel="0" collapsed="false">
      <c r="A199" s="165"/>
      <c r="B199" s="166"/>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ustomFormat="false" ht="15.75" hidden="false" customHeight="true" outlineLevel="0" collapsed="false">
      <c r="A200" s="165"/>
      <c r="B200" s="166"/>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ustomFormat="false" ht="15.75" hidden="false" customHeight="true" outlineLevel="0" collapsed="false">
      <c r="A201" s="165"/>
      <c r="B201" s="166"/>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ustomFormat="false" ht="15.75" hidden="false" customHeight="true" outlineLevel="0" collapsed="false">
      <c r="A202" s="165"/>
      <c r="B202" s="166"/>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ustomFormat="false" ht="15.75" hidden="false" customHeight="true" outlineLevel="0" collapsed="false">
      <c r="A203" s="165"/>
      <c r="B203" s="166"/>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ustomFormat="false" ht="15.75" hidden="false" customHeight="true" outlineLevel="0" collapsed="false">
      <c r="A204" s="165"/>
      <c r="B204" s="166"/>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ustomFormat="false" ht="15.75" hidden="false" customHeight="true" outlineLevel="0" collapsed="false">
      <c r="A205" s="165"/>
      <c r="B205" s="166"/>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ustomFormat="false" ht="15.75" hidden="false" customHeight="true" outlineLevel="0" collapsed="false">
      <c r="A206" s="165"/>
      <c r="B206" s="166"/>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ustomFormat="false" ht="15.75" hidden="false" customHeight="true" outlineLevel="0" collapsed="false">
      <c r="A207" s="165"/>
      <c r="B207" s="166"/>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ustomFormat="false" ht="15.75" hidden="false" customHeight="true" outlineLevel="0" collapsed="false">
      <c r="A208" s="165"/>
      <c r="B208" s="166"/>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ustomFormat="false" ht="15.75" hidden="false" customHeight="true" outlineLevel="0" collapsed="false">
      <c r="A209" s="165"/>
      <c r="B209" s="166"/>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ustomFormat="false" ht="15.75" hidden="false" customHeight="true" outlineLevel="0" collapsed="false">
      <c r="A210" s="165"/>
      <c r="B210" s="166"/>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ustomFormat="false" ht="15.75" hidden="false" customHeight="true" outlineLevel="0" collapsed="false">
      <c r="A211" s="165"/>
      <c r="B211" s="166"/>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ustomFormat="false" ht="15.75" hidden="false" customHeight="true" outlineLevel="0" collapsed="false">
      <c r="A212" s="165"/>
      <c r="B212" s="166"/>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ustomFormat="false" ht="15.75" hidden="false" customHeight="true" outlineLevel="0" collapsed="false">
      <c r="A213" s="165"/>
      <c r="B213" s="166"/>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ustomFormat="false" ht="15.75" hidden="false" customHeight="true" outlineLevel="0" collapsed="false">
      <c r="A214" s="165"/>
      <c r="B214" s="166"/>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ustomFormat="false" ht="15.75" hidden="false" customHeight="true" outlineLevel="0" collapsed="false">
      <c r="A215" s="165"/>
      <c r="B215" s="166"/>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ustomFormat="false" ht="15.75" hidden="false" customHeight="true" outlineLevel="0" collapsed="false">
      <c r="A216" s="165"/>
      <c r="B216" s="166"/>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ustomFormat="false" ht="15.75" hidden="false" customHeight="true" outlineLevel="0" collapsed="false">
      <c r="A217" s="165"/>
      <c r="B217" s="166"/>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ustomFormat="false" ht="15.75" hidden="false" customHeight="true" outlineLevel="0" collapsed="false">
      <c r="A218" s="165"/>
      <c r="B218" s="166"/>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ustomFormat="false" ht="15.75" hidden="false" customHeight="true" outlineLevel="0" collapsed="false">
      <c r="A219" s="165"/>
      <c r="B219" s="166"/>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ustomFormat="false" ht="15.75" hidden="false" customHeight="true" outlineLevel="0" collapsed="false">
      <c r="A220" s="165"/>
      <c r="B220" s="166"/>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ustomFormat="false" ht="15.75" hidden="false" customHeight="true" outlineLevel="0" collapsed="false">
      <c r="A221" s="165"/>
      <c r="B221" s="166"/>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ustomFormat="false" ht="15.75" hidden="false" customHeight="true" outlineLevel="0" collapsed="false">
      <c r="A222" s="165"/>
      <c r="B222" s="166"/>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ustomFormat="false" ht="15.75" hidden="false" customHeight="true" outlineLevel="0" collapsed="false">
      <c r="A223" s="165"/>
      <c r="B223" s="166"/>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ustomFormat="false" ht="15.75" hidden="false" customHeight="true" outlineLevel="0" collapsed="false">
      <c r="A224" s="165"/>
      <c r="B224" s="166"/>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ustomFormat="false" ht="15.75" hidden="false" customHeight="true" outlineLevel="0" collapsed="false">
      <c r="A225" s="165"/>
      <c r="B225" s="166"/>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ustomFormat="false" ht="15.75" hidden="false" customHeight="true" outlineLevel="0" collapsed="false">
      <c r="A226" s="165"/>
      <c r="B226" s="166"/>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ustomFormat="false" ht="15.75" hidden="false" customHeight="true" outlineLevel="0" collapsed="false">
      <c r="A227" s="165"/>
      <c r="B227" s="166"/>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ustomFormat="false" ht="15.75" hidden="false" customHeight="true" outlineLevel="0" collapsed="false">
      <c r="A228" s="165"/>
      <c r="B228" s="166"/>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ustomFormat="false" ht="15.75" hidden="false" customHeight="true" outlineLevel="0" collapsed="false">
      <c r="A229" s="165"/>
      <c r="B229" s="166"/>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ustomFormat="false" ht="15.75" hidden="false" customHeight="true" outlineLevel="0" collapsed="false">
      <c r="A230" s="165"/>
      <c r="B230" s="166"/>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ustomFormat="false" ht="15.75" hidden="false" customHeight="true" outlineLevel="0" collapsed="false">
      <c r="A231" s="165"/>
      <c r="B231" s="166"/>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ustomFormat="false" ht="15.75" hidden="false" customHeight="true" outlineLevel="0" collapsed="false">
      <c r="A232" s="165"/>
      <c r="B232" s="166"/>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ustomFormat="false" ht="15.75" hidden="false" customHeight="true" outlineLevel="0" collapsed="false">
      <c r="A233" s="165"/>
      <c r="B233" s="166"/>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ustomFormat="false" ht="15.75" hidden="false" customHeight="true" outlineLevel="0" collapsed="false">
      <c r="A234" s="165"/>
      <c r="B234" s="166"/>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ustomFormat="false" ht="15.75" hidden="false" customHeight="true" outlineLevel="0" collapsed="false">
      <c r="A235" s="165"/>
      <c r="B235" s="166"/>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ustomFormat="false" ht="15.75" hidden="false" customHeight="true" outlineLevel="0" collapsed="false">
      <c r="A236" s="165"/>
      <c r="B236" s="166"/>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ustomFormat="false" ht="15.75" hidden="false" customHeight="true" outlineLevel="0" collapsed="false">
      <c r="A237" s="165"/>
      <c r="B237" s="166"/>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ustomFormat="false" ht="15.75" hidden="false" customHeight="true" outlineLevel="0" collapsed="false">
      <c r="A238" s="165"/>
      <c r="B238" s="166"/>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ustomFormat="false" ht="15.75" hidden="false" customHeight="true" outlineLevel="0" collapsed="false">
      <c r="A239" s="165"/>
      <c r="B239" s="166"/>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ustomFormat="false" ht="15.75" hidden="false" customHeight="true" outlineLevel="0" collapsed="false">
      <c r="A240" s="165"/>
      <c r="B240" s="166"/>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ustomFormat="false" ht="15.75" hidden="false" customHeight="true" outlineLevel="0" collapsed="false">
      <c r="A241" s="165"/>
      <c r="B241" s="166"/>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ustomFormat="false" ht="15.75" hidden="false" customHeight="true" outlineLevel="0" collapsed="false">
      <c r="A242" s="165"/>
      <c r="B242" s="166"/>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ustomFormat="false" ht="15.75" hidden="false" customHeight="true" outlineLevel="0" collapsed="false">
      <c r="A243" s="165"/>
      <c r="B243" s="166"/>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ustomFormat="false" ht="15.75" hidden="false" customHeight="true" outlineLevel="0" collapsed="false">
      <c r="A244" s="165"/>
      <c r="B244" s="166"/>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ustomFormat="false" ht="15.75" hidden="false" customHeight="true" outlineLevel="0" collapsed="false">
      <c r="A245" s="165"/>
      <c r="B245" s="166"/>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ustomFormat="false" ht="15.75" hidden="false" customHeight="true" outlineLevel="0" collapsed="false">
      <c r="A246" s="165"/>
      <c r="B246" s="166"/>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ustomFormat="false" ht="15.75" hidden="false" customHeight="true" outlineLevel="0" collapsed="false">
      <c r="A247" s="165"/>
      <c r="B247" s="166"/>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ustomFormat="false" ht="15.75" hidden="false" customHeight="true" outlineLevel="0" collapsed="false">
      <c r="A248" s="165"/>
      <c r="B248" s="166"/>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ustomFormat="false" ht="15.75" hidden="false" customHeight="true" outlineLevel="0" collapsed="false">
      <c r="A249" s="165"/>
      <c r="B249" s="166"/>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ustomFormat="false" ht="15.75" hidden="false" customHeight="true" outlineLevel="0" collapsed="false">
      <c r="A250" s="165"/>
      <c r="B250" s="166"/>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ustomFormat="false" ht="15.75" hidden="false" customHeight="true" outlineLevel="0" collapsed="false">
      <c r="A251" s="165"/>
      <c r="B251" s="166"/>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ustomFormat="false" ht="15.75" hidden="false" customHeight="true" outlineLevel="0" collapsed="false">
      <c r="A252" s="165"/>
      <c r="B252" s="166"/>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ustomFormat="false" ht="15.75" hidden="false" customHeight="true" outlineLevel="0" collapsed="false">
      <c r="A253" s="165"/>
      <c r="B253" s="166"/>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ustomFormat="false" ht="15.75" hidden="false" customHeight="true" outlineLevel="0" collapsed="false">
      <c r="A254" s="165"/>
      <c r="B254" s="166"/>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ustomFormat="false" ht="15.75" hidden="false" customHeight="true" outlineLevel="0" collapsed="false">
      <c r="A255" s="165"/>
      <c r="B255" s="166"/>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ustomFormat="false" ht="15.75" hidden="false" customHeight="true" outlineLevel="0" collapsed="false">
      <c r="A256" s="165"/>
      <c r="B256" s="166"/>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ustomFormat="false" ht="15.75" hidden="false" customHeight="true" outlineLevel="0" collapsed="false">
      <c r="A257" s="165"/>
      <c r="B257" s="166"/>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ustomFormat="false" ht="15.75" hidden="false" customHeight="true" outlineLevel="0" collapsed="false">
      <c r="A258" s="165"/>
      <c r="B258" s="166"/>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ustomFormat="false" ht="15.75" hidden="false" customHeight="true" outlineLevel="0" collapsed="false">
      <c r="A259" s="165"/>
      <c r="B259" s="166"/>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ustomFormat="false" ht="15.75" hidden="false" customHeight="true" outlineLevel="0" collapsed="false">
      <c r="A260" s="165"/>
      <c r="B260" s="166"/>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ustomFormat="false" ht="15.75" hidden="false" customHeight="true" outlineLevel="0" collapsed="false">
      <c r="A261" s="165"/>
      <c r="B261" s="166"/>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ustomFormat="false" ht="15.75" hidden="false" customHeight="true" outlineLevel="0" collapsed="false">
      <c r="A262" s="165"/>
      <c r="B262" s="166"/>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ustomFormat="false" ht="15.75" hidden="false" customHeight="true" outlineLevel="0" collapsed="false">
      <c r="A263" s="165"/>
      <c r="B263" s="166"/>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ustomFormat="false" ht="15.75" hidden="false" customHeight="true" outlineLevel="0" collapsed="false">
      <c r="A264" s="165"/>
      <c r="B264" s="166"/>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ustomFormat="false" ht="15.75" hidden="false" customHeight="true" outlineLevel="0" collapsed="false">
      <c r="A265" s="165"/>
      <c r="B265" s="166"/>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ustomFormat="false" ht="15.75" hidden="false" customHeight="true" outlineLevel="0" collapsed="false">
      <c r="A266" s="165"/>
      <c r="B266" s="166"/>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ustomFormat="false" ht="15.75" hidden="false" customHeight="true" outlineLevel="0" collapsed="false">
      <c r="A267" s="165"/>
      <c r="B267" s="166"/>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ustomFormat="false" ht="15.75" hidden="false" customHeight="true" outlineLevel="0" collapsed="false">
      <c r="A268" s="165"/>
      <c r="B268" s="166"/>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ustomFormat="false" ht="15.75" hidden="false" customHeight="true" outlineLevel="0" collapsed="false">
      <c r="A269" s="165"/>
      <c r="B269" s="166"/>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ustomFormat="false" ht="15.75" hidden="false" customHeight="true" outlineLevel="0" collapsed="false">
      <c r="A270" s="165"/>
      <c r="B270" s="166"/>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ustomFormat="false" ht="15.75" hidden="false" customHeight="true" outlineLevel="0" collapsed="false">
      <c r="A271" s="165"/>
      <c r="B271" s="166"/>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ustomFormat="false" ht="15.75" hidden="false" customHeight="true" outlineLevel="0" collapsed="false">
      <c r="A272" s="165"/>
      <c r="B272" s="166"/>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ustomFormat="false" ht="15.75" hidden="false" customHeight="true" outlineLevel="0" collapsed="false">
      <c r="A273" s="165"/>
      <c r="B273" s="166"/>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ustomFormat="false" ht="15.75" hidden="false" customHeight="true" outlineLevel="0" collapsed="false">
      <c r="A274" s="165"/>
      <c r="B274" s="166"/>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ustomFormat="false" ht="15.75" hidden="false" customHeight="true" outlineLevel="0" collapsed="false">
      <c r="A275" s="165"/>
      <c r="B275" s="166"/>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ustomFormat="false" ht="15.75" hidden="false" customHeight="true" outlineLevel="0" collapsed="false">
      <c r="A276" s="165"/>
      <c r="B276" s="166"/>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ustomFormat="false" ht="15.75" hidden="false" customHeight="true" outlineLevel="0" collapsed="false">
      <c r="A277" s="165"/>
      <c r="B277" s="166"/>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ustomFormat="false" ht="15.75" hidden="false" customHeight="true" outlineLevel="0" collapsed="false">
      <c r="A278" s="165"/>
      <c r="B278" s="166"/>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ustomFormat="false" ht="15.75" hidden="false" customHeight="true" outlineLevel="0" collapsed="false">
      <c r="A279" s="165"/>
      <c r="B279" s="166"/>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ustomFormat="false" ht="15.75" hidden="false" customHeight="true" outlineLevel="0" collapsed="false">
      <c r="A280" s="165"/>
      <c r="B280" s="166"/>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ustomFormat="false" ht="15.75" hidden="false" customHeight="true" outlineLevel="0" collapsed="false">
      <c r="A281" s="165"/>
      <c r="B281" s="166"/>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ustomFormat="false" ht="15.75" hidden="false" customHeight="true" outlineLevel="0" collapsed="false">
      <c r="A282" s="165"/>
      <c r="B282" s="166"/>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ustomFormat="false" ht="15.75" hidden="false" customHeight="true" outlineLevel="0" collapsed="false">
      <c r="A283" s="165"/>
      <c r="B283" s="166"/>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ustomFormat="false" ht="15.75" hidden="false" customHeight="true" outlineLevel="0" collapsed="false">
      <c r="A284" s="165"/>
      <c r="B284" s="166"/>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ustomFormat="false" ht="15.75" hidden="false" customHeight="true" outlineLevel="0" collapsed="false">
      <c r="A285" s="165"/>
      <c r="B285" s="166"/>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ustomFormat="false" ht="15.75" hidden="false" customHeight="true" outlineLevel="0" collapsed="false">
      <c r="A286" s="165"/>
      <c r="B286" s="166"/>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ustomFormat="false" ht="15.75" hidden="false" customHeight="true" outlineLevel="0" collapsed="false">
      <c r="A287" s="165"/>
      <c r="B287" s="166"/>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ustomFormat="false" ht="15.75" hidden="false" customHeight="true" outlineLevel="0" collapsed="false">
      <c r="A288" s="165"/>
      <c r="B288" s="166"/>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ustomFormat="false" ht="15.75" hidden="false" customHeight="true" outlineLevel="0" collapsed="false">
      <c r="A289" s="165"/>
      <c r="B289" s="166"/>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ustomFormat="false" ht="15.75" hidden="false" customHeight="true" outlineLevel="0" collapsed="false">
      <c r="A290" s="165"/>
      <c r="B290" s="166"/>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ustomFormat="false" ht="15.75" hidden="false" customHeight="true" outlineLevel="0" collapsed="false">
      <c r="A291" s="165"/>
      <c r="B291" s="166"/>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ustomFormat="false" ht="15.75" hidden="false" customHeight="true" outlineLevel="0" collapsed="false">
      <c r="A292" s="165"/>
      <c r="B292" s="166"/>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ustomFormat="false" ht="15.75" hidden="false" customHeight="true" outlineLevel="0" collapsed="false">
      <c r="A293" s="165"/>
      <c r="B293" s="166"/>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ustomFormat="false" ht="15.75" hidden="false" customHeight="true" outlineLevel="0" collapsed="false">
      <c r="A294" s="165"/>
      <c r="B294" s="166"/>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ustomFormat="false" ht="15.75" hidden="false" customHeight="true" outlineLevel="0" collapsed="false">
      <c r="A295" s="165"/>
      <c r="B295" s="166"/>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ustomFormat="false" ht="15.75" hidden="false" customHeight="true" outlineLevel="0" collapsed="false">
      <c r="A296" s="165"/>
      <c r="B296" s="166"/>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ustomFormat="false" ht="15.75" hidden="false" customHeight="true" outlineLevel="0" collapsed="false">
      <c r="A297" s="165"/>
      <c r="B297" s="166"/>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ustomFormat="false" ht="15.75" hidden="false" customHeight="true" outlineLevel="0" collapsed="false">
      <c r="A298" s="165"/>
      <c r="B298" s="166"/>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ustomFormat="false" ht="15.75" hidden="false" customHeight="true" outlineLevel="0" collapsed="false">
      <c r="A299" s="165"/>
      <c r="B299" s="166"/>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ustomFormat="false" ht="15.75" hidden="false" customHeight="true" outlineLevel="0" collapsed="false">
      <c r="A300" s="165"/>
      <c r="B300" s="166"/>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ustomFormat="false" ht="15.75" hidden="false" customHeight="true" outlineLevel="0" collapsed="false">
      <c r="A301" s="165"/>
      <c r="B301" s="166"/>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ustomFormat="false" ht="15.75" hidden="false" customHeight="true" outlineLevel="0" collapsed="false">
      <c r="A302" s="165"/>
      <c r="B302" s="166"/>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ustomFormat="false" ht="15.75" hidden="false" customHeight="true" outlineLevel="0" collapsed="false">
      <c r="A303" s="165"/>
      <c r="B303" s="166"/>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ustomFormat="false" ht="15.75" hidden="false" customHeight="true" outlineLevel="0" collapsed="false">
      <c r="A304" s="165"/>
      <c r="B304" s="166"/>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ustomFormat="false" ht="15.75" hidden="false" customHeight="true" outlineLevel="0" collapsed="false">
      <c r="A305" s="165"/>
      <c r="B305" s="166"/>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ustomFormat="false" ht="15.75" hidden="false" customHeight="true" outlineLevel="0" collapsed="false">
      <c r="A306" s="165"/>
      <c r="B306" s="166"/>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ustomFormat="false" ht="15.75" hidden="false" customHeight="true" outlineLevel="0" collapsed="false">
      <c r="A307" s="165"/>
      <c r="B307" s="166"/>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ustomFormat="false" ht="15.75" hidden="false" customHeight="true" outlineLevel="0" collapsed="false">
      <c r="A308" s="165"/>
      <c r="B308" s="166"/>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ustomFormat="false" ht="15.75" hidden="false" customHeight="true" outlineLevel="0" collapsed="false">
      <c r="A309" s="165"/>
      <c r="B309" s="166"/>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ustomFormat="false" ht="15.75" hidden="false" customHeight="true" outlineLevel="0" collapsed="false">
      <c r="A310" s="165"/>
      <c r="B310" s="166"/>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ustomFormat="false" ht="15.75" hidden="false" customHeight="true" outlineLevel="0" collapsed="false">
      <c r="A311" s="165"/>
      <c r="B311" s="166"/>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ustomFormat="false" ht="15.75" hidden="false" customHeight="true" outlineLevel="0" collapsed="false">
      <c r="A312" s="165"/>
      <c r="B312" s="166"/>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ustomFormat="false" ht="15.75" hidden="false" customHeight="true" outlineLevel="0" collapsed="false">
      <c r="A313" s="165"/>
      <c r="B313" s="166"/>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ustomFormat="false" ht="15.75" hidden="false" customHeight="true" outlineLevel="0" collapsed="false">
      <c r="A314" s="165"/>
      <c r="B314" s="166"/>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ustomFormat="false" ht="15.75" hidden="false" customHeight="true" outlineLevel="0" collapsed="false">
      <c r="A315" s="165"/>
      <c r="B315" s="166"/>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ustomFormat="false" ht="15.75" hidden="false" customHeight="true" outlineLevel="0" collapsed="false">
      <c r="A316" s="165"/>
      <c r="B316" s="166"/>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ustomFormat="false" ht="15.75" hidden="false" customHeight="true" outlineLevel="0" collapsed="false">
      <c r="A317" s="165"/>
      <c r="B317" s="166"/>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ustomFormat="false" ht="15.75" hidden="false" customHeight="true" outlineLevel="0" collapsed="false">
      <c r="A318" s="165"/>
      <c r="B318" s="166"/>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ustomFormat="false" ht="15.75" hidden="false" customHeight="true" outlineLevel="0" collapsed="false">
      <c r="A319" s="165"/>
      <c r="B319" s="166"/>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ustomFormat="false" ht="15.75" hidden="false" customHeight="true" outlineLevel="0" collapsed="false">
      <c r="A320" s="165"/>
      <c r="B320" s="166"/>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ustomFormat="false" ht="15.75" hidden="false" customHeight="true" outlineLevel="0" collapsed="false">
      <c r="A321" s="165"/>
      <c r="B321" s="166"/>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ustomFormat="false" ht="15.75" hidden="false" customHeight="true" outlineLevel="0" collapsed="false">
      <c r="A322" s="165"/>
      <c r="B322" s="166"/>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ustomFormat="false" ht="15.75" hidden="false" customHeight="true" outlineLevel="0" collapsed="false">
      <c r="A323" s="165"/>
      <c r="B323" s="166"/>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ustomFormat="false" ht="15.75" hidden="false" customHeight="true" outlineLevel="0" collapsed="false">
      <c r="A324" s="165"/>
      <c r="B324" s="166"/>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ustomFormat="false" ht="15.75" hidden="false" customHeight="true" outlineLevel="0" collapsed="false">
      <c r="A325" s="165"/>
      <c r="B325" s="166"/>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ustomFormat="false" ht="15.75" hidden="false" customHeight="true" outlineLevel="0" collapsed="false">
      <c r="A326" s="165"/>
      <c r="B326" s="166"/>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ustomFormat="false" ht="15.75" hidden="false" customHeight="true" outlineLevel="0" collapsed="false">
      <c r="A327" s="165"/>
      <c r="B327" s="166"/>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ustomFormat="false" ht="15.75" hidden="false" customHeight="true" outlineLevel="0" collapsed="false">
      <c r="A328" s="165"/>
      <c r="B328" s="166"/>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ustomFormat="false" ht="15.75" hidden="false" customHeight="true" outlineLevel="0" collapsed="false">
      <c r="A329" s="165"/>
      <c r="B329" s="166"/>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ustomFormat="false" ht="15.75" hidden="false" customHeight="true" outlineLevel="0" collapsed="false">
      <c r="A330" s="165"/>
      <c r="B330" s="166"/>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ustomFormat="false" ht="15.75" hidden="false" customHeight="true" outlineLevel="0" collapsed="false">
      <c r="A331" s="165"/>
      <c r="B331" s="166"/>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ustomFormat="false" ht="15.75" hidden="false" customHeight="true" outlineLevel="0" collapsed="false">
      <c r="A332" s="165"/>
      <c r="B332" s="166"/>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ustomFormat="false" ht="15.75" hidden="false" customHeight="true" outlineLevel="0" collapsed="false">
      <c r="A333" s="165"/>
      <c r="B333" s="166"/>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ustomFormat="false" ht="15.75" hidden="false" customHeight="true" outlineLevel="0" collapsed="false">
      <c r="A334" s="165"/>
      <c r="B334" s="166"/>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ustomFormat="false" ht="15.75" hidden="false" customHeight="true" outlineLevel="0" collapsed="false">
      <c r="A335" s="165"/>
      <c r="B335" s="166"/>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ustomFormat="false" ht="15.75" hidden="false" customHeight="true" outlineLevel="0" collapsed="false">
      <c r="A336" s="165"/>
      <c r="B336" s="166"/>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ustomFormat="false" ht="15.75" hidden="false" customHeight="true" outlineLevel="0" collapsed="false">
      <c r="A337" s="165"/>
      <c r="B337" s="166"/>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ustomFormat="false" ht="15.75" hidden="false" customHeight="true" outlineLevel="0" collapsed="false">
      <c r="A338" s="165"/>
      <c r="B338" s="166"/>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ustomFormat="false" ht="15.75" hidden="false" customHeight="true" outlineLevel="0" collapsed="false">
      <c r="A339" s="165"/>
      <c r="B339" s="166"/>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ustomFormat="false" ht="15.75" hidden="false" customHeight="true" outlineLevel="0" collapsed="false">
      <c r="A340" s="165"/>
      <c r="B340" s="166"/>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ustomFormat="false" ht="15.75" hidden="false" customHeight="true" outlineLevel="0" collapsed="false">
      <c r="A341" s="165"/>
      <c r="B341" s="166"/>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ustomFormat="false" ht="15.75" hidden="false" customHeight="true" outlineLevel="0" collapsed="false">
      <c r="A342" s="165"/>
      <c r="B342" s="166"/>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ustomFormat="false" ht="15.75" hidden="false" customHeight="true" outlineLevel="0" collapsed="false">
      <c r="A343" s="165"/>
      <c r="B343" s="166"/>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ustomFormat="false" ht="15.75" hidden="false" customHeight="true" outlineLevel="0" collapsed="false">
      <c r="A344" s="165"/>
      <c r="B344" s="166"/>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ustomFormat="false" ht="15.75" hidden="false" customHeight="true" outlineLevel="0" collapsed="false">
      <c r="A345" s="165"/>
      <c r="B345" s="166"/>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ustomFormat="false" ht="15.75" hidden="false" customHeight="true" outlineLevel="0" collapsed="false">
      <c r="A346" s="165"/>
      <c r="B346" s="166"/>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ustomFormat="false" ht="15.75" hidden="false" customHeight="true" outlineLevel="0" collapsed="false">
      <c r="A347" s="165"/>
      <c r="B347" s="166"/>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ustomFormat="false" ht="15.75" hidden="false" customHeight="true" outlineLevel="0" collapsed="false">
      <c r="A348" s="165"/>
      <c r="B348" s="166"/>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ustomFormat="false" ht="15.75" hidden="false" customHeight="true" outlineLevel="0" collapsed="false">
      <c r="A349" s="165"/>
      <c r="B349" s="166"/>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ustomFormat="false" ht="15.75" hidden="false" customHeight="true" outlineLevel="0" collapsed="false">
      <c r="A350" s="165"/>
      <c r="B350" s="166"/>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ustomFormat="false" ht="15.75" hidden="false" customHeight="true" outlineLevel="0" collapsed="false">
      <c r="A351" s="165"/>
      <c r="B351" s="166"/>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ustomFormat="false" ht="15.75" hidden="false" customHeight="true" outlineLevel="0" collapsed="false">
      <c r="A352" s="165"/>
      <c r="B352" s="166"/>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ustomFormat="false" ht="15.75" hidden="false" customHeight="true" outlineLevel="0" collapsed="false">
      <c r="A353" s="165"/>
      <c r="B353" s="166"/>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ustomFormat="false" ht="15.75" hidden="false" customHeight="true" outlineLevel="0" collapsed="false">
      <c r="A354" s="165"/>
      <c r="B354" s="166"/>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ustomFormat="false" ht="15.75" hidden="false" customHeight="true" outlineLevel="0" collapsed="false">
      <c r="A355" s="165"/>
      <c r="B355" s="166"/>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ustomFormat="false" ht="15.75" hidden="false" customHeight="true" outlineLevel="0" collapsed="false">
      <c r="A356" s="165"/>
      <c r="B356" s="166"/>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ustomFormat="false" ht="15.75" hidden="false" customHeight="true" outlineLevel="0" collapsed="false">
      <c r="A357" s="165"/>
      <c r="B357" s="166"/>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ustomFormat="false" ht="15.75" hidden="false" customHeight="true" outlineLevel="0" collapsed="false">
      <c r="A358" s="165"/>
      <c r="B358" s="166"/>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ustomFormat="false" ht="15.75" hidden="false" customHeight="true" outlineLevel="0" collapsed="false">
      <c r="A359" s="165"/>
      <c r="B359" s="166"/>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ustomFormat="false" ht="15.75" hidden="false" customHeight="true" outlineLevel="0" collapsed="false">
      <c r="A360" s="165"/>
      <c r="B360" s="166"/>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ustomFormat="false" ht="15.75" hidden="false" customHeight="true" outlineLevel="0" collapsed="false">
      <c r="A361" s="165"/>
      <c r="B361" s="166"/>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ustomFormat="false" ht="15.75" hidden="false" customHeight="true" outlineLevel="0" collapsed="false">
      <c r="A362" s="165"/>
      <c r="B362" s="166"/>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ustomFormat="false" ht="15.75" hidden="false" customHeight="true" outlineLevel="0" collapsed="false">
      <c r="A363" s="165"/>
      <c r="B363" s="166"/>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ustomFormat="false" ht="15.75" hidden="false" customHeight="true" outlineLevel="0" collapsed="false">
      <c r="A364" s="165"/>
      <c r="B364" s="166"/>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ustomFormat="false" ht="15.75" hidden="false" customHeight="true" outlineLevel="0" collapsed="false">
      <c r="A365" s="165"/>
      <c r="B365" s="166"/>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ustomFormat="false" ht="15.75" hidden="false" customHeight="true" outlineLevel="0" collapsed="false">
      <c r="A366" s="165"/>
      <c r="B366" s="166"/>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ustomFormat="false" ht="15.75" hidden="false" customHeight="true" outlineLevel="0" collapsed="false">
      <c r="A367" s="165"/>
      <c r="B367" s="166"/>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ustomFormat="false" ht="15.75" hidden="false" customHeight="true" outlineLevel="0" collapsed="false">
      <c r="A368" s="165"/>
      <c r="B368" s="166"/>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ustomFormat="false" ht="15.75" hidden="false" customHeight="true" outlineLevel="0" collapsed="false">
      <c r="A369" s="165"/>
      <c r="B369" s="166"/>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ustomFormat="false" ht="15.75" hidden="false" customHeight="true" outlineLevel="0" collapsed="false">
      <c r="A370" s="165"/>
      <c r="B370" s="166"/>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ustomFormat="false" ht="15.75" hidden="false" customHeight="true" outlineLevel="0" collapsed="false">
      <c r="A371" s="165"/>
      <c r="B371" s="166"/>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ustomFormat="false" ht="15.75" hidden="false" customHeight="true" outlineLevel="0" collapsed="false">
      <c r="A372" s="165"/>
      <c r="B372" s="166"/>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ustomFormat="false" ht="15.75" hidden="false" customHeight="true" outlineLevel="0" collapsed="false">
      <c r="A373" s="165"/>
      <c r="B373" s="166"/>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ustomFormat="false" ht="15.75" hidden="false" customHeight="true" outlineLevel="0" collapsed="false">
      <c r="A374" s="165"/>
      <c r="B374" s="166"/>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ustomFormat="false" ht="15.75" hidden="false" customHeight="true" outlineLevel="0" collapsed="false">
      <c r="A375" s="165"/>
      <c r="B375" s="166"/>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ustomFormat="false" ht="15.75" hidden="false" customHeight="true" outlineLevel="0" collapsed="false">
      <c r="A376" s="165"/>
      <c r="B376" s="166"/>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ustomFormat="false" ht="15.75" hidden="false" customHeight="true" outlineLevel="0" collapsed="false">
      <c r="A377" s="165"/>
      <c r="B377" s="166"/>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ustomFormat="false" ht="15.75" hidden="false" customHeight="true" outlineLevel="0" collapsed="false">
      <c r="A378" s="165"/>
      <c r="B378" s="166"/>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ustomFormat="false" ht="15.75" hidden="false" customHeight="true" outlineLevel="0" collapsed="false">
      <c r="A379" s="165"/>
      <c r="B379" s="166"/>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ustomFormat="false" ht="15.75" hidden="false" customHeight="true" outlineLevel="0" collapsed="false">
      <c r="A380" s="165"/>
      <c r="B380" s="166"/>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ustomFormat="false" ht="15.75" hidden="false" customHeight="true" outlineLevel="0" collapsed="false">
      <c r="A381" s="165"/>
      <c r="B381" s="166"/>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ustomFormat="false" ht="15.75" hidden="false" customHeight="true" outlineLevel="0" collapsed="false">
      <c r="A382" s="165"/>
      <c r="B382" s="166"/>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ustomFormat="false" ht="15.75" hidden="false" customHeight="true" outlineLevel="0" collapsed="false">
      <c r="A383" s="165"/>
      <c r="B383" s="166"/>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ustomFormat="false" ht="15.75" hidden="false" customHeight="true" outlineLevel="0" collapsed="false">
      <c r="A384" s="165"/>
      <c r="B384" s="166"/>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ustomFormat="false" ht="15.75" hidden="false" customHeight="true" outlineLevel="0" collapsed="false">
      <c r="A385" s="165"/>
      <c r="B385" s="166"/>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ustomFormat="false" ht="15.75" hidden="false" customHeight="true" outlineLevel="0" collapsed="false">
      <c r="A386" s="165"/>
      <c r="B386" s="166"/>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ustomFormat="false" ht="15.75" hidden="false" customHeight="true" outlineLevel="0" collapsed="false">
      <c r="A387" s="165"/>
      <c r="B387" s="166"/>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ustomFormat="false" ht="15.75" hidden="false" customHeight="true" outlineLevel="0" collapsed="false">
      <c r="A388" s="165"/>
      <c r="B388" s="166"/>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ustomFormat="false" ht="15.75" hidden="false" customHeight="true" outlineLevel="0" collapsed="false">
      <c r="A389" s="165"/>
      <c r="B389" s="166"/>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ustomFormat="false" ht="15.75" hidden="false" customHeight="true" outlineLevel="0" collapsed="false">
      <c r="A390" s="165"/>
      <c r="B390" s="166"/>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ustomFormat="false" ht="15.75" hidden="false" customHeight="true" outlineLevel="0" collapsed="false">
      <c r="A391" s="165"/>
      <c r="B391" s="166"/>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ustomFormat="false" ht="15.75" hidden="false" customHeight="true" outlineLevel="0" collapsed="false">
      <c r="A392" s="165"/>
      <c r="B392" s="166"/>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ustomFormat="false" ht="15.75" hidden="false" customHeight="true" outlineLevel="0" collapsed="false">
      <c r="A393" s="165"/>
      <c r="B393" s="166"/>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ustomFormat="false" ht="15.75" hidden="false" customHeight="true" outlineLevel="0" collapsed="false">
      <c r="A394" s="165"/>
      <c r="B394" s="166"/>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ustomFormat="false" ht="15.75" hidden="false" customHeight="true" outlineLevel="0" collapsed="false">
      <c r="A395" s="165"/>
      <c r="B395" s="166"/>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ustomFormat="false" ht="15.75" hidden="false" customHeight="true" outlineLevel="0" collapsed="false">
      <c r="A396" s="165"/>
      <c r="B396" s="166"/>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ustomFormat="false" ht="15.75" hidden="false" customHeight="true" outlineLevel="0" collapsed="false">
      <c r="A397" s="165"/>
      <c r="B397" s="166"/>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ustomFormat="false" ht="15.75" hidden="false" customHeight="true" outlineLevel="0" collapsed="false">
      <c r="A398" s="165"/>
      <c r="B398" s="166"/>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ustomFormat="false" ht="15.75" hidden="false" customHeight="true" outlineLevel="0" collapsed="false">
      <c r="A399" s="165"/>
      <c r="B399" s="166"/>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ustomFormat="false" ht="15.75" hidden="false" customHeight="true" outlineLevel="0" collapsed="false">
      <c r="A400" s="165"/>
      <c r="B400" s="166"/>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ustomFormat="false" ht="15.75" hidden="false" customHeight="true" outlineLevel="0" collapsed="false">
      <c r="A401" s="165"/>
      <c r="B401" s="166"/>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ustomFormat="false" ht="15.75" hidden="false" customHeight="true" outlineLevel="0" collapsed="false">
      <c r="A402" s="165"/>
      <c r="B402" s="166"/>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ustomFormat="false" ht="15.75" hidden="false" customHeight="true" outlineLevel="0" collapsed="false">
      <c r="A403" s="165"/>
      <c r="B403" s="166"/>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ustomFormat="false" ht="15.75" hidden="false" customHeight="true" outlineLevel="0" collapsed="false">
      <c r="A404" s="165"/>
      <c r="B404" s="166"/>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ustomFormat="false" ht="15.75" hidden="false" customHeight="true" outlineLevel="0" collapsed="false">
      <c r="A405" s="165"/>
      <c r="B405" s="166"/>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ustomFormat="false" ht="15.75" hidden="false" customHeight="true" outlineLevel="0" collapsed="false">
      <c r="A406" s="165"/>
      <c r="B406" s="166"/>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ustomFormat="false" ht="15.75" hidden="false" customHeight="true" outlineLevel="0" collapsed="false">
      <c r="A407" s="165"/>
      <c r="B407" s="166"/>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ustomFormat="false" ht="15.75" hidden="false" customHeight="true" outlineLevel="0" collapsed="false">
      <c r="A408" s="165"/>
      <c r="B408" s="166"/>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ustomFormat="false" ht="15.75" hidden="false" customHeight="true" outlineLevel="0" collapsed="false">
      <c r="A409" s="165"/>
      <c r="B409" s="166"/>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ustomFormat="false" ht="15.75" hidden="false" customHeight="true" outlineLevel="0" collapsed="false">
      <c r="A410" s="165"/>
      <c r="B410" s="166"/>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ustomFormat="false" ht="15.75" hidden="false" customHeight="true" outlineLevel="0" collapsed="false">
      <c r="A411" s="165"/>
      <c r="B411" s="166"/>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ustomFormat="false" ht="15.75" hidden="false" customHeight="true" outlineLevel="0" collapsed="false">
      <c r="A412" s="165"/>
      <c r="B412" s="166"/>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ustomFormat="false" ht="15.75" hidden="false" customHeight="true" outlineLevel="0" collapsed="false">
      <c r="A413" s="165"/>
      <c r="B413" s="166"/>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ustomFormat="false" ht="15.75" hidden="false" customHeight="true" outlineLevel="0" collapsed="false">
      <c r="A414" s="165"/>
      <c r="B414" s="166"/>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ustomFormat="false" ht="15.75" hidden="false" customHeight="true" outlineLevel="0" collapsed="false">
      <c r="A415" s="165"/>
      <c r="B415" s="166"/>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ustomFormat="false" ht="15.75" hidden="false" customHeight="true" outlineLevel="0" collapsed="false">
      <c r="A416" s="165"/>
      <c r="B416" s="166"/>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ustomFormat="false" ht="15.75" hidden="false" customHeight="true" outlineLevel="0" collapsed="false">
      <c r="A417" s="165"/>
      <c r="B417" s="166"/>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ustomFormat="false" ht="15.75" hidden="false" customHeight="true" outlineLevel="0" collapsed="false">
      <c r="A418" s="165"/>
      <c r="B418" s="166"/>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ustomFormat="false" ht="15.75" hidden="false" customHeight="true" outlineLevel="0" collapsed="false">
      <c r="A419" s="165"/>
      <c r="B419" s="166"/>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ustomFormat="false" ht="15.75" hidden="false" customHeight="true" outlineLevel="0" collapsed="false">
      <c r="A420" s="165"/>
      <c r="B420" s="166"/>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ustomFormat="false" ht="15.75" hidden="false" customHeight="true" outlineLevel="0" collapsed="false">
      <c r="A421" s="165"/>
      <c r="B421" s="166"/>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ustomFormat="false" ht="15.75" hidden="false" customHeight="true" outlineLevel="0" collapsed="false">
      <c r="A422" s="165"/>
      <c r="B422" s="166"/>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ustomFormat="false" ht="15.75" hidden="false" customHeight="true" outlineLevel="0" collapsed="false">
      <c r="A423" s="165"/>
      <c r="B423" s="166"/>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ustomFormat="false" ht="15.75" hidden="false" customHeight="true" outlineLevel="0" collapsed="false">
      <c r="A424" s="165"/>
      <c r="B424" s="166"/>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ustomFormat="false" ht="15.75" hidden="false" customHeight="true" outlineLevel="0" collapsed="false">
      <c r="A425" s="165"/>
      <c r="B425" s="166"/>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ustomFormat="false" ht="15.75" hidden="false" customHeight="true" outlineLevel="0" collapsed="false">
      <c r="A426" s="165"/>
      <c r="B426" s="166"/>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ustomFormat="false" ht="15.75" hidden="false" customHeight="true" outlineLevel="0" collapsed="false">
      <c r="A427" s="165"/>
      <c r="B427" s="166"/>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ustomFormat="false" ht="15.75" hidden="false" customHeight="true" outlineLevel="0" collapsed="false">
      <c r="A428" s="165"/>
      <c r="B428" s="166"/>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ustomFormat="false" ht="15.75" hidden="false" customHeight="true" outlineLevel="0" collapsed="false">
      <c r="A429" s="165"/>
      <c r="B429" s="166"/>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ustomFormat="false" ht="15.75" hidden="false" customHeight="true" outlineLevel="0" collapsed="false">
      <c r="A430" s="165"/>
      <c r="B430" s="166"/>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ustomFormat="false" ht="15.75" hidden="false" customHeight="true" outlineLevel="0" collapsed="false">
      <c r="A431" s="165"/>
      <c r="B431" s="166"/>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ustomFormat="false" ht="15.75" hidden="false" customHeight="true" outlineLevel="0" collapsed="false">
      <c r="A432" s="165"/>
      <c r="B432" s="166"/>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ustomFormat="false" ht="15.75" hidden="false" customHeight="true" outlineLevel="0" collapsed="false">
      <c r="A433" s="165"/>
      <c r="B433" s="166"/>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ustomFormat="false" ht="15.75" hidden="false" customHeight="true" outlineLevel="0" collapsed="false">
      <c r="A434" s="165"/>
      <c r="B434" s="166"/>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ustomFormat="false" ht="15.75" hidden="false" customHeight="true" outlineLevel="0" collapsed="false">
      <c r="A435" s="165"/>
      <c r="B435" s="166"/>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ustomFormat="false" ht="15.75" hidden="false" customHeight="true" outlineLevel="0" collapsed="false">
      <c r="A436" s="165"/>
      <c r="B436" s="166"/>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ustomFormat="false" ht="15.75" hidden="false" customHeight="true" outlineLevel="0" collapsed="false">
      <c r="A437" s="165"/>
      <c r="B437" s="166"/>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ustomFormat="false" ht="15.75" hidden="false" customHeight="true" outlineLevel="0" collapsed="false">
      <c r="A438" s="165"/>
      <c r="B438" s="166"/>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ustomFormat="false" ht="15.75" hidden="false" customHeight="true" outlineLevel="0" collapsed="false">
      <c r="A439" s="165"/>
      <c r="B439" s="166"/>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ustomFormat="false" ht="15.75" hidden="false" customHeight="true" outlineLevel="0" collapsed="false">
      <c r="A440" s="165"/>
      <c r="B440" s="166"/>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ustomFormat="false" ht="15.75" hidden="false" customHeight="true" outlineLevel="0" collapsed="false">
      <c r="A441" s="165"/>
      <c r="B441" s="166"/>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ustomFormat="false" ht="15.75" hidden="false" customHeight="true" outlineLevel="0" collapsed="false">
      <c r="A442" s="165"/>
      <c r="B442" s="166"/>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ustomFormat="false" ht="15.75" hidden="false" customHeight="true" outlineLevel="0" collapsed="false">
      <c r="A443" s="165"/>
      <c r="B443" s="166"/>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ustomFormat="false" ht="15.75" hidden="false" customHeight="true" outlineLevel="0" collapsed="false">
      <c r="A444" s="165"/>
      <c r="B444" s="166"/>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ustomFormat="false" ht="15.75" hidden="false" customHeight="true" outlineLevel="0" collapsed="false">
      <c r="A445" s="165"/>
      <c r="B445" s="166"/>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ustomFormat="false" ht="15.75" hidden="false" customHeight="true" outlineLevel="0" collapsed="false">
      <c r="A446" s="165"/>
      <c r="B446" s="166"/>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ustomFormat="false" ht="15.75" hidden="false" customHeight="true" outlineLevel="0" collapsed="false">
      <c r="A447" s="165"/>
      <c r="B447" s="166"/>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ustomFormat="false" ht="15.75" hidden="false" customHeight="true" outlineLevel="0" collapsed="false">
      <c r="A448" s="165"/>
      <c r="B448" s="166"/>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ustomFormat="false" ht="15.75" hidden="false" customHeight="true" outlineLevel="0" collapsed="false">
      <c r="A449" s="165"/>
      <c r="B449" s="166"/>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ustomFormat="false" ht="15.75" hidden="false" customHeight="true" outlineLevel="0" collapsed="false">
      <c r="A450" s="165"/>
      <c r="B450" s="166"/>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ustomFormat="false" ht="15.75" hidden="false" customHeight="true" outlineLevel="0" collapsed="false">
      <c r="A451" s="165"/>
      <c r="B451" s="166"/>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ustomFormat="false" ht="15.75" hidden="false" customHeight="true" outlineLevel="0" collapsed="false">
      <c r="A452" s="165"/>
      <c r="B452" s="166"/>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ustomFormat="false" ht="15.75" hidden="false" customHeight="true" outlineLevel="0" collapsed="false">
      <c r="A453" s="165"/>
      <c r="B453" s="166"/>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ustomFormat="false" ht="15.75" hidden="false" customHeight="true" outlineLevel="0" collapsed="false">
      <c r="A454" s="165"/>
      <c r="B454" s="166"/>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ustomFormat="false" ht="15.75" hidden="false" customHeight="true" outlineLevel="0" collapsed="false">
      <c r="A455" s="165"/>
      <c r="B455" s="166"/>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ustomFormat="false" ht="15.75" hidden="false" customHeight="true" outlineLevel="0" collapsed="false">
      <c r="A456" s="165"/>
      <c r="B456" s="166"/>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ustomFormat="false" ht="15.75" hidden="false" customHeight="true" outlineLevel="0" collapsed="false">
      <c r="A457" s="165"/>
      <c r="B457" s="166"/>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ustomFormat="false" ht="15.75" hidden="false" customHeight="true" outlineLevel="0" collapsed="false">
      <c r="A458" s="165"/>
      <c r="B458" s="166"/>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ustomFormat="false" ht="15.75" hidden="false" customHeight="true" outlineLevel="0" collapsed="false">
      <c r="A459" s="165"/>
      <c r="B459" s="166"/>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ustomFormat="false" ht="15.75" hidden="false" customHeight="true" outlineLevel="0" collapsed="false">
      <c r="A460" s="165"/>
      <c r="B460" s="166"/>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ustomFormat="false" ht="15.75" hidden="false" customHeight="true" outlineLevel="0" collapsed="false">
      <c r="A461" s="165"/>
      <c r="B461" s="166"/>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ustomFormat="false" ht="15.75" hidden="false" customHeight="true" outlineLevel="0" collapsed="false">
      <c r="A462" s="165"/>
      <c r="B462" s="166"/>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ustomFormat="false" ht="15.75" hidden="false" customHeight="true" outlineLevel="0" collapsed="false">
      <c r="A463" s="165"/>
      <c r="B463" s="166"/>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ustomFormat="false" ht="15.75" hidden="false" customHeight="true" outlineLevel="0" collapsed="false">
      <c r="A464" s="165"/>
      <c r="B464" s="166"/>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ustomFormat="false" ht="15.75" hidden="false" customHeight="true" outlineLevel="0" collapsed="false">
      <c r="A465" s="165"/>
      <c r="B465" s="166"/>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ustomFormat="false" ht="15.75" hidden="false" customHeight="true" outlineLevel="0" collapsed="false">
      <c r="A466" s="165"/>
      <c r="B466" s="166"/>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ustomFormat="false" ht="15.75" hidden="false" customHeight="true" outlineLevel="0" collapsed="false">
      <c r="A467" s="165"/>
      <c r="B467" s="166"/>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ustomFormat="false" ht="15.75" hidden="false" customHeight="true" outlineLevel="0" collapsed="false">
      <c r="A468" s="165"/>
      <c r="B468" s="166"/>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ustomFormat="false" ht="15.75" hidden="false" customHeight="true" outlineLevel="0" collapsed="false">
      <c r="A469" s="165"/>
      <c r="B469" s="166"/>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ustomFormat="false" ht="15.75" hidden="false" customHeight="true" outlineLevel="0" collapsed="false">
      <c r="A470" s="165"/>
      <c r="B470" s="166"/>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ustomFormat="false" ht="15.75" hidden="false" customHeight="true" outlineLevel="0" collapsed="false">
      <c r="A471" s="165"/>
      <c r="B471" s="166"/>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ustomFormat="false" ht="15.75" hidden="false" customHeight="true" outlineLevel="0" collapsed="false">
      <c r="A472" s="165"/>
      <c r="B472" s="166"/>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ustomFormat="false" ht="15.75" hidden="false" customHeight="true" outlineLevel="0" collapsed="false">
      <c r="A473" s="165"/>
      <c r="B473" s="166"/>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ustomFormat="false" ht="15.75" hidden="false" customHeight="true" outlineLevel="0" collapsed="false">
      <c r="A474" s="165"/>
      <c r="B474" s="166"/>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ustomFormat="false" ht="15.75" hidden="false" customHeight="true" outlineLevel="0" collapsed="false">
      <c r="A475" s="165"/>
      <c r="B475" s="166"/>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ustomFormat="false" ht="15.75" hidden="false" customHeight="true" outlineLevel="0" collapsed="false">
      <c r="A476" s="165"/>
      <c r="B476" s="166"/>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ustomFormat="false" ht="15.75" hidden="false" customHeight="true" outlineLevel="0" collapsed="false">
      <c r="A477" s="165"/>
      <c r="B477" s="166"/>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ustomFormat="false" ht="15.75" hidden="false" customHeight="true" outlineLevel="0" collapsed="false">
      <c r="A478" s="165"/>
      <c r="B478" s="166"/>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ustomFormat="false" ht="15.75" hidden="false" customHeight="true" outlineLevel="0" collapsed="false">
      <c r="A479" s="165"/>
      <c r="B479" s="166"/>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ustomFormat="false" ht="15.75" hidden="false" customHeight="true" outlineLevel="0" collapsed="false">
      <c r="A480" s="165"/>
      <c r="B480" s="166"/>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ustomFormat="false" ht="15.75" hidden="false" customHeight="true" outlineLevel="0" collapsed="false">
      <c r="A481" s="165"/>
      <c r="B481" s="166"/>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ustomFormat="false" ht="15.75" hidden="false" customHeight="true" outlineLevel="0" collapsed="false">
      <c r="A482" s="165"/>
      <c r="B482" s="166"/>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ustomFormat="false" ht="15.75" hidden="false" customHeight="true" outlineLevel="0" collapsed="false">
      <c r="A483" s="165"/>
      <c r="B483" s="166"/>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ustomFormat="false" ht="15.75" hidden="false" customHeight="true" outlineLevel="0" collapsed="false">
      <c r="A484" s="165"/>
      <c r="B484" s="166"/>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ustomFormat="false" ht="15.75" hidden="false" customHeight="true" outlineLevel="0" collapsed="false">
      <c r="A485" s="165"/>
      <c r="B485" s="166"/>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ustomFormat="false" ht="15.75" hidden="false" customHeight="true" outlineLevel="0" collapsed="false">
      <c r="A486" s="165"/>
      <c r="B486" s="166"/>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ustomFormat="false" ht="15.75" hidden="false" customHeight="true" outlineLevel="0" collapsed="false">
      <c r="A487" s="165"/>
      <c r="B487" s="166"/>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ustomFormat="false" ht="15.75" hidden="false" customHeight="true" outlineLevel="0" collapsed="false">
      <c r="A488" s="165"/>
      <c r="B488" s="166"/>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ustomFormat="false" ht="15.75" hidden="false" customHeight="true" outlineLevel="0" collapsed="false">
      <c r="A489" s="165"/>
      <c r="B489" s="166"/>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ustomFormat="false" ht="15.75" hidden="false" customHeight="true" outlineLevel="0" collapsed="false">
      <c r="A490" s="165"/>
      <c r="B490" s="166"/>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ustomFormat="false" ht="15.75" hidden="false" customHeight="true" outlineLevel="0" collapsed="false">
      <c r="A491" s="165"/>
      <c r="B491" s="166"/>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ustomFormat="false" ht="15.75" hidden="false" customHeight="true" outlineLevel="0" collapsed="false">
      <c r="A492" s="165"/>
      <c r="B492" s="166"/>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ustomFormat="false" ht="15.75" hidden="false" customHeight="true" outlineLevel="0" collapsed="false">
      <c r="A493" s="165"/>
      <c r="B493" s="166"/>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ustomFormat="false" ht="15.75" hidden="false" customHeight="true" outlineLevel="0" collapsed="false">
      <c r="A494" s="165"/>
      <c r="B494" s="166"/>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ustomFormat="false" ht="15.75" hidden="false" customHeight="true" outlineLevel="0" collapsed="false">
      <c r="A495" s="165"/>
      <c r="B495" s="166"/>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ustomFormat="false" ht="15.75" hidden="false" customHeight="true" outlineLevel="0" collapsed="false">
      <c r="A496" s="165"/>
      <c r="B496" s="166"/>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ustomFormat="false" ht="15.75" hidden="false" customHeight="true" outlineLevel="0" collapsed="false">
      <c r="A497" s="165"/>
      <c r="B497" s="166"/>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ustomFormat="false" ht="15.75" hidden="false" customHeight="true" outlineLevel="0" collapsed="false">
      <c r="A498" s="165"/>
      <c r="B498" s="166"/>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ustomFormat="false" ht="15.75" hidden="false" customHeight="true" outlineLevel="0" collapsed="false">
      <c r="A499" s="165"/>
      <c r="B499" s="166"/>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ustomFormat="false" ht="15.75" hidden="false" customHeight="true" outlineLevel="0" collapsed="false">
      <c r="A500" s="165"/>
      <c r="B500" s="166"/>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ustomFormat="false" ht="15.75" hidden="false" customHeight="true" outlineLevel="0" collapsed="false">
      <c r="A501" s="165"/>
      <c r="B501" s="166"/>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ustomFormat="false" ht="15.75" hidden="false" customHeight="true" outlineLevel="0" collapsed="false">
      <c r="A502" s="165"/>
      <c r="B502" s="166"/>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ustomFormat="false" ht="15.75" hidden="false" customHeight="true" outlineLevel="0" collapsed="false">
      <c r="A503" s="165"/>
      <c r="B503" s="166"/>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ustomFormat="false" ht="15.75" hidden="false" customHeight="true" outlineLevel="0" collapsed="false">
      <c r="A504" s="165"/>
      <c r="B504" s="166"/>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ustomFormat="false" ht="15.75" hidden="false" customHeight="true" outlineLevel="0" collapsed="false">
      <c r="A505" s="165"/>
      <c r="B505" s="166"/>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ustomFormat="false" ht="15.75" hidden="false" customHeight="true" outlineLevel="0" collapsed="false">
      <c r="A506" s="165"/>
      <c r="B506" s="166"/>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ustomFormat="false" ht="15.75" hidden="false" customHeight="true" outlineLevel="0" collapsed="false">
      <c r="A507" s="165"/>
      <c r="B507" s="166"/>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ustomFormat="false" ht="15.75" hidden="false" customHeight="true" outlineLevel="0" collapsed="false">
      <c r="A508" s="165"/>
      <c r="B508" s="166"/>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ustomFormat="false" ht="15.75" hidden="false" customHeight="true" outlineLevel="0" collapsed="false">
      <c r="A509" s="165"/>
      <c r="B509" s="166"/>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ustomFormat="false" ht="15.75" hidden="false" customHeight="true" outlineLevel="0" collapsed="false">
      <c r="A510" s="165"/>
      <c r="B510" s="166"/>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ustomFormat="false" ht="15.75" hidden="false" customHeight="true" outlineLevel="0" collapsed="false">
      <c r="A511" s="165"/>
      <c r="B511" s="166"/>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ustomFormat="false" ht="15.75" hidden="false" customHeight="true" outlineLevel="0" collapsed="false">
      <c r="A512" s="165"/>
      <c r="B512" s="166"/>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ustomFormat="false" ht="15.75" hidden="false" customHeight="true" outlineLevel="0" collapsed="false">
      <c r="A513" s="165"/>
      <c r="B513" s="166"/>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ustomFormat="false" ht="15.75" hidden="false" customHeight="true" outlineLevel="0" collapsed="false">
      <c r="A514" s="165"/>
      <c r="B514" s="166"/>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ustomFormat="false" ht="15.75" hidden="false" customHeight="true" outlineLevel="0" collapsed="false">
      <c r="A515" s="165"/>
      <c r="B515" s="166"/>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ustomFormat="false" ht="15.75" hidden="false" customHeight="true" outlineLevel="0" collapsed="false">
      <c r="A516" s="165"/>
      <c r="B516" s="166"/>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ustomFormat="false" ht="15.75" hidden="false" customHeight="true" outlineLevel="0" collapsed="false">
      <c r="A517" s="165"/>
      <c r="B517" s="166"/>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ustomFormat="false" ht="15.75" hidden="false" customHeight="true" outlineLevel="0" collapsed="false">
      <c r="A518" s="165"/>
      <c r="B518" s="166"/>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ustomFormat="false" ht="15.75" hidden="false" customHeight="true" outlineLevel="0" collapsed="false">
      <c r="A519" s="165"/>
      <c r="B519" s="166"/>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ustomFormat="false" ht="15.75" hidden="false" customHeight="true" outlineLevel="0" collapsed="false">
      <c r="A520" s="165"/>
      <c r="B520" s="166"/>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ustomFormat="false" ht="15.75" hidden="false" customHeight="true" outlineLevel="0" collapsed="false">
      <c r="A521" s="165"/>
      <c r="B521" s="166"/>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ustomFormat="false" ht="15.75" hidden="false" customHeight="true" outlineLevel="0" collapsed="false">
      <c r="A522" s="165"/>
      <c r="B522" s="166"/>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ustomFormat="false" ht="15.75" hidden="false" customHeight="true" outlineLevel="0" collapsed="false">
      <c r="A523" s="165"/>
      <c r="B523" s="166"/>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ustomFormat="false" ht="15.75" hidden="false" customHeight="true" outlineLevel="0" collapsed="false">
      <c r="A524" s="165"/>
      <c r="B524" s="166"/>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ustomFormat="false" ht="15.75" hidden="false" customHeight="true" outlineLevel="0" collapsed="false">
      <c r="A525" s="165"/>
      <c r="B525" s="166"/>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ustomFormat="false" ht="15.75" hidden="false" customHeight="true" outlineLevel="0" collapsed="false">
      <c r="A526" s="165"/>
      <c r="B526" s="166"/>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ustomFormat="false" ht="15.75" hidden="false" customHeight="true" outlineLevel="0" collapsed="false">
      <c r="A527" s="165"/>
      <c r="B527" s="166"/>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ustomFormat="false" ht="15.75" hidden="false" customHeight="true" outlineLevel="0" collapsed="false">
      <c r="A528" s="165"/>
      <c r="B528" s="166"/>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ustomFormat="false" ht="15.75" hidden="false" customHeight="true" outlineLevel="0" collapsed="false">
      <c r="A529" s="165"/>
      <c r="B529" s="166"/>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ustomFormat="false" ht="15.75" hidden="false" customHeight="true" outlineLevel="0" collapsed="false">
      <c r="A530" s="165"/>
      <c r="B530" s="166"/>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ustomFormat="false" ht="15.75" hidden="false" customHeight="true" outlineLevel="0" collapsed="false">
      <c r="A531" s="165"/>
      <c r="B531" s="166"/>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ustomFormat="false" ht="15.75" hidden="false" customHeight="true" outlineLevel="0" collapsed="false">
      <c r="A532" s="165"/>
      <c r="B532" s="166"/>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ustomFormat="false" ht="15.75" hidden="false" customHeight="true" outlineLevel="0" collapsed="false">
      <c r="A533" s="165"/>
      <c r="B533" s="166"/>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ustomFormat="false" ht="15.75" hidden="false" customHeight="true" outlineLevel="0" collapsed="false">
      <c r="A534" s="165"/>
      <c r="B534" s="166"/>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ustomFormat="false" ht="15.75" hidden="false" customHeight="true" outlineLevel="0" collapsed="false">
      <c r="A535" s="165"/>
      <c r="B535" s="166"/>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ustomFormat="false" ht="15.75" hidden="false" customHeight="true" outlineLevel="0" collapsed="false">
      <c r="A536" s="165"/>
      <c r="B536" s="166"/>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ustomFormat="false" ht="15.75" hidden="false" customHeight="true" outlineLevel="0" collapsed="false">
      <c r="A537" s="165"/>
      <c r="B537" s="166"/>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ustomFormat="false" ht="15.75" hidden="false" customHeight="true" outlineLevel="0" collapsed="false">
      <c r="A538" s="165"/>
      <c r="B538" s="166"/>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ustomFormat="false" ht="15.75" hidden="false" customHeight="true" outlineLevel="0" collapsed="false">
      <c r="A539" s="165"/>
      <c r="B539" s="166"/>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ustomFormat="false" ht="15.75" hidden="false" customHeight="true" outlineLevel="0" collapsed="false">
      <c r="A540" s="165"/>
      <c r="B540" s="166"/>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ustomFormat="false" ht="15.75" hidden="false" customHeight="true" outlineLevel="0" collapsed="false">
      <c r="A541" s="165"/>
      <c r="B541" s="166"/>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ustomFormat="false" ht="15.75" hidden="false" customHeight="true" outlineLevel="0" collapsed="false">
      <c r="A542" s="165"/>
      <c r="B542" s="166"/>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ustomFormat="false" ht="15.75" hidden="false" customHeight="true" outlineLevel="0" collapsed="false">
      <c r="A543" s="165"/>
      <c r="B543" s="166"/>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ustomFormat="false" ht="15.75" hidden="false" customHeight="true" outlineLevel="0" collapsed="false">
      <c r="A544" s="165"/>
      <c r="B544" s="166"/>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ustomFormat="false" ht="15.75" hidden="false" customHeight="true" outlineLevel="0" collapsed="false">
      <c r="A545" s="165"/>
      <c r="B545" s="166"/>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ustomFormat="false" ht="15.75" hidden="false" customHeight="true" outlineLevel="0" collapsed="false">
      <c r="A546" s="165"/>
      <c r="B546" s="166"/>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ustomFormat="false" ht="15.75" hidden="false" customHeight="true" outlineLevel="0" collapsed="false">
      <c r="A547" s="165"/>
      <c r="B547" s="166"/>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ustomFormat="false" ht="15.75" hidden="false" customHeight="true" outlineLevel="0" collapsed="false">
      <c r="A548" s="165"/>
      <c r="B548" s="166"/>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ustomFormat="false" ht="15.75" hidden="false" customHeight="true" outlineLevel="0" collapsed="false">
      <c r="A549" s="165"/>
      <c r="B549" s="166"/>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ustomFormat="false" ht="15.75" hidden="false" customHeight="true" outlineLevel="0" collapsed="false">
      <c r="A550" s="165"/>
      <c r="B550" s="166"/>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ustomFormat="false" ht="15.75" hidden="false" customHeight="true" outlineLevel="0" collapsed="false">
      <c r="A551" s="165"/>
      <c r="B551" s="166"/>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ustomFormat="false" ht="15.75" hidden="false" customHeight="true" outlineLevel="0" collapsed="false">
      <c r="A552" s="165"/>
      <c r="B552" s="166"/>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ustomFormat="false" ht="15.75" hidden="false" customHeight="true" outlineLevel="0" collapsed="false">
      <c r="A553" s="165"/>
      <c r="B553" s="166"/>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ustomFormat="false" ht="15.75" hidden="false" customHeight="true" outlineLevel="0" collapsed="false">
      <c r="A554" s="165"/>
      <c r="B554" s="166"/>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ustomFormat="false" ht="15.75" hidden="false" customHeight="true" outlineLevel="0" collapsed="false">
      <c r="A555" s="165"/>
      <c r="B555" s="166"/>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ustomFormat="false" ht="15.75" hidden="false" customHeight="true" outlineLevel="0" collapsed="false">
      <c r="A556" s="165"/>
      <c r="B556" s="166"/>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ustomFormat="false" ht="15.75" hidden="false" customHeight="true" outlineLevel="0" collapsed="false">
      <c r="A557" s="165"/>
      <c r="B557" s="166"/>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ustomFormat="false" ht="15.75" hidden="false" customHeight="true" outlineLevel="0" collapsed="false">
      <c r="A558" s="165"/>
      <c r="B558" s="166"/>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ustomFormat="false" ht="15.75" hidden="false" customHeight="true" outlineLevel="0" collapsed="false">
      <c r="A559" s="165"/>
      <c r="B559" s="166"/>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ustomFormat="false" ht="15.75" hidden="false" customHeight="true" outlineLevel="0" collapsed="false">
      <c r="A560" s="165"/>
      <c r="B560" s="166"/>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ustomFormat="false" ht="15.75" hidden="false" customHeight="true" outlineLevel="0" collapsed="false">
      <c r="A561" s="165"/>
      <c r="B561" s="166"/>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ustomFormat="false" ht="15.75" hidden="false" customHeight="true" outlineLevel="0" collapsed="false">
      <c r="A562" s="165"/>
      <c r="B562" s="166"/>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ustomFormat="false" ht="15.75" hidden="false" customHeight="true" outlineLevel="0" collapsed="false">
      <c r="A563" s="165"/>
      <c r="B563" s="166"/>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ustomFormat="false" ht="15.75" hidden="false" customHeight="true" outlineLevel="0" collapsed="false">
      <c r="A564" s="165"/>
      <c r="B564" s="166"/>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ustomFormat="false" ht="15.75" hidden="false" customHeight="true" outlineLevel="0" collapsed="false">
      <c r="A565" s="165"/>
      <c r="B565" s="166"/>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ustomFormat="false" ht="15.75" hidden="false" customHeight="true" outlineLevel="0" collapsed="false">
      <c r="A566" s="165"/>
      <c r="B566" s="166"/>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ustomFormat="false" ht="15.75" hidden="false" customHeight="true" outlineLevel="0" collapsed="false">
      <c r="A567" s="165"/>
      <c r="B567" s="166"/>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ustomFormat="false" ht="15.75" hidden="false" customHeight="true" outlineLevel="0" collapsed="false">
      <c r="A568" s="165"/>
      <c r="B568" s="166"/>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ustomFormat="false" ht="15.75" hidden="false" customHeight="true" outlineLevel="0" collapsed="false">
      <c r="A569" s="165"/>
      <c r="B569" s="166"/>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ustomFormat="false" ht="15.75" hidden="false" customHeight="true" outlineLevel="0" collapsed="false">
      <c r="A570" s="165"/>
      <c r="B570" s="166"/>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ustomFormat="false" ht="15.75" hidden="false" customHeight="true" outlineLevel="0" collapsed="false">
      <c r="A571" s="165"/>
      <c r="B571" s="166"/>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ustomFormat="false" ht="15.75" hidden="false" customHeight="true" outlineLevel="0" collapsed="false">
      <c r="A572" s="165"/>
      <c r="B572" s="166"/>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ustomFormat="false" ht="15.75" hidden="false" customHeight="true" outlineLevel="0" collapsed="false">
      <c r="A573" s="165"/>
      <c r="B573" s="166"/>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ustomFormat="false" ht="15.75" hidden="false" customHeight="true" outlineLevel="0" collapsed="false">
      <c r="A574" s="165"/>
      <c r="B574" s="166"/>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ustomFormat="false" ht="15.75" hidden="false" customHeight="true" outlineLevel="0" collapsed="false">
      <c r="A575" s="165"/>
      <c r="B575" s="166"/>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ustomFormat="false" ht="15.75" hidden="false" customHeight="true" outlineLevel="0" collapsed="false">
      <c r="A576" s="165"/>
      <c r="B576" s="166"/>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ustomFormat="false" ht="15.75" hidden="false" customHeight="true" outlineLevel="0" collapsed="false">
      <c r="A577" s="165"/>
      <c r="B577" s="166"/>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ustomFormat="false" ht="15.75" hidden="false" customHeight="true" outlineLevel="0" collapsed="false">
      <c r="A578" s="165"/>
      <c r="B578" s="166"/>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ustomFormat="false" ht="15.75" hidden="false" customHeight="true" outlineLevel="0" collapsed="false">
      <c r="A579" s="165"/>
      <c r="B579" s="166"/>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ustomFormat="false" ht="15.75" hidden="false" customHeight="true" outlineLevel="0" collapsed="false">
      <c r="A580" s="165"/>
      <c r="B580" s="166"/>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ustomFormat="false" ht="15.75" hidden="false" customHeight="true" outlineLevel="0" collapsed="false">
      <c r="A581" s="165"/>
      <c r="B581" s="166"/>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ustomFormat="false" ht="15.75" hidden="false" customHeight="true" outlineLevel="0" collapsed="false">
      <c r="A582" s="165"/>
      <c r="B582" s="166"/>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ustomFormat="false" ht="15.75" hidden="false" customHeight="true" outlineLevel="0" collapsed="false">
      <c r="A583" s="165"/>
      <c r="B583" s="166"/>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ustomFormat="false" ht="15.75" hidden="false" customHeight="true" outlineLevel="0" collapsed="false">
      <c r="A584" s="165"/>
      <c r="B584" s="166"/>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ustomFormat="false" ht="15.75" hidden="false" customHeight="true" outlineLevel="0" collapsed="false">
      <c r="A585" s="165"/>
      <c r="B585" s="166"/>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ustomFormat="false" ht="15.75" hidden="false" customHeight="true" outlineLevel="0" collapsed="false">
      <c r="A586" s="165"/>
      <c r="B586" s="166"/>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ustomFormat="false" ht="15.75" hidden="false" customHeight="true" outlineLevel="0" collapsed="false">
      <c r="A587" s="165"/>
      <c r="B587" s="166"/>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ustomFormat="false" ht="15.75" hidden="false" customHeight="true" outlineLevel="0" collapsed="false">
      <c r="A588" s="165"/>
      <c r="B588" s="166"/>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ustomFormat="false" ht="15.75" hidden="false" customHeight="true" outlineLevel="0" collapsed="false">
      <c r="A589" s="165"/>
      <c r="B589" s="166"/>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ustomFormat="false" ht="15.75" hidden="false" customHeight="true" outlineLevel="0" collapsed="false">
      <c r="A590" s="165"/>
      <c r="B590" s="166"/>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ustomFormat="false" ht="15.75" hidden="false" customHeight="true" outlineLevel="0" collapsed="false">
      <c r="A591" s="165"/>
      <c r="B591" s="166"/>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ustomFormat="false" ht="15.75" hidden="false" customHeight="true" outlineLevel="0" collapsed="false">
      <c r="A592" s="165"/>
      <c r="B592" s="166"/>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ustomFormat="false" ht="15.75" hidden="false" customHeight="true" outlineLevel="0" collapsed="false">
      <c r="A593" s="165"/>
      <c r="B593" s="166"/>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ustomFormat="false" ht="15.75" hidden="false" customHeight="true" outlineLevel="0" collapsed="false">
      <c r="A594" s="165"/>
      <c r="B594" s="166"/>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ustomFormat="false" ht="15.75" hidden="false" customHeight="true" outlineLevel="0" collapsed="false">
      <c r="A595" s="165"/>
      <c r="B595" s="166"/>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ustomFormat="false" ht="15.75" hidden="false" customHeight="true" outlineLevel="0" collapsed="false">
      <c r="A596" s="165"/>
      <c r="B596" s="166"/>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ustomFormat="false" ht="15.75" hidden="false" customHeight="true" outlineLevel="0" collapsed="false">
      <c r="A597" s="165"/>
      <c r="B597" s="166"/>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ustomFormat="false" ht="15.75" hidden="false" customHeight="true" outlineLevel="0" collapsed="false">
      <c r="A598" s="165"/>
      <c r="B598" s="166"/>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ustomFormat="false" ht="15.75" hidden="false" customHeight="true" outlineLevel="0" collapsed="false">
      <c r="A599" s="165"/>
      <c r="B599" s="166"/>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ustomFormat="false" ht="15.75" hidden="false" customHeight="true" outlineLevel="0" collapsed="false">
      <c r="A600" s="165"/>
      <c r="B600" s="166"/>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ustomFormat="false" ht="15.75" hidden="false" customHeight="true" outlineLevel="0" collapsed="false">
      <c r="A601" s="165"/>
      <c r="B601" s="166"/>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ustomFormat="false" ht="15.75" hidden="false" customHeight="true" outlineLevel="0" collapsed="false">
      <c r="A602" s="165"/>
      <c r="B602" s="166"/>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ustomFormat="false" ht="15.75" hidden="false" customHeight="true" outlineLevel="0" collapsed="false">
      <c r="A603" s="165"/>
      <c r="B603" s="166"/>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ustomFormat="false" ht="15.75" hidden="false" customHeight="true" outlineLevel="0" collapsed="false">
      <c r="A604" s="165"/>
      <c r="B604" s="166"/>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ustomFormat="false" ht="15.75" hidden="false" customHeight="true" outlineLevel="0" collapsed="false">
      <c r="A605" s="165"/>
      <c r="B605" s="166"/>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ustomFormat="false" ht="15.75" hidden="false" customHeight="true" outlineLevel="0" collapsed="false">
      <c r="A606" s="165"/>
      <c r="B606" s="166"/>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ustomFormat="false" ht="15.75" hidden="false" customHeight="true" outlineLevel="0" collapsed="false">
      <c r="A607" s="165"/>
      <c r="B607" s="166"/>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ustomFormat="false" ht="15.75" hidden="false" customHeight="true" outlineLevel="0" collapsed="false">
      <c r="A608" s="165"/>
      <c r="B608" s="166"/>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ustomFormat="false" ht="15.75" hidden="false" customHeight="true" outlineLevel="0" collapsed="false">
      <c r="A609" s="165"/>
      <c r="B609" s="166"/>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ustomFormat="false" ht="15.75" hidden="false" customHeight="true" outlineLevel="0" collapsed="false">
      <c r="A610" s="165"/>
      <c r="B610" s="166"/>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ustomFormat="false" ht="15.75" hidden="false" customHeight="true" outlineLevel="0" collapsed="false">
      <c r="A611" s="165"/>
      <c r="B611" s="166"/>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ustomFormat="false" ht="15.75" hidden="false" customHeight="true" outlineLevel="0" collapsed="false">
      <c r="A612" s="165"/>
      <c r="B612" s="166"/>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ustomFormat="false" ht="15.75" hidden="false" customHeight="true" outlineLevel="0" collapsed="false">
      <c r="A613" s="165"/>
      <c r="B613" s="166"/>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ustomFormat="false" ht="15.75" hidden="false" customHeight="true" outlineLevel="0" collapsed="false">
      <c r="A614" s="165"/>
      <c r="B614" s="166"/>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ustomFormat="false" ht="15.75" hidden="false" customHeight="true" outlineLevel="0" collapsed="false">
      <c r="A615" s="165"/>
      <c r="B615" s="166"/>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ustomFormat="false" ht="15.75" hidden="false" customHeight="true" outlineLevel="0" collapsed="false">
      <c r="A616" s="165"/>
      <c r="B616" s="166"/>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ustomFormat="false" ht="15.75" hidden="false" customHeight="true" outlineLevel="0" collapsed="false">
      <c r="A617" s="165"/>
      <c r="B617" s="166"/>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ustomFormat="false" ht="15.75" hidden="false" customHeight="true" outlineLevel="0" collapsed="false">
      <c r="A618" s="165"/>
      <c r="B618" s="166"/>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ustomFormat="false" ht="15.75" hidden="false" customHeight="true" outlineLevel="0" collapsed="false">
      <c r="A619" s="165"/>
      <c r="B619" s="166"/>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ustomFormat="false" ht="15.75" hidden="false" customHeight="true" outlineLevel="0" collapsed="false">
      <c r="A620" s="165"/>
      <c r="B620" s="166"/>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ustomFormat="false" ht="15.75" hidden="false" customHeight="true" outlineLevel="0" collapsed="false">
      <c r="A621" s="165"/>
      <c r="B621" s="166"/>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ustomFormat="false" ht="15.75" hidden="false" customHeight="true" outlineLevel="0" collapsed="false">
      <c r="A622" s="165"/>
      <c r="B622" s="166"/>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ustomFormat="false" ht="15.75" hidden="false" customHeight="true" outlineLevel="0" collapsed="false">
      <c r="A623" s="165"/>
      <c r="B623" s="166"/>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ustomFormat="false" ht="15.75" hidden="false" customHeight="true" outlineLevel="0" collapsed="false">
      <c r="A624" s="165"/>
      <c r="B624" s="166"/>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ustomFormat="false" ht="15.75" hidden="false" customHeight="true" outlineLevel="0" collapsed="false">
      <c r="A625" s="165"/>
      <c r="B625" s="166"/>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ustomFormat="false" ht="15.75" hidden="false" customHeight="true" outlineLevel="0" collapsed="false">
      <c r="A626" s="165"/>
      <c r="B626" s="166"/>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ustomFormat="false" ht="15.75" hidden="false" customHeight="true" outlineLevel="0" collapsed="false">
      <c r="A627" s="165"/>
      <c r="B627" s="166"/>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ustomFormat="false" ht="15.75" hidden="false" customHeight="true" outlineLevel="0" collapsed="false">
      <c r="A628" s="165"/>
      <c r="B628" s="166"/>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ustomFormat="false" ht="15.75" hidden="false" customHeight="true" outlineLevel="0" collapsed="false">
      <c r="A629" s="165"/>
      <c r="B629" s="166"/>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ustomFormat="false" ht="15.75" hidden="false" customHeight="true" outlineLevel="0" collapsed="false">
      <c r="A630" s="165"/>
      <c r="B630" s="166"/>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ustomFormat="false" ht="15.75" hidden="false" customHeight="true" outlineLevel="0" collapsed="false">
      <c r="A631" s="165"/>
      <c r="B631" s="166"/>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ustomFormat="false" ht="15.75" hidden="false" customHeight="true" outlineLevel="0" collapsed="false">
      <c r="A632" s="165"/>
      <c r="B632" s="166"/>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ustomFormat="false" ht="15.75" hidden="false" customHeight="true" outlineLevel="0" collapsed="false">
      <c r="A633" s="165"/>
      <c r="B633" s="166"/>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ustomFormat="false" ht="15.75" hidden="false" customHeight="true" outlineLevel="0" collapsed="false">
      <c r="A634" s="165"/>
      <c r="B634" s="166"/>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ustomFormat="false" ht="15.75" hidden="false" customHeight="true" outlineLevel="0" collapsed="false">
      <c r="A635" s="165"/>
      <c r="B635" s="166"/>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ustomFormat="false" ht="15.75" hidden="false" customHeight="true" outlineLevel="0" collapsed="false">
      <c r="A636" s="165"/>
      <c r="B636" s="166"/>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ustomFormat="false" ht="15.75" hidden="false" customHeight="true" outlineLevel="0" collapsed="false">
      <c r="A637" s="165"/>
      <c r="B637" s="166"/>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ustomFormat="false" ht="15.75" hidden="false" customHeight="true" outlineLevel="0" collapsed="false">
      <c r="A638" s="165"/>
      <c r="B638" s="166"/>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ustomFormat="false" ht="15.75" hidden="false" customHeight="true" outlineLevel="0" collapsed="false">
      <c r="A639" s="165"/>
      <c r="B639" s="166"/>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ustomFormat="false" ht="15.75" hidden="false" customHeight="true" outlineLevel="0" collapsed="false">
      <c r="A640" s="165"/>
      <c r="B640" s="166"/>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ustomFormat="false" ht="15.75" hidden="false" customHeight="true" outlineLevel="0" collapsed="false">
      <c r="A641" s="165"/>
      <c r="B641" s="166"/>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ustomFormat="false" ht="15.75" hidden="false" customHeight="true" outlineLevel="0" collapsed="false">
      <c r="A642" s="165"/>
      <c r="B642" s="166"/>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ustomFormat="false" ht="15.75" hidden="false" customHeight="true" outlineLevel="0" collapsed="false">
      <c r="A643" s="165"/>
      <c r="B643" s="166"/>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ustomFormat="false" ht="15.75" hidden="false" customHeight="true" outlineLevel="0" collapsed="false">
      <c r="A644" s="165"/>
      <c r="B644" s="166"/>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ustomFormat="false" ht="15.75" hidden="false" customHeight="true" outlineLevel="0" collapsed="false">
      <c r="A645" s="165"/>
      <c r="B645" s="166"/>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ustomFormat="false" ht="15.75" hidden="false" customHeight="true" outlineLevel="0" collapsed="false">
      <c r="A646" s="165"/>
      <c r="B646" s="166"/>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ustomFormat="false" ht="15.75" hidden="false" customHeight="true" outlineLevel="0" collapsed="false">
      <c r="A647" s="165"/>
      <c r="B647" s="166"/>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ustomFormat="false" ht="15.75" hidden="false" customHeight="true" outlineLevel="0" collapsed="false">
      <c r="A648" s="165"/>
      <c r="B648" s="166"/>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ustomFormat="false" ht="15.75" hidden="false" customHeight="true" outlineLevel="0" collapsed="false">
      <c r="A649" s="165"/>
      <c r="B649" s="166"/>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ustomFormat="false" ht="15.75" hidden="false" customHeight="true" outlineLevel="0" collapsed="false">
      <c r="A650" s="165"/>
      <c r="B650" s="166"/>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ustomFormat="false" ht="15.75" hidden="false" customHeight="true" outlineLevel="0" collapsed="false">
      <c r="A651" s="165"/>
      <c r="B651" s="166"/>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ustomFormat="false" ht="15.75" hidden="false" customHeight="true" outlineLevel="0" collapsed="false">
      <c r="A652" s="165"/>
      <c r="B652" s="166"/>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ustomFormat="false" ht="15.75" hidden="false" customHeight="true" outlineLevel="0" collapsed="false">
      <c r="A653" s="165"/>
      <c r="B653" s="166"/>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ustomFormat="false" ht="15.75" hidden="false" customHeight="true" outlineLevel="0" collapsed="false">
      <c r="A654" s="165"/>
      <c r="B654" s="166"/>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ustomFormat="false" ht="15.75" hidden="false" customHeight="true" outlineLevel="0" collapsed="false">
      <c r="A655" s="165"/>
      <c r="B655" s="166"/>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ustomFormat="false" ht="15.75" hidden="false" customHeight="true" outlineLevel="0" collapsed="false">
      <c r="A656" s="165"/>
      <c r="B656" s="166"/>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ustomFormat="false" ht="15.75" hidden="false" customHeight="true" outlineLevel="0" collapsed="false">
      <c r="A657" s="165"/>
      <c r="B657" s="166"/>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ustomFormat="false" ht="15.75" hidden="false" customHeight="true" outlineLevel="0" collapsed="false">
      <c r="A658" s="165"/>
      <c r="B658" s="166"/>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ustomFormat="false" ht="15.75" hidden="false" customHeight="true" outlineLevel="0" collapsed="false">
      <c r="A659" s="165"/>
      <c r="B659" s="166"/>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ustomFormat="false" ht="15.75" hidden="false" customHeight="true" outlineLevel="0" collapsed="false">
      <c r="A660" s="165"/>
      <c r="B660" s="166"/>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ustomFormat="false" ht="15.75" hidden="false" customHeight="true" outlineLevel="0" collapsed="false">
      <c r="A661" s="165"/>
      <c r="B661" s="166"/>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ustomFormat="false" ht="15.75" hidden="false" customHeight="true" outlineLevel="0" collapsed="false">
      <c r="A662" s="165"/>
      <c r="B662" s="166"/>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ustomFormat="false" ht="15.75" hidden="false" customHeight="true" outlineLevel="0" collapsed="false">
      <c r="A663" s="165"/>
      <c r="B663" s="166"/>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ustomFormat="false" ht="15.75" hidden="false" customHeight="true" outlineLevel="0" collapsed="false">
      <c r="A664" s="165"/>
      <c r="B664" s="166"/>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ustomFormat="false" ht="15.75" hidden="false" customHeight="true" outlineLevel="0" collapsed="false">
      <c r="A665" s="165"/>
      <c r="B665" s="166"/>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ustomFormat="false" ht="15.75" hidden="false" customHeight="true" outlineLevel="0" collapsed="false">
      <c r="A666" s="165"/>
      <c r="B666" s="166"/>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ustomFormat="false" ht="15.75" hidden="false" customHeight="true" outlineLevel="0" collapsed="false">
      <c r="A667" s="165"/>
      <c r="B667" s="166"/>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ustomFormat="false" ht="15.75" hidden="false" customHeight="true" outlineLevel="0" collapsed="false">
      <c r="A668" s="165"/>
      <c r="B668" s="166"/>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ustomFormat="false" ht="15.75" hidden="false" customHeight="true" outlineLevel="0" collapsed="false">
      <c r="A669" s="165"/>
      <c r="B669" s="166"/>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ustomFormat="false" ht="15.75" hidden="false" customHeight="true" outlineLevel="0" collapsed="false">
      <c r="A670" s="165"/>
      <c r="B670" s="166"/>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ustomFormat="false" ht="15.75" hidden="false" customHeight="true" outlineLevel="0" collapsed="false">
      <c r="A671" s="165"/>
      <c r="B671" s="166"/>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ustomFormat="false" ht="15.75" hidden="false" customHeight="true" outlineLevel="0" collapsed="false">
      <c r="A672" s="165"/>
      <c r="B672" s="166"/>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ustomFormat="false" ht="15.75" hidden="false" customHeight="true" outlineLevel="0" collapsed="false">
      <c r="A673" s="165"/>
      <c r="B673" s="166"/>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ustomFormat="false" ht="15.75" hidden="false" customHeight="true" outlineLevel="0" collapsed="false">
      <c r="A674" s="165"/>
      <c r="B674" s="166"/>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ustomFormat="false" ht="15.75" hidden="false" customHeight="true" outlineLevel="0" collapsed="false">
      <c r="A675" s="165"/>
      <c r="B675" s="166"/>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ustomFormat="false" ht="15.75" hidden="false" customHeight="true" outlineLevel="0" collapsed="false">
      <c r="A676" s="165"/>
      <c r="B676" s="166"/>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ustomFormat="false" ht="15.75" hidden="false" customHeight="true" outlineLevel="0" collapsed="false">
      <c r="A677" s="165"/>
      <c r="B677" s="166"/>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ustomFormat="false" ht="15.75" hidden="false" customHeight="true" outlineLevel="0" collapsed="false">
      <c r="A678" s="165"/>
      <c r="B678" s="166"/>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ustomFormat="false" ht="15.75" hidden="false" customHeight="true" outlineLevel="0" collapsed="false">
      <c r="A679" s="165"/>
      <c r="B679" s="166"/>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ustomFormat="false" ht="15.75" hidden="false" customHeight="true" outlineLevel="0" collapsed="false">
      <c r="A680" s="165"/>
      <c r="B680" s="166"/>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ustomFormat="false" ht="15.75" hidden="false" customHeight="true" outlineLevel="0" collapsed="false">
      <c r="A681" s="165"/>
      <c r="B681" s="166"/>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ustomFormat="false" ht="15.75" hidden="false" customHeight="true" outlineLevel="0" collapsed="false">
      <c r="A682" s="165"/>
      <c r="B682" s="166"/>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ustomFormat="false" ht="15.75" hidden="false" customHeight="true" outlineLevel="0" collapsed="false">
      <c r="A683" s="165"/>
      <c r="B683" s="166"/>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ustomFormat="false" ht="15.75" hidden="false" customHeight="true" outlineLevel="0" collapsed="false">
      <c r="A684" s="165"/>
      <c r="B684" s="166"/>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ustomFormat="false" ht="15.75" hidden="false" customHeight="true" outlineLevel="0" collapsed="false">
      <c r="A685" s="165"/>
      <c r="B685" s="166"/>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ustomFormat="false" ht="15.75" hidden="false" customHeight="true" outlineLevel="0" collapsed="false">
      <c r="A686" s="165"/>
      <c r="B686" s="166"/>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ustomFormat="false" ht="15.75" hidden="false" customHeight="true" outlineLevel="0" collapsed="false">
      <c r="A687" s="165"/>
      <c r="B687" s="166"/>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ustomFormat="false" ht="15.75" hidden="false" customHeight="true" outlineLevel="0" collapsed="false">
      <c r="A688" s="165"/>
      <c r="B688" s="166"/>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ustomFormat="false" ht="15.75" hidden="false" customHeight="true" outlineLevel="0" collapsed="false">
      <c r="A689" s="165"/>
      <c r="B689" s="166"/>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ustomFormat="false" ht="15.75" hidden="false" customHeight="true" outlineLevel="0" collapsed="false">
      <c r="A690" s="165"/>
      <c r="B690" s="166"/>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ustomFormat="false" ht="15.75" hidden="false" customHeight="true" outlineLevel="0" collapsed="false">
      <c r="A691" s="165"/>
      <c r="B691" s="166"/>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ustomFormat="false" ht="15.75" hidden="false" customHeight="true" outlineLevel="0" collapsed="false">
      <c r="A692" s="165"/>
      <c r="B692" s="166"/>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ustomFormat="false" ht="15.75" hidden="false" customHeight="true" outlineLevel="0" collapsed="false">
      <c r="A693" s="165"/>
      <c r="B693" s="166"/>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ustomFormat="false" ht="15.75" hidden="false" customHeight="true" outlineLevel="0" collapsed="false">
      <c r="A694" s="165"/>
      <c r="B694" s="166"/>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ustomFormat="false" ht="15.75" hidden="false" customHeight="true" outlineLevel="0" collapsed="false">
      <c r="A695" s="165"/>
      <c r="B695" s="166"/>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ustomFormat="false" ht="15.75" hidden="false" customHeight="true" outlineLevel="0" collapsed="false">
      <c r="A696" s="165"/>
      <c r="B696" s="166"/>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ustomFormat="false" ht="15.75" hidden="false" customHeight="true" outlineLevel="0" collapsed="false">
      <c r="A697" s="165"/>
      <c r="B697" s="166"/>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ustomFormat="false" ht="15.75" hidden="false" customHeight="true" outlineLevel="0" collapsed="false">
      <c r="A698" s="165"/>
      <c r="B698" s="166"/>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ustomFormat="false" ht="15.75" hidden="false" customHeight="true" outlineLevel="0" collapsed="false">
      <c r="A699" s="165"/>
      <c r="B699" s="166"/>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ustomFormat="false" ht="15.75" hidden="false" customHeight="true" outlineLevel="0" collapsed="false">
      <c r="A700" s="165"/>
      <c r="B700" s="166"/>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ustomFormat="false" ht="15.75" hidden="false" customHeight="true" outlineLevel="0" collapsed="false">
      <c r="A701" s="165"/>
      <c r="B701" s="166"/>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ustomFormat="false" ht="15.75" hidden="false" customHeight="true" outlineLevel="0" collapsed="false">
      <c r="A702" s="165"/>
      <c r="B702" s="166"/>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ustomFormat="false" ht="15.75" hidden="false" customHeight="true" outlineLevel="0" collapsed="false">
      <c r="A703" s="165"/>
      <c r="B703" s="166"/>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ustomFormat="false" ht="15.75" hidden="false" customHeight="true" outlineLevel="0" collapsed="false">
      <c r="A704" s="165"/>
      <c r="B704" s="166"/>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ustomFormat="false" ht="15.75" hidden="false" customHeight="true" outlineLevel="0" collapsed="false">
      <c r="A705" s="165"/>
      <c r="B705" s="166"/>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ustomFormat="false" ht="15.75" hidden="false" customHeight="true" outlineLevel="0" collapsed="false">
      <c r="A706" s="165"/>
      <c r="B706" s="166"/>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ustomFormat="false" ht="15.75" hidden="false" customHeight="true" outlineLevel="0" collapsed="false">
      <c r="A707" s="165"/>
      <c r="B707" s="166"/>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ustomFormat="false" ht="15.75" hidden="false" customHeight="true" outlineLevel="0" collapsed="false">
      <c r="A708" s="165"/>
      <c r="B708" s="166"/>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ustomFormat="false" ht="15.75" hidden="false" customHeight="true" outlineLevel="0" collapsed="false">
      <c r="A709" s="165"/>
      <c r="B709" s="166"/>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ustomFormat="false" ht="15.75" hidden="false" customHeight="true" outlineLevel="0" collapsed="false">
      <c r="A710" s="165"/>
      <c r="B710" s="166"/>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ustomFormat="false" ht="15.75" hidden="false" customHeight="true" outlineLevel="0" collapsed="false">
      <c r="A711" s="165"/>
      <c r="B711" s="166"/>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ustomFormat="false" ht="15.75" hidden="false" customHeight="true" outlineLevel="0" collapsed="false">
      <c r="A712" s="165"/>
      <c r="B712" s="166"/>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ustomFormat="false" ht="15.75" hidden="false" customHeight="true" outlineLevel="0" collapsed="false">
      <c r="A713" s="165"/>
      <c r="B713" s="166"/>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ustomFormat="false" ht="15.75" hidden="false" customHeight="true" outlineLevel="0" collapsed="false">
      <c r="A714" s="165"/>
      <c r="B714" s="166"/>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ustomFormat="false" ht="15.75" hidden="false" customHeight="true" outlineLevel="0" collapsed="false">
      <c r="A715" s="165"/>
      <c r="B715" s="166"/>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ustomFormat="false" ht="15.75" hidden="false" customHeight="true" outlineLevel="0" collapsed="false">
      <c r="A716" s="165"/>
      <c r="B716" s="166"/>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ustomFormat="false" ht="15.75" hidden="false" customHeight="true" outlineLevel="0" collapsed="false">
      <c r="A717" s="165"/>
      <c r="B717" s="166"/>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ustomFormat="false" ht="15.75" hidden="false" customHeight="true" outlineLevel="0" collapsed="false">
      <c r="A718" s="165"/>
      <c r="B718" s="166"/>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ustomFormat="false" ht="15.75" hidden="false" customHeight="true" outlineLevel="0" collapsed="false">
      <c r="A719" s="165"/>
      <c r="B719" s="166"/>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ustomFormat="false" ht="15.75" hidden="false" customHeight="true" outlineLevel="0" collapsed="false">
      <c r="A720" s="165"/>
      <c r="B720" s="166"/>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ustomFormat="false" ht="15.75" hidden="false" customHeight="true" outlineLevel="0" collapsed="false">
      <c r="A721" s="165"/>
      <c r="B721" s="166"/>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ustomFormat="false" ht="15.75" hidden="false" customHeight="true" outlineLevel="0" collapsed="false">
      <c r="A722" s="165"/>
      <c r="B722" s="166"/>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ustomFormat="false" ht="15.75" hidden="false" customHeight="true" outlineLevel="0" collapsed="false">
      <c r="A723" s="165"/>
      <c r="B723" s="166"/>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ustomFormat="false" ht="15.75" hidden="false" customHeight="true" outlineLevel="0" collapsed="false">
      <c r="A724" s="165"/>
      <c r="B724" s="166"/>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ustomFormat="false" ht="15.75" hidden="false" customHeight="true" outlineLevel="0" collapsed="false">
      <c r="A725" s="165"/>
      <c r="B725" s="166"/>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ustomFormat="false" ht="15.75" hidden="false" customHeight="true" outlineLevel="0" collapsed="false">
      <c r="A726" s="165"/>
      <c r="B726" s="166"/>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ustomFormat="false" ht="15.75" hidden="false" customHeight="true" outlineLevel="0" collapsed="false">
      <c r="A727" s="165"/>
      <c r="B727" s="166"/>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ustomFormat="false" ht="15.75" hidden="false" customHeight="true" outlineLevel="0" collapsed="false">
      <c r="A728" s="165"/>
      <c r="B728" s="166"/>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ustomFormat="false" ht="15.75" hidden="false" customHeight="true" outlineLevel="0" collapsed="false">
      <c r="A729" s="165"/>
      <c r="B729" s="166"/>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ustomFormat="false" ht="15.75" hidden="false" customHeight="true" outlineLevel="0" collapsed="false">
      <c r="A730" s="165"/>
      <c r="B730" s="166"/>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ustomFormat="false" ht="15.75" hidden="false" customHeight="true" outlineLevel="0" collapsed="false">
      <c r="A731" s="165"/>
      <c r="B731" s="166"/>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ustomFormat="false" ht="15.75" hidden="false" customHeight="true" outlineLevel="0" collapsed="false">
      <c r="A732" s="165"/>
      <c r="B732" s="166"/>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ustomFormat="false" ht="15.75" hidden="false" customHeight="true" outlineLevel="0" collapsed="false">
      <c r="A733" s="165"/>
      <c r="B733" s="166"/>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ustomFormat="false" ht="15.75" hidden="false" customHeight="true" outlineLevel="0" collapsed="false">
      <c r="A734" s="165"/>
      <c r="B734" s="166"/>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ustomFormat="false" ht="15.75" hidden="false" customHeight="true" outlineLevel="0" collapsed="false">
      <c r="A735" s="165"/>
      <c r="B735" s="166"/>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ustomFormat="false" ht="15.75" hidden="false" customHeight="true" outlineLevel="0" collapsed="false">
      <c r="A736" s="165"/>
      <c r="B736" s="166"/>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ustomFormat="false" ht="15.75" hidden="false" customHeight="true" outlineLevel="0" collapsed="false">
      <c r="A737" s="165"/>
      <c r="B737" s="166"/>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ustomFormat="false" ht="15.75" hidden="false" customHeight="true" outlineLevel="0" collapsed="false">
      <c r="A738" s="165"/>
      <c r="B738" s="166"/>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ustomFormat="false" ht="15.75" hidden="false" customHeight="true" outlineLevel="0" collapsed="false">
      <c r="A739" s="165"/>
      <c r="B739" s="166"/>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ustomFormat="false" ht="15.75" hidden="false" customHeight="true" outlineLevel="0" collapsed="false">
      <c r="A740" s="165"/>
      <c r="B740" s="166"/>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ustomFormat="false" ht="15.75" hidden="false" customHeight="true" outlineLevel="0" collapsed="false">
      <c r="A741" s="165"/>
      <c r="B741" s="166"/>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ustomFormat="false" ht="15.75" hidden="false" customHeight="true" outlineLevel="0" collapsed="false">
      <c r="A742" s="165"/>
      <c r="B742" s="166"/>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ustomFormat="false" ht="15.75" hidden="false" customHeight="true" outlineLevel="0" collapsed="false">
      <c r="A743" s="165"/>
      <c r="B743" s="166"/>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ustomFormat="false" ht="15.75" hidden="false" customHeight="true" outlineLevel="0" collapsed="false">
      <c r="A744" s="165"/>
      <c r="B744" s="166"/>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ustomFormat="false" ht="15.75" hidden="false" customHeight="true" outlineLevel="0" collapsed="false">
      <c r="A745" s="165"/>
      <c r="B745" s="166"/>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ustomFormat="false" ht="15.75" hidden="false" customHeight="true" outlineLevel="0" collapsed="false">
      <c r="A746" s="165"/>
      <c r="B746" s="166"/>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ustomFormat="false" ht="15.75" hidden="false" customHeight="true" outlineLevel="0" collapsed="false">
      <c r="A747" s="165"/>
      <c r="B747" s="166"/>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ustomFormat="false" ht="15.75" hidden="false" customHeight="true" outlineLevel="0" collapsed="false">
      <c r="A748" s="165"/>
      <c r="B748" s="166"/>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ustomFormat="false" ht="15.75" hidden="false" customHeight="true" outlineLevel="0" collapsed="false">
      <c r="A749" s="165"/>
      <c r="B749" s="166"/>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ustomFormat="false" ht="15.75" hidden="false" customHeight="true" outlineLevel="0" collapsed="false">
      <c r="A750" s="165"/>
      <c r="B750" s="166"/>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ustomFormat="false" ht="15.75" hidden="false" customHeight="true" outlineLevel="0" collapsed="false">
      <c r="A751" s="165"/>
      <c r="B751" s="166"/>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ustomFormat="false" ht="15.75" hidden="false" customHeight="true" outlineLevel="0" collapsed="false">
      <c r="A752" s="165"/>
      <c r="B752" s="166"/>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ustomFormat="false" ht="15.75" hidden="false" customHeight="true" outlineLevel="0" collapsed="false">
      <c r="A753" s="165"/>
      <c r="B753" s="166"/>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ustomFormat="false" ht="15.75" hidden="false" customHeight="true" outlineLevel="0" collapsed="false">
      <c r="A754" s="165"/>
      <c r="B754" s="166"/>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ustomFormat="false" ht="15.75" hidden="false" customHeight="true" outlineLevel="0" collapsed="false">
      <c r="A755" s="165"/>
      <c r="B755" s="166"/>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ustomFormat="false" ht="15.75" hidden="false" customHeight="true" outlineLevel="0" collapsed="false">
      <c r="A756" s="165"/>
      <c r="B756" s="166"/>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ustomFormat="false" ht="15.75" hidden="false" customHeight="true" outlineLevel="0" collapsed="false">
      <c r="A757" s="165"/>
      <c r="B757" s="166"/>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ustomFormat="false" ht="15.75" hidden="false" customHeight="true" outlineLevel="0" collapsed="false">
      <c r="A758" s="165"/>
      <c r="B758" s="166"/>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ustomFormat="false" ht="15.75" hidden="false" customHeight="true" outlineLevel="0" collapsed="false">
      <c r="A759" s="165"/>
      <c r="B759" s="166"/>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ustomFormat="false" ht="15.75" hidden="false" customHeight="true" outlineLevel="0" collapsed="false">
      <c r="A760" s="165"/>
      <c r="B760" s="166"/>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ustomFormat="false" ht="15.75" hidden="false" customHeight="true" outlineLevel="0" collapsed="false">
      <c r="A761" s="165"/>
      <c r="B761" s="166"/>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ustomFormat="false" ht="15.75" hidden="false" customHeight="true" outlineLevel="0" collapsed="false">
      <c r="A762" s="165"/>
      <c r="B762" s="166"/>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ustomFormat="false" ht="15.75" hidden="false" customHeight="true" outlineLevel="0" collapsed="false">
      <c r="A763" s="165"/>
      <c r="B763" s="166"/>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ustomFormat="false" ht="15.75" hidden="false" customHeight="true" outlineLevel="0" collapsed="false">
      <c r="A764" s="165"/>
      <c r="B764" s="166"/>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ustomFormat="false" ht="15.75" hidden="false" customHeight="true" outlineLevel="0" collapsed="false">
      <c r="A765" s="165"/>
      <c r="B765" s="166"/>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ustomFormat="false" ht="15.75" hidden="false" customHeight="true" outlineLevel="0" collapsed="false">
      <c r="A766" s="165"/>
      <c r="B766" s="166"/>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ustomFormat="false" ht="15.75" hidden="false" customHeight="true" outlineLevel="0" collapsed="false">
      <c r="A767" s="165"/>
      <c r="B767" s="166"/>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ustomFormat="false" ht="15.75" hidden="false" customHeight="true" outlineLevel="0" collapsed="false">
      <c r="A768" s="165"/>
      <c r="B768" s="166"/>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ustomFormat="false" ht="15.75" hidden="false" customHeight="true" outlineLevel="0" collapsed="false">
      <c r="A769" s="165"/>
      <c r="B769" s="166"/>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ustomFormat="false" ht="15.75" hidden="false" customHeight="true" outlineLevel="0" collapsed="false">
      <c r="A770" s="165"/>
      <c r="B770" s="166"/>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ustomFormat="false" ht="15.75" hidden="false" customHeight="true" outlineLevel="0" collapsed="false">
      <c r="A771" s="165"/>
      <c r="B771" s="166"/>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ustomFormat="false" ht="15.75" hidden="false" customHeight="true" outlineLevel="0" collapsed="false">
      <c r="A772" s="165"/>
      <c r="B772" s="166"/>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ustomFormat="false" ht="15.75" hidden="false" customHeight="true" outlineLevel="0" collapsed="false">
      <c r="A773" s="165"/>
      <c r="B773" s="166"/>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ustomFormat="false" ht="15.75" hidden="false" customHeight="true" outlineLevel="0" collapsed="false">
      <c r="A774" s="165"/>
      <c r="B774" s="166"/>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ustomFormat="false" ht="15.75" hidden="false" customHeight="true" outlineLevel="0" collapsed="false">
      <c r="A775" s="165"/>
      <c r="B775" s="166"/>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ustomFormat="false" ht="15.75" hidden="false" customHeight="true" outlineLevel="0" collapsed="false">
      <c r="A776" s="165"/>
      <c r="B776" s="166"/>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ustomFormat="false" ht="15.75" hidden="false" customHeight="true" outlineLevel="0" collapsed="false">
      <c r="A777" s="165"/>
      <c r="B777" s="166"/>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ustomFormat="false" ht="15.75" hidden="false" customHeight="true" outlineLevel="0" collapsed="false">
      <c r="A778" s="165"/>
      <c r="B778" s="166"/>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ustomFormat="false" ht="15.75" hidden="false" customHeight="true" outlineLevel="0" collapsed="false">
      <c r="A779" s="165"/>
      <c r="B779" s="166"/>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ustomFormat="false" ht="15.75" hidden="false" customHeight="true" outlineLevel="0" collapsed="false">
      <c r="A780" s="165"/>
      <c r="B780" s="166"/>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ustomFormat="false" ht="15.75" hidden="false" customHeight="true" outlineLevel="0" collapsed="false">
      <c r="A781" s="165"/>
      <c r="B781" s="166"/>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ustomFormat="false" ht="15.75" hidden="false" customHeight="true" outlineLevel="0" collapsed="false">
      <c r="A782" s="165"/>
      <c r="B782" s="166"/>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ustomFormat="false" ht="15.75" hidden="false" customHeight="true" outlineLevel="0" collapsed="false">
      <c r="A783" s="165"/>
      <c r="B783" s="166"/>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ustomFormat="false" ht="15.75" hidden="false" customHeight="true" outlineLevel="0" collapsed="false">
      <c r="A784" s="165"/>
      <c r="B784" s="166"/>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ustomFormat="false" ht="15.75" hidden="false" customHeight="true" outlineLevel="0" collapsed="false">
      <c r="A785" s="165"/>
      <c r="B785" s="166"/>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ustomFormat="false" ht="15.75" hidden="false" customHeight="true" outlineLevel="0" collapsed="false">
      <c r="A786" s="165"/>
      <c r="B786" s="166"/>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ustomFormat="false" ht="15.75" hidden="false" customHeight="true" outlineLevel="0" collapsed="false">
      <c r="A787" s="165"/>
      <c r="B787" s="166"/>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ustomFormat="false" ht="15.75" hidden="false" customHeight="true" outlineLevel="0" collapsed="false">
      <c r="A788" s="165"/>
      <c r="B788" s="166"/>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ustomFormat="false" ht="15.75" hidden="false" customHeight="true" outlineLevel="0" collapsed="false">
      <c r="A789" s="165"/>
      <c r="B789" s="166"/>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ustomFormat="false" ht="15.75" hidden="false" customHeight="true" outlineLevel="0" collapsed="false">
      <c r="A790" s="165"/>
      <c r="B790" s="166"/>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ustomFormat="false" ht="15.75" hidden="false" customHeight="true" outlineLevel="0" collapsed="false">
      <c r="A791" s="165"/>
      <c r="B791" s="166"/>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ustomFormat="false" ht="15.75" hidden="false" customHeight="true" outlineLevel="0" collapsed="false">
      <c r="A792" s="165"/>
      <c r="B792" s="166"/>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ustomFormat="false" ht="15.75" hidden="false" customHeight="true" outlineLevel="0" collapsed="false">
      <c r="A793" s="165"/>
      <c r="B793" s="166"/>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ustomFormat="false" ht="15.75" hidden="false" customHeight="true" outlineLevel="0" collapsed="false">
      <c r="A794" s="165"/>
      <c r="B794" s="166"/>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ustomFormat="false" ht="15.75" hidden="false" customHeight="true" outlineLevel="0" collapsed="false">
      <c r="A795" s="165"/>
      <c r="B795" s="166"/>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ustomFormat="false" ht="15.75" hidden="false" customHeight="true" outlineLevel="0" collapsed="false">
      <c r="A796" s="165"/>
      <c r="B796" s="166"/>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ustomFormat="false" ht="15.75" hidden="false" customHeight="true" outlineLevel="0" collapsed="false">
      <c r="A797" s="165"/>
      <c r="B797" s="166"/>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ustomFormat="false" ht="15.75" hidden="false" customHeight="true" outlineLevel="0" collapsed="false">
      <c r="A798" s="165"/>
      <c r="B798" s="166"/>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ustomFormat="false" ht="15.75" hidden="false" customHeight="true" outlineLevel="0" collapsed="false">
      <c r="A799" s="165"/>
      <c r="B799" s="166"/>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ustomFormat="false" ht="15.75" hidden="false" customHeight="true" outlineLevel="0" collapsed="false">
      <c r="A800" s="165"/>
      <c r="B800" s="166"/>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ustomFormat="false" ht="15.75" hidden="false" customHeight="true" outlineLevel="0" collapsed="false">
      <c r="A801" s="165"/>
      <c r="B801" s="166"/>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ustomFormat="false" ht="15.75" hidden="false" customHeight="true" outlineLevel="0" collapsed="false">
      <c r="A802" s="165"/>
      <c r="B802" s="166"/>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ustomFormat="false" ht="15.75" hidden="false" customHeight="true" outlineLevel="0" collapsed="false">
      <c r="A803" s="165"/>
      <c r="B803" s="166"/>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ustomFormat="false" ht="15.75" hidden="false" customHeight="true" outlineLevel="0" collapsed="false">
      <c r="A804" s="165"/>
      <c r="B804" s="166"/>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ustomFormat="false" ht="15.75" hidden="false" customHeight="true" outlineLevel="0" collapsed="false">
      <c r="A805" s="165"/>
      <c r="B805" s="166"/>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ustomFormat="false" ht="15.75" hidden="false" customHeight="true" outlineLevel="0" collapsed="false">
      <c r="A806" s="165"/>
      <c r="B806" s="166"/>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ustomFormat="false" ht="15.75" hidden="false" customHeight="true" outlineLevel="0" collapsed="false">
      <c r="A807" s="165"/>
      <c r="B807" s="166"/>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ustomFormat="false" ht="15.75" hidden="false" customHeight="true" outlineLevel="0" collapsed="false">
      <c r="A808" s="165"/>
      <c r="B808" s="166"/>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ustomFormat="false" ht="15.75" hidden="false" customHeight="true" outlineLevel="0" collapsed="false">
      <c r="A809" s="165"/>
      <c r="B809" s="166"/>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ustomFormat="false" ht="15.75" hidden="false" customHeight="true" outlineLevel="0" collapsed="false">
      <c r="A810" s="165"/>
      <c r="B810" s="166"/>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ustomFormat="false" ht="15.75" hidden="false" customHeight="true" outlineLevel="0" collapsed="false">
      <c r="A811" s="165"/>
      <c r="B811" s="166"/>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ustomFormat="false" ht="15.75" hidden="false" customHeight="true" outlineLevel="0" collapsed="false">
      <c r="A812" s="165"/>
      <c r="B812" s="166"/>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ustomFormat="false" ht="15.75" hidden="false" customHeight="true" outlineLevel="0" collapsed="false">
      <c r="A813" s="165"/>
      <c r="B813" s="166"/>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ustomFormat="false" ht="15.75" hidden="false" customHeight="true" outlineLevel="0" collapsed="false">
      <c r="A814" s="165"/>
      <c r="B814" s="166"/>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ustomFormat="false" ht="15.75" hidden="false" customHeight="true" outlineLevel="0" collapsed="false">
      <c r="A815" s="165"/>
      <c r="B815" s="166"/>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ustomFormat="false" ht="15.75" hidden="false" customHeight="true" outlineLevel="0" collapsed="false">
      <c r="A816" s="165"/>
      <c r="B816" s="166"/>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ustomFormat="false" ht="15.75" hidden="false" customHeight="true" outlineLevel="0" collapsed="false">
      <c r="A817" s="165"/>
      <c r="B817" s="166"/>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ustomFormat="false" ht="15.75" hidden="false" customHeight="true" outlineLevel="0" collapsed="false">
      <c r="A818" s="165"/>
      <c r="B818" s="166"/>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ustomFormat="false" ht="15.75" hidden="false" customHeight="true" outlineLevel="0" collapsed="false">
      <c r="A819" s="165"/>
      <c r="B819" s="166"/>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ustomFormat="false" ht="15.75" hidden="false" customHeight="true" outlineLevel="0" collapsed="false">
      <c r="A820" s="165"/>
      <c r="B820" s="166"/>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ustomFormat="false" ht="15.75" hidden="false" customHeight="true" outlineLevel="0" collapsed="false">
      <c r="A821" s="165"/>
      <c r="B821" s="166"/>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ustomFormat="false" ht="15.75" hidden="false" customHeight="true" outlineLevel="0" collapsed="false">
      <c r="A822" s="165"/>
      <c r="B822" s="166"/>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ustomFormat="false" ht="15.75" hidden="false" customHeight="true" outlineLevel="0" collapsed="false">
      <c r="A823" s="165"/>
      <c r="B823" s="166"/>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ustomFormat="false" ht="15.75" hidden="false" customHeight="true" outlineLevel="0" collapsed="false">
      <c r="A824" s="165"/>
      <c r="B824" s="166"/>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ustomFormat="false" ht="15.75" hidden="false" customHeight="true" outlineLevel="0" collapsed="false">
      <c r="A825" s="165"/>
      <c r="B825" s="166"/>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ustomFormat="false" ht="15.75" hidden="false" customHeight="true" outlineLevel="0" collapsed="false">
      <c r="A826" s="165"/>
      <c r="B826" s="166"/>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ustomFormat="false" ht="15.75" hidden="false" customHeight="true" outlineLevel="0" collapsed="false">
      <c r="A827" s="165"/>
      <c r="B827" s="166"/>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ustomFormat="false" ht="15.75" hidden="false" customHeight="true" outlineLevel="0" collapsed="false">
      <c r="A828" s="165"/>
      <c r="B828" s="166"/>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ustomFormat="false" ht="15.75" hidden="false" customHeight="true" outlineLevel="0" collapsed="false">
      <c r="A829" s="165"/>
      <c r="B829" s="166"/>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ustomFormat="false" ht="15.75" hidden="false" customHeight="true" outlineLevel="0" collapsed="false">
      <c r="A830" s="165"/>
      <c r="B830" s="166"/>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ustomFormat="false" ht="15.75" hidden="false" customHeight="true" outlineLevel="0" collapsed="false">
      <c r="A831" s="165"/>
      <c r="B831" s="166"/>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ustomFormat="false" ht="15.75" hidden="false" customHeight="true" outlineLevel="0" collapsed="false">
      <c r="A832" s="165"/>
      <c r="B832" s="166"/>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ustomFormat="false" ht="15.75" hidden="false" customHeight="true" outlineLevel="0" collapsed="false">
      <c r="A833" s="165"/>
      <c r="B833" s="166"/>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ustomFormat="false" ht="15.75" hidden="false" customHeight="true" outlineLevel="0" collapsed="false">
      <c r="A834" s="165"/>
      <c r="B834" s="166"/>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ustomFormat="false" ht="15.75" hidden="false" customHeight="true" outlineLevel="0" collapsed="false">
      <c r="A835" s="165"/>
      <c r="B835" s="166"/>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ustomFormat="false" ht="15.75" hidden="false" customHeight="true" outlineLevel="0" collapsed="false">
      <c r="A836" s="165"/>
      <c r="B836" s="166"/>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ustomFormat="false" ht="15.75" hidden="false" customHeight="true" outlineLevel="0" collapsed="false">
      <c r="A837" s="165"/>
      <c r="B837" s="166"/>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ustomFormat="false" ht="15.75" hidden="false" customHeight="true" outlineLevel="0" collapsed="false">
      <c r="A838" s="165"/>
      <c r="B838" s="166"/>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ustomFormat="false" ht="15.75" hidden="false" customHeight="true" outlineLevel="0" collapsed="false">
      <c r="A839" s="165"/>
      <c r="B839" s="166"/>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ustomFormat="false" ht="15.75" hidden="false" customHeight="true" outlineLevel="0" collapsed="false">
      <c r="A840" s="165"/>
      <c r="B840" s="166"/>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ustomFormat="false" ht="15.75" hidden="false" customHeight="true" outlineLevel="0" collapsed="false">
      <c r="A841" s="165"/>
      <c r="B841" s="166"/>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ustomFormat="false" ht="15.75" hidden="false" customHeight="true" outlineLevel="0" collapsed="false">
      <c r="A842" s="165"/>
      <c r="B842" s="166"/>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ustomFormat="false" ht="15.75" hidden="false" customHeight="true" outlineLevel="0" collapsed="false">
      <c r="A843" s="165"/>
      <c r="B843" s="166"/>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ustomFormat="false" ht="15.75" hidden="false" customHeight="true" outlineLevel="0" collapsed="false">
      <c r="A844" s="165"/>
      <c r="B844" s="166"/>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ustomFormat="false" ht="15.75" hidden="false" customHeight="true" outlineLevel="0" collapsed="false">
      <c r="A845" s="165"/>
      <c r="B845" s="166"/>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ustomFormat="false" ht="15.75" hidden="false" customHeight="true" outlineLevel="0" collapsed="false">
      <c r="A846" s="165"/>
      <c r="B846" s="166"/>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ustomFormat="false" ht="15.75" hidden="false" customHeight="true" outlineLevel="0" collapsed="false">
      <c r="A847" s="165"/>
      <c r="B847" s="166"/>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ustomFormat="false" ht="15.75" hidden="false" customHeight="true" outlineLevel="0" collapsed="false">
      <c r="A848" s="165"/>
      <c r="B848" s="166"/>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ustomFormat="false" ht="15.75" hidden="false" customHeight="true" outlineLevel="0" collapsed="false">
      <c r="A849" s="165"/>
      <c r="B849" s="166"/>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ustomFormat="false" ht="15.75" hidden="false" customHeight="true" outlineLevel="0" collapsed="false">
      <c r="A850" s="165"/>
      <c r="B850" s="166"/>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ustomFormat="false" ht="15.75" hidden="false" customHeight="true" outlineLevel="0" collapsed="false">
      <c r="A851" s="165"/>
      <c r="B851" s="166"/>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ustomFormat="false" ht="15.75" hidden="false" customHeight="true" outlineLevel="0" collapsed="false">
      <c r="A852" s="165"/>
      <c r="B852" s="166"/>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ustomFormat="false" ht="15.75" hidden="false" customHeight="true" outlineLevel="0" collapsed="false">
      <c r="A853" s="165"/>
      <c r="B853" s="166"/>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ustomFormat="false" ht="15.75" hidden="false" customHeight="true" outlineLevel="0" collapsed="false">
      <c r="A854" s="165"/>
      <c r="B854" s="166"/>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ustomFormat="false" ht="15.75" hidden="false" customHeight="true" outlineLevel="0" collapsed="false">
      <c r="A855" s="165"/>
      <c r="B855" s="166"/>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ustomFormat="false" ht="15.75" hidden="false" customHeight="true" outlineLevel="0" collapsed="false">
      <c r="A856" s="165"/>
      <c r="B856" s="166"/>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ustomFormat="false" ht="15.75" hidden="false" customHeight="true" outlineLevel="0" collapsed="false">
      <c r="A857" s="165"/>
      <c r="B857" s="166"/>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ustomFormat="false" ht="15.75" hidden="false" customHeight="true" outlineLevel="0" collapsed="false">
      <c r="A858" s="165"/>
      <c r="B858" s="166"/>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ustomFormat="false" ht="15.75" hidden="false" customHeight="true" outlineLevel="0" collapsed="false">
      <c r="A859" s="165"/>
      <c r="B859" s="166"/>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ustomFormat="false" ht="15.75" hidden="false" customHeight="true" outlineLevel="0" collapsed="false">
      <c r="A860" s="165"/>
      <c r="B860" s="166"/>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ustomFormat="false" ht="15.75" hidden="false" customHeight="true" outlineLevel="0" collapsed="false">
      <c r="A861" s="165"/>
      <c r="B861" s="166"/>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ustomFormat="false" ht="15.75" hidden="false" customHeight="true" outlineLevel="0" collapsed="false">
      <c r="A862" s="165"/>
      <c r="B862" s="166"/>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ustomFormat="false" ht="15.75" hidden="false" customHeight="true" outlineLevel="0" collapsed="false">
      <c r="A863" s="165"/>
      <c r="B863" s="166"/>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ustomFormat="false" ht="15.75" hidden="false" customHeight="true" outlineLevel="0" collapsed="false">
      <c r="A864" s="165"/>
      <c r="B864" s="166"/>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ustomFormat="false" ht="15.75" hidden="false" customHeight="true" outlineLevel="0" collapsed="false">
      <c r="A865" s="165"/>
      <c r="B865" s="166"/>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ustomFormat="false" ht="15.75" hidden="false" customHeight="true" outlineLevel="0" collapsed="false">
      <c r="A866" s="165"/>
      <c r="B866" s="166"/>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ustomFormat="false" ht="15.75" hidden="false" customHeight="true" outlineLevel="0" collapsed="false">
      <c r="A867" s="165"/>
      <c r="B867" s="166"/>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ustomFormat="false" ht="15.75" hidden="false" customHeight="true" outlineLevel="0" collapsed="false">
      <c r="A868" s="165"/>
      <c r="B868" s="166"/>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ustomFormat="false" ht="15.75" hidden="false" customHeight="true" outlineLevel="0" collapsed="false">
      <c r="A869" s="165"/>
      <c r="B869" s="166"/>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ustomFormat="false" ht="15.75" hidden="false" customHeight="true" outlineLevel="0" collapsed="false">
      <c r="A870" s="165"/>
      <c r="B870" s="166"/>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ustomFormat="false" ht="15.75" hidden="false" customHeight="true" outlineLevel="0" collapsed="false">
      <c r="A871" s="165"/>
      <c r="B871" s="166"/>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ustomFormat="false" ht="15.75" hidden="false" customHeight="true" outlineLevel="0" collapsed="false">
      <c r="A872" s="165"/>
      <c r="B872" s="166"/>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ustomFormat="false" ht="15.75" hidden="false" customHeight="true" outlineLevel="0" collapsed="false">
      <c r="A873" s="165"/>
      <c r="B873" s="166"/>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ustomFormat="false" ht="15.75" hidden="false" customHeight="true" outlineLevel="0" collapsed="false">
      <c r="A874" s="165"/>
      <c r="B874" s="166"/>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ustomFormat="false" ht="15.75" hidden="false" customHeight="true" outlineLevel="0" collapsed="false">
      <c r="A875" s="165"/>
      <c r="B875" s="166"/>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ustomFormat="false" ht="15.75" hidden="false" customHeight="true" outlineLevel="0" collapsed="false">
      <c r="A876" s="165"/>
      <c r="B876" s="166"/>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ustomFormat="false" ht="15.75" hidden="false" customHeight="true" outlineLevel="0" collapsed="false">
      <c r="A877" s="165"/>
      <c r="B877" s="166"/>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ustomFormat="false" ht="15.75" hidden="false" customHeight="true" outlineLevel="0" collapsed="false">
      <c r="A878" s="165"/>
      <c r="B878" s="166"/>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ustomFormat="false" ht="15.75" hidden="false" customHeight="true" outlineLevel="0" collapsed="false">
      <c r="A879" s="165"/>
      <c r="B879" s="166"/>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ustomFormat="false" ht="15.75" hidden="false" customHeight="true" outlineLevel="0" collapsed="false">
      <c r="A880" s="165"/>
      <c r="B880" s="166"/>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ustomFormat="false" ht="15.75" hidden="false" customHeight="true" outlineLevel="0" collapsed="false">
      <c r="A881" s="165"/>
      <c r="B881" s="166"/>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ustomFormat="false" ht="15.75" hidden="false" customHeight="true" outlineLevel="0" collapsed="false">
      <c r="A882" s="165"/>
      <c r="B882" s="166"/>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ustomFormat="false" ht="15.75" hidden="false" customHeight="true" outlineLevel="0" collapsed="false">
      <c r="A883" s="165"/>
      <c r="B883" s="166"/>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ustomFormat="false" ht="15.75" hidden="false" customHeight="true" outlineLevel="0" collapsed="false">
      <c r="A884" s="165"/>
      <c r="B884" s="166"/>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ustomFormat="false" ht="15.75" hidden="false" customHeight="true" outlineLevel="0" collapsed="false">
      <c r="A885" s="165"/>
      <c r="B885" s="166"/>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ustomFormat="false" ht="15.75" hidden="false" customHeight="true" outlineLevel="0" collapsed="false">
      <c r="A886" s="165"/>
      <c r="B886" s="166"/>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ustomFormat="false" ht="15.75" hidden="false" customHeight="true" outlineLevel="0" collapsed="false">
      <c r="A887" s="165"/>
      <c r="B887" s="166"/>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ustomFormat="false" ht="15.75" hidden="false" customHeight="true" outlineLevel="0" collapsed="false">
      <c r="A888" s="165"/>
      <c r="B888" s="166"/>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ustomFormat="false" ht="15.75" hidden="false" customHeight="true" outlineLevel="0" collapsed="false">
      <c r="A889" s="165"/>
      <c r="B889" s="166"/>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ustomFormat="false" ht="15.75" hidden="false" customHeight="true" outlineLevel="0" collapsed="false">
      <c r="A890" s="165"/>
      <c r="B890" s="166"/>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ustomFormat="false" ht="15.75" hidden="false" customHeight="true" outlineLevel="0" collapsed="false">
      <c r="A891" s="165"/>
      <c r="B891" s="166"/>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ustomFormat="false" ht="15.75" hidden="false" customHeight="true" outlineLevel="0" collapsed="false">
      <c r="A892" s="165"/>
      <c r="B892" s="166"/>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ustomFormat="false" ht="15.75" hidden="false" customHeight="true" outlineLevel="0" collapsed="false">
      <c r="A893" s="165"/>
      <c r="B893" s="166"/>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ustomFormat="false" ht="15.75" hidden="false" customHeight="true" outlineLevel="0" collapsed="false">
      <c r="A894" s="165"/>
      <c r="B894" s="166"/>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ustomFormat="false" ht="15.75" hidden="false" customHeight="true" outlineLevel="0" collapsed="false">
      <c r="A895" s="165"/>
      <c r="B895" s="166"/>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ustomFormat="false" ht="15.75" hidden="false" customHeight="true" outlineLevel="0" collapsed="false">
      <c r="A896" s="165"/>
      <c r="B896" s="166"/>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ustomFormat="false" ht="15.75" hidden="false" customHeight="true" outlineLevel="0" collapsed="false">
      <c r="A897" s="165"/>
      <c r="B897" s="166"/>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ustomFormat="false" ht="15.75" hidden="false" customHeight="true" outlineLevel="0" collapsed="false">
      <c r="A898" s="165"/>
      <c r="B898" s="166"/>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ustomFormat="false" ht="15.75" hidden="false" customHeight="true" outlineLevel="0" collapsed="false">
      <c r="A899" s="165"/>
      <c r="B899" s="166"/>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ustomFormat="false" ht="15.75" hidden="false" customHeight="true" outlineLevel="0" collapsed="false">
      <c r="A900" s="165"/>
      <c r="B900" s="166"/>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ustomFormat="false" ht="15.75" hidden="false" customHeight="true" outlineLevel="0" collapsed="false">
      <c r="A901" s="165"/>
      <c r="B901" s="166"/>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ustomFormat="false" ht="15.75" hidden="false" customHeight="true" outlineLevel="0" collapsed="false">
      <c r="A902" s="165"/>
      <c r="B902" s="166"/>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ustomFormat="false" ht="15.75" hidden="false" customHeight="true" outlineLevel="0" collapsed="false">
      <c r="A903" s="165"/>
      <c r="B903" s="166"/>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ustomFormat="false" ht="15.75" hidden="false" customHeight="true" outlineLevel="0" collapsed="false">
      <c r="A904" s="165"/>
      <c r="B904" s="166"/>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ustomFormat="false" ht="15.75" hidden="false" customHeight="true" outlineLevel="0" collapsed="false">
      <c r="A905" s="165"/>
      <c r="B905" s="166"/>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ustomFormat="false" ht="15.75" hidden="false" customHeight="true" outlineLevel="0" collapsed="false">
      <c r="A906" s="165"/>
      <c r="B906" s="166"/>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ustomFormat="false" ht="15.75" hidden="false" customHeight="true" outlineLevel="0" collapsed="false">
      <c r="A907" s="165"/>
      <c r="B907" s="166"/>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ustomFormat="false" ht="15.75" hidden="false" customHeight="true" outlineLevel="0" collapsed="false">
      <c r="A908" s="165"/>
      <c r="B908" s="166"/>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ustomFormat="false" ht="15.75" hidden="false" customHeight="true" outlineLevel="0" collapsed="false">
      <c r="A909" s="165"/>
      <c r="B909" s="166"/>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ustomFormat="false" ht="15.75" hidden="false" customHeight="true" outlineLevel="0" collapsed="false">
      <c r="A910" s="165"/>
      <c r="B910" s="166"/>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ustomFormat="false" ht="15.75" hidden="false" customHeight="true" outlineLevel="0" collapsed="false">
      <c r="A911" s="165"/>
      <c r="B911" s="166"/>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ustomFormat="false" ht="15.75" hidden="false" customHeight="true" outlineLevel="0" collapsed="false">
      <c r="A912" s="165"/>
      <c r="B912" s="166"/>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sheetData>
  <mergeCells count="3">
    <mergeCell ref="A1:C1"/>
    <mergeCell ref="A14:C14"/>
    <mergeCell ref="A17:C17"/>
  </mergeCells>
  <dataValidations count="7">
    <dataValidation allowBlank="true" errorStyle="stop" operator="between" showDropDown="false" showErrorMessage="false" showInputMessage="false" sqref="D8:I8" type="list">
      <formula1>'Set values'!$S$6:$S$10</formula1>
      <formula2>0</formula2>
    </dataValidation>
    <dataValidation allowBlank="true" errorStyle="stop" operator="between" showDropDown="false" showErrorMessage="false" showInputMessage="false" sqref="D6:I6" type="list">
      <formula1>'Set values'!$Q$6:$Q$15</formula1>
      <formula2>0</formula2>
    </dataValidation>
    <dataValidation allowBlank="true" errorStyle="stop" operator="between" showDropDown="false" showErrorMessage="false" showInputMessage="false" sqref="D7:I7" type="list">
      <formula1>'Set values'!$R$6:$R$13</formula1>
      <formula2>0</formula2>
    </dataValidation>
    <dataValidation allowBlank="true" errorStyle="stop" operator="between" showDropDown="false" showErrorMessage="true" showInputMessage="false" sqref="D4:I4" type="list">
      <formula1>'Set values'!$P$6:$P$9</formula1>
      <formula2>0</formula2>
    </dataValidation>
    <dataValidation allowBlank="true" errorStyle="stop" operator="between" prompt="To enter free text, select cell and type - do not click into cell" showDropDown="false" showErrorMessage="false" showInputMessage="true" sqref="D10:I10" type="list">
      <formula1>'Set values'!$U$6:$U$11</formula1>
      <formula2>0</formula2>
    </dataValidation>
    <dataValidation allowBlank="true" errorStyle="stop" operator="between" showDropDown="false" showErrorMessage="false" showInputMessage="false" sqref="D9:I9" type="list">
      <formula1>'Set values'!$T$6:$T$10</formula1>
      <formula2>0</formula2>
    </dataValidation>
    <dataValidation allowBlank="true" errorStyle="stop" operator="between" showDropDown="false" showErrorMessage="false" showInputMessage="false" sqref="D11:I11" type="list">
      <formula1>'Set values'!$V$6:$V$11</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9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G5" activeCellId="0" sqref="G5"/>
    </sheetView>
  </sheetViews>
  <sheetFormatPr defaultColWidth="14.42578125" defaultRowHeight="15" zeroHeight="false" outlineLevelRow="0" outlineLevelCol="0"/>
  <cols>
    <col collapsed="false" customWidth="true" hidden="false" outlineLevel="0" max="1" min="1" style="167" width="10.85"/>
    <col collapsed="false" customWidth="true" hidden="false" outlineLevel="0" max="2" min="2" style="167" width="45.85"/>
    <col collapsed="false" customWidth="true" hidden="false" outlineLevel="0" max="3" min="3" style="168" width="45.85"/>
    <col collapsed="false" customWidth="true" hidden="false" outlineLevel="0" max="8" min="4" style="23" width="28.71"/>
    <col collapsed="false" customWidth="true" hidden="false" outlineLevel="0" max="26" min="9" style="23" width="28.86"/>
    <col collapsed="false" customWidth="true" hidden="false" outlineLevel="0" max="38" min="27" style="23" width="23"/>
    <col collapsed="false" customWidth="true" hidden="false" outlineLevel="0" max="39" min="39" style="23" width="3.71"/>
    <col collapsed="false" customWidth="false" hidden="false" outlineLevel="0" max="16384" min="40" style="23" width="14.42"/>
  </cols>
  <sheetData>
    <row r="1" s="172" customFormat="true" ht="24" hidden="false" customHeight="true" outlineLevel="0" collapsed="false">
      <c r="A1" s="62" t="s">
        <v>358</v>
      </c>
      <c r="B1" s="169"/>
      <c r="C1" s="170"/>
      <c r="D1" s="169"/>
      <c r="E1" s="169"/>
      <c r="F1" s="169"/>
      <c r="G1" s="169"/>
      <c r="H1" s="169"/>
      <c r="I1" s="6"/>
      <c r="J1" s="171"/>
      <c r="K1" s="62"/>
      <c r="L1" s="62"/>
      <c r="M1" s="62"/>
      <c r="N1" s="62"/>
      <c r="O1" s="62"/>
      <c r="P1" s="62"/>
      <c r="Q1" s="62"/>
      <c r="R1" s="62"/>
      <c r="S1" s="62"/>
      <c r="T1" s="62"/>
      <c r="U1" s="62"/>
      <c r="V1" s="62"/>
      <c r="W1" s="62"/>
      <c r="X1" s="62"/>
      <c r="Y1" s="62"/>
      <c r="Z1" s="62"/>
      <c r="AA1" s="169"/>
      <c r="AB1" s="169"/>
      <c r="AC1" s="169"/>
      <c r="AD1" s="62"/>
      <c r="AE1" s="62"/>
      <c r="AF1" s="62"/>
      <c r="AG1" s="62"/>
      <c r="AH1" s="62"/>
      <c r="AI1" s="62"/>
      <c r="AJ1" s="62"/>
      <c r="AK1" s="62"/>
      <c r="AL1" s="62"/>
      <c r="AM1" s="62"/>
    </row>
    <row r="2" s="177" customFormat="true" ht="24" hidden="false" customHeight="true" outlineLevel="0" collapsed="false">
      <c r="A2" s="97" t="s">
        <v>111</v>
      </c>
      <c r="B2" s="173" t="s">
        <v>192</v>
      </c>
      <c r="C2" s="68" t="s">
        <v>113</v>
      </c>
      <c r="D2" s="174" t="str">
        <f aca="false">IF(A_Program_Info!$D12="","[Plan 1]",A_Program_Info!$D12)</f>
        <v>[Plan 1]</v>
      </c>
      <c r="E2" s="174" t="str">
        <f aca="false">IF(A_Program_Info!$D13="","[Plan 2]",A_Program_Info!$D13)</f>
        <v>[Plan 2]</v>
      </c>
      <c r="F2" s="174" t="str">
        <f aca="false">IF(A_Program_Info!$D14="","[Plan 2]",A_Program_Info!$D14)</f>
        <v>[Plan 2]</v>
      </c>
      <c r="G2" s="174" t="str">
        <f aca="false">IF(A_Program_Info!$D15="","[Plan 4]",A_Program_Info!$D15)</f>
        <v>[Plan 4]</v>
      </c>
      <c r="H2" s="174" t="str">
        <f aca="false">IF(A_Program_Info!$D16="","[Plan 5]",A_Program_Info!$D16)</f>
        <v>[Plan 5]</v>
      </c>
      <c r="I2" s="174" t="str">
        <f aca="false">IF(A_Program_Info!$D17="","[Plan 6]",A_Program_Info!$D17)</f>
        <v>[Plan 6]</v>
      </c>
      <c r="J2" s="174" t="str">
        <f aca="false">IF(A_Program_Info!$D18="","[Plan 7]",A_Program_Info!$D18)</f>
        <v>[Plan 7]</v>
      </c>
      <c r="K2" s="138" t="str">
        <f aca="false">IF(A_Program_Info!$D19="","[Plan 8]",A_Program_Info!$D19)</f>
        <v>[Plan 8]</v>
      </c>
      <c r="L2" s="138" t="str">
        <f aca="false">IF(A_Program_Info!$D20="","[Plan 9]",A_Program_Info!$D20)</f>
        <v>[Plan 9]</v>
      </c>
      <c r="M2" s="138" t="str">
        <f aca="false">IF(A_Program_Info!$D21="","[Plan 10]",A_Program_Info!$D21)</f>
        <v>[Plan 10]</v>
      </c>
      <c r="N2" s="138" t="str">
        <f aca="false">IF(A_Program_Info!$D22="","[Plan 11]",A_Program_Info!$D22)</f>
        <v>[Plan 11]</v>
      </c>
      <c r="O2" s="138" t="str">
        <f aca="false">IF(A_Program_Info!$D23="","[Plan 12]",A_Program_Info!$D23)</f>
        <v>[Plan 12]</v>
      </c>
      <c r="P2" s="138" t="str">
        <f aca="false">IF(A_Program_Info!$D24="","[Plan 13]",A_Program_Info!$D24)</f>
        <v>[Plan 13]</v>
      </c>
      <c r="Q2" s="138" t="str">
        <f aca="false">IF(A_Program_Info!$D25="","[Plan 14]",A_Program_Info!$D25)</f>
        <v>[Plan 14]</v>
      </c>
      <c r="R2" s="138" t="str">
        <f aca="false">IF(A_Program_Info!$D26="","[Plan 15]",A_Program_Info!$D26)</f>
        <v>[Plan 15]</v>
      </c>
      <c r="S2" s="138" t="str">
        <f aca="false">IF(A_Program_Info!$D27="","[Plan 16]",A_Program_Info!$D27)</f>
        <v>[Plan 16]</v>
      </c>
      <c r="T2" s="138" t="str">
        <f aca="false">IF(A_Program_Info!$D28="","[Plan 17]",A_Program_Info!$D28)</f>
        <v>[Plan 17]</v>
      </c>
      <c r="U2" s="138" t="str">
        <f aca="false">IF(A_Program_Info!$D29="","[Plan 18]",A_Program_Info!$D29)</f>
        <v>[Plan 18]</v>
      </c>
      <c r="V2" s="138" t="str">
        <f aca="false">IF(A_Program_Info!$D30="","[Plan 19]",A_Program_Info!$D30)</f>
        <v>[Plan 19]</v>
      </c>
      <c r="W2" s="138" t="str">
        <f aca="false">IF(A_Program_Info!$D31="","[Plan 20]",A_Program_Info!$D31)</f>
        <v>[Plan 20]</v>
      </c>
      <c r="X2" s="138" t="str">
        <f aca="false">IF(A_Program_Info!$D32="","[Plan 21]",A_Program_Info!$D32)</f>
        <v>[Plan 21]</v>
      </c>
      <c r="Y2" s="138" t="str">
        <f aca="false">IF(A_Program_Info!$D33="","[Plan 22]",A_Program_Info!$D33)</f>
        <v>[Plan 22]</v>
      </c>
      <c r="Z2" s="138" t="str">
        <f aca="false">IF(A_Program_Info!$D34="","[Plan 23]",A_Program_Info!$D34)</f>
        <v>[Plan 23]</v>
      </c>
      <c r="AA2" s="175"/>
      <c r="AB2" s="175"/>
      <c r="AC2" s="175"/>
      <c r="AD2" s="176"/>
      <c r="AE2" s="175"/>
      <c r="AF2" s="175"/>
      <c r="AG2" s="175"/>
      <c r="AH2" s="175"/>
      <c r="AI2" s="175"/>
      <c r="AJ2" s="175"/>
      <c r="AK2" s="175"/>
      <c r="AL2" s="175"/>
      <c r="AM2" s="175"/>
    </row>
    <row r="3" s="181" customFormat="true" ht="24" hidden="false" customHeight="true" outlineLevel="0" collapsed="false">
      <c r="A3" s="178" t="s">
        <v>194</v>
      </c>
      <c r="B3" s="179"/>
      <c r="C3" s="179"/>
      <c r="D3" s="180"/>
      <c r="E3" s="180"/>
      <c r="F3" s="180"/>
      <c r="G3" s="180"/>
      <c r="H3" s="180"/>
      <c r="I3" s="180"/>
      <c r="J3" s="180"/>
      <c r="K3" s="180"/>
      <c r="L3" s="180"/>
      <c r="M3" s="180"/>
      <c r="N3" s="180"/>
      <c r="O3" s="180"/>
      <c r="P3" s="180"/>
      <c r="Q3" s="180"/>
      <c r="R3" s="180"/>
      <c r="S3" s="180"/>
      <c r="T3" s="180"/>
      <c r="U3" s="180"/>
      <c r="V3" s="180"/>
      <c r="W3" s="180"/>
      <c r="X3" s="180"/>
      <c r="Y3" s="180"/>
      <c r="Z3" s="180"/>
      <c r="AA3" s="180"/>
      <c r="AB3" s="180"/>
      <c r="AC3" s="180"/>
      <c r="AD3" s="180"/>
      <c r="AE3" s="180"/>
      <c r="AF3" s="180"/>
      <c r="AG3" s="180"/>
      <c r="AH3" s="180"/>
      <c r="AI3" s="180"/>
      <c r="AJ3" s="180"/>
      <c r="AK3" s="180"/>
      <c r="AL3" s="180"/>
      <c r="AM3" s="178"/>
    </row>
    <row r="4" customFormat="false" ht="45" hidden="false" customHeight="false" outlineLevel="0" collapsed="false">
      <c r="A4" s="182" t="s">
        <v>359</v>
      </c>
      <c r="B4" s="183" t="s">
        <v>360</v>
      </c>
      <c r="C4" s="184" t="s">
        <v>361</v>
      </c>
      <c r="D4" s="185"/>
      <c r="E4" s="185"/>
      <c r="F4" s="186"/>
      <c r="G4" s="186"/>
      <c r="H4" s="186"/>
      <c r="I4" s="187"/>
      <c r="J4" s="187"/>
      <c r="K4" s="187"/>
      <c r="L4" s="187"/>
      <c r="M4" s="187"/>
      <c r="N4" s="187"/>
      <c r="O4" s="187"/>
      <c r="P4" s="187"/>
      <c r="Q4" s="187"/>
      <c r="R4" s="187"/>
      <c r="S4" s="187"/>
      <c r="T4" s="187"/>
      <c r="U4" s="187"/>
      <c r="V4" s="187"/>
      <c r="W4" s="187"/>
      <c r="X4" s="187"/>
      <c r="Y4" s="187"/>
      <c r="Z4" s="187"/>
      <c r="AA4" s="188"/>
      <c r="AB4" s="188"/>
      <c r="AC4" s="188"/>
      <c r="AD4" s="188"/>
      <c r="AE4" s="188"/>
      <c r="AF4" s="188"/>
      <c r="AG4" s="188"/>
      <c r="AH4" s="188"/>
      <c r="AI4" s="188"/>
      <c r="AJ4" s="188"/>
      <c r="AK4" s="188"/>
      <c r="AL4" s="188"/>
      <c r="AM4" s="21"/>
    </row>
    <row r="5" customFormat="false" ht="105" hidden="false" customHeight="false" outlineLevel="0" collapsed="false">
      <c r="A5" s="189" t="s">
        <v>362</v>
      </c>
      <c r="B5" s="189" t="s">
        <v>363</v>
      </c>
      <c r="C5" s="72" t="s">
        <v>364</v>
      </c>
      <c r="D5" s="190" t="str">
        <f aca="false">IF(ISBLANK(D$4),"Enter a value above", D1_Plan_Set!D$4/B_State!$D$4)</f>
        <v>Enter a value above</v>
      </c>
      <c r="E5" s="190" t="str">
        <f aca="false">IF(ISBLANK(E$4),"Enter a value above", D1_Plan_Set!E$4/B_State!$D$4)</f>
        <v>Enter a value above</v>
      </c>
      <c r="F5" s="190" t="str">
        <f aca="false">IF(ISBLANK(F$4),"Enter a value above", D1_Plan_Set!F$4/B_State!$D$4)</f>
        <v>Enter a value above</v>
      </c>
      <c r="G5" s="190" t="str">
        <f aca="false">IF(ISBLANK(G$4),"Enter a value above", D1_Plan_Set!G$4/B_State!$D$4)</f>
        <v>Enter a value above</v>
      </c>
      <c r="H5" s="190" t="str">
        <f aca="false">IF(ISBLANK(H$4),"Enter a value above", D1_Plan_Set!H$4/B_State!$D$4)</f>
        <v>Enter a value above</v>
      </c>
      <c r="I5" s="190" t="str">
        <f aca="false">IF(ISBLANK(I$4),"Enter a value above", D1_Plan_Set!I$4/B_State!$D$4)</f>
        <v>Enter a value above</v>
      </c>
      <c r="J5" s="190" t="str">
        <f aca="false">IF(ISBLANK(J$4),"Enter a value above", D1_Plan_Set!J$4/B_State!$D$4)</f>
        <v>Enter a value above</v>
      </c>
      <c r="K5" s="190" t="str">
        <f aca="false">IF(ISBLANK(K$4),"Enter a value above", D1_Plan_Set!K$4/B_State!$D$4)</f>
        <v>Enter a value above</v>
      </c>
      <c r="L5" s="190" t="str">
        <f aca="false">IF(ISBLANK(L$4),"Enter a value above", D1_Plan_Set!L$4/B_State!$D$4)</f>
        <v>Enter a value above</v>
      </c>
      <c r="M5" s="190" t="str">
        <f aca="false">IF(ISBLANK(M$4),"Enter a value above", D1_Plan_Set!M$4/B_State!$D$4)</f>
        <v>Enter a value above</v>
      </c>
      <c r="N5" s="190" t="str">
        <f aca="false">IF(ISBLANK(N$4),"Enter a value above", D1_Plan_Set!N$4/B_State!$D$4)</f>
        <v>Enter a value above</v>
      </c>
      <c r="O5" s="190" t="str">
        <f aca="false">IF(ISBLANK(O$4),"Enter a value above", D1_Plan_Set!O$4/B_State!$D$4)</f>
        <v>Enter a value above</v>
      </c>
      <c r="P5" s="190" t="str">
        <f aca="false">IF(ISBLANK(P$4),"Enter a value above", D1_Plan_Set!P$4/B_State!$D$4)</f>
        <v>Enter a value above</v>
      </c>
      <c r="Q5" s="190" t="str">
        <f aca="false">IF(ISBLANK(Q$4),"Enter a value above", D1_Plan_Set!Q$4/B_State!$D$4)</f>
        <v>Enter a value above</v>
      </c>
      <c r="R5" s="190" t="str">
        <f aca="false">IF(ISBLANK(R$4),"Enter a value above", D1_Plan_Set!R$4/B_State!$D$4)</f>
        <v>Enter a value above</v>
      </c>
      <c r="S5" s="190" t="str">
        <f aca="false">IF(ISBLANK(S$4),"Enter a value above", D1_Plan_Set!S$4/B_State!$D$4)</f>
        <v>Enter a value above</v>
      </c>
      <c r="T5" s="190" t="str">
        <f aca="false">IF(ISBLANK(T$4),"Enter a value above", D1_Plan_Set!T$4/B_State!$D$4)</f>
        <v>Enter a value above</v>
      </c>
      <c r="U5" s="190" t="str">
        <f aca="false">IF(ISBLANK(U$4),"Enter a value above", D1_Plan_Set!U$4/B_State!$D$4)</f>
        <v>Enter a value above</v>
      </c>
      <c r="V5" s="190" t="str">
        <f aca="false">IF(ISBLANK(V$4),"Enter a value above", D1_Plan_Set!V$4/B_State!$D$4)</f>
        <v>Enter a value above</v>
      </c>
      <c r="W5" s="190" t="str">
        <f aca="false">IF(ISBLANK(W$4),"Enter a value above", D1_Plan_Set!W$4/B_State!$D$4)</f>
        <v>Enter a value above</v>
      </c>
      <c r="X5" s="190" t="str">
        <f aca="false">IF(ISBLANK(X$4),"Enter a value above", D1_Plan_Set!X$4/B_State!$D$4)</f>
        <v>Enter a value above</v>
      </c>
      <c r="Y5" s="190" t="str">
        <f aca="false">IF(ISBLANK(Y$4),"Enter a value above", D1_Plan_Set!Y$4/B_State!$D$4)</f>
        <v>Enter a value above</v>
      </c>
      <c r="Z5" s="190" t="str">
        <f aca="false">IF(ISBLANK(Z$4),"Enter a value above", D1_Plan_Set!Z$4/B_State!$D$4)</f>
        <v>Enter a value above</v>
      </c>
      <c r="AA5" s="188"/>
      <c r="AB5" s="188"/>
      <c r="AC5" s="188"/>
      <c r="AD5" s="188"/>
      <c r="AE5" s="188"/>
      <c r="AF5" s="188"/>
      <c r="AG5" s="188"/>
      <c r="AH5" s="188"/>
      <c r="AI5" s="188"/>
      <c r="AJ5" s="188"/>
      <c r="AK5" s="188"/>
      <c r="AL5" s="188"/>
      <c r="AM5" s="21"/>
    </row>
    <row r="6" customFormat="false" ht="105" hidden="false" customHeight="false" outlineLevel="0" collapsed="false">
      <c r="A6" s="189" t="s">
        <v>365</v>
      </c>
      <c r="B6" s="189" t="s">
        <v>366</v>
      </c>
      <c r="C6" s="72" t="s">
        <v>367</v>
      </c>
      <c r="D6" s="190" t="str">
        <f aca="false">IF(ISBLANK(D$4),"Enter a value above", D1_Plan_Set!D$4/B_State!$D$5)</f>
        <v>Enter a value above</v>
      </c>
      <c r="E6" s="190" t="str">
        <f aca="false">IF(ISBLANK(E$4),"Enter a value above", D1_Plan_Set!E$4/B_State!$D$5)</f>
        <v>Enter a value above</v>
      </c>
      <c r="F6" s="190" t="str">
        <f aca="false">IF(ISBLANK(F$4),"Enter a value above", D1_Plan_Set!F$4/B_State!$D$5)</f>
        <v>Enter a value above</v>
      </c>
      <c r="G6" s="190" t="str">
        <f aca="false">IF(ISBLANK(G$4),"Enter a value above", D1_Plan_Set!G$4/B_State!$D$5)</f>
        <v>Enter a value above</v>
      </c>
      <c r="H6" s="190" t="str">
        <f aca="false">IF(ISBLANK(H$4),"Enter a value above", D1_Plan_Set!H$4/B_State!$D$5)</f>
        <v>Enter a value above</v>
      </c>
      <c r="I6" s="190" t="str">
        <f aca="false">IF(ISBLANK(I$4),"Enter a value above", D1_Plan_Set!I$4/B_State!$D$5)</f>
        <v>Enter a value above</v>
      </c>
      <c r="J6" s="190" t="str">
        <f aca="false">IF(ISBLANK(J$4),"Enter a value above", D1_Plan_Set!J$4/B_State!$D$5)</f>
        <v>Enter a value above</v>
      </c>
      <c r="K6" s="190" t="str">
        <f aca="false">IF(ISBLANK(K$4),"Enter a value above", D1_Plan_Set!K$4/B_State!$D$5)</f>
        <v>Enter a value above</v>
      </c>
      <c r="L6" s="190" t="str">
        <f aca="false">IF(ISBLANK(L$4),"Enter a value above", D1_Plan_Set!L$4/B_State!$D$5)</f>
        <v>Enter a value above</v>
      </c>
      <c r="M6" s="190" t="str">
        <f aca="false">IF(ISBLANK(M$4),"Enter a value above", D1_Plan_Set!M$4/B_State!$D$5)</f>
        <v>Enter a value above</v>
      </c>
      <c r="N6" s="190" t="str">
        <f aca="false">IF(ISBLANK(N$4),"Enter a value above", D1_Plan_Set!N$4/B_State!$D$5)</f>
        <v>Enter a value above</v>
      </c>
      <c r="O6" s="190" t="str">
        <f aca="false">IF(ISBLANK(O$4),"Enter a value above", D1_Plan_Set!O$4/B_State!$D$5)</f>
        <v>Enter a value above</v>
      </c>
      <c r="P6" s="190" t="str">
        <f aca="false">IF(ISBLANK(P$4),"Enter a value above", D1_Plan_Set!P$4/B_State!$D$5)</f>
        <v>Enter a value above</v>
      </c>
      <c r="Q6" s="190" t="str">
        <f aca="false">IF(ISBLANK(Q$4),"Enter a value above", D1_Plan_Set!Q$4/B_State!$D$5)</f>
        <v>Enter a value above</v>
      </c>
      <c r="R6" s="190" t="str">
        <f aca="false">IF(ISBLANK(R$4),"Enter a value above", D1_Plan_Set!R$4/B_State!$D$5)</f>
        <v>Enter a value above</v>
      </c>
      <c r="S6" s="190" t="str">
        <f aca="false">IF(ISBLANK(S$4),"Enter a value above", D1_Plan_Set!S$4/B_State!$D$5)</f>
        <v>Enter a value above</v>
      </c>
      <c r="T6" s="190" t="str">
        <f aca="false">IF(ISBLANK(T$4),"Enter a value above", D1_Plan_Set!T$4/B_State!$D$5)</f>
        <v>Enter a value above</v>
      </c>
      <c r="U6" s="190" t="str">
        <f aca="false">IF(ISBLANK(U$4),"Enter a value above", D1_Plan_Set!U$4/B_State!$D$5)</f>
        <v>Enter a value above</v>
      </c>
      <c r="V6" s="190" t="str">
        <f aca="false">IF(ISBLANK(V$4),"Enter a value above", D1_Plan_Set!V$4/B_State!$D$5)</f>
        <v>Enter a value above</v>
      </c>
      <c r="W6" s="190" t="str">
        <f aca="false">IF(ISBLANK(W$4),"Enter a value above", D1_Plan_Set!W$4/B_State!$D$5)</f>
        <v>Enter a value above</v>
      </c>
      <c r="X6" s="190" t="str">
        <f aca="false">IF(ISBLANK(X$4),"Enter a value above", D1_Plan_Set!X$4/B_State!$D$5)</f>
        <v>Enter a value above</v>
      </c>
      <c r="Y6" s="190" t="str">
        <f aca="false">IF(ISBLANK(Y$4),"Enter a value above", D1_Plan_Set!Y$4/B_State!$D$5)</f>
        <v>Enter a value above</v>
      </c>
      <c r="Z6" s="190" t="str">
        <f aca="false">IF(ISBLANK(Z$4),"Enter a value above", D1_Plan_Set!Z$4/B_State!$D$5)</f>
        <v>Enter a value above</v>
      </c>
      <c r="AA6" s="188"/>
      <c r="AB6" s="188"/>
      <c r="AC6" s="188"/>
      <c r="AD6" s="188"/>
      <c r="AE6" s="188"/>
      <c r="AF6" s="188"/>
      <c r="AG6" s="188"/>
      <c r="AH6" s="188"/>
      <c r="AI6" s="188"/>
      <c r="AJ6" s="188"/>
      <c r="AK6" s="188"/>
      <c r="AL6" s="188"/>
      <c r="AM6" s="21"/>
    </row>
    <row r="7" s="181" customFormat="true" ht="24" hidden="false" customHeight="true" outlineLevel="0" collapsed="false">
      <c r="A7" s="178" t="s">
        <v>368</v>
      </c>
      <c r="B7" s="179"/>
      <c r="C7" s="179"/>
      <c r="D7" s="180"/>
      <c r="E7" s="180"/>
      <c r="F7" s="180"/>
      <c r="G7" s="180"/>
      <c r="H7" s="180"/>
      <c r="I7" s="180"/>
      <c r="J7" s="180"/>
      <c r="K7" s="180"/>
      <c r="L7" s="180"/>
      <c r="M7" s="180"/>
      <c r="N7" s="180"/>
      <c r="O7" s="180"/>
      <c r="P7" s="180"/>
      <c r="Q7" s="180"/>
      <c r="R7" s="180"/>
      <c r="S7" s="180"/>
      <c r="T7" s="180"/>
      <c r="U7" s="180"/>
      <c r="V7" s="180"/>
      <c r="W7" s="180"/>
      <c r="X7" s="180"/>
      <c r="Y7" s="180"/>
      <c r="Z7" s="180"/>
      <c r="AA7" s="180"/>
      <c r="AB7" s="180"/>
      <c r="AC7" s="180"/>
      <c r="AD7" s="180"/>
      <c r="AE7" s="180"/>
      <c r="AF7" s="180"/>
      <c r="AG7" s="180"/>
      <c r="AH7" s="180"/>
      <c r="AI7" s="180"/>
      <c r="AJ7" s="180"/>
      <c r="AK7" s="180"/>
      <c r="AL7" s="180"/>
      <c r="AM7" s="178"/>
    </row>
    <row r="8" customFormat="false" ht="165" hidden="false" customHeight="false" outlineLevel="0" collapsed="false">
      <c r="A8" s="49" t="s">
        <v>369</v>
      </c>
      <c r="B8" s="49" t="s">
        <v>370</v>
      </c>
      <c r="C8" s="72" t="s">
        <v>371</v>
      </c>
      <c r="D8" s="191"/>
      <c r="E8" s="191"/>
      <c r="F8" s="191"/>
      <c r="G8" s="191"/>
      <c r="H8" s="191"/>
      <c r="I8" s="191"/>
      <c r="J8" s="191"/>
      <c r="K8" s="191"/>
      <c r="L8" s="191"/>
      <c r="M8" s="191"/>
      <c r="N8" s="191"/>
      <c r="O8" s="191"/>
      <c r="P8" s="191"/>
      <c r="Q8" s="191"/>
      <c r="R8" s="191"/>
      <c r="S8" s="191"/>
      <c r="T8" s="191"/>
      <c r="U8" s="191"/>
      <c r="V8" s="191"/>
      <c r="W8" s="191"/>
      <c r="X8" s="191"/>
      <c r="Y8" s="191"/>
      <c r="Z8" s="191"/>
      <c r="AA8" s="192"/>
      <c r="AB8" s="192"/>
      <c r="AC8" s="192"/>
      <c r="AD8" s="192"/>
      <c r="AE8" s="192"/>
      <c r="AF8" s="192"/>
      <c r="AG8" s="192"/>
      <c r="AH8" s="192"/>
      <c r="AI8" s="192"/>
      <c r="AJ8" s="192"/>
      <c r="AK8" s="192"/>
      <c r="AL8" s="192"/>
      <c r="AM8" s="21"/>
    </row>
    <row r="9" customFormat="false" ht="105" hidden="false" customHeight="false" outlineLevel="0" collapsed="false">
      <c r="A9" s="49" t="s">
        <v>372</v>
      </c>
      <c r="B9" s="49" t="s">
        <v>373</v>
      </c>
      <c r="C9" s="72" t="s">
        <v>374</v>
      </c>
      <c r="D9" s="141"/>
      <c r="E9" s="141"/>
      <c r="F9" s="141"/>
      <c r="G9" s="141"/>
      <c r="H9" s="141"/>
      <c r="I9" s="141"/>
      <c r="J9" s="141"/>
      <c r="K9" s="141"/>
      <c r="L9" s="141"/>
      <c r="M9" s="141"/>
      <c r="N9" s="141"/>
      <c r="O9" s="141"/>
      <c r="P9" s="141"/>
      <c r="Q9" s="141"/>
      <c r="R9" s="141"/>
      <c r="S9" s="141"/>
      <c r="T9" s="141"/>
      <c r="U9" s="141"/>
      <c r="V9" s="141"/>
      <c r="W9" s="141"/>
      <c r="X9" s="141"/>
      <c r="Y9" s="141"/>
      <c r="Z9" s="141"/>
      <c r="AA9" s="193"/>
      <c r="AB9" s="193"/>
      <c r="AC9" s="193"/>
      <c r="AD9" s="193"/>
      <c r="AE9" s="193"/>
      <c r="AF9" s="193"/>
      <c r="AG9" s="193"/>
      <c r="AH9" s="193"/>
      <c r="AI9" s="193"/>
      <c r="AJ9" s="193"/>
      <c r="AK9" s="193"/>
      <c r="AL9" s="193"/>
      <c r="AM9" s="21"/>
    </row>
    <row r="10" customFormat="false" ht="105" hidden="false" customHeight="false" outlineLevel="0" collapsed="false">
      <c r="A10" s="49" t="s">
        <v>375</v>
      </c>
      <c r="B10" s="49" t="s">
        <v>376</v>
      </c>
      <c r="C10" s="72" t="s">
        <v>377</v>
      </c>
      <c r="D10" s="191"/>
      <c r="E10" s="191"/>
      <c r="F10" s="191"/>
      <c r="G10" s="191"/>
      <c r="H10" s="191"/>
      <c r="I10" s="191"/>
      <c r="J10" s="191"/>
      <c r="K10" s="191"/>
      <c r="L10" s="191"/>
      <c r="M10" s="191"/>
      <c r="N10" s="191"/>
      <c r="O10" s="191"/>
      <c r="P10" s="191"/>
      <c r="Q10" s="191"/>
      <c r="R10" s="191"/>
      <c r="S10" s="191"/>
      <c r="T10" s="191"/>
      <c r="U10" s="191"/>
      <c r="V10" s="191"/>
      <c r="W10" s="191"/>
      <c r="X10" s="191"/>
      <c r="Y10" s="191"/>
      <c r="Z10" s="191"/>
      <c r="AA10" s="192"/>
      <c r="AB10" s="192"/>
      <c r="AC10" s="192"/>
      <c r="AD10" s="192"/>
      <c r="AE10" s="192"/>
      <c r="AF10" s="192"/>
      <c r="AG10" s="192"/>
      <c r="AH10" s="192"/>
      <c r="AI10" s="192"/>
      <c r="AJ10" s="192"/>
      <c r="AK10" s="192"/>
      <c r="AL10" s="192"/>
      <c r="AM10" s="21"/>
    </row>
    <row r="11" customFormat="false" ht="60" hidden="false" customHeight="false" outlineLevel="0" collapsed="false">
      <c r="A11" s="49" t="s">
        <v>378</v>
      </c>
      <c r="B11" s="49" t="s">
        <v>379</v>
      </c>
      <c r="C11" s="72" t="s">
        <v>380</v>
      </c>
      <c r="D11" s="191"/>
      <c r="E11" s="191"/>
      <c r="F11" s="191"/>
      <c r="G11" s="191"/>
      <c r="H11" s="191"/>
      <c r="I11" s="191"/>
      <c r="J11" s="191"/>
      <c r="K11" s="191"/>
      <c r="L11" s="191"/>
      <c r="M11" s="191"/>
      <c r="N11" s="191"/>
      <c r="O11" s="191"/>
      <c r="P11" s="191"/>
      <c r="Q11" s="191"/>
      <c r="R11" s="191"/>
      <c r="S11" s="191"/>
      <c r="T11" s="191"/>
      <c r="U11" s="191"/>
      <c r="V11" s="191"/>
      <c r="W11" s="191"/>
      <c r="X11" s="191"/>
      <c r="Y11" s="191"/>
      <c r="Z11" s="191"/>
      <c r="AA11" s="192"/>
      <c r="AB11" s="192"/>
      <c r="AC11" s="192"/>
      <c r="AD11" s="192"/>
      <c r="AE11" s="192"/>
      <c r="AF11" s="192"/>
      <c r="AG11" s="192"/>
      <c r="AH11" s="192"/>
      <c r="AI11" s="192"/>
      <c r="AJ11" s="192"/>
      <c r="AK11" s="192"/>
      <c r="AL11" s="192"/>
      <c r="AM11" s="21"/>
    </row>
    <row r="12" s="181" customFormat="true" ht="24" hidden="false" customHeight="true" outlineLevel="0" collapsed="false">
      <c r="A12" s="178" t="s">
        <v>381</v>
      </c>
      <c r="B12" s="179"/>
      <c r="C12" s="179"/>
      <c r="D12" s="179"/>
      <c r="E12" s="179"/>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79"/>
      <c r="AD12" s="179"/>
      <c r="AE12" s="179"/>
      <c r="AF12" s="179"/>
      <c r="AG12" s="179"/>
      <c r="AH12" s="179"/>
      <c r="AI12" s="179"/>
      <c r="AJ12" s="179"/>
      <c r="AK12" s="179"/>
      <c r="AL12" s="179"/>
      <c r="AM12" s="178"/>
    </row>
    <row r="13" customFormat="false" ht="75" hidden="false" customHeight="false" outlineLevel="0" collapsed="false">
      <c r="A13" s="189" t="s">
        <v>382</v>
      </c>
      <c r="B13" s="183" t="s">
        <v>383</v>
      </c>
      <c r="C13" s="72" t="s">
        <v>384</v>
      </c>
      <c r="D13" s="141"/>
      <c r="E13" s="141"/>
      <c r="F13" s="141"/>
      <c r="G13" s="141"/>
      <c r="H13" s="141"/>
      <c r="I13" s="141"/>
      <c r="J13" s="141"/>
      <c r="K13" s="141"/>
      <c r="L13" s="141"/>
      <c r="M13" s="141"/>
      <c r="N13" s="141"/>
      <c r="O13" s="141"/>
      <c r="P13" s="141"/>
      <c r="Q13" s="141"/>
      <c r="R13" s="141"/>
      <c r="S13" s="141"/>
      <c r="T13" s="141"/>
      <c r="U13" s="141"/>
      <c r="V13" s="141"/>
      <c r="W13" s="141"/>
      <c r="X13" s="141"/>
      <c r="Y13" s="141"/>
      <c r="Z13" s="141"/>
      <c r="AA13" s="193"/>
      <c r="AB13" s="193"/>
      <c r="AC13" s="193"/>
      <c r="AD13" s="193"/>
      <c r="AE13" s="193"/>
      <c r="AF13" s="193"/>
      <c r="AG13" s="193"/>
      <c r="AH13" s="193"/>
      <c r="AI13" s="193"/>
      <c r="AJ13" s="193"/>
      <c r="AK13" s="193"/>
      <c r="AL13" s="193"/>
      <c r="AM13" s="21"/>
    </row>
    <row r="14" customFormat="false" ht="165" hidden="false" customHeight="false" outlineLevel="0" collapsed="false">
      <c r="A14" s="189" t="s">
        <v>385</v>
      </c>
      <c r="B14" s="183" t="s">
        <v>386</v>
      </c>
      <c r="C14" s="72" t="s">
        <v>387</v>
      </c>
      <c r="D14" s="191"/>
      <c r="E14" s="191"/>
      <c r="F14" s="191"/>
      <c r="G14" s="191"/>
      <c r="H14" s="191"/>
      <c r="I14" s="191"/>
      <c r="J14" s="191"/>
      <c r="K14" s="191"/>
      <c r="L14" s="191"/>
      <c r="M14" s="191"/>
      <c r="N14" s="191"/>
      <c r="O14" s="191"/>
      <c r="P14" s="191"/>
      <c r="Q14" s="191"/>
      <c r="R14" s="191"/>
      <c r="S14" s="191"/>
      <c r="T14" s="191"/>
      <c r="U14" s="191"/>
      <c r="V14" s="191"/>
      <c r="W14" s="191"/>
      <c r="X14" s="191"/>
      <c r="Y14" s="191"/>
      <c r="Z14" s="191"/>
      <c r="AA14" s="192"/>
      <c r="AB14" s="192"/>
      <c r="AC14" s="192"/>
      <c r="AD14" s="192"/>
      <c r="AE14" s="192"/>
      <c r="AF14" s="192"/>
      <c r="AG14" s="192"/>
      <c r="AH14" s="192"/>
      <c r="AI14" s="192"/>
      <c r="AJ14" s="192"/>
      <c r="AK14" s="192"/>
      <c r="AL14" s="192"/>
      <c r="AM14" s="21"/>
    </row>
    <row r="15" customFormat="false" ht="165" hidden="false" customHeight="false" outlineLevel="0" collapsed="false">
      <c r="A15" s="189" t="s">
        <v>388</v>
      </c>
      <c r="B15" s="183" t="s">
        <v>389</v>
      </c>
      <c r="C15" s="72" t="s">
        <v>390</v>
      </c>
      <c r="D15" s="191"/>
      <c r="E15" s="191"/>
      <c r="F15" s="191"/>
      <c r="G15" s="191"/>
      <c r="H15" s="191"/>
      <c r="I15" s="191"/>
      <c r="J15" s="191"/>
      <c r="K15" s="191"/>
      <c r="L15" s="191"/>
      <c r="M15" s="191"/>
      <c r="N15" s="191"/>
      <c r="O15" s="191"/>
      <c r="P15" s="191"/>
      <c r="Q15" s="191"/>
      <c r="R15" s="191"/>
      <c r="S15" s="191"/>
      <c r="T15" s="191"/>
      <c r="U15" s="191"/>
      <c r="V15" s="191"/>
      <c r="W15" s="191"/>
      <c r="X15" s="191"/>
      <c r="Y15" s="191"/>
      <c r="Z15" s="191"/>
      <c r="AA15" s="192"/>
      <c r="AB15" s="192"/>
      <c r="AC15" s="192"/>
      <c r="AD15" s="192"/>
      <c r="AE15" s="192"/>
      <c r="AF15" s="192"/>
      <c r="AG15" s="192"/>
      <c r="AH15" s="192"/>
      <c r="AI15" s="192"/>
      <c r="AJ15" s="192"/>
      <c r="AK15" s="192"/>
      <c r="AL15" s="192"/>
      <c r="AM15" s="21"/>
    </row>
    <row r="16" s="196" customFormat="true" ht="24" hidden="false" customHeight="true" outlineLevel="0" collapsed="false">
      <c r="A16" s="194" t="s">
        <v>391</v>
      </c>
      <c r="B16" s="195"/>
      <c r="C16" s="195"/>
      <c r="D16" s="195"/>
      <c r="E16" s="195"/>
      <c r="F16" s="195"/>
      <c r="G16" s="195"/>
      <c r="H16" s="195"/>
      <c r="I16" s="195"/>
      <c r="J16" s="195"/>
      <c r="K16" s="195"/>
      <c r="L16" s="195"/>
      <c r="M16" s="195"/>
      <c r="N16" s="195"/>
      <c r="O16" s="195"/>
      <c r="P16" s="195"/>
      <c r="Q16" s="195"/>
      <c r="R16" s="195"/>
      <c r="S16" s="195"/>
      <c r="T16" s="195"/>
      <c r="U16" s="195"/>
      <c r="V16" s="195"/>
      <c r="W16" s="195"/>
      <c r="X16" s="195"/>
      <c r="Y16" s="195"/>
      <c r="Z16" s="195"/>
      <c r="AA16" s="195"/>
      <c r="AB16" s="195"/>
      <c r="AC16" s="195"/>
      <c r="AD16" s="195"/>
      <c r="AE16" s="195"/>
      <c r="AF16" s="195"/>
      <c r="AG16" s="195"/>
      <c r="AH16" s="195"/>
      <c r="AI16" s="195"/>
      <c r="AJ16" s="195"/>
      <c r="AK16" s="195"/>
      <c r="AL16" s="195"/>
      <c r="AM16" s="194"/>
    </row>
    <row r="17" s="201" customFormat="true" ht="24" hidden="false" customHeight="true" outlineLevel="0" collapsed="false">
      <c r="A17" s="197" t="s">
        <v>392</v>
      </c>
      <c r="B17" s="198"/>
      <c r="C17" s="198"/>
      <c r="D17" s="199"/>
      <c r="E17" s="199"/>
      <c r="F17" s="199"/>
      <c r="G17" s="199"/>
      <c r="H17" s="199"/>
      <c r="I17" s="199"/>
      <c r="J17" s="199"/>
      <c r="K17" s="199"/>
      <c r="L17" s="199"/>
      <c r="M17" s="199"/>
      <c r="N17" s="199"/>
      <c r="O17" s="199"/>
      <c r="P17" s="199"/>
      <c r="Q17" s="199"/>
      <c r="R17" s="199"/>
      <c r="S17" s="199"/>
      <c r="T17" s="199"/>
      <c r="U17" s="199"/>
      <c r="V17" s="199"/>
      <c r="W17" s="199"/>
      <c r="X17" s="199"/>
      <c r="Y17" s="199"/>
      <c r="Z17" s="199"/>
      <c r="AA17" s="199"/>
      <c r="AB17" s="199"/>
      <c r="AC17" s="199"/>
      <c r="AD17" s="199"/>
      <c r="AE17" s="199"/>
      <c r="AF17" s="199"/>
      <c r="AG17" s="199"/>
      <c r="AH17" s="199"/>
      <c r="AI17" s="199"/>
      <c r="AJ17" s="199"/>
      <c r="AK17" s="199"/>
      <c r="AL17" s="199"/>
      <c r="AM17" s="200"/>
    </row>
    <row r="18" customFormat="false" ht="165" hidden="false" customHeight="false" outlineLevel="0" collapsed="false">
      <c r="A18" s="49" t="s">
        <v>393</v>
      </c>
      <c r="B18" s="49" t="s">
        <v>394</v>
      </c>
      <c r="C18" s="72" t="s">
        <v>395</v>
      </c>
      <c r="D18" s="202"/>
      <c r="E18" s="202"/>
      <c r="F18" s="141"/>
      <c r="G18" s="141"/>
      <c r="H18" s="141"/>
      <c r="I18" s="141"/>
      <c r="J18" s="141"/>
      <c r="K18" s="141"/>
      <c r="L18" s="141"/>
      <c r="M18" s="141"/>
      <c r="N18" s="141"/>
      <c r="O18" s="141"/>
      <c r="P18" s="141"/>
      <c r="Q18" s="141"/>
      <c r="R18" s="141"/>
      <c r="S18" s="141"/>
      <c r="T18" s="141"/>
      <c r="U18" s="141"/>
      <c r="V18" s="141"/>
      <c r="W18" s="141"/>
      <c r="X18" s="141"/>
      <c r="Y18" s="141"/>
      <c r="Z18" s="141"/>
      <c r="AA18" s="193"/>
      <c r="AB18" s="193"/>
      <c r="AC18" s="193"/>
      <c r="AD18" s="193"/>
      <c r="AE18" s="193"/>
      <c r="AF18" s="193"/>
      <c r="AG18" s="193"/>
      <c r="AH18" s="193"/>
      <c r="AI18" s="193"/>
      <c r="AJ18" s="193"/>
      <c r="AK18" s="193"/>
      <c r="AL18" s="193"/>
      <c r="AM18" s="21"/>
    </row>
    <row r="19" customFormat="false" ht="60" hidden="false" customHeight="false" outlineLevel="0" collapsed="false">
      <c r="A19" s="49" t="s">
        <v>396</v>
      </c>
      <c r="B19" s="49" t="s">
        <v>397</v>
      </c>
      <c r="C19" s="72" t="s">
        <v>398</v>
      </c>
      <c r="D19" s="203"/>
      <c r="E19" s="202"/>
      <c r="F19" s="141"/>
      <c r="G19" s="141"/>
      <c r="H19" s="141"/>
      <c r="I19" s="141"/>
      <c r="J19" s="141"/>
      <c r="K19" s="141"/>
      <c r="L19" s="141"/>
      <c r="M19" s="141"/>
      <c r="N19" s="141"/>
      <c r="O19" s="141"/>
      <c r="P19" s="141"/>
      <c r="Q19" s="141"/>
      <c r="R19" s="141"/>
      <c r="S19" s="141"/>
      <c r="T19" s="141"/>
      <c r="U19" s="141"/>
      <c r="V19" s="141"/>
      <c r="W19" s="141"/>
      <c r="X19" s="141"/>
      <c r="Y19" s="141"/>
      <c r="Z19" s="141"/>
      <c r="AA19" s="193"/>
      <c r="AB19" s="193"/>
      <c r="AC19" s="193"/>
      <c r="AD19" s="193"/>
      <c r="AE19" s="193"/>
      <c r="AF19" s="193"/>
      <c r="AG19" s="193"/>
      <c r="AH19" s="193"/>
      <c r="AI19" s="193"/>
      <c r="AJ19" s="193"/>
      <c r="AK19" s="193"/>
      <c r="AL19" s="193"/>
      <c r="AM19" s="21"/>
    </row>
    <row r="20" customFormat="false" ht="120" hidden="false" customHeight="false" outlineLevel="0" collapsed="false">
      <c r="A20" s="49" t="s">
        <v>399</v>
      </c>
      <c r="B20" s="49" t="s">
        <v>400</v>
      </c>
      <c r="C20" s="72" t="s">
        <v>401</v>
      </c>
      <c r="D20" s="202"/>
      <c r="E20" s="202"/>
      <c r="F20" s="143"/>
      <c r="G20" s="143"/>
      <c r="H20" s="143"/>
      <c r="I20" s="143"/>
      <c r="J20" s="143"/>
      <c r="K20" s="143"/>
      <c r="L20" s="143"/>
      <c r="M20" s="143"/>
      <c r="N20" s="143"/>
      <c r="O20" s="143"/>
      <c r="P20" s="143"/>
      <c r="Q20" s="143"/>
      <c r="R20" s="143"/>
      <c r="S20" s="143"/>
      <c r="T20" s="143"/>
      <c r="U20" s="143"/>
      <c r="V20" s="143"/>
      <c r="W20" s="143"/>
      <c r="X20" s="143"/>
      <c r="Y20" s="143"/>
      <c r="Z20" s="143"/>
      <c r="AA20" s="204"/>
      <c r="AB20" s="204"/>
      <c r="AC20" s="204"/>
      <c r="AD20" s="204"/>
      <c r="AE20" s="204"/>
      <c r="AF20" s="204"/>
      <c r="AG20" s="204"/>
      <c r="AH20" s="204"/>
      <c r="AI20" s="204"/>
      <c r="AJ20" s="204"/>
      <c r="AK20" s="204"/>
      <c r="AL20" s="204"/>
      <c r="AM20" s="21"/>
    </row>
    <row r="21" customFormat="false" ht="409.5" hidden="false" customHeight="false" outlineLevel="0" collapsed="false">
      <c r="A21" s="49" t="s">
        <v>402</v>
      </c>
      <c r="B21" s="49" t="s">
        <v>403</v>
      </c>
      <c r="C21" s="72" t="s">
        <v>404</v>
      </c>
      <c r="D21" s="202"/>
      <c r="E21" s="202"/>
      <c r="F21" s="143"/>
      <c r="G21" s="143"/>
      <c r="H21" s="143"/>
      <c r="I21" s="143"/>
      <c r="J21" s="143"/>
      <c r="K21" s="143"/>
      <c r="L21" s="143"/>
      <c r="M21" s="143"/>
      <c r="N21" s="143"/>
      <c r="O21" s="143"/>
      <c r="P21" s="143"/>
      <c r="Q21" s="143"/>
      <c r="R21" s="143"/>
      <c r="S21" s="143"/>
      <c r="T21" s="143"/>
      <c r="U21" s="143"/>
      <c r="V21" s="143"/>
      <c r="W21" s="143"/>
      <c r="X21" s="143"/>
      <c r="Y21" s="143"/>
      <c r="Z21" s="143"/>
      <c r="AA21" s="204"/>
      <c r="AB21" s="204"/>
      <c r="AC21" s="204"/>
      <c r="AD21" s="204"/>
      <c r="AE21" s="204"/>
      <c r="AF21" s="204"/>
      <c r="AG21" s="204"/>
      <c r="AH21" s="204"/>
      <c r="AI21" s="204"/>
      <c r="AJ21" s="204"/>
      <c r="AK21" s="204"/>
      <c r="AL21" s="204"/>
      <c r="AM21" s="21"/>
    </row>
    <row r="22" customFormat="false" ht="90" hidden="false" customHeight="false" outlineLevel="0" collapsed="false">
      <c r="A22" s="49" t="s">
        <v>405</v>
      </c>
      <c r="B22" s="49" t="s">
        <v>406</v>
      </c>
      <c r="C22" s="72" t="s">
        <v>407</v>
      </c>
      <c r="D22" s="202"/>
      <c r="E22" s="202"/>
      <c r="F22" s="143"/>
      <c r="G22" s="143"/>
      <c r="H22" s="143"/>
      <c r="I22" s="143"/>
      <c r="J22" s="143"/>
      <c r="K22" s="143"/>
      <c r="L22" s="143"/>
      <c r="M22" s="143"/>
      <c r="N22" s="143"/>
      <c r="O22" s="143"/>
      <c r="P22" s="143"/>
      <c r="Q22" s="143"/>
      <c r="R22" s="143"/>
      <c r="S22" s="143"/>
      <c r="T22" s="143"/>
      <c r="U22" s="143"/>
      <c r="V22" s="143"/>
      <c r="W22" s="143"/>
      <c r="X22" s="143"/>
      <c r="Y22" s="143"/>
      <c r="Z22" s="143"/>
      <c r="AA22" s="204"/>
      <c r="AB22" s="204"/>
      <c r="AC22" s="204"/>
      <c r="AD22" s="204"/>
      <c r="AE22" s="204"/>
      <c r="AF22" s="204"/>
      <c r="AG22" s="204"/>
      <c r="AH22" s="204"/>
      <c r="AI22" s="204"/>
      <c r="AJ22" s="204"/>
      <c r="AK22" s="204"/>
      <c r="AL22" s="204"/>
      <c r="AM22" s="21"/>
    </row>
    <row r="23" customFormat="false" ht="90" hidden="false" customHeight="false" outlineLevel="0" collapsed="false">
      <c r="A23" s="49" t="s">
        <v>408</v>
      </c>
      <c r="B23" s="49" t="s">
        <v>409</v>
      </c>
      <c r="C23" s="72" t="s">
        <v>410</v>
      </c>
      <c r="D23" s="202"/>
      <c r="E23" s="202"/>
      <c r="F23" s="143"/>
      <c r="G23" s="143"/>
      <c r="H23" s="143"/>
      <c r="I23" s="143"/>
      <c r="J23" s="143"/>
      <c r="K23" s="143"/>
      <c r="L23" s="143"/>
      <c r="M23" s="143"/>
      <c r="N23" s="143"/>
      <c r="O23" s="143"/>
      <c r="P23" s="143"/>
      <c r="Q23" s="143"/>
      <c r="R23" s="143"/>
      <c r="S23" s="143"/>
      <c r="T23" s="143"/>
      <c r="U23" s="143"/>
      <c r="V23" s="143"/>
      <c r="W23" s="143"/>
      <c r="X23" s="143"/>
      <c r="Y23" s="143"/>
      <c r="Z23" s="143"/>
      <c r="AA23" s="204"/>
      <c r="AB23" s="204"/>
      <c r="AC23" s="204"/>
      <c r="AD23" s="204"/>
      <c r="AE23" s="204"/>
      <c r="AF23" s="204"/>
      <c r="AG23" s="204"/>
      <c r="AH23" s="204"/>
      <c r="AI23" s="204"/>
      <c r="AJ23" s="204"/>
      <c r="AK23" s="204"/>
      <c r="AL23" s="204"/>
      <c r="AM23" s="21"/>
    </row>
    <row r="24" customFormat="false" ht="120" hidden="false" customHeight="false" outlineLevel="0" collapsed="false">
      <c r="A24" s="49" t="s">
        <v>411</v>
      </c>
      <c r="B24" s="49" t="s">
        <v>412</v>
      </c>
      <c r="C24" s="72" t="s">
        <v>413</v>
      </c>
      <c r="D24" s="202"/>
      <c r="E24" s="202"/>
      <c r="F24" s="143"/>
      <c r="G24" s="143"/>
      <c r="H24" s="143"/>
      <c r="I24" s="143"/>
      <c r="J24" s="143"/>
      <c r="K24" s="143"/>
      <c r="L24" s="143"/>
      <c r="M24" s="143"/>
      <c r="N24" s="143"/>
      <c r="O24" s="143"/>
      <c r="P24" s="143"/>
      <c r="Q24" s="143"/>
      <c r="R24" s="143"/>
      <c r="S24" s="143"/>
      <c r="T24" s="143"/>
      <c r="U24" s="143"/>
      <c r="V24" s="143"/>
      <c r="W24" s="143"/>
      <c r="X24" s="143"/>
      <c r="Y24" s="143"/>
      <c r="Z24" s="143"/>
      <c r="AA24" s="204"/>
      <c r="AB24" s="204"/>
      <c r="AC24" s="204"/>
      <c r="AD24" s="204"/>
      <c r="AE24" s="204"/>
      <c r="AF24" s="204"/>
      <c r="AG24" s="204"/>
      <c r="AH24" s="204"/>
      <c r="AI24" s="204"/>
      <c r="AJ24" s="204"/>
      <c r="AK24" s="204"/>
      <c r="AL24" s="204"/>
      <c r="AM24" s="21"/>
    </row>
    <row r="25" customFormat="false" ht="75" hidden="false" customHeight="false" outlineLevel="0" collapsed="false">
      <c r="A25" s="49" t="s">
        <v>414</v>
      </c>
      <c r="B25" s="49" t="s">
        <v>415</v>
      </c>
      <c r="C25" s="72" t="s">
        <v>416</v>
      </c>
      <c r="D25" s="203"/>
      <c r="E25" s="202"/>
      <c r="F25" s="143"/>
      <c r="G25" s="143"/>
      <c r="H25" s="143"/>
      <c r="I25" s="143"/>
      <c r="J25" s="143"/>
      <c r="K25" s="143"/>
      <c r="L25" s="143"/>
      <c r="M25" s="143"/>
      <c r="N25" s="143"/>
      <c r="O25" s="143"/>
      <c r="P25" s="143"/>
      <c r="Q25" s="143"/>
      <c r="R25" s="143"/>
      <c r="S25" s="143"/>
      <c r="T25" s="143"/>
      <c r="U25" s="143"/>
      <c r="V25" s="143"/>
      <c r="W25" s="143"/>
      <c r="X25" s="143"/>
      <c r="Y25" s="143"/>
      <c r="Z25" s="143"/>
      <c r="AA25" s="204"/>
      <c r="AB25" s="204"/>
      <c r="AC25" s="204"/>
      <c r="AD25" s="204"/>
      <c r="AE25" s="204"/>
      <c r="AF25" s="204"/>
      <c r="AG25" s="204"/>
      <c r="AH25" s="204"/>
      <c r="AI25" s="204"/>
      <c r="AJ25" s="204"/>
      <c r="AK25" s="204"/>
      <c r="AL25" s="204"/>
      <c r="AM25" s="21"/>
    </row>
    <row r="26" customFormat="false" ht="75" hidden="false" customHeight="false" outlineLevel="0" collapsed="false">
      <c r="A26" s="49" t="s">
        <v>417</v>
      </c>
      <c r="B26" s="49" t="s">
        <v>418</v>
      </c>
      <c r="C26" s="72" t="s">
        <v>419</v>
      </c>
      <c r="D26" s="203"/>
      <c r="E26" s="202"/>
      <c r="F26" s="143"/>
      <c r="G26" s="143"/>
      <c r="H26" s="143"/>
      <c r="I26" s="143"/>
      <c r="J26" s="143"/>
      <c r="K26" s="143"/>
      <c r="L26" s="143"/>
      <c r="M26" s="143"/>
      <c r="N26" s="143"/>
      <c r="O26" s="143"/>
      <c r="P26" s="143"/>
      <c r="Q26" s="143"/>
      <c r="R26" s="143"/>
      <c r="S26" s="143"/>
      <c r="T26" s="143"/>
      <c r="U26" s="143"/>
      <c r="V26" s="143"/>
      <c r="W26" s="143"/>
      <c r="X26" s="143"/>
      <c r="Y26" s="143"/>
      <c r="Z26" s="143"/>
      <c r="AA26" s="204"/>
      <c r="AB26" s="204"/>
      <c r="AC26" s="204"/>
      <c r="AD26" s="204"/>
      <c r="AE26" s="204"/>
      <c r="AF26" s="204"/>
      <c r="AG26" s="204"/>
      <c r="AH26" s="204"/>
      <c r="AI26" s="204"/>
      <c r="AJ26" s="204"/>
      <c r="AK26" s="204"/>
      <c r="AL26" s="204"/>
      <c r="AM26" s="21"/>
    </row>
    <row r="27" customFormat="false" ht="75" hidden="false" customHeight="false" outlineLevel="0" collapsed="false">
      <c r="A27" s="49" t="s">
        <v>420</v>
      </c>
      <c r="B27" s="49" t="s">
        <v>421</v>
      </c>
      <c r="C27" s="72" t="s">
        <v>422</v>
      </c>
      <c r="D27" s="203"/>
      <c r="E27" s="202"/>
      <c r="F27" s="143"/>
      <c r="G27" s="143"/>
      <c r="H27" s="143"/>
      <c r="I27" s="143"/>
      <c r="J27" s="143"/>
      <c r="K27" s="143"/>
      <c r="L27" s="143"/>
      <c r="M27" s="143"/>
      <c r="N27" s="143"/>
      <c r="O27" s="143"/>
      <c r="P27" s="143"/>
      <c r="Q27" s="143"/>
      <c r="R27" s="143"/>
      <c r="S27" s="143"/>
      <c r="T27" s="143"/>
      <c r="U27" s="143"/>
      <c r="V27" s="143"/>
      <c r="W27" s="143"/>
      <c r="X27" s="143"/>
      <c r="Y27" s="143"/>
      <c r="Z27" s="143"/>
      <c r="AA27" s="204"/>
      <c r="AB27" s="204"/>
      <c r="AC27" s="204"/>
      <c r="AD27" s="204"/>
      <c r="AE27" s="204"/>
      <c r="AF27" s="204"/>
      <c r="AG27" s="204"/>
      <c r="AH27" s="204"/>
      <c r="AI27" s="204"/>
      <c r="AJ27" s="204"/>
      <c r="AK27" s="204"/>
      <c r="AL27" s="204"/>
      <c r="AM27" s="21"/>
    </row>
    <row r="28" customFormat="false" ht="105" hidden="false" customHeight="false" outlineLevel="0" collapsed="false">
      <c r="A28" s="49" t="s">
        <v>423</v>
      </c>
      <c r="B28" s="49" t="s">
        <v>424</v>
      </c>
      <c r="C28" s="72" t="s">
        <v>425</v>
      </c>
      <c r="D28" s="203"/>
      <c r="E28" s="202"/>
      <c r="F28" s="143"/>
      <c r="G28" s="143"/>
      <c r="H28" s="143"/>
      <c r="I28" s="143"/>
      <c r="J28" s="143"/>
      <c r="K28" s="143"/>
      <c r="L28" s="143"/>
      <c r="M28" s="143"/>
      <c r="N28" s="143"/>
      <c r="O28" s="143"/>
      <c r="P28" s="143"/>
      <c r="Q28" s="143"/>
      <c r="R28" s="143"/>
      <c r="S28" s="143"/>
      <c r="T28" s="143"/>
      <c r="U28" s="143"/>
      <c r="V28" s="143"/>
      <c r="W28" s="143"/>
      <c r="X28" s="143"/>
      <c r="Y28" s="143"/>
      <c r="Z28" s="143"/>
      <c r="AA28" s="204"/>
      <c r="AB28" s="204"/>
      <c r="AC28" s="204"/>
      <c r="AD28" s="204"/>
      <c r="AE28" s="204"/>
      <c r="AF28" s="204"/>
      <c r="AG28" s="204"/>
      <c r="AH28" s="204"/>
      <c r="AI28" s="204"/>
      <c r="AJ28" s="204"/>
      <c r="AK28" s="204"/>
      <c r="AL28" s="204"/>
      <c r="AM28" s="21"/>
    </row>
    <row r="29" customFormat="false" ht="120" hidden="false" customHeight="false" outlineLevel="0" collapsed="false">
      <c r="A29" s="49" t="s">
        <v>426</v>
      </c>
      <c r="B29" s="49" t="s">
        <v>427</v>
      </c>
      <c r="C29" s="72" t="s">
        <v>428</v>
      </c>
      <c r="D29" s="203"/>
      <c r="E29" s="202"/>
      <c r="F29" s="143"/>
      <c r="G29" s="143"/>
      <c r="H29" s="143"/>
      <c r="I29" s="143"/>
      <c r="J29" s="143"/>
      <c r="K29" s="143"/>
      <c r="L29" s="143"/>
      <c r="M29" s="143"/>
      <c r="N29" s="143"/>
      <c r="O29" s="143"/>
      <c r="P29" s="143"/>
      <c r="Q29" s="143"/>
      <c r="R29" s="143"/>
      <c r="S29" s="143"/>
      <c r="T29" s="143"/>
      <c r="U29" s="143"/>
      <c r="V29" s="143"/>
      <c r="W29" s="143"/>
      <c r="X29" s="143"/>
      <c r="Y29" s="143"/>
      <c r="Z29" s="143"/>
      <c r="AA29" s="204"/>
      <c r="AB29" s="204"/>
      <c r="AC29" s="204"/>
      <c r="AD29" s="204"/>
      <c r="AE29" s="204"/>
      <c r="AF29" s="204"/>
      <c r="AG29" s="204"/>
      <c r="AH29" s="204"/>
      <c r="AI29" s="204"/>
      <c r="AJ29" s="204"/>
      <c r="AK29" s="204"/>
      <c r="AL29" s="204"/>
      <c r="AM29" s="21"/>
    </row>
    <row r="30" customFormat="false" ht="75" hidden="false" customHeight="false" outlineLevel="0" collapsed="false">
      <c r="A30" s="49" t="s">
        <v>429</v>
      </c>
      <c r="B30" s="49" t="s">
        <v>430</v>
      </c>
      <c r="C30" s="72" t="s">
        <v>431</v>
      </c>
      <c r="D30" s="203"/>
      <c r="E30" s="202"/>
      <c r="F30" s="143"/>
      <c r="G30" s="143"/>
      <c r="H30" s="143"/>
      <c r="I30" s="143"/>
      <c r="J30" s="143"/>
      <c r="K30" s="143"/>
      <c r="L30" s="143"/>
      <c r="M30" s="143"/>
      <c r="N30" s="143"/>
      <c r="O30" s="143"/>
      <c r="P30" s="143"/>
      <c r="Q30" s="143"/>
      <c r="R30" s="143"/>
      <c r="S30" s="143"/>
      <c r="T30" s="143"/>
      <c r="U30" s="143"/>
      <c r="V30" s="143"/>
      <c r="W30" s="143"/>
      <c r="X30" s="143"/>
      <c r="Y30" s="143"/>
      <c r="Z30" s="143"/>
      <c r="AA30" s="204"/>
      <c r="AB30" s="204"/>
      <c r="AC30" s="204"/>
      <c r="AD30" s="204"/>
      <c r="AE30" s="204"/>
      <c r="AF30" s="204"/>
      <c r="AG30" s="204"/>
      <c r="AH30" s="204"/>
      <c r="AI30" s="204"/>
      <c r="AJ30" s="204"/>
      <c r="AK30" s="204"/>
      <c r="AL30" s="204"/>
      <c r="AM30" s="21"/>
    </row>
    <row r="31" s="210" customFormat="true" ht="24" hidden="false" customHeight="true" outlineLevel="0" collapsed="false">
      <c r="A31" s="205" t="s">
        <v>432</v>
      </c>
      <c r="B31" s="206"/>
      <c r="C31" s="207"/>
      <c r="D31" s="208"/>
      <c r="E31" s="208"/>
      <c r="F31" s="208"/>
      <c r="G31" s="208"/>
      <c r="H31" s="208"/>
      <c r="I31" s="208"/>
      <c r="J31" s="208"/>
      <c r="K31" s="208"/>
      <c r="L31" s="208"/>
      <c r="M31" s="208"/>
      <c r="N31" s="208"/>
      <c r="O31" s="208"/>
      <c r="P31" s="208"/>
      <c r="Q31" s="208"/>
      <c r="R31" s="208"/>
      <c r="S31" s="208"/>
      <c r="T31" s="208"/>
      <c r="U31" s="208"/>
      <c r="V31" s="208"/>
      <c r="W31" s="208"/>
      <c r="X31" s="208"/>
      <c r="Y31" s="208"/>
      <c r="Z31" s="208"/>
      <c r="AA31" s="208"/>
      <c r="AB31" s="208"/>
      <c r="AC31" s="208"/>
      <c r="AD31" s="208"/>
      <c r="AE31" s="208"/>
      <c r="AF31" s="208"/>
      <c r="AG31" s="208"/>
      <c r="AH31" s="208"/>
      <c r="AI31" s="208"/>
      <c r="AJ31" s="208"/>
      <c r="AK31" s="208"/>
      <c r="AL31" s="208"/>
      <c r="AM31" s="209"/>
    </row>
    <row r="32" customFormat="false" ht="135" hidden="false" customHeight="false" outlineLevel="0" collapsed="false">
      <c r="A32" s="49" t="s">
        <v>433</v>
      </c>
      <c r="B32" s="49" t="s">
        <v>434</v>
      </c>
      <c r="C32" s="72" t="s">
        <v>435</v>
      </c>
      <c r="D32" s="203"/>
      <c r="E32" s="202"/>
      <c r="F32" s="143"/>
      <c r="G32" s="143"/>
      <c r="H32" s="143"/>
      <c r="I32" s="143"/>
      <c r="J32" s="143"/>
      <c r="K32" s="143"/>
      <c r="L32" s="143"/>
      <c r="M32" s="143"/>
      <c r="N32" s="143"/>
      <c r="O32" s="143"/>
      <c r="P32" s="143"/>
      <c r="Q32" s="143"/>
      <c r="R32" s="143"/>
      <c r="S32" s="143"/>
      <c r="T32" s="143"/>
      <c r="U32" s="143"/>
      <c r="V32" s="143"/>
      <c r="W32" s="143"/>
      <c r="X32" s="143"/>
      <c r="Y32" s="143"/>
      <c r="Z32" s="143"/>
      <c r="AA32" s="204"/>
      <c r="AB32" s="204"/>
      <c r="AC32" s="204"/>
      <c r="AD32" s="204"/>
      <c r="AE32" s="204"/>
      <c r="AF32" s="204"/>
      <c r="AG32" s="204"/>
      <c r="AH32" s="204"/>
      <c r="AI32" s="204"/>
      <c r="AJ32" s="204"/>
      <c r="AK32" s="204"/>
      <c r="AL32" s="204"/>
      <c r="AM32" s="21"/>
    </row>
    <row r="33" customFormat="false" ht="150" hidden="false" customHeight="false" outlineLevel="0" collapsed="false">
      <c r="A33" s="49" t="s">
        <v>436</v>
      </c>
      <c r="B33" s="49" t="s">
        <v>437</v>
      </c>
      <c r="C33" s="72" t="s">
        <v>438</v>
      </c>
      <c r="D33" s="203"/>
      <c r="E33" s="202"/>
      <c r="F33" s="143"/>
      <c r="G33" s="143"/>
      <c r="H33" s="143"/>
      <c r="I33" s="143"/>
      <c r="J33" s="143"/>
      <c r="K33" s="143"/>
      <c r="L33" s="143"/>
      <c r="M33" s="143"/>
      <c r="N33" s="143"/>
      <c r="O33" s="143"/>
      <c r="P33" s="143"/>
      <c r="Q33" s="143"/>
      <c r="R33" s="143"/>
      <c r="S33" s="143"/>
      <c r="T33" s="143"/>
      <c r="U33" s="143"/>
      <c r="V33" s="143"/>
      <c r="W33" s="143"/>
      <c r="X33" s="143"/>
      <c r="Y33" s="143"/>
      <c r="Z33" s="143"/>
      <c r="AA33" s="204"/>
      <c r="AB33" s="204"/>
      <c r="AC33" s="204"/>
      <c r="AD33" s="204"/>
      <c r="AE33" s="204"/>
      <c r="AF33" s="204"/>
      <c r="AG33" s="204"/>
      <c r="AH33" s="204"/>
      <c r="AI33" s="204"/>
      <c r="AJ33" s="204"/>
      <c r="AK33" s="204"/>
      <c r="AL33" s="204"/>
      <c r="AM33" s="21"/>
    </row>
    <row r="34" customFormat="false" ht="90" hidden="false" customHeight="false" outlineLevel="0" collapsed="false">
      <c r="A34" s="49" t="s">
        <v>439</v>
      </c>
      <c r="B34" s="49" t="s">
        <v>440</v>
      </c>
      <c r="C34" s="72" t="s">
        <v>441</v>
      </c>
      <c r="D34" s="203"/>
      <c r="E34" s="202"/>
      <c r="F34" s="143"/>
      <c r="G34" s="143"/>
      <c r="H34" s="143"/>
      <c r="I34" s="143"/>
      <c r="J34" s="143"/>
      <c r="K34" s="143"/>
      <c r="L34" s="143"/>
      <c r="M34" s="143"/>
      <c r="N34" s="143"/>
      <c r="O34" s="143"/>
      <c r="P34" s="143"/>
      <c r="Q34" s="143"/>
      <c r="R34" s="143"/>
      <c r="S34" s="143"/>
      <c r="T34" s="143"/>
      <c r="U34" s="143"/>
      <c r="V34" s="143"/>
      <c r="W34" s="143"/>
      <c r="X34" s="143"/>
      <c r="Y34" s="143"/>
      <c r="Z34" s="143"/>
      <c r="AA34" s="204"/>
      <c r="AB34" s="204"/>
      <c r="AC34" s="204"/>
      <c r="AD34" s="204"/>
      <c r="AE34" s="204"/>
      <c r="AF34" s="204"/>
      <c r="AG34" s="204"/>
      <c r="AH34" s="204"/>
      <c r="AI34" s="204"/>
      <c r="AJ34" s="204"/>
      <c r="AK34" s="204"/>
      <c r="AL34" s="204"/>
      <c r="AM34" s="21"/>
    </row>
    <row r="35" customFormat="false" ht="105" hidden="false" customHeight="false" outlineLevel="0" collapsed="false">
      <c r="A35" s="49" t="s">
        <v>442</v>
      </c>
      <c r="B35" s="49" t="s">
        <v>443</v>
      </c>
      <c r="C35" s="72" t="s">
        <v>444</v>
      </c>
      <c r="D35" s="203"/>
      <c r="E35" s="202"/>
      <c r="F35" s="143"/>
      <c r="G35" s="143"/>
      <c r="H35" s="143"/>
      <c r="I35" s="143"/>
      <c r="J35" s="143"/>
      <c r="K35" s="143"/>
      <c r="L35" s="143"/>
      <c r="M35" s="143"/>
      <c r="N35" s="143"/>
      <c r="O35" s="143"/>
      <c r="P35" s="143"/>
      <c r="Q35" s="143"/>
      <c r="R35" s="143"/>
      <c r="S35" s="143"/>
      <c r="T35" s="143"/>
      <c r="U35" s="143"/>
      <c r="V35" s="143"/>
      <c r="W35" s="143"/>
      <c r="X35" s="143"/>
      <c r="Y35" s="143"/>
      <c r="Z35" s="143"/>
      <c r="AA35" s="204"/>
      <c r="AB35" s="204"/>
      <c r="AC35" s="204"/>
      <c r="AD35" s="204"/>
      <c r="AE35" s="204"/>
      <c r="AF35" s="204"/>
      <c r="AG35" s="204"/>
      <c r="AH35" s="204"/>
      <c r="AI35" s="204"/>
      <c r="AJ35" s="204"/>
      <c r="AK35" s="204"/>
      <c r="AL35" s="204"/>
      <c r="AM35" s="21"/>
    </row>
    <row r="36" customFormat="false" ht="90" hidden="false" customHeight="false" outlineLevel="0" collapsed="false">
      <c r="A36" s="49" t="s">
        <v>445</v>
      </c>
      <c r="B36" s="49" t="s">
        <v>446</v>
      </c>
      <c r="C36" s="72" t="s">
        <v>447</v>
      </c>
      <c r="D36" s="203"/>
      <c r="E36" s="202"/>
      <c r="F36" s="143"/>
      <c r="G36" s="143"/>
      <c r="H36" s="143"/>
      <c r="I36" s="143"/>
      <c r="J36" s="143"/>
      <c r="K36" s="143"/>
      <c r="L36" s="143"/>
      <c r="M36" s="143"/>
      <c r="N36" s="143"/>
      <c r="O36" s="143"/>
      <c r="P36" s="143"/>
      <c r="Q36" s="143"/>
      <c r="R36" s="143"/>
      <c r="S36" s="143"/>
      <c r="T36" s="143"/>
      <c r="U36" s="143"/>
      <c r="V36" s="143"/>
      <c r="W36" s="143"/>
      <c r="X36" s="143"/>
      <c r="Y36" s="143"/>
      <c r="Z36" s="143"/>
      <c r="AA36" s="204"/>
      <c r="AB36" s="204"/>
      <c r="AC36" s="204"/>
      <c r="AD36" s="204"/>
      <c r="AE36" s="204"/>
      <c r="AF36" s="204"/>
      <c r="AG36" s="204"/>
      <c r="AH36" s="204"/>
      <c r="AI36" s="204"/>
      <c r="AJ36" s="204"/>
      <c r="AK36" s="204"/>
      <c r="AL36" s="204"/>
      <c r="AM36" s="21"/>
    </row>
    <row r="37" customFormat="false" ht="75" hidden="false" customHeight="false" outlineLevel="0" collapsed="false">
      <c r="A37" s="49" t="s">
        <v>448</v>
      </c>
      <c r="B37" s="49" t="s">
        <v>449</v>
      </c>
      <c r="C37" s="72" t="s">
        <v>450</v>
      </c>
      <c r="D37" s="203"/>
      <c r="E37" s="202"/>
      <c r="F37" s="143"/>
      <c r="G37" s="143"/>
      <c r="H37" s="143"/>
      <c r="I37" s="143"/>
      <c r="J37" s="143"/>
      <c r="K37" s="143"/>
      <c r="L37" s="143"/>
      <c r="M37" s="143"/>
      <c r="N37" s="143"/>
      <c r="O37" s="143"/>
      <c r="P37" s="143"/>
      <c r="Q37" s="143"/>
      <c r="R37" s="143"/>
      <c r="S37" s="143"/>
      <c r="T37" s="143"/>
      <c r="U37" s="143"/>
      <c r="V37" s="143"/>
      <c r="W37" s="143"/>
      <c r="X37" s="143"/>
      <c r="Y37" s="143"/>
      <c r="Z37" s="143"/>
      <c r="AA37" s="204"/>
      <c r="AB37" s="204"/>
      <c r="AC37" s="204"/>
      <c r="AD37" s="204"/>
      <c r="AE37" s="204"/>
      <c r="AF37" s="204"/>
      <c r="AG37" s="204"/>
      <c r="AH37" s="204"/>
      <c r="AI37" s="204"/>
      <c r="AJ37" s="204"/>
      <c r="AK37" s="204"/>
      <c r="AL37" s="204"/>
      <c r="AM37" s="21"/>
    </row>
    <row r="38" customFormat="false" ht="120" hidden="false" customHeight="false" outlineLevel="0" collapsed="false">
      <c r="A38" s="49" t="s">
        <v>451</v>
      </c>
      <c r="B38" s="49" t="s">
        <v>452</v>
      </c>
      <c r="C38" s="72" t="s">
        <v>453</v>
      </c>
      <c r="D38" s="203"/>
      <c r="E38" s="202"/>
      <c r="F38" s="143"/>
      <c r="G38" s="143"/>
      <c r="H38" s="143"/>
      <c r="I38" s="143"/>
      <c r="J38" s="143"/>
      <c r="K38" s="143"/>
      <c r="L38" s="143"/>
      <c r="M38" s="143"/>
      <c r="N38" s="143"/>
      <c r="O38" s="143"/>
      <c r="P38" s="143"/>
      <c r="Q38" s="143"/>
      <c r="R38" s="143"/>
      <c r="S38" s="143"/>
      <c r="T38" s="143"/>
      <c r="U38" s="143"/>
      <c r="V38" s="143"/>
      <c r="W38" s="143"/>
      <c r="X38" s="143"/>
      <c r="Y38" s="143"/>
      <c r="Z38" s="143"/>
      <c r="AA38" s="204"/>
      <c r="AB38" s="204"/>
      <c r="AC38" s="204"/>
      <c r="AD38" s="204"/>
      <c r="AE38" s="204"/>
      <c r="AF38" s="204"/>
      <c r="AG38" s="204"/>
      <c r="AH38" s="204"/>
      <c r="AI38" s="204"/>
      <c r="AJ38" s="204"/>
      <c r="AK38" s="204"/>
      <c r="AL38" s="204"/>
      <c r="AM38" s="21"/>
    </row>
    <row r="39" customFormat="false" ht="75" hidden="false" customHeight="false" outlineLevel="0" collapsed="false">
      <c r="A39" s="49" t="s">
        <v>454</v>
      </c>
      <c r="B39" s="49" t="s">
        <v>455</v>
      </c>
      <c r="C39" s="72" t="s">
        <v>456</v>
      </c>
      <c r="D39" s="203"/>
      <c r="E39" s="202"/>
      <c r="F39" s="143"/>
      <c r="G39" s="143"/>
      <c r="H39" s="143"/>
      <c r="I39" s="143"/>
      <c r="J39" s="143"/>
      <c r="K39" s="143"/>
      <c r="L39" s="143"/>
      <c r="M39" s="143"/>
      <c r="N39" s="143"/>
      <c r="O39" s="143"/>
      <c r="P39" s="143"/>
      <c r="Q39" s="143"/>
      <c r="R39" s="143"/>
      <c r="S39" s="143"/>
      <c r="T39" s="143"/>
      <c r="U39" s="143"/>
      <c r="V39" s="143"/>
      <c r="W39" s="143"/>
      <c r="X39" s="143"/>
      <c r="Y39" s="143"/>
      <c r="Z39" s="143"/>
      <c r="AA39" s="204"/>
      <c r="AB39" s="204"/>
      <c r="AC39" s="204"/>
      <c r="AD39" s="204"/>
      <c r="AE39" s="204"/>
      <c r="AF39" s="204"/>
      <c r="AG39" s="204"/>
      <c r="AH39" s="204"/>
      <c r="AI39" s="204"/>
      <c r="AJ39" s="204"/>
      <c r="AK39" s="204"/>
      <c r="AL39" s="204"/>
      <c r="AM39" s="21"/>
    </row>
    <row r="40" customFormat="false" ht="60" hidden="false" customHeight="false" outlineLevel="0" collapsed="false">
      <c r="A40" s="49" t="s">
        <v>457</v>
      </c>
      <c r="B40" s="49" t="s">
        <v>458</v>
      </c>
      <c r="C40" s="72" t="s">
        <v>459</v>
      </c>
      <c r="D40" s="203"/>
      <c r="E40" s="202"/>
      <c r="F40" s="143"/>
      <c r="G40" s="143"/>
      <c r="H40" s="143"/>
      <c r="I40" s="143"/>
      <c r="J40" s="143"/>
      <c r="K40" s="143"/>
      <c r="L40" s="143"/>
      <c r="M40" s="143"/>
      <c r="N40" s="143"/>
      <c r="O40" s="143"/>
      <c r="P40" s="143"/>
      <c r="Q40" s="143"/>
      <c r="R40" s="143"/>
      <c r="S40" s="143"/>
      <c r="T40" s="143"/>
      <c r="U40" s="143"/>
      <c r="V40" s="143"/>
      <c r="W40" s="143"/>
      <c r="X40" s="143"/>
      <c r="Y40" s="143"/>
      <c r="Z40" s="143"/>
      <c r="AA40" s="204"/>
      <c r="AB40" s="204"/>
      <c r="AC40" s="204"/>
      <c r="AD40" s="204"/>
      <c r="AE40" s="204"/>
      <c r="AF40" s="204"/>
      <c r="AG40" s="204"/>
      <c r="AH40" s="204"/>
      <c r="AI40" s="204"/>
      <c r="AJ40" s="204"/>
      <c r="AK40" s="204"/>
      <c r="AL40" s="204"/>
      <c r="AM40" s="21"/>
    </row>
    <row r="41" customFormat="false" ht="105" hidden="false" customHeight="false" outlineLevel="0" collapsed="false">
      <c r="A41" s="49" t="s">
        <v>460</v>
      </c>
      <c r="B41" s="49" t="s">
        <v>461</v>
      </c>
      <c r="C41" s="72" t="s">
        <v>462</v>
      </c>
      <c r="D41" s="203"/>
      <c r="E41" s="202"/>
      <c r="F41" s="143"/>
      <c r="G41" s="143"/>
      <c r="H41" s="143"/>
      <c r="I41" s="143"/>
      <c r="J41" s="143"/>
      <c r="K41" s="143"/>
      <c r="L41" s="143"/>
      <c r="M41" s="143"/>
      <c r="N41" s="143"/>
      <c r="O41" s="143"/>
      <c r="P41" s="143"/>
      <c r="Q41" s="143"/>
      <c r="R41" s="143"/>
      <c r="S41" s="143"/>
      <c r="T41" s="143"/>
      <c r="U41" s="143"/>
      <c r="V41" s="143"/>
      <c r="W41" s="143"/>
      <c r="X41" s="143"/>
      <c r="Y41" s="143"/>
      <c r="Z41" s="143"/>
      <c r="AA41" s="204"/>
      <c r="AB41" s="204"/>
      <c r="AC41" s="204"/>
      <c r="AD41" s="204"/>
      <c r="AE41" s="204"/>
      <c r="AF41" s="204"/>
      <c r="AG41" s="204"/>
      <c r="AH41" s="204"/>
      <c r="AI41" s="204"/>
      <c r="AJ41" s="204"/>
      <c r="AK41" s="204"/>
      <c r="AL41" s="204"/>
      <c r="AM41" s="21"/>
    </row>
    <row r="42" s="210" customFormat="true" ht="24" hidden="false" customHeight="true" outlineLevel="0" collapsed="false">
      <c r="A42" s="205" t="s">
        <v>463</v>
      </c>
      <c r="B42" s="206"/>
      <c r="C42" s="207"/>
      <c r="D42" s="208"/>
      <c r="E42" s="208"/>
      <c r="F42" s="208"/>
      <c r="G42" s="208"/>
      <c r="H42" s="208"/>
      <c r="I42" s="208"/>
      <c r="J42" s="208"/>
      <c r="K42" s="208"/>
      <c r="L42" s="208"/>
      <c r="M42" s="208"/>
      <c r="N42" s="208"/>
      <c r="O42" s="208"/>
      <c r="P42" s="208"/>
      <c r="Q42" s="208"/>
      <c r="R42" s="208"/>
      <c r="S42" s="208"/>
      <c r="T42" s="208"/>
      <c r="U42" s="208"/>
      <c r="V42" s="208"/>
      <c r="W42" s="208"/>
      <c r="X42" s="208"/>
      <c r="Y42" s="208"/>
      <c r="Z42" s="208"/>
      <c r="AA42" s="208"/>
      <c r="AB42" s="208"/>
      <c r="AC42" s="208"/>
      <c r="AD42" s="208"/>
      <c r="AE42" s="208"/>
      <c r="AF42" s="208"/>
      <c r="AG42" s="208"/>
      <c r="AH42" s="208"/>
      <c r="AI42" s="208"/>
      <c r="AJ42" s="208"/>
      <c r="AK42" s="208"/>
      <c r="AL42" s="208"/>
      <c r="AM42" s="209"/>
    </row>
    <row r="43" customFormat="false" ht="60" hidden="false" customHeight="false" outlineLevel="0" collapsed="false">
      <c r="A43" s="49" t="s">
        <v>464</v>
      </c>
      <c r="B43" s="49" t="s">
        <v>465</v>
      </c>
      <c r="C43" s="72" t="s">
        <v>466</v>
      </c>
      <c r="D43" s="203"/>
      <c r="E43" s="202"/>
      <c r="F43" s="143"/>
      <c r="G43" s="143"/>
      <c r="H43" s="143"/>
      <c r="I43" s="143"/>
      <c r="J43" s="143"/>
      <c r="K43" s="143"/>
      <c r="L43" s="143"/>
      <c r="M43" s="143"/>
      <c r="N43" s="143"/>
      <c r="O43" s="143"/>
      <c r="P43" s="143"/>
      <c r="Q43" s="143"/>
      <c r="R43" s="143"/>
      <c r="S43" s="143"/>
      <c r="T43" s="143"/>
      <c r="U43" s="143"/>
      <c r="V43" s="143"/>
      <c r="W43" s="143"/>
      <c r="X43" s="143"/>
      <c r="Y43" s="143"/>
      <c r="Z43" s="143"/>
      <c r="AA43" s="204"/>
      <c r="AB43" s="204"/>
      <c r="AC43" s="204"/>
      <c r="AD43" s="204"/>
      <c r="AE43" s="204"/>
      <c r="AF43" s="204"/>
      <c r="AG43" s="204"/>
      <c r="AH43" s="204"/>
      <c r="AI43" s="204"/>
      <c r="AJ43" s="204"/>
      <c r="AK43" s="204"/>
      <c r="AL43" s="204"/>
      <c r="AM43" s="21"/>
    </row>
    <row r="44" customFormat="false" ht="60" hidden="false" customHeight="false" outlineLevel="0" collapsed="false">
      <c r="A44" s="49" t="s">
        <v>467</v>
      </c>
      <c r="B44" s="49" t="s">
        <v>468</v>
      </c>
      <c r="C44" s="72" t="s">
        <v>469</v>
      </c>
      <c r="D44" s="203"/>
      <c r="E44" s="202"/>
      <c r="F44" s="143"/>
      <c r="G44" s="143"/>
      <c r="H44" s="143"/>
      <c r="I44" s="143"/>
      <c r="J44" s="143"/>
      <c r="K44" s="143"/>
      <c r="L44" s="143"/>
      <c r="M44" s="143"/>
      <c r="N44" s="143"/>
      <c r="O44" s="143"/>
      <c r="P44" s="143"/>
      <c r="Q44" s="143"/>
      <c r="R44" s="143"/>
      <c r="S44" s="143"/>
      <c r="T44" s="143"/>
      <c r="U44" s="143"/>
      <c r="V44" s="143"/>
      <c r="W44" s="143"/>
      <c r="X44" s="143"/>
      <c r="Y44" s="143"/>
      <c r="Z44" s="143"/>
      <c r="AA44" s="204"/>
      <c r="AB44" s="204"/>
      <c r="AC44" s="204"/>
      <c r="AD44" s="204"/>
      <c r="AE44" s="204"/>
      <c r="AF44" s="204"/>
      <c r="AG44" s="204"/>
      <c r="AH44" s="204"/>
      <c r="AI44" s="204"/>
      <c r="AJ44" s="204"/>
      <c r="AK44" s="204"/>
      <c r="AL44" s="204"/>
      <c r="AM44" s="21"/>
    </row>
    <row r="45" customFormat="false" ht="45" hidden="false" customHeight="false" outlineLevel="0" collapsed="false">
      <c r="A45" s="49" t="s">
        <v>470</v>
      </c>
      <c r="B45" s="49" t="s">
        <v>471</v>
      </c>
      <c r="C45" s="72" t="s">
        <v>472</v>
      </c>
      <c r="D45" s="203"/>
      <c r="E45" s="202"/>
      <c r="F45" s="143"/>
      <c r="G45" s="143"/>
      <c r="H45" s="143"/>
      <c r="I45" s="143"/>
      <c r="J45" s="143"/>
      <c r="K45" s="143"/>
      <c r="L45" s="143"/>
      <c r="M45" s="143"/>
      <c r="N45" s="143"/>
      <c r="O45" s="143"/>
      <c r="P45" s="143"/>
      <c r="Q45" s="143"/>
      <c r="R45" s="143"/>
      <c r="S45" s="143"/>
      <c r="T45" s="143"/>
      <c r="U45" s="143"/>
      <c r="V45" s="143"/>
      <c r="W45" s="143"/>
      <c r="X45" s="143"/>
      <c r="Y45" s="143"/>
      <c r="Z45" s="143"/>
      <c r="AA45" s="204"/>
      <c r="AB45" s="204"/>
      <c r="AC45" s="204"/>
      <c r="AD45" s="204"/>
      <c r="AE45" s="204"/>
      <c r="AF45" s="204"/>
      <c r="AG45" s="204"/>
      <c r="AH45" s="204"/>
      <c r="AI45" s="204"/>
      <c r="AJ45" s="204"/>
      <c r="AK45" s="204"/>
      <c r="AL45" s="204"/>
      <c r="AM45" s="21"/>
    </row>
    <row r="46" customFormat="false" ht="75" hidden="false" customHeight="false" outlineLevel="0" collapsed="false">
      <c r="A46" s="49" t="s">
        <v>473</v>
      </c>
      <c r="B46" s="49" t="s">
        <v>474</v>
      </c>
      <c r="C46" s="72" t="s">
        <v>475</v>
      </c>
      <c r="D46" s="203"/>
      <c r="E46" s="202"/>
      <c r="F46" s="143"/>
      <c r="G46" s="143"/>
      <c r="H46" s="143"/>
      <c r="I46" s="143"/>
      <c r="J46" s="143"/>
      <c r="K46" s="143"/>
      <c r="L46" s="143"/>
      <c r="M46" s="143"/>
      <c r="N46" s="143"/>
      <c r="O46" s="143"/>
      <c r="P46" s="143"/>
      <c r="Q46" s="143"/>
      <c r="R46" s="143"/>
      <c r="S46" s="143"/>
      <c r="T46" s="143"/>
      <c r="U46" s="143"/>
      <c r="V46" s="143"/>
      <c r="W46" s="143"/>
      <c r="X46" s="143"/>
      <c r="Y46" s="143"/>
      <c r="Z46" s="143"/>
      <c r="AA46" s="204"/>
      <c r="AB46" s="204"/>
      <c r="AC46" s="204"/>
      <c r="AD46" s="204"/>
      <c r="AE46" s="204"/>
      <c r="AF46" s="204"/>
      <c r="AG46" s="204"/>
      <c r="AH46" s="204"/>
      <c r="AI46" s="204"/>
      <c r="AJ46" s="204"/>
      <c r="AK46" s="204"/>
      <c r="AL46" s="204"/>
      <c r="AM46" s="21"/>
    </row>
    <row r="47" customFormat="false" ht="135" hidden="false" customHeight="false" outlineLevel="0" collapsed="false">
      <c r="A47" s="49" t="s">
        <v>476</v>
      </c>
      <c r="B47" s="49" t="s">
        <v>477</v>
      </c>
      <c r="C47" s="72" t="s">
        <v>478</v>
      </c>
      <c r="D47" s="202"/>
      <c r="E47" s="202"/>
      <c r="F47" s="143"/>
      <c r="G47" s="143"/>
      <c r="H47" s="143"/>
      <c r="I47" s="143"/>
      <c r="J47" s="143"/>
      <c r="K47" s="143"/>
      <c r="L47" s="143"/>
      <c r="M47" s="143"/>
      <c r="N47" s="143"/>
      <c r="O47" s="143"/>
      <c r="P47" s="143"/>
      <c r="Q47" s="143"/>
      <c r="R47" s="143"/>
      <c r="S47" s="143"/>
      <c r="T47" s="143"/>
      <c r="U47" s="143"/>
      <c r="V47" s="143"/>
      <c r="W47" s="143"/>
      <c r="X47" s="143"/>
      <c r="Y47" s="143"/>
      <c r="Z47" s="143"/>
      <c r="AA47" s="204"/>
      <c r="AB47" s="204"/>
      <c r="AC47" s="204"/>
      <c r="AD47" s="204"/>
      <c r="AE47" s="204"/>
      <c r="AF47" s="204"/>
      <c r="AG47" s="204"/>
      <c r="AH47" s="204"/>
      <c r="AI47" s="204"/>
      <c r="AJ47" s="204"/>
      <c r="AK47" s="204"/>
      <c r="AL47" s="204"/>
      <c r="AM47" s="21"/>
    </row>
    <row r="48" customFormat="false" ht="135" hidden="false" customHeight="false" outlineLevel="0" collapsed="false">
      <c r="A48" s="49" t="s">
        <v>479</v>
      </c>
      <c r="B48" s="49" t="s">
        <v>480</v>
      </c>
      <c r="C48" s="72" t="s">
        <v>481</v>
      </c>
      <c r="D48" s="202"/>
      <c r="E48" s="202"/>
      <c r="F48" s="143"/>
      <c r="G48" s="143"/>
      <c r="H48" s="143"/>
      <c r="I48" s="143"/>
      <c r="J48" s="143"/>
      <c r="K48" s="143"/>
      <c r="L48" s="143"/>
      <c r="M48" s="143"/>
      <c r="N48" s="143"/>
      <c r="O48" s="143"/>
      <c r="P48" s="143"/>
      <c r="Q48" s="143"/>
      <c r="R48" s="143"/>
      <c r="S48" s="143"/>
      <c r="T48" s="143"/>
      <c r="U48" s="143"/>
      <c r="V48" s="143"/>
      <c r="W48" s="143"/>
      <c r="X48" s="143"/>
      <c r="Y48" s="143"/>
      <c r="Z48" s="143"/>
      <c r="AA48" s="204"/>
      <c r="AB48" s="204"/>
      <c r="AC48" s="204"/>
      <c r="AD48" s="204"/>
      <c r="AE48" s="204"/>
      <c r="AF48" s="204"/>
      <c r="AG48" s="204"/>
      <c r="AH48" s="204"/>
      <c r="AI48" s="204"/>
      <c r="AJ48" s="204"/>
      <c r="AK48" s="204"/>
      <c r="AL48" s="204"/>
      <c r="AM48" s="21"/>
    </row>
    <row r="49" s="210" customFormat="true" ht="24" hidden="false" customHeight="true" outlineLevel="0" collapsed="false">
      <c r="A49" s="205" t="s">
        <v>482</v>
      </c>
      <c r="B49" s="206"/>
      <c r="C49" s="207"/>
      <c r="D49" s="208"/>
      <c r="E49" s="208"/>
      <c r="F49" s="208"/>
      <c r="G49" s="208"/>
      <c r="H49" s="208"/>
      <c r="I49" s="208"/>
      <c r="J49" s="208"/>
      <c r="K49" s="208"/>
      <c r="L49" s="208"/>
      <c r="M49" s="208"/>
      <c r="N49" s="208"/>
      <c r="O49" s="208"/>
      <c r="P49" s="208"/>
      <c r="Q49" s="208"/>
      <c r="R49" s="208"/>
      <c r="S49" s="208"/>
      <c r="T49" s="208"/>
      <c r="U49" s="208"/>
      <c r="V49" s="208"/>
      <c r="W49" s="208"/>
      <c r="X49" s="208"/>
      <c r="Y49" s="208"/>
      <c r="Z49" s="208"/>
      <c r="AA49" s="208"/>
      <c r="AB49" s="208"/>
      <c r="AC49" s="208"/>
      <c r="AD49" s="208"/>
      <c r="AE49" s="208"/>
      <c r="AF49" s="208"/>
      <c r="AG49" s="208"/>
      <c r="AH49" s="208"/>
      <c r="AI49" s="208"/>
      <c r="AJ49" s="208"/>
      <c r="AK49" s="208"/>
      <c r="AL49" s="208"/>
      <c r="AM49" s="209"/>
    </row>
    <row r="50" customFormat="false" ht="75" hidden="false" customHeight="false" outlineLevel="0" collapsed="false">
      <c r="A50" s="49" t="s">
        <v>483</v>
      </c>
      <c r="B50" s="49" t="s">
        <v>484</v>
      </c>
      <c r="C50" s="72" t="s">
        <v>485</v>
      </c>
      <c r="D50" s="202"/>
      <c r="E50" s="202"/>
      <c r="F50" s="143"/>
      <c r="G50" s="143"/>
      <c r="H50" s="143"/>
      <c r="I50" s="143"/>
      <c r="J50" s="143"/>
      <c r="K50" s="143"/>
      <c r="L50" s="143"/>
      <c r="M50" s="143"/>
      <c r="N50" s="143"/>
      <c r="O50" s="143"/>
      <c r="P50" s="143"/>
      <c r="Q50" s="143"/>
      <c r="R50" s="143"/>
      <c r="S50" s="143"/>
      <c r="T50" s="143"/>
      <c r="U50" s="143"/>
      <c r="V50" s="143"/>
      <c r="W50" s="143"/>
      <c r="X50" s="143"/>
      <c r="Y50" s="143"/>
      <c r="Z50" s="143"/>
      <c r="AA50" s="204"/>
      <c r="AB50" s="204"/>
      <c r="AC50" s="204"/>
      <c r="AD50" s="204"/>
      <c r="AE50" s="204"/>
      <c r="AF50" s="204"/>
      <c r="AG50" s="204"/>
      <c r="AH50" s="204"/>
      <c r="AI50" s="204"/>
      <c r="AJ50" s="204"/>
      <c r="AK50" s="204"/>
      <c r="AL50" s="204"/>
      <c r="AM50" s="21"/>
    </row>
    <row r="51" customFormat="false" ht="60" hidden="false" customHeight="false" outlineLevel="0" collapsed="false">
      <c r="A51" s="49" t="s">
        <v>486</v>
      </c>
      <c r="B51" s="49" t="s">
        <v>487</v>
      </c>
      <c r="C51" s="72" t="s">
        <v>488</v>
      </c>
      <c r="D51" s="203"/>
      <c r="E51" s="202"/>
      <c r="F51" s="143"/>
      <c r="G51" s="143"/>
      <c r="H51" s="143"/>
      <c r="I51" s="143"/>
      <c r="J51" s="143"/>
      <c r="K51" s="143"/>
      <c r="L51" s="143"/>
      <c r="M51" s="143"/>
      <c r="N51" s="143"/>
      <c r="O51" s="143"/>
      <c r="P51" s="143"/>
      <c r="Q51" s="143"/>
      <c r="R51" s="143"/>
      <c r="S51" s="143"/>
      <c r="T51" s="143"/>
      <c r="U51" s="143"/>
      <c r="V51" s="143"/>
      <c r="W51" s="143"/>
      <c r="X51" s="143"/>
      <c r="Y51" s="143"/>
      <c r="Z51" s="143"/>
      <c r="AA51" s="204"/>
      <c r="AB51" s="204"/>
      <c r="AC51" s="204"/>
      <c r="AD51" s="204"/>
      <c r="AE51" s="204"/>
      <c r="AF51" s="204"/>
      <c r="AG51" s="204"/>
      <c r="AH51" s="204"/>
      <c r="AI51" s="204"/>
      <c r="AJ51" s="204"/>
      <c r="AK51" s="204"/>
      <c r="AL51" s="204"/>
      <c r="AM51" s="21"/>
    </row>
    <row r="52" customFormat="false" ht="120" hidden="false" customHeight="false" outlineLevel="0" collapsed="false">
      <c r="A52" s="49" t="s">
        <v>489</v>
      </c>
      <c r="B52" s="49" t="s">
        <v>490</v>
      </c>
      <c r="C52" s="72" t="s">
        <v>491</v>
      </c>
      <c r="D52" s="202"/>
      <c r="E52" s="202"/>
      <c r="F52" s="143"/>
      <c r="G52" s="143"/>
      <c r="H52" s="143"/>
      <c r="I52" s="143"/>
      <c r="J52" s="143"/>
      <c r="K52" s="143"/>
      <c r="L52" s="143"/>
      <c r="M52" s="143"/>
      <c r="N52" s="143"/>
      <c r="O52" s="143"/>
      <c r="P52" s="143"/>
      <c r="Q52" s="143"/>
      <c r="R52" s="143"/>
      <c r="S52" s="143"/>
      <c r="T52" s="143"/>
      <c r="U52" s="143"/>
      <c r="V52" s="143"/>
      <c r="W52" s="143"/>
      <c r="X52" s="143"/>
      <c r="Y52" s="143"/>
      <c r="Z52" s="143"/>
      <c r="AA52" s="204"/>
      <c r="AB52" s="204"/>
      <c r="AC52" s="204"/>
      <c r="AD52" s="204"/>
      <c r="AE52" s="204"/>
      <c r="AF52" s="204"/>
      <c r="AG52" s="204"/>
      <c r="AH52" s="204"/>
      <c r="AI52" s="204"/>
      <c r="AJ52" s="204"/>
      <c r="AK52" s="204"/>
      <c r="AL52" s="204"/>
      <c r="AM52" s="21"/>
    </row>
    <row r="53" customFormat="false" ht="409.5" hidden="false" customHeight="false" outlineLevel="0" collapsed="false">
      <c r="A53" s="49" t="s">
        <v>492</v>
      </c>
      <c r="B53" s="49" t="s">
        <v>493</v>
      </c>
      <c r="C53" s="72" t="s">
        <v>494</v>
      </c>
      <c r="D53" s="202"/>
      <c r="E53" s="202"/>
      <c r="F53" s="143"/>
      <c r="G53" s="143"/>
      <c r="H53" s="143"/>
      <c r="I53" s="143"/>
      <c r="J53" s="143"/>
      <c r="K53" s="143"/>
      <c r="L53" s="143"/>
      <c r="M53" s="143"/>
      <c r="N53" s="143"/>
      <c r="O53" s="143"/>
      <c r="P53" s="143"/>
      <c r="Q53" s="143"/>
      <c r="R53" s="143"/>
      <c r="S53" s="143"/>
      <c r="T53" s="143"/>
      <c r="U53" s="143"/>
      <c r="V53" s="143"/>
      <c r="W53" s="143"/>
      <c r="X53" s="143"/>
      <c r="Y53" s="143"/>
      <c r="Z53" s="143"/>
      <c r="AA53" s="21"/>
      <c r="AB53" s="21"/>
      <c r="AC53" s="21"/>
      <c r="AD53" s="21"/>
      <c r="AE53" s="21"/>
      <c r="AF53" s="21"/>
      <c r="AG53" s="21"/>
      <c r="AH53" s="21"/>
      <c r="AI53" s="21"/>
      <c r="AJ53" s="21"/>
      <c r="AK53" s="21"/>
      <c r="AL53" s="21"/>
      <c r="AM53" s="21"/>
    </row>
    <row r="54" customFormat="false" ht="75" hidden="false" customHeight="false" outlineLevel="0" collapsed="false">
      <c r="A54" s="49" t="s">
        <v>495</v>
      </c>
      <c r="B54" s="49" t="s">
        <v>496</v>
      </c>
      <c r="C54" s="72" t="s">
        <v>497</v>
      </c>
      <c r="D54" s="202"/>
      <c r="E54" s="202"/>
      <c r="F54" s="143"/>
      <c r="G54" s="143"/>
      <c r="H54" s="143"/>
      <c r="I54" s="143"/>
      <c r="J54" s="143"/>
      <c r="K54" s="143"/>
      <c r="L54" s="143"/>
      <c r="M54" s="143"/>
      <c r="N54" s="143"/>
      <c r="O54" s="143"/>
      <c r="P54" s="143"/>
      <c r="Q54" s="143"/>
      <c r="R54" s="143"/>
      <c r="S54" s="143"/>
      <c r="T54" s="143"/>
      <c r="U54" s="143"/>
      <c r="V54" s="143"/>
      <c r="W54" s="143"/>
      <c r="X54" s="143"/>
      <c r="Y54" s="143"/>
      <c r="Z54" s="143"/>
      <c r="AA54" s="21"/>
      <c r="AB54" s="21"/>
      <c r="AC54" s="21"/>
      <c r="AD54" s="21"/>
      <c r="AE54" s="21"/>
      <c r="AF54" s="21"/>
      <c r="AG54" s="21"/>
      <c r="AH54" s="21"/>
      <c r="AI54" s="21"/>
      <c r="AJ54" s="21"/>
      <c r="AK54" s="21"/>
      <c r="AL54" s="21"/>
      <c r="AM54" s="21"/>
    </row>
    <row r="55" s="210" customFormat="true" ht="24" hidden="false" customHeight="true" outlineLevel="0" collapsed="false">
      <c r="A55" s="205" t="s">
        <v>498</v>
      </c>
      <c r="B55" s="206"/>
      <c r="C55" s="207"/>
      <c r="D55" s="208"/>
      <c r="E55" s="208"/>
      <c r="F55" s="208"/>
      <c r="G55" s="208"/>
      <c r="H55" s="208"/>
      <c r="I55" s="208"/>
      <c r="J55" s="208"/>
      <c r="K55" s="208"/>
      <c r="L55" s="208"/>
      <c r="M55" s="208"/>
      <c r="N55" s="208"/>
      <c r="O55" s="208"/>
      <c r="P55" s="208"/>
      <c r="Q55" s="208"/>
      <c r="R55" s="208"/>
      <c r="S55" s="208"/>
      <c r="T55" s="208"/>
      <c r="U55" s="208"/>
      <c r="V55" s="208"/>
      <c r="W55" s="208"/>
      <c r="X55" s="208"/>
      <c r="Y55" s="208"/>
      <c r="Z55" s="208"/>
      <c r="AA55" s="208"/>
      <c r="AB55" s="208"/>
      <c r="AC55" s="208"/>
      <c r="AD55" s="208"/>
      <c r="AE55" s="208"/>
      <c r="AF55" s="208"/>
      <c r="AG55" s="208"/>
      <c r="AH55" s="208"/>
      <c r="AI55" s="208"/>
      <c r="AJ55" s="208"/>
      <c r="AK55" s="208"/>
      <c r="AL55" s="208"/>
      <c r="AM55" s="209"/>
    </row>
    <row r="56" customFormat="false" ht="210" hidden="false" customHeight="false" outlineLevel="0" collapsed="false">
      <c r="A56" s="49" t="s">
        <v>499</v>
      </c>
      <c r="B56" s="49" t="s">
        <v>500</v>
      </c>
      <c r="C56" s="72" t="s">
        <v>501</v>
      </c>
      <c r="D56" s="202"/>
      <c r="E56" s="202"/>
      <c r="F56" s="143"/>
      <c r="G56" s="143"/>
      <c r="H56" s="143"/>
      <c r="I56" s="143"/>
      <c r="J56" s="143"/>
      <c r="K56" s="143"/>
      <c r="L56" s="143"/>
      <c r="M56" s="143"/>
      <c r="N56" s="143"/>
      <c r="O56" s="143"/>
      <c r="P56" s="143"/>
      <c r="Q56" s="143"/>
      <c r="R56" s="143"/>
      <c r="S56" s="143"/>
      <c r="T56" s="143"/>
      <c r="U56" s="143"/>
      <c r="V56" s="143"/>
      <c r="W56" s="143"/>
      <c r="X56" s="143"/>
      <c r="Y56" s="143"/>
      <c r="Z56" s="143"/>
      <c r="AA56" s="21"/>
      <c r="AB56" s="21"/>
      <c r="AC56" s="21"/>
      <c r="AD56" s="21"/>
      <c r="AE56" s="21"/>
      <c r="AF56" s="21"/>
      <c r="AG56" s="21"/>
      <c r="AH56" s="21"/>
      <c r="AI56" s="21"/>
      <c r="AJ56" s="21"/>
      <c r="AK56" s="21"/>
      <c r="AL56" s="21"/>
      <c r="AM56" s="21"/>
    </row>
    <row r="57" customFormat="false" ht="135" hidden="false" customHeight="false" outlineLevel="0" collapsed="false">
      <c r="A57" s="49" t="s">
        <v>502</v>
      </c>
      <c r="B57" s="49" t="s">
        <v>503</v>
      </c>
      <c r="C57" s="72" t="s">
        <v>504</v>
      </c>
      <c r="D57" s="211"/>
      <c r="E57" s="211"/>
      <c r="F57" s="212"/>
      <c r="G57" s="212"/>
      <c r="H57" s="212"/>
      <c r="I57" s="212"/>
      <c r="J57" s="212"/>
      <c r="K57" s="212"/>
      <c r="L57" s="212"/>
      <c r="M57" s="212"/>
      <c r="N57" s="212"/>
      <c r="O57" s="212"/>
      <c r="P57" s="212"/>
      <c r="Q57" s="212"/>
      <c r="R57" s="212"/>
      <c r="S57" s="212"/>
      <c r="T57" s="212"/>
      <c r="U57" s="212"/>
      <c r="V57" s="143"/>
      <c r="W57" s="143"/>
      <c r="X57" s="143"/>
      <c r="Y57" s="143"/>
      <c r="Z57" s="143"/>
      <c r="AA57" s="21"/>
      <c r="AB57" s="21"/>
      <c r="AC57" s="21"/>
      <c r="AD57" s="21"/>
      <c r="AE57" s="21"/>
      <c r="AF57" s="21"/>
      <c r="AG57" s="21"/>
      <c r="AH57" s="21"/>
      <c r="AI57" s="21"/>
      <c r="AJ57" s="21"/>
      <c r="AK57" s="21"/>
      <c r="AL57" s="21"/>
      <c r="AM57" s="21"/>
    </row>
    <row r="58" customFormat="false" ht="90" hidden="false" customHeight="false" outlineLevel="0" collapsed="false">
      <c r="A58" s="49" t="s">
        <v>505</v>
      </c>
      <c r="B58" s="49" t="s">
        <v>506</v>
      </c>
      <c r="C58" s="72" t="s">
        <v>507</v>
      </c>
      <c r="D58" s="211"/>
      <c r="E58" s="211"/>
      <c r="F58" s="212"/>
      <c r="G58" s="212"/>
      <c r="H58" s="212"/>
      <c r="I58" s="212"/>
      <c r="J58" s="212"/>
      <c r="K58" s="212"/>
      <c r="L58" s="212"/>
      <c r="M58" s="212"/>
      <c r="N58" s="212"/>
      <c r="O58" s="212"/>
      <c r="P58" s="212"/>
      <c r="Q58" s="212"/>
      <c r="R58" s="212"/>
      <c r="S58" s="212"/>
      <c r="T58" s="212"/>
      <c r="U58" s="212"/>
      <c r="V58" s="143"/>
      <c r="W58" s="143"/>
      <c r="X58" s="143"/>
      <c r="Y58" s="143"/>
      <c r="Z58" s="143"/>
      <c r="AA58" s="21"/>
      <c r="AB58" s="21"/>
      <c r="AC58" s="21"/>
      <c r="AD58" s="21"/>
      <c r="AE58" s="21"/>
      <c r="AF58" s="21"/>
      <c r="AG58" s="21"/>
      <c r="AH58" s="21"/>
      <c r="AI58" s="21"/>
      <c r="AJ58" s="21"/>
      <c r="AK58" s="21"/>
      <c r="AL58" s="21"/>
      <c r="AM58" s="21"/>
    </row>
    <row r="59" customFormat="false" ht="90" hidden="false" customHeight="false" outlineLevel="0" collapsed="false">
      <c r="A59" s="49" t="s">
        <v>508</v>
      </c>
      <c r="B59" s="49" t="s">
        <v>509</v>
      </c>
      <c r="C59" s="72" t="s">
        <v>510</v>
      </c>
      <c r="D59" s="213"/>
      <c r="E59" s="211"/>
      <c r="F59" s="212"/>
      <c r="G59" s="212"/>
      <c r="H59" s="212"/>
      <c r="I59" s="212"/>
      <c r="J59" s="212"/>
      <c r="K59" s="212"/>
      <c r="L59" s="212"/>
      <c r="M59" s="212"/>
      <c r="N59" s="212"/>
      <c r="O59" s="212"/>
      <c r="P59" s="212"/>
      <c r="Q59" s="212"/>
      <c r="R59" s="212"/>
      <c r="S59" s="212"/>
      <c r="T59" s="212"/>
      <c r="U59" s="212"/>
      <c r="V59" s="143"/>
      <c r="W59" s="143"/>
      <c r="X59" s="143"/>
      <c r="Y59" s="143"/>
      <c r="Z59" s="143"/>
      <c r="AA59" s="21"/>
      <c r="AB59" s="21"/>
      <c r="AC59" s="21"/>
      <c r="AD59" s="21"/>
      <c r="AE59" s="21"/>
      <c r="AF59" s="21"/>
      <c r="AG59" s="21"/>
      <c r="AH59" s="21"/>
      <c r="AI59" s="21"/>
      <c r="AJ59" s="21"/>
      <c r="AK59" s="21"/>
      <c r="AL59" s="21"/>
      <c r="AM59" s="21"/>
    </row>
    <row r="60" customFormat="false" ht="90" hidden="false" customHeight="false" outlineLevel="0" collapsed="false">
      <c r="A60" s="49" t="s">
        <v>511</v>
      </c>
      <c r="B60" s="49" t="s">
        <v>512</v>
      </c>
      <c r="C60" s="72" t="s">
        <v>513</v>
      </c>
      <c r="D60" s="213"/>
      <c r="E60" s="211"/>
      <c r="F60" s="212"/>
      <c r="G60" s="212"/>
      <c r="H60" s="212"/>
      <c r="I60" s="212"/>
      <c r="J60" s="212"/>
      <c r="K60" s="212"/>
      <c r="L60" s="212"/>
      <c r="M60" s="212"/>
      <c r="N60" s="212"/>
      <c r="O60" s="212"/>
      <c r="P60" s="212"/>
      <c r="Q60" s="212"/>
      <c r="R60" s="212"/>
      <c r="S60" s="212"/>
      <c r="T60" s="212"/>
      <c r="U60" s="212"/>
      <c r="V60" s="143"/>
      <c r="W60" s="143"/>
      <c r="X60" s="143"/>
      <c r="Y60" s="143"/>
      <c r="Z60" s="143"/>
      <c r="AA60" s="21"/>
      <c r="AB60" s="21"/>
      <c r="AC60" s="21"/>
      <c r="AD60" s="21"/>
      <c r="AE60" s="21"/>
      <c r="AF60" s="21"/>
      <c r="AG60" s="21"/>
      <c r="AH60" s="21"/>
      <c r="AI60" s="21"/>
      <c r="AJ60" s="21"/>
      <c r="AK60" s="21"/>
      <c r="AL60" s="21"/>
      <c r="AM60" s="21"/>
    </row>
    <row r="61" customFormat="false" ht="75" hidden="false" customHeight="false" outlineLevel="0" collapsed="false">
      <c r="A61" s="49" t="s">
        <v>514</v>
      </c>
      <c r="B61" s="49" t="s">
        <v>515</v>
      </c>
      <c r="C61" s="72" t="s">
        <v>516</v>
      </c>
      <c r="D61" s="213"/>
      <c r="E61" s="211"/>
      <c r="F61" s="212"/>
      <c r="G61" s="212"/>
      <c r="H61" s="212"/>
      <c r="I61" s="212"/>
      <c r="J61" s="212"/>
      <c r="K61" s="212"/>
      <c r="L61" s="212"/>
      <c r="M61" s="212"/>
      <c r="N61" s="212"/>
      <c r="O61" s="212"/>
      <c r="P61" s="212"/>
      <c r="Q61" s="212"/>
      <c r="R61" s="212"/>
      <c r="S61" s="212"/>
      <c r="T61" s="212"/>
      <c r="U61" s="212"/>
      <c r="V61" s="143"/>
      <c r="W61" s="143"/>
      <c r="X61" s="143"/>
      <c r="Y61" s="143"/>
      <c r="Z61" s="143"/>
      <c r="AA61" s="21"/>
      <c r="AB61" s="21"/>
      <c r="AC61" s="21"/>
      <c r="AD61" s="21"/>
      <c r="AE61" s="21"/>
      <c r="AF61" s="21"/>
      <c r="AG61" s="21"/>
      <c r="AH61" s="21"/>
      <c r="AI61" s="21"/>
      <c r="AJ61" s="21"/>
      <c r="AK61" s="21"/>
      <c r="AL61" s="21"/>
      <c r="AM61" s="21"/>
    </row>
    <row r="62" customFormat="false" ht="120" hidden="false" customHeight="false" outlineLevel="0" collapsed="false">
      <c r="A62" s="49" t="s">
        <v>517</v>
      </c>
      <c r="B62" s="49" t="s">
        <v>518</v>
      </c>
      <c r="C62" s="72" t="s">
        <v>519</v>
      </c>
      <c r="D62" s="213"/>
      <c r="E62" s="211"/>
      <c r="F62" s="212"/>
      <c r="G62" s="212"/>
      <c r="H62" s="212"/>
      <c r="I62" s="212"/>
      <c r="J62" s="212"/>
      <c r="K62" s="212"/>
      <c r="L62" s="212"/>
      <c r="M62" s="212"/>
      <c r="N62" s="212"/>
      <c r="O62" s="212"/>
      <c r="P62" s="212"/>
      <c r="Q62" s="212"/>
      <c r="R62" s="212"/>
      <c r="S62" s="212"/>
      <c r="T62" s="212"/>
      <c r="U62" s="212"/>
      <c r="V62" s="143"/>
      <c r="W62" s="143"/>
      <c r="X62" s="143"/>
      <c r="Y62" s="143"/>
      <c r="Z62" s="143"/>
      <c r="AA62" s="21"/>
      <c r="AB62" s="21"/>
      <c r="AC62" s="21"/>
      <c r="AD62" s="21"/>
      <c r="AE62" s="21"/>
      <c r="AF62" s="21"/>
      <c r="AG62" s="21"/>
      <c r="AH62" s="21"/>
      <c r="AI62" s="21"/>
      <c r="AJ62" s="21"/>
      <c r="AK62" s="21"/>
      <c r="AL62" s="21"/>
      <c r="AM62" s="21"/>
    </row>
    <row r="63" customFormat="false" ht="75" hidden="false" customHeight="false" outlineLevel="0" collapsed="false">
      <c r="A63" s="49" t="s">
        <v>520</v>
      </c>
      <c r="B63" s="49" t="s">
        <v>521</v>
      </c>
      <c r="C63" s="72" t="s">
        <v>522</v>
      </c>
      <c r="D63" s="213"/>
      <c r="E63" s="211"/>
      <c r="F63" s="212"/>
      <c r="G63" s="212"/>
      <c r="H63" s="212"/>
      <c r="I63" s="212"/>
      <c r="J63" s="212"/>
      <c r="K63" s="212"/>
      <c r="L63" s="212"/>
      <c r="M63" s="212"/>
      <c r="N63" s="212"/>
      <c r="O63" s="212"/>
      <c r="P63" s="212"/>
      <c r="Q63" s="212"/>
      <c r="R63" s="212"/>
      <c r="S63" s="212"/>
      <c r="T63" s="212"/>
      <c r="U63" s="212"/>
      <c r="V63" s="143"/>
      <c r="W63" s="143"/>
      <c r="X63" s="143"/>
      <c r="Y63" s="143"/>
      <c r="Z63" s="143"/>
      <c r="AA63" s="21"/>
      <c r="AB63" s="21"/>
      <c r="AC63" s="21"/>
      <c r="AD63" s="21"/>
      <c r="AE63" s="21"/>
      <c r="AF63" s="21"/>
      <c r="AG63" s="21"/>
      <c r="AH63" s="21"/>
      <c r="AI63" s="21"/>
      <c r="AJ63" s="21"/>
      <c r="AK63" s="21"/>
      <c r="AL63" s="21"/>
      <c r="AM63" s="21"/>
    </row>
    <row r="64" customFormat="false" ht="75" hidden="false" customHeight="false" outlineLevel="0" collapsed="false">
      <c r="A64" s="49" t="s">
        <v>523</v>
      </c>
      <c r="B64" s="49" t="s">
        <v>524</v>
      </c>
      <c r="C64" s="72" t="s">
        <v>525</v>
      </c>
      <c r="D64" s="213"/>
      <c r="E64" s="211"/>
      <c r="F64" s="212"/>
      <c r="G64" s="212"/>
      <c r="H64" s="212"/>
      <c r="I64" s="212"/>
      <c r="J64" s="212"/>
      <c r="K64" s="212"/>
      <c r="L64" s="212"/>
      <c r="M64" s="212"/>
      <c r="N64" s="212"/>
      <c r="O64" s="212"/>
      <c r="P64" s="212"/>
      <c r="Q64" s="212"/>
      <c r="R64" s="212"/>
      <c r="S64" s="212"/>
      <c r="T64" s="212"/>
      <c r="U64" s="212"/>
      <c r="V64" s="143"/>
      <c r="W64" s="143"/>
      <c r="X64" s="143"/>
      <c r="Y64" s="143"/>
      <c r="Z64" s="143"/>
      <c r="AA64" s="21"/>
      <c r="AB64" s="21"/>
      <c r="AC64" s="21"/>
      <c r="AD64" s="21"/>
      <c r="AE64" s="21"/>
      <c r="AF64" s="21"/>
      <c r="AG64" s="21"/>
      <c r="AH64" s="21"/>
      <c r="AI64" s="21"/>
      <c r="AJ64" s="21"/>
      <c r="AK64" s="21"/>
      <c r="AL64" s="21"/>
      <c r="AM64" s="21"/>
    </row>
    <row r="65" customFormat="false" ht="105" hidden="false" customHeight="false" outlineLevel="0" collapsed="false">
      <c r="A65" s="49" t="s">
        <v>526</v>
      </c>
      <c r="B65" s="49" t="s">
        <v>527</v>
      </c>
      <c r="C65" s="72" t="s">
        <v>528</v>
      </c>
      <c r="D65" s="213"/>
      <c r="E65" s="211"/>
      <c r="F65" s="212"/>
      <c r="G65" s="212"/>
      <c r="H65" s="212"/>
      <c r="I65" s="212"/>
      <c r="J65" s="212"/>
      <c r="K65" s="212"/>
      <c r="L65" s="212"/>
      <c r="M65" s="212"/>
      <c r="N65" s="212"/>
      <c r="O65" s="212"/>
      <c r="P65" s="212"/>
      <c r="Q65" s="212"/>
      <c r="R65" s="212"/>
      <c r="S65" s="212"/>
      <c r="T65" s="212"/>
      <c r="U65" s="212"/>
      <c r="V65" s="143"/>
      <c r="W65" s="143"/>
      <c r="X65" s="143"/>
      <c r="Y65" s="143"/>
      <c r="Z65" s="143"/>
      <c r="AA65" s="21"/>
      <c r="AB65" s="21"/>
      <c r="AC65" s="21"/>
      <c r="AD65" s="21"/>
      <c r="AE65" s="21"/>
      <c r="AF65" s="21"/>
      <c r="AG65" s="21"/>
      <c r="AH65" s="21"/>
      <c r="AI65" s="21"/>
      <c r="AJ65" s="21"/>
      <c r="AK65" s="21"/>
      <c r="AL65" s="21"/>
      <c r="AM65" s="21"/>
    </row>
    <row r="66" s="210" customFormat="true" ht="24" hidden="false" customHeight="true" outlineLevel="0" collapsed="false">
      <c r="A66" s="205" t="s">
        <v>529</v>
      </c>
      <c r="B66" s="206"/>
      <c r="C66" s="207"/>
      <c r="D66" s="208"/>
      <c r="E66" s="208"/>
      <c r="F66" s="208"/>
      <c r="G66" s="208"/>
      <c r="H66" s="208"/>
      <c r="I66" s="208"/>
      <c r="J66" s="208"/>
      <c r="K66" s="208"/>
      <c r="L66" s="208"/>
      <c r="M66" s="208"/>
      <c r="N66" s="208"/>
      <c r="O66" s="208"/>
      <c r="P66" s="208"/>
      <c r="Q66" s="208"/>
      <c r="R66" s="208"/>
      <c r="S66" s="208"/>
      <c r="T66" s="208"/>
      <c r="U66" s="208"/>
      <c r="V66" s="208"/>
      <c r="W66" s="208"/>
      <c r="X66" s="208"/>
      <c r="Y66" s="208"/>
      <c r="Z66" s="208"/>
      <c r="AA66" s="208"/>
      <c r="AB66" s="208"/>
      <c r="AC66" s="208"/>
      <c r="AD66" s="208"/>
      <c r="AE66" s="208"/>
      <c r="AF66" s="208"/>
      <c r="AG66" s="208"/>
      <c r="AH66" s="208"/>
      <c r="AI66" s="208"/>
      <c r="AJ66" s="208"/>
      <c r="AK66" s="208"/>
      <c r="AL66" s="208"/>
      <c r="AM66" s="209"/>
    </row>
    <row r="67" customFormat="false" ht="135" hidden="false" customHeight="false" outlineLevel="0" collapsed="false">
      <c r="A67" s="49" t="s">
        <v>530</v>
      </c>
      <c r="B67" s="49" t="s">
        <v>531</v>
      </c>
      <c r="C67" s="72" t="s">
        <v>532</v>
      </c>
      <c r="D67" s="211"/>
      <c r="E67" s="211"/>
      <c r="F67" s="212"/>
      <c r="G67" s="212"/>
      <c r="H67" s="212"/>
      <c r="I67" s="212"/>
      <c r="J67" s="212"/>
      <c r="K67" s="212"/>
      <c r="L67" s="212"/>
      <c r="M67" s="212"/>
      <c r="N67" s="212"/>
      <c r="O67" s="212"/>
      <c r="P67" s="212"/>
      <c r="Q67" s="212"/>
      <c r="R67" s="212"/>
      <c r="S67" s="212"/>
      <c r="T67" s="212"/>
      <c r="U67" s="212"/>
      <c r="V67" s="143"/>
      <c r="W67" s="143"/>
      <c r="X67" s="143"/>
      <c r="Y67" s="143"/>
      <c r="Z67" s="143"/>
      <c r="AA67" s="21"/>
      <c r="AB67" s="21"/>
      <c r="AC67" s="21"/>
      <c r="AD67" s="21"/>
      <c r="AE67" s="21"/>
      <c r="AF67" s="21"/>
      <c r="AG67" s="21"/>
      <c r="AH67" s="21"/>
      <c r="AI67" s="21"/>
      <c r="AJ67" s="21"/>
      <c r="AK67" s="21"/>
      <c r="AL67" s="21"/>
      <c r="AM67" s="21"/>
    </row>
    <row r="68" customFormat="false" ht="135" hidden="false" customHeight="false" outlineLevel="0" collapsed="false">
      <c r="A68" s="49" t="s">
        <v>533</v>
      </c>
      <c r="B68" s="49" t="s">
        <v>534</v>
      </c>
      <c r="C68" s="72" t="s">
        <v>535</v>
      </c>
      <c r="D68" s="211"/>
      <c r="E68" s="211"/>
      <c r="F68" s="212"/>
      <c r="G68" s="212"/>
      <c r="H68" s="212"/>
      <c r="I68" s="212"/>
      <c r="J68" s="212"/>
      <c r="K68" s="212"/>
      <c r="L68" s="212"/>
      <c r="M68" s="212"/>
      <c r="N68" s="212"/>
      <c r="O68" s="212"/>
      <c r="P68" s="212"/>
      <c r="Q68" s="212"/>
      <c r="R68" s="212"/>
      <c r="S68" s="212"/>
      <c r="T68" s="212"/>
      <c r="U68" s="212"/>
      <c r="V68" s="143"/>
      <c r="W68" s="143"/>
      <c r="X68" s="143"/>
      <c r="Y68" s="143"/>
      <c r="Z68" s="143"/>
      <c r="AA68" s="21"/>
      <c r="AB68" s="21"/>
      <c r="AC68" s="21"/>
      <c r="AD68" s="21"/>
      <c r="AE68" s="21"/>
      <c r="AF68" s="21"/>
      <c r="AG68" s="21"/>
      <c r="AH68" s="21"/>
      <c r="AI68" s="21"/>
      <c r="AJ68" s="21"/>
      <c r="AK68" s="21"/>
      <c r="AL68" s="21"/>
      <c r="AM68" s="21"/>
    </row>
    <row r="69" customFormat="false" ht="105" hidden="false" customHeight="false" outlineLevel="0" collapsed="false">
      <c r="A69" s="49" t="s">
        <v>536</v>
      </c>
      <c r="B69" s="49" t="s">
        <v>537</v>
      </c>
      <c r="C69" s="72" t="s">
        <v>538</v>
      </c>
      <c r="D69" s="211"/>
      <c r="E69" s="211"/>
      <c r="F69" s="212"/>
      <c r="G69" s="212"/>
      <c r="H69" s="212"/>
      <c r="I69" s="212"/>
      <c r="J69" s="212"/>
      <c r="K69" s="212"/>
      <c r="L69" s="212"/>
      <c r="M69" s="212"/>
      <c r="N69" s="212"/>
      <c r="O69" s="212"/>
      <c r="P69" s="212"/>
      <c r="Q69" s="212"/>
      <c r="R69" s="212"/>
      <c r="S69" s="212"/>
      <c r="T69" s="212"/>
      <c r="U69" s="212"/>
      <c r="V69" s="143"/>
      <c r="W69" s="143"/>
      <c r="X69" s="143"/>
      <c r="Y69" s="143"/>
      <c r="Z69" s="143"/>
      <c r="AA69" s="21"/>
      <c r="AB69" s="21"/>
      <c r="AC69" s="21"/>
      <c r="AD69" s="21"/>
      <c r="AE69" s="21"/>
      <c r="AF69" s="21"/>
      <c r="AG69" s="21"/>
      <c r="AH69" s="21"/>
      <c r="AI69" s="21"/>
      <c r="AJ69" s="21"/>
      <c r="AK69" s="21"/>
      <c r="AL69" s="21"/>
      <c r="AM69" s="21"/>
    </row>
    <row r="70" customFormat="false" ht="120" hidden="false" customHeight="false" outlineLevel="0" collapsed="false">
      <c r="A70" s="49" t="s">
        <v>539</v>
      </c>
      <c r="B70" s="49" t="s">
        <v>540</v>
      </c>
      <c r="C70" s="72" t="s">
        <v>541</v>
      </c>
      <c r="D70" s="211"/>
      <c r="E70" s="211"/>
      <c r="F70" s="212"/>
      <c r="G70" s="212"/>
      <c r="H70" s="212"/>
      <c r="I70" s="212"/>
      <c r="J70" s="212"/>
      <c r="K70" s="212"/>
      <c r="L70" s="212"/>
      <c r="M70" s="212"/>
      <c r="N70" s="212"/>
      <c r="O70" s="212"/>
      <c r="P70" s="212"/>
      <c r="Q70" s="212"/>
      <c r="R70" s="212"/>
      <c r="S70" s="212"/>
      <c r="T70" s="212"/>
      <c r="U70" s="212"/>
      <c r="V70" s="143"/>
      <c r="W70" s="143"/>
      <c r="X70" s="143"/>
      <c r="Y70" s="143"/>
      <c r="Z70" s="143"/>
      <c r="AA70" s="21"/>
      <c r="AB70" s="21"/>
      <c r="AC70" s="21"/>
      <c r="AD70" s="21"/>
      <c r="AE70" s="21"/>
      <c r="AF70" s="21"/>
      <c r="AG70" s="21"/>
      <c r="AH70" s="21"/>
      <c r="AI70" s="21"/>
      <c r="AJ70" s="21"/>
      <c r="AK70" s="21"/>
      <c r="AL70" s="21"/>
      <c r="AM70" s="21"/>
    </row>
    <row r="71" customFormat="false" ht="135" hidden="false" customHeight="false" outlineLevel="0" collapsed="false">
      <c r="A71" s="49" t="s">
        <v>542</v>
      </c>
      <c r="B71" s="49" t="s">
        <v>543</v>
      </c>
      <c r="C71" s="72" t="s">
        <v>544</v>
      </c>
      <c r="D71" s="211"/>
      <c r="E71" s="211"/>
      <c r="F71" s="212"/>
      <c r="G71" s="212"/>
      <c r="H71" s="212"/>
      <c r="I71" s="212"/>
      <c r="J71" s="212"/>
      <c r="K71" s="212"/>
      <c r="L71" s="212"/>
      <c r="M71" s="212"/>
      <c r="N71" s="212"/>
      <c r="O71" s="212"/>
      <c r="P71" s="212"/>
      <c r="Q71" s="212"/>
      <c r="R71" s="212"/>
      <c r="S71" s="212"/>
      <c r="T71" s="212"/>
      <c r="U71" s="212"/>
      <c r="V71" s="143"/>
      <c r="W71" s="143"/>
      <c r="X71" s="143"/>
      <c r="Y71" s="143"/>
      <c r="Z71" s="143"/>
      <c r="AA71" s="21"/>
      <c r="AB71" s="21"/>
      <c r="AC71" s="21"/>
      <c r="AD71" s="21"/>
      <c r="AE71" s="21"/>
      <c r="AF71" s="21"/>
      <c r="AG71" s="21"/>
      <c r="AH71" s="21"/>
      <c r="AI71" s="21"/>
      <c r="AJ71" s="21"/>
      <c r="AK71" s="21"/>
      <c r="AL71" s="21"/>
      <c r="AM71" s="21"/>
    </row>
    <row r="72" customFormat="false" ht="60" hidden="false" customHeight="false" outlineLevel="0" collapsed="false">
      <c r="A72" s="49" t="s">
        <v>545</v>
      </c>
      <c r="B72" s="49" t="s">
        <v>546</v>
      </c>
      <c r="C72" s="72" t="s">
        <v>547</v>
      </c>
      <c r="D72" s="213"/>
      <c r="E72" s="211"/>
      <c r="F72" s="212"/>
      <c r="G72" s="212"/>
      <c r="H72" s="212"/>
      <c r="I72" s="212"/>
      <c r="J72" s="212"/>
      <c r="K72" s="212"/>
      <c r="L72" s="212"/>
      <c r="M72" s="212"/>
      <c r="N72" s="212"/>
      <c r="O72" s="212"/>
      <c r="P72" s="212"/>
      <c r="Q72" s="212"/>
      <c r="R72" s="212"/>
      <c r="S72" s="212"/>
      <c r="T72" s="212"/>
      <c r="U72" s="212"/>
      <c r="V72" s="143"/>
      <c r="W72" s="143"/>
      <c r="X72" s="143"/>
      <c r="Y72" s="143"/>
      <c r="Z72" s="143"/>
      <c r="AA72" s="21"/>
      <c r="AB72" s="21"/>
      <c r="AC72" s="21"/>
      <c r="AD72" s="21"/>
      <c r="AE72" s="21"/>
      <c r="AF72" s="21"/>
      <c r="AG72" s="21"/>
      <c r="AH72" s="21"/>
      <c r="AI72" s="21"/>
      <c r="AJ72" s="21"/>
      <c r="AK72" s="21"/>
      <c r="AL72" s="21"/>
      <c r="AM72" s="21"/>
    </row>
    <row r="73" customFormat="false" ht="180" hidden="false" customHeight="false" outlineLevel="0" collapsed="false">
      <c r="A73" s="49" t="s">
        <v>548</v>
      </c>
      <c r="B73" s="49" t="s">
        <v>549</v>
      </c>
      <c r="C73" s="72" t="s">
        <v>550</v>
      </c>
      <c r="D73" s="211"/>
      <c r="E73" s="211"/>
      <c r="F73" s="212"/>
      <c r="G73" s="212"/>
      <c r="H73" s="212"/>
      <c r="I73" s="212"/>
      <c r="J73" s="212"/>
      <c r="K73" s="212"/>
      <c r="L73" s="212"/>
      <c r="M73" s="212"/>
      <c r="N73" s="212"/>
      <c r="O73" s="212"/>
      <c r="P73" s="212"/>
      <c r="Q73" s="212"/>
      <c r="R73" s="212"/>
      <c r="S73" s="212"/>
      <c r="T73" s="212"/>
      <c r="U73" s="212"/>
      <c r="V73" s="143"/>
      <c r="W73" s="143"/>
      <c r="X73" s="143"/>
      <c r="Y73" s="143"/>
      <c r="Z73" s="143"/>
      <c r="AA73" s="21"/>
      <c r="AB73" s="21"/>
      <c r="AC73" s="21"/>
      <c r="AD73" s="21"/>
      <c r="AE73" s="21"/>
      <c r="AF73" s="21"/>
      <c r="AG73" s="21"/>
      <c r="AH73" s="21"/>
      <c r="AI73" s="21"/>
      <c r="AJ73" s="21"/>
      <c r="AK73" s="21"/>
      <c r="AL73" s="21"/>
      <c r="AM73" s="21"/>
    </row>
    <row r="74" customFormat="false" ht="90" hidden="false" customHeight="false" outlineLevel="0" collapsed="false">
      <c r="A74" s="49" t="s">
        <v>551</v>
      </c>
      <c r="B74" s="49" t="s">
        <v>552</v>
      </c>
      <c r="C74" s="72" t="s">
        <v>553</v>
      </c>
      <c r="D74" s="211"/>
      <c r="E74" s="211"/>
      <c r="F74" s="212"/>
      <c r="G74" s="212"/>
      <c r="H74" s="212"/>
      <c r="I74" s="212"/>
      <c r="J74" s="212"/>
      <c r="K74" s="212"/>
      <c r="L74" s="212"/>
      <c r="M74" s="212"/>
      <c r="N74" s="212"/>
      <c r="O74" s="212"/>
      <c r="P74" s="212"/>
      <c r="Q74" s="212"/>
      <c r="R74" s="212"/>
      <c r="S74" s="212"/>
      <c r="T74" s="212"/>
      <c r="U74" s="212"/>
      <c r="V74" s="143"/>
      <c r="W74" s="143"/>
      <c r="X74" s="143"/>
      <c r="Y74" s="143"/>
      <c r="Z74" s="143"/>
      <c r="AA74" s="21"/>
      <c r="AB74" s="21"/>
      <c r="AC74" s="21"/>
      <c r="AD74" s="21"/>
      <c r="AE74" s="21"/>
      <c r="AF74" s="21"/>
      <c r="AG74" s="21"/>
      <c r="AH74" s="21"/>
      <c r="AI74" s="21"/>
      <c r="AJ74" s="21"/>
      <c r="AK74" s="21"/>
      <c r="AL74" s="21"/>
      <c r="AM74" s="21"/>
    </row>
    <row r="75" customFormat="false" ht="90" hidden="false" customHeight="false" outlineLevel="0" collapsed="false">
      <c r="A75" s="49" t="s">
        <v>554</v>
      </c>
      <c r="B75" s="49" t="s">
        <v>555</v>
      </c>
      <c r="C75" s="72" t="s">
        <v>556</v>
      </c>
      <c r="D75" s="213"/>
      <c r="E75" s="211"/>
      <c r="F75" s="212"/>
      <c r="G75" s="212"/>
      <c r="H75" s="212"/>
      <c r="I75" s="212"/>
      <c r="J75" s="212"/>
      <c r="K75" s="212"/>
      <c r="L75" s="212"/>
      <c r="M75" s="212"/>
      <c r="N75" s="212"/>
      <c r="O75" s="212"/>
      <c r="P75" s="212"/>
      <c r="Q75" s="212"/>
      <c r="R75" s="212"/>
      <c r="S75" s="212"/>
      <c r="T75" s="212"/>
      <c r="U75" s="212"/>
      <c r="V75" s="143"/>
      <c r="W75" s="143"/>
      <c r="X75" s="143"/>
      <c r="Y75" s="143"/>
      <c r="Z75" s="143"/>
      <c r="AA75" s="21"/>
      <c r="AB75" s="21"/>
      <c r="AC75" s="21"/>
      <c r="AD75" s="21"/>
      <c r="AE75" s="21"/>
      <c r="AF75" s="21"/>
      <c r="AG75" s="21"/>
      <c r="AH75" s="21"/>
      <c r="AI75" s="21"/>
      <c r="AJ75" s="21"/>
      <c r="AK75" s="21"/>
      <c r="AL75" s="21"/>
      <c r="AM75" s="21"/>
    </row>
    <row r="76" customFormat="false" ht="180" hidden="false" customHeight="false" outlineLevel="0" collapsed="false">
      <c r="A76" s="49" t="s">
        <v>557</v>
      </c>
      <c r="B76" s="49" t="s">
        <v>558</v>
      </c>
      <c r="C76" s="72" t="s">
        <v>559</v>
      </c>
      <c r="D76" s="211"/>
      <c r="E76" s="211"/>
      <c r="F76" s="212"/>
      <c r="G76" s="212"/>
      <c r="H76" s="212"/>
      <c r="I76" s="212"/>
      <c r="J76" s="212"/>
      <c r="K76" s="212"/>
      <c r="L76" s="212"/>
      <c r="M76" s="212"/>
      <c r="N76" s="212"/>
      <c r="O76" s="212"/>
      <c r="P76" s="212"/>
      <c r="Q76" s="212"/>
      <c r="R76" s="212"/>
      <c r="S76" s="212"/>
      <c r="T76" s="212"/>
      <c r="U76" s="212"/>
      <c r="V76" s="143"/>
      <c r="W76" s="143"/>
      <c r="X76" s="143"/>
      <c r="Y76" s="143"/>
      <c r="Z76" s="143"/>
      <c r="AA76" s="21"/>
      <c r="AB76" s="21"/>
      <c r="AC76" s="21"/>
      <c r="AD76" s="21"/>
      <c r="AE76" s="21"/>
      <c r="AF76" s="21"/>
      <c r="AG76" s="21"/>
      <c r="AH76" s="21"/>
      <c r="AI76" s="21"/>
      <c r="AJ76" s="21"/>
      <c r="AK76" s="21"/>
      <c r="AL76" s="21"/>
      <c r="AM76" s="21"/>
    </row>
    <row r="77" customFormat="false" ht="60" hidden="false" customHeight="false" outlineLevel="0" collapsed="false">
      <c r="A77" s="49" t="s">
        <v>560</v>
      </c>
      <c r="B77" s="49" t="s">
        <v>561</v>
      </c>
      <c r="C77" s="72" t="s">
        <v>562</v>
      </c>
      <c r="D77" s="213"/>
      <c r="E77" s="211"/>
      <c r="F77" s="212"/>
      <c r="G77" s="212"/>
      <c r="H77" s="212"/>
      <c r="I77" s="212"/>
      <c r="J77" s="212"/>
      <c r="K77" s="212"/>
      <c r="L77" s="212"/>
      <c r="M77" s="212"/>
      <c r="N77" s="212"/>
      <c r="O77" s="212"/>
      <c r="P77" s="212"/>
      <c r="Q77" s="212"/>
      <c r="R77" s="212"/>
      <c r="S77" s="212"/>
      <c r="T77" s="212"/>
      <c r="U77" s="212"/>
      <c r="V77" s="143"/>
      <c r="W77" s="143"/>
      <c r="X77" s="143"/>
      <c r="Y77" s="143"/>
      <c r="Z77" s="143"/>
      <c r="AA77" s="21"/>
      <c r="AB77" s="21"/>
      <c r="AC77" s="21"/>
      <c r="AD77" s="21"/>
      <c r="AE77" s="21"/>
      <c r="AF77" s="21"/>
      <c r="AG77" s="21"/>
      <c r="AH77" s="21"/>
      <c r="AI77" s="21"/>
      <c r="AJ77" s="21"/>
      <c r="AK77" s="21"/>
      <c r="AL77" s="21"/>
      <c r="AM77" s="21"/>
    </row>
    <row r="78" s="181" customFormat="true" ht="24" hidden="false" customHeight="true" outlineLevel="0" collapsed="false">
      <c r="A78" s="178" t="s">
        <v>208</v>
      </c>
      <c r="B78" s="179"/>
      <c r="C78" s="179"/>
      <c r="D78" s="179"/>
      <c r="E78" s="179"/>
      <c r="F78" s="179"/>
      <c r="G78" s="179"/>
      <c r="H78" s="179"/>
      <c r="I78" s="179"/>
      <c r="J78" s="179"/>
      <c r="K78" s="179"/>
      <c r="L78" s="179"/>
      <c r="M78" s="179"/>
      <c r="N78" s="179"/>
      <c r="O78" s="179"/>
      <c r="P78" s="179"/>
      <c r="Q78" s="179"/>
      <c r="R78" s="179"/>
      <c r="S78" s="179"/>
      <c r="T78" s="179"/>
      <c r="U78" s="179"/>
      <c r="V78" s="179"/>
      <c r="W78" s="179"/>
      <c r="X78" s="179"/>
      <c r="Y78" s="179"/>
      <c r="Z78" s="179"/>
      <c r="AA78" s="179"/>
      <c r="AB78" s="179"/>
      <c r="AC78" s="179"/>
      <c r="AD78" s="179"/>
      <c r="AE78" s="179"/>
      <c r="AF78" s="179"/>
      <c r="AG78" s="179"/>
      <c r="AH78" s="179"/>
      <c r="AI78" s="179"/>
      <c r="AJ78" s="179"/>
      <c r="AK78" s="179"/>
      <c r="AL78" s="179"/>
      <c r="AM78" s="178"/>
    </row>
    <row r="79" customFormat="false" ht="60" hidden="false" customHeight="false" outlineLevel="0" collapsed="false">
      <c r="A79" s="49" t="s">
        <v>563</v>
      </c>
      <c r="B79" s="49" t="s">
        <v>564</v>
      </c>
      <c r="C79" s="72" t="s">
        <v>565</v>
      </c>
      <c r="D79" s="211"/>
      <c r="E79" s="211"/>
      <c r="F79" s="212"/>
      <c r="G79" s="212"/>
      <c r="H79" s="212"/>
      <c r="I79" s="212"/>
      <c r="J79" s="212"/>
      <c r="K79" s="212"/>
      <c r="L79" s="212"/>
      <c r="M79" s="212"/>
      <c r="N79" s="212"/>
      <c r="O79" s="212"/>
      <c r="P79" s="212"/>
      <c r="Q79" s="212"/>
      <c r="R79" s="212"/>
      <c r="S79" s="212"/>
      <c r="T79" s="212"/>
      <c r="U79" s="212"/>
      <c r="V79" s="143"/>
      <c r="W79" s="143"/>
      <c r="X79" s="143"/>
      <c r="Y79" s="143"/>
      <c r="Z79" s="143"/>
      <c r="AA79" s="21"/>
      <c r="AB79" s="21"/>
      <c r="AC79" s="21"/>
      <c r="AD79" s="21"/>
      <c r="AE79" s="21"/>
      <c r="AF79" s="21"/>
      <c r="AG79" s="21"/>
      <c r="AH79" s="21"/>
      <c r="AI79" s="21"/>
      <c r="AJ79" s="21"/>
      <c r="AK79" s="21"/>
      <c r="AL79" s="21"/>
      <c r="AM79" s="21"/>
    </row>
    <row r="80" customFormat="false" ht="45" hidden="false" customHeight="false" outlineLevel="0" collapsed="false">
      <c r="A80" s="49" t="s">
        <v>566</v>
      </c>
      <c r="B80" s="49" t="s">
        <v>567</v>
      </c>
      <c r="C80" s="72" t="s">
        <v>568</v>
      </c>
      <c r="D80" s="213"/>
      <c r="E80" s="211"/>
      <c r="F80" s="214"/>
      <c r="G80" s="214"/>
      <c r="H80" s="214"/>
      <c r="I80" s="214"/>
      <c r="J80" s="214"/>
      <c r="K80" s="214"/>
      <c r="L80" s="214"/>
      <c r="M80" s="214"/>
      <c r="N80" s="214"/>
      <c r="O80" s="214"/>
      <c r="P80" s="214"/>
      <c r="Q80" s="214"/>
      <c r="R80" s="214"/>
      <c r="S80" s="214"/>
      <c r="T80" s="214"/>
      <c r="U80" s="214"/>
      <c r="V80" s="21"/>
      <c r="W80" s="21"/>
      <c r="X80" s="21"/>
      <c r="Y80" s="21"/>
      <c r="Z80" s="21"/>
      <c r="AA80" s="21"/>
      <c r="AB80" s="21"/>
      <c r="AC80" s="21"/>
      <c r="AD80" s="21"/>
      <c r="AE80" s="21"/>
      <c r="AF80" s="21"/>
      <c r="AG80" s="21"/>
      <c r="AH80" s="21"/>
      <c r="AI80" s="21"/>
      <c r="AJ80" s="21"/>
      <c r="AK80" s="21"/>
      <c r="AL80" s="21"/>
      <c r="AM80" s="21"/>
    </row>
    <row r="81" customFormat="false" ht="75" hidden="false" customHeight="false" outlineLevel="0" collapsed="false">
      <c r="A81" s="49" t="s">
        <v>569</v>
      </c>
      <c r="B81" s="49" t="s">
        <v>570</v>
      </c>
      <c r="C81" s="72" t="s">
        <v>571</v>
      </c>
      <c r="D81" s="213"/>
      <c r="E81" s="211"/>
      <c r="F81" s="214"/>
      <c r="G81" s="214"/>
      <c r="H81" s="214"/>
      <c r="I81" s="214"/>
      <c r="J81" s="214"/>
      <c r="K81" s="214"/>
      <c r="L81" s="214"/>
      <c r="M81" s="214"/>
      <c r="N81" s="214"/>
      <c r="O81" s="214"/>
      <c r="P81" s="214"/>
      <c r="Q81" s="214"/>
      <c r="R81" s="214"/>
      <c r="S81" s="214"/>
      <c r="T81" s="214"/>
      <c r="U81" s="214"/>
      <c r="V81" s="21"/>
      <c r="W81" s="21"/>
      <c r="X81" s="21"/>
      <c r="Y81" s="21"/>
      <c r="Z81" s="21"/>
      <c r="AA81" s="21"/>
      <c r="AB81" s="21"/>
      <c r="AC81" s="21"/>
      <c r="AD81" s="21"/>
      <c r="AE81" s="21"/>
      <c r="AF81" s="21"/>
      <c r="AG81" s="21"/>
      <c r="AH81" s="21"/>
      <c r="AI81" s="21"/>
      <c r="AJ81" s="21"/>
      <c r="AK81" s="21"/>
      <c r="AL81" s="21"/>
      <c r="AM81" s="21"/>
    </row>
    <row r="82" customFormat="false" ht="45" hidden="false" customHeight="false" outlineLevel="0" collapsed="false">
      <c r="A82" s="49" t="s">
        <v>572</v>
      </c>
      <c r="B82" s="49" t="s">
        <v>573</v>
      </c>
      <c r="C82" s="72" t="s">
        <v>574</v>
      </c>
      <c r="D82" s="213"/>
      <c r="E82" s="211"/>
      <c r="F82" s="214"/>
      <c r="G82" s="214"/>
      <c r="H82" s="214"/>
      <c r="I82" s="214"/>
      <c r="J82" s="214"/>
      <c r="K82" s="214"/>
      <c r="L82" s="214"/>
      <c r="M82" s="214"/>
      <c r="N82" s="214"/>
      <c r="O82" s="214"/>
      <c r="P82" s="214"/>
      <c r="Q82" s="214"/>
      <c r="R82" s="214"/>
      <c r="S82" s="214"/>
      <c r="T82" s="214"/>
      <c r="U82" s="214"/>
      <c r="V82" s="21"/>
      <c r="W82" s="21"/>
      <c r="X82" s="21"/>
      <c r="Y82" s="21"/>
      <c r="Z82" s="21"/>
      <c r="AA82" s="21"/>
      <c r="AB82" s="21"/>
      <c r="AC82" s="21"/>
      <c r="AD82" s="21"/>
      <c r="AE82" s="21"/>
      <c r="AF82" s="21"/>
      <c r="AG82" s="21"/>
      <c r="AH82" s="21"/>
      <c r="AI82" s="21"/>
      <c r="AJ82" s="21"/>
      <c r="AK82" s="21"/>
      <c r="AL82" s="21"/>
      <c r="AM82" s="21"/>
    </row>
    <row r="83" customFormat="false" ht="75" hidden="false" customHeight="false" outlineLevel="0" collapsed="false">
      <c r="A83" s="49" t="s">
        <v>575</v>
      </c>
      <c r="B83" s="49" t="s">
        <v>576</v>
      </c>
      <c r="C83" s="72" t="s">
        <v>577</v>
      </c>
      <c r="D83" s="213"/>
      <c r="E83" s="211"/>
      <c r="F83" s="214"/>
      <c r="G83" s="214"/>
      <c r="H83" s="214"/>
      <c r="I83" s="214"/>
      <c r="J83" s="214"/>
      <c r="K83" s="214"/>
      <c r="L83" s="214"/>
      <c r="M83" s="214"/>
      <c r="N83" s="214"/>
      <c r="O83" s="214"/>
      <c r="P83" s="214"/>
      <c r="Q83" s="214"/>
      <c r="R83" s="214"/>
      <c r="S83" s="214"/>
      <c r="T83" s="214"/>
      <c r="U83" s="214"/>
      <c r="V83" s="21"/>
      <c r="W83" s="21"/>
      <c r="X83" s="21"/>
      <c r="Y83" s="21"/>
      <c r="Z83" s="21"/>
      <c r="AA83" s="21"/>
      <c r="AB83" s="21"/>
      <c r="AC83" s="21"/>
      <c r="AD83" s="21"/>
      <c r="AE83" s="21"/>
      <c r="AF83" s="21"/>
      <c r="AG83" s="21"/>
      <c r="AH83" s="21"/>
      <c r="AI83" s="21"/>
      <c r="AJ83" s="21"/>
      <c r="AK83" s="21"/>
      <c r="AL83" s="21"/>
      <c r="AM83" s="21"/>
    </row>
    <row r="84" customFormat="false" ht="45" hidden="false" customHeight="false" outlineLevel="0" collapsed="false">
      <c r="A84" s="49" t="s">
        <v>61</v>
      </c>
      <c r="B84" s="49" t="s">
        <v>578</v>
      </c>
      <c r="C84" s="72" t="s">
        <v>579</v>
      </c>
      <c r="D84" s="215"/>
      <c r="E84" s="215"/>
      <c r="F84" s="215"/>
      <c r="G84" s="215"/>
      <c r="H84" s="215"/>
      <c r="I84" s="215"/>
      <c r="J84" s="215"/>
      <c r="K84" s="215"/>
      <c r="L84" s="215"/>
      <c r="M84" s="215"/>
      <c r="N84" s="215"/>
      <c r="O84" s="215"/>
      <c r="P84" s="215"/>
      <c r="Q84" s="215"/>
      <c r="R84" s="215"/>
      <c r="S84" s="215"/>
      <c r="T84" s="215"/>
      <c r="U84" s="215"/>
      <c r="V84" s="216"/>
      <c r="W84" s="216"/>
      <c r="X84" s="216"/>
      <c r="Y84" s="216"/>
      <c r="Z84" s="216"/>
      <c r="AA84" s="21"/>
      <c r="AB84" s="21"/>
      <c r="AC84" s="21"/>
      <c r="AD84" s="21"/>
      <c r="AE84" s="21"/>
      <c r="AF84" s="21"/>
      <c r="AG84" s="21"/>
      <c r="AH84" s="21"/>
      <c r="AI84" s="21"/>
      <c r="AJ84" s="21"/>
      <c r="AK84" s="21"/>
      <c r="AL84" s="21"/>
      <c r="AM84" s="21"/>
    </row>
    <row r="85" customFormat="false" ht="195" hidden="false" customHeight="false" outlineLevel="0" collapsed="false">
      <c r="A85" s="49" t="s">
        <v>580</v>
      </c>
      <c r="B85" s="49" t="s">
        <v>581</v>
      </c>
      <c r="C85" s="72" t="s">
        <v>582</v>
      </c>
      <c r="D85" s="215"/>
      <c r="E85" s="217"/>
      <c r="F85" s="218"/>
      <c r="G85" s="218"/>
      <c r="H85" s="218"/>
      <c r="I85" s="218"/>
      <c r="J85" s="218"/>
      <c r="K85" s="218"/>
      <c r="L85" s="218"/>
      <c r="M85" s="218"/>
      <c r="N85" s="218"/>
      <c r="O85" s="218"/>
      <c r="P85" s="218"/>
      <c r="Q85" s="218"/>
      <c r="R85" s="218"/>
      <c r="S85" s="218"/>
      <c r="T85" s="218"/>
      <c r="U85" s="218"/>
      <c r="V85" s="219"/>
      <c r="W85" s="219"/>
      <c r="X85" s="219"/>
      <c r="Y85" s="219"/>
      <c r="Z85" s="219"/>
      <c r="AA85" s="21"/>
      <c r="AB85" s="21"/>
      <c r="AC85" s="21"/>
      <c r="AD85" s="21"/>
      <c r="AE85" s="21"/>
      <c r="AF85" s="21"/>
      <c r="AG85" s="21"/>
      <c r="AH85" s="21"/>
      <c r="AI85" s="21"/>
      <c r="AJ85" s="21"/>
      <c r="AK85" s="21"/>
      <c r="AL85" s="21"/>
      <c r="AM85" s="21"/>
    </row>
    <row r="86" customFormat="false" ht="105" hidden="false" customHeight="false" outlineLevel="0" collapsed="false">
      <c r="A86" s="49" t="s">
        <v>583</v>
      </c>
      <c r="B86" s="49" t="s">
        <v>584</v>
      </c>
      <c r="C86" s="72" t="s">
        <v>585</v>
      </c>
      <c r="D86" s="215"/>
      <c r="E86" s="220"/>
      <c r="F86" s="218"/>
      <c r="G86" s="218"/>
      <c r="H86" s="218"/>
      <c r="I86" s="218"/>
      <c r="J86" s="218"/>
      <c r="K86" s="218"/>
      <c r="L86" s="218"/>
      <c r="M86" s="218"/>
      <c r="N86" s="218"/>
      <c r="O86" s="218"/>
      <c r="P86" s="218"/>
      <c r="Q86" s="218"/>
      <c r="R86" s="218"/>
      <c r="S86" s="218"/>
      <c r="T86" s="218"/>
      <c r="U86" s="218"/>
      <c r="V86" s="219"/>
      <c r="W86" s="219"/>
      <c r="X86" s="219"/>
      <c r="Y86" s="219"/>
      <c r="Z86" s="219"/>
      <c r="AA86" s="21"/>
      <c r="AB86" s="21"/>
      <c r="AC86" s="21"/>
      <c r="AD86" s="21"/>
      <c r="AE86" s="21"/>
      <c r="AF86" s="21"/>
      <c r="AG86" s="21"/>
      <c r="AH86" s="21"/>
      <c r="AI86" s="21"/>
      <c r="AJ86" s="21"/>
      <c r="AK86" s="21"/>
      <c r="AL86" s="21"/>
      <c r="AM86" s="21"/>
    </row>
    <row r="87" customFormat="false" ht="195" hidden="false" customHeight="false" outlineLevel="0" collapsed="false">
      <c r="A87" s="49" t="s">
        <v>586</v>
      </c>
      <c r="B87" s="49" t="s">
        <v>587</v>
      </c>
      <c r="C87" s="72" t="s">
        <v>588</v>
      </c>
      <c r="D87" s="215"/>
      <c r="E87" s="217"/>
      <c r="F87" s="218"/>
      <c r="G87" s="218"/>
      <c r="H87" s="218"/>
      <c r="I87" s="218"/>
      <c r="J87" s="218"/>
      <c r="K87" s="218"/>
      <c r="L87" s="218"/>
      <c r="M87" s="218"/>
      <c r="N87" s="218"/>
      <c r="O87" s="218"/>
      <c r="P87" s="218"/>
      <c r="Q87" s="218"/>
      <c r="R87" s="218"/>
      <c r="S87" s="218"/>
      <c r="T87" s="218"/>
      <c r="U87" s="218"/>
      <c r="V87" s="219"/>
      <c r="W87" s="219"/>
      <c r="X87" s="219"/>
      <c r="Y87" s="219"/>
      <c r="Z87" s="219"/>
      <c r="AA87" s="21"/>
      <c r="AB87" s="21"/>
      <c r="AC87" s="21"/>
      <c r="AD87" s="21"/>
      <c r="AE87" s="21"/>
      <c r="AF87" s="21"/>
      <c r="AG87" s="21"/>
      <c r="AH87" s="21"/>
      <c r="AI87" s="21"/>
      <c r="AJ87" s="21"/>
      <c r="AK87" s="21"/>
      <c r="AL87" s="21"/>
      <c r="AM87" s="21"/>
    </row>
    <row r="88" customFormat="false" ht="45" hidden="false" customHeight="false" outlineLevel="0" collapsed="false">
      <c r="A88" s="49" t="s">
        <v>65</v>
      </c>
      <c r="B88" s="49" t="s">
        <v>224</v>
      </c>
      <c r="C88" s="72" t="s">
        <v>589</v>
      </c>
      <c r="D88" s="221"/>
      <c r="E88" s="221"/>
      <c r="F88" s="221"/>
      <c r="G88" s="221"/>
      <c r="H88" s="221"/>
      <c r="I88" s="221"/>
      <c r="J88" s="221"/>
      <c r="K88" s="221"/>
      <c r="L88" s="221"/>
      <c r="M88" s="221"/>
      <c r="N88" s="221"/>
      <c r="O88" s="221"/>
      <c r="P88" s="221"/>
      <c r="Q88" s="221"/>
      <c r="R88" s="221"/>
      <c r="S88" s="221"/>
      <c r="T88" s="221"/>
      <c r="U88" s="221"/>
      <c r="V88" s="222"/>
      <c r="W88" s="222"/>
      <c r="X88" s="222"/>
      <c r="Y88" s="222"/>
      <c r="Z88" s="222"/>
      <c r="AA88" s="21"/>
      <c r="AB88" s="21"/>
      <c r="AC88" s="21"/>
      <c r="AD88" s="21"/>
      <c r="AE88" s="21"/>
      <c r="AF88" s="21"/>
      <c r="AG88" s="21"/>
      <c r="AH88" s="21"/>
      <c r="AI88" s="21"/>
      <c r="AJ88" s="21"/>
      <c r="AK88" s="21"/>
      <c r="AL88" s="21"/>
      <c r="AM88" s="21"/>
    </row>
    <row r="89" customFormat="false" ht="15.75" hidden="false" customHeight="false" outlineLevel="0" collapsed="false">
      <c r="A89" s="183"/>
      <c r="B89" s="223"/>
      <c r="C89" s="224"/>
      <c r="D89" s="143"/>
      <c r="E89" s="21"/>
      <c r="F89" s="21"/>
      <c r="G89" s="21"/>
      <c r="H89" s="21"/>
      <c r="I89" s="204"/>
      <c r="J89" s="204"/>
      <c r="K89" s="204"/>
      <c r="L89" s="204"/>
      <c r="M89" s="204"/>
      <c r="N89" s="204"/>
      <c r="O89" s="204"/>
      <c r="P89" s="204"/>
      <c r="Q89" s="204"/>
      <c r="R89" s="21"/>
      <c r="S89" s="21"/>
      <c r="T89" s="21"/>
      <c r="U89" s="21"/>
      <c r="V89" s="21"/>
      <c r="W89" s="21"/>
      <c r="X89" s="21"/>
      <c r="Y89" s="21"/>
      <c r="Z89" s="21"/>
      <c r="AA89" s="21"/>
      <c r="AB89" s="21"/>
      <c r="AC89" s="21"/>
      <c r="AD89" s="21"/>
      <c r="AE89" s="21"/>
      <c r="AF89" s="21"/>
      <c r="AG89" s="21"/>
      <c r="AH89" s="21"/>
      <c r="AI89" s="21"/>
      <c r="AJ89" s="21"/>
      <c r="AK89" s="21"/>
      <c r="AL89" s="21"/>
      <c r="AM89" s="21"/>
    </row>
    <row r="90" customFormat="false" ht="15.75" hidden="false" customHeight="false" outlineLevel="0" collapsed="false">
      <c r="A90" s="223"/>
      <c r="B90" s="223"/>
      <c r="C90" s="224"/>
      <c r="D90" s="21"/>
      <c r="E90" s="21"/>
      <c r="F90" s="21"/>
      <c r="G90" s="21"/>
      <c r="H90" s="21"/>
      <c r="I90" s="204"/>
      <c r="J90" s="204"/>
      <c r="K90" s="204"/>
      <c r="L90" s="204"/>
      <c r="M90" s="204"/>
      <c r="N90" s="204"/>
      <c r="O90" s="204"/>
      <c r="P90" s="204"/>
      <c r="Q90" s="204"/>
      <c r="R90" s="21"/>
      <c r="S90" s="21"/>
      <c r="T90" s="21"/>
      <c r="U90" s="21"/>
      <c r="V90" s="21"/>
      <c r="W90" s="21"/>
      <c r="X90" s="21"/>
      <c r="Y90" s="21"/>
      <c r="Z90" s="21"/>
      <c r="AA90" s="21"/>
      <c r="AB90" s="21"/>
      <c r="AC90" s="21"/>
      <c r="AD90" s="21"/>
      <c r="AE90" s="21"/>
      <c r="AF90" s="21"/>
      <c r="AG90" s="21"/>
      <c r="AH90" s="21"/>
      <c r="AI90" s="21"/>
      <c r="AJ90" s="21"/>
      <c r="AK90" s="21"/>
      <c r="AL90" s="21"/>
      <c r="AM90" s="21"/>
    </row>
    <row r="91" customFormat="false" ht="15.75" hidden="false" customHeight="false" outlineLevel="0" collapsed="false">
      <c r="A91" s="223"/>
      <c r="B91" s="223"/>
      <c r="C91" s="224"/>
      <c r="D91" s="21"/>
      <c r="E91" s="21"/>
      <c r="F91" s="21"/>
      <c r="G91" s="21"/>
      <c r="H91" s="21"/>
      <c r="I91" s="204"/>
      <c r="J91" s="204"/>
      <c r="K91" s="204"/>
      <c r="L91" s="204"/>
      <c r="M91" s="204"/>
      <c r="N91" s="204"/>
      <c r="O91" s="204"/>
      <c r="P91" s="204"/>
      <c r="Q91" s="204"/>
      <c r="R91" s="21"/>
      <c r="S91" s="21"/>
      <c r="T91" s="21"/>
      <c r="U91" s="21"/>
      <c r="V91" s="21"/>
      <c r="W91" s="21"/>
      <c r="X91" s="21"/>
      <c r="Y91" s="21"/>
      <c r="Z91" s="21"/>
      <c r="AA91" s="21"/>
      <c r="AB91" s="21"/>
      <c r="AC91" s="21"/>
      <c r="AD91" s="21"/>
      <c r="AE91" s="21"/>
      <c r="AF91" s="21"/>
      <c r="AG91" s="21"/>
      <c r="AH91" s="21"/>
      <c r="AI91" s="21"/>
      <c r="AJ91" s="21"/>
      <c r="AK91" s="21"/>
      <c r="AL91" s="21"/>
      <c r="AM91" s="21"/>
    </row>
    <row r="92" customFormat="false" ht="15.75" hidden="false" customHeight="false" outlineLevel="0" collapsed="false">
      <c r="A92" s="223"/>
      <c r="B92" s="223"/>
      <c r="C92" s="224"/>
      <c r="D92" s="21"/>
      <c r="E92" s="21"/>
      <c r="F92" s="21"/>
      <c r="G92" s="21"/>
      <c r="H92" s="21"/>
      <c r="I92" s="204"/>
      <c r="J92" s="204"/>
      <c r="K92" s="204"/>
      <c r="L92" s="204"/>
      <c r="M92" s="204"/>
      <c r="N92" s="204"/>
      <c r="O92" s="204"/>
      <c r="P92" s="204"/>
      <c r="Q92" s="204"/>
      <c r="R92" s="21"/>
      <c r="S92" s="21"/>
      <c r="T92" s="21"/>
      <c r="U92" s="21"/>
      <c r="V92" s="21"/>
      <c r="W92" s="21"/>
      <c r="X92" s="21"/>
      <c r="Y92" s="21"/>
      <c r="Z92" s="21"/>
      <c r="AA92" s="21"/>
      <c r="AB92" s="21"/>
      <c r="AC92" s="21"/>
      <c r="AD92" s="21"/>
      <c r="AE92" s="21"/>
      <c r="AF92" s="21"/>
      <c r="AG92" s="21"/>
      <c r="AH92" s="21"/>
      <c r="AI92" s="21"/>
      <c r="AJ92" s="21"/>
      <c r="AK92" s="21"/>
      <c r="AL92" s="21"/>
      <c r="AM92" s="21"/>
    </row>
    <row r="93" customFormat="false" ht="15.75" hidden="false" customHeight="false" outlineLevel="0" collapsed="false">
      <c r="A93" s="223"/>
      <c r="B93" s="223"/>
      <c r="C93" s="224"/>
      <c r="D93" s="21"/>
      <c r="E93" s="21"/>
      <c r="F93" s="21"/>
      <c r="G93" s="21"/>
      <c r="H93" s="21"/>
      <c r="I93" s="204"/>
      <c r="J93" s="204"/>
      <c r="K93" s="204"/>
      <c r="L93" s="204"/>
      <c r="M93" s="204"/>
      <c r="N93" s="204"/>
      <c r="O93" s="204"/>
      <c r="P93" s="204"/>
      <c r="Q93" s="204"/>
      <c r="R93" s="21"/>
      <c r="S93" s="21"/>
      <c r="T93" s="21"/>
      <c r="U93" s="21"/>
      <c r="V93" s="21"/>
      <c r="W93" s="21"/>
      <c r="X93" s="21"/>
      <c r="Y93" s="21"/>
      <c r="Z93" s="21"/>
      <c r="AA93" s="21"/>
      <c r="AB93" s="21"/>
      <c r="AC93" s="21"/>
      <c r="AD93" s="21"/>
      <c r="AE93" s="21"/>
      <c r="AF93" s="21"/>
      <c r="AG93" s="21"/>
      <c r="AH93" s="21"/>
      <c r="AI93" s="21"/>
      <c r="AJ93" s="21"/>
      <c r="AK93" s="21"/>
      <c r="AL93" s="21"/>
      <c r="AM93" s="21"/>
    </row>
    <row r="94" customFormat="false" ht="15.75" hidden="false" customHeight="false" outlineLevel="0" collapsed="false">
      <c r="A94" s="223"/>
      <c r="B94" s="223"/>
      <c r="C94" s="224"/>
      <c r="D94" s="21"/>
      <c r="E94" s="21"/>
      <c r="F94" s="21"/>
      <c r="G94" s="21"/>
      <c r="H94" s="21"/>
      <c r="I94" s="204"/>
      <c r="J94" s="204"/>
      <c r="K94" s="204"/>
      <c r="L94" s="204"/>
      <c r="M94" s="204"/>
      <c r="N94" s="204"/>
      <c r="O94" s="204"/>
      <c r="P94" s="204"/>
      <c r="Q94" s="204"/>
      <c r="R94" s="21"/>
      <c r="S94" s="21"/>
      <c r="T94" s="21"/>
      <c r="U94" s="21"/>
      <c r="V94" s="21"/>
      <c r="W94" s="21"/>
      <c r="X94" s="21"/>
      <c r="Y94" s="21"/>
      <c r="Z94" s="21"/>
      <c r="AA94" s="21"/>
      <c r="AB94" s="21"/>
      <c r="AC94" s="21"/>
      <c r="AD94" s="21"/>
      <c r="AE94" s="21"/>
      <c r="AF94" s="21"/>
      <c r="AG94" s="21"/>
      <c r="AH94" s="21"/>
      <c r="AI94" s="21"/>
      <c r="AJ94" s="21"/>
      <c r="AK94" s="21"/>
      <c r="AL94" s="21"/>
      <c r="AM94" s="21"/>
    </row>
    <row r="95" customFormat="false" ht="15.75" hidden="false" customHeight="false" outlineLevel="0" collapsed="false">
      <c r="A95" s="223"/>
      <c r="B95" s="223"/>
      <c r="C95" s="224"/>
      <c r="D95" s="21"/>
      <c r="E95" s="21"/>
      <c r="F95" s="21"/>
      <c r="G95" s="21"/>
      <c r="H95" s="21"/>
      <c r="I95" s="204"/>
      <c r="J95" s="204"/>
      <c r="K95" s="204"/>
      <c r="L95" s="204"/>
      <c r="M95" s="204"/>
      <c r="N95" s="204"/>
      <c r="O95" s="204"/>
      <c r="P95" s="204"/>
      <c r="Q95" s="204"/>
      <c r="R95" s="21"/>
      <c r="S95" s="21"/>
      <c r="T95" s="21"/>
      <c r="U95" s="21"/>
      <c r="V95" s="21"/>
      <c r="W95" s="21"/>
      <c r="X95" s="21"/>
      <c r="Y95" s="21"/>
      <c r="Z95" s="21"/>
      <c r="AA95" s="21"/>
      <c r="AB95" s="21"/>
      <c r="AC95" s="21"/>
      <c r="AD95" s="21"/>
      <c r="AE95" s="21"/>
      <c r="AF95" s="21"/>
      <c r="AG95" s="21"/>
      <c r="AH95" s="21"/>
      <c r="AI95" s="21"/>
      <c r="AJ95" s="21"/>
      <c r="AK95" s="21"/>
      <c r="AL95" s="21"/>
      <c r="AM95" s="21"/>
    </row>
    <row r="96" customFormat="false" ht="15.75" hidden="false" customHeight="false" outlineLevel="0" collapsed="false">
      <c r="A96" s="223"/>
      <c r="B96" s="223"/>
      <c r="C96" s="224"/>
      <c r="D96" s="21"/>
      <c r="E96" s="21"/>
      <c r="F96" s="21"/>
      <c r="G96" s="21"/>
      <c r="H96" s="21"/>
      <c r="I96" s="204"/>
      <c r="J96" s="204"/>
      <c r="K96" s="204"/>
      <c r="L96" s="204"/>
      <c r="M96" s="204"/>
      <c r="N96" s="204"/>
      <c r="O96" s="204"/>
      <c r="P96" s="204"/>
      <c r="Q96" s="204"/>
      <c r="R96" s="21"/>
      <c r="S96" s="21"/>
      <c r="T96" s="21"/>
      <c r="U96" s="21"/>
      <c r="V96" s="21"/>
      <c r="W96" s="21"/>
      <c r="X96" s="21"/>
      <c r="Y96" s="21"/>
      <c r="Z96" s="21"/>
      <c r="AA96" s="21"/>
      <c r="AB96" s="21"/>
      <c r="AC96" s="21"/>
      <c r="AD96" s="21"/>
      <c r="AE96" s="21"/>
      <c r="AF96" s="21"/>
      <c r="AG96" s="21"/>
      <c r="AH96" s="21"/>
      <c r="AI96" s="21"/>
      <c r="AJ96" s="21"/>
      <c r="AK96" s="21"/>
      <c r="AL96" s="21"/>
      <c r="AM96" s="21"/>
    </row>
    <row r="97" customFormat="false" ht="15.75" hidden="false" customHeight="false" outlineLevel="0" collapsed="false">
      <c r="A97" s="223"/>
      <c r="B97" s="223"/>
      <c r="C97" s="224"/>
      <c r="D97" s="21"/>
      <c r="E97" s="21"/>
      <c r="F97" s="21"/>
      <c r="G97" s="21"/>
      <c r="H97" s="21"/>
      <c r="I97" s="204"/>
      <c r="J97" s="204"/>
      <c r="K97" s="204"/>
      <c r="L97" s="204"/>
      <c r="M97" s="204"/>
      <c r="N97" s="204"/>
      <c r="O97" s="204"/>
      <c r="P97" s="204"/>
      <c r="Q97" s="204"/>
      <c r="R97" s="21"/>
      <c r="S97" s="21"/>
      <c r="T97" s="21"/>
      <c r="U97" s="21"/>
      <c r="V97" s="21"/>
      <c r="W97" s="21"/>
      <c r="X97" s="21"/>
      <c r="Y97" s="21"/>
      <c r="Z97" s="21"/>
      <c r="AA97" s="21"/>
      <c r="AB97" s="21"/>
      <c r="AC97" s="21"/>
      <c r="AD97" s="21"/>
      <c r="AE97" s="21"/>
      <c r="AF97" s="21"/>
      <c r="AG97" s="21"/>
      <c r="AH97" s="21"/>
      <c r="AI97" s="21"/>
      <c r="AJ97" s="21"/>
      <c r="AK97" s="21"/>
      <c r="AL97" s="21"/>
      <c r="AM97" s="21"/>
    </row>
    <row r="98" customFormat="false" ht="15.75" hidden="false" customHeight="false" outlineLevel="0" collapsed="false">
      <c r="A98" s="223"/>
      <c r="B98" s="223"/>
      <c r="C98" s="224"/>
      <c r="D98" s="21"/>
      <c r="E98" s="21"/>
      <c r="F98" s="21"/>
      <c r="G98" s="21"/>
      <c r="H98" s="21"/>
      <c r="I98" s="204"/>
      <c r="J98" s="204"/>
      <c r="K98" s="204"/>
      <c r="L98" s="204"/>
      <c r="M98" s="204"/>
      <c r="N98" s="204"/>
      <c r="O98" s="204"/>
      <c r="P98" s="204"/>
      <c r="Q98" s="204"/>
      <c r="R98" s="21"/>
      <c r="S98" s="21"/>
      <c r="T98" s="21"/>
      <c r="U98" s="21"/>
      <c r="V98" s="21"/>
      <c r="W98" s="21"/>
      <c r="X98" s="21"/>
      <c r="Y98" s="21"/>
      <c r="Z98" s="21"/>
      <c r="AA98" s="21"/>
      <c r="AB98" s="21"/>
      <c r="AC98" s="21"/>
      <c r="AD98" s="21"/>
      <c r="AE98" s="21"/>
      <c r="AF98" s="21"/>
      <c r="AG98" s="21"/>
      <c r="AH98" s="21"/>
      <c r="AI98" s="21"/>
      <c r="AJ98" s="21"/>
      <c r="AK98" s="21"/>
      <c r="AL98" s="21"/>
      <c r="AM98" s="21"/>
    </row>
    <row r="99" customFormat="false" ht="15.75" hidden="false" customHeight="false" outlineLevel="0" collapsed="false">
      <c r="A99" s="223"/>
      <c r="B99" s="223"/>
      <c r="C99" s="224"/>
      <c r="D99" s="21"/>
      <c r="E99" s="21"/>
      <c r="F99" s="21"/>
      <c r="G99" s="21"/>
      <c r="H99" s="21"/>
      <c r="I99" s="204"/>
      <c r="J99" s="204"/>
      <c r="K99" s="204"/>
      <c r="L99" s="204"/>
      <c r="M99" s="204"/>
      <c r="N99" s="204"/>
      <c r="O99" s="204"/>
      <c r="P99" s="204"/>
      <c r="Q99" s="204"/>
      <c r="R99" s="21"/>
      <c r="S99" s="21"/>
      <c r="T99" s="21"/>
      <c r="U99" s="21"/>
      <c r="V99" s="21"/>
      <c r="W99" s="21"/>
      <c r="X99" s="21"/>
      <c r="Y99" s="21"/>
      <c r="Z99" s="21"/>
      <c r="AA99" s="21"/>
      <c r="AB99" s="21"/>
      <c r="AC99" s="21"/>
      <c r="AD99" s="21"/>
      <c r="AE99" s="21"/>
      <c r="AF99" s="21"/>
      <c r="AG99" s="21"/>
      <c r="AH99" s="21"/>
      <c r="AI99" s="21"/>
      <c r="AJ99" s="21"/>
      <c r="AK99" s="21"/>
      <c r="AL99" s="21"/>
      <c r="AM99" s="21"/>
    </row>
    <row r="100" customFormat="false" ht="15.75" hidden="false" customHeight="false" outlineLevel="0" collapsed="false">
      <c r="A100" s="223"/>
      <c r="B100" s="223"/>
      <c r="C100" s="224"/>
      <c r="D100" s="21"/>
      <c r="E100" s="21"/>
      <c r="F100" s="21"/>
      <c r="G100" s="21"/>
      <c r="H100" s="21"/>
      <c r="I100" s="204"/>
      <c r="J100" s="204"/>
      <c r="K100" s="204"/>
      <c r="L100" s="204"/>
      <c r="M100" s="204"/>
      <c r="N100" s="204"/>
      <c r="O100" s="204"/>
      <c r="P100" s="204"/>
      <c r="Q100" s="204"/>
      <c r="R100" s="21"/>
      <c r="S100" s="21"/>
      <c r="T100" s="21"/>
      <c r="U100" s="21"/>
      <c r="V100" s="21"/>
      <c r="W100" s="21"/>
      <c r="X100" s="21"/>
      <c r="Y100" s="21"/>
      <c r="Z100" s="21"/>
      <c r="AA100" s="21"/>
      <c r="AB100" s="21"/>
      <c r="AC100" s="21"/>
      <c r="AD100" s="21"/>
      <c r="AE100" s="21"/>
      <c r="AF100" s="21"/>
      <c r="AG100" s="21"/>
      <c r="AH100" s="21"/>
      <c r="AI100" s="21"/>
      <c r="AJ100" s="21"/>
      <c r="AK100" s="21"/>
      <c r="AL100" s="21"/>
      <c r="AM100" s="21"/>
    </row>
    <row r="101" customFormat="false" ht="15.75" hidden="false" customHeight="false" outlineLevel="0" collapsed="false">
      <c r="A101" s="223"/>
      <c r="B101" s="223"/>
      <c r="C101" s="224"/>
      <c r="D101" s="21"/>
      <c r="E101" s="21"/>
      <c r="F101" s="21"/>
      <c r="G101" s="21"/>
      <c r="H101" s="21"/>
      <c r="I101" s="204"/>
      <c r="J101" s="204"/>
      <c r="K101" s="204"/>
      <c r="L101" s="204"/>
      <c r="M101" s="204"/>
      <c r="N101" s="204"/>
      <c r="O101" s="204"/>
      <c r="P101" s="204"/>
      <c r="Q101" s="204"/>
      <c r="R101" s="21"/>
      <c r="S101" s="21"/>
      <c r="T101" s="21"/>
      <c r="U101" s="21"/>
      <c r="V101" s="21"/>
      <c r="W101" s="21"/>
      <c r="X101" s="21"/>
      <c r="Y101" s="21"/>
      <c r="Z101" s="21"/>
      <c r="AA101" s="21"/>
      <c r="AB101" s="21"/>
      <c r="AC101" s="21"/>
      <c r="AD101" s="21"/>
      <c r="AE101" s="21"/>
      <c r="AF101" s="21"/>
      <c r="AG101" s="21"/>
      <c r="AH101" s="21"/>
      <c r="AI101" s="21"/>
      <c r="AJ101" s="21"/>
      <c r="AK101" s="21"/>
      <c r="AL101" s="21"/>
      <c r="AM101" s="21"/>
    </row>
    <row r="102" customFormat="false" ht="15.75" hidden="false" customHeight="false" outlineLevel="0" collapsed="false">
      <c r="A102" s="223"/>
      <c r="B102" s="223"/>
      <c r="C102" s="224"/>
      <c r="D102" s="21"/>
      <c r="E102" s="21"/>
      <c r="F102" s="21"/>
      <c r="G102" s="21"/>
      <c r="H102" s="21"/>
      <c r="I102" s="204"/>
      <c r="J102" s="204"/>
      <c r="K102" s="204"/>
      <c r="L102" s="204"/>
      <c r="M102" s="204"/>
      <c r="N102" s="204"/>
      <c r="O102" s="204"/>
      <c r="P102" s="204"/>
      <c r="Q102" s="204"/>
      <c r="R102" s="21"/>
      <c r="S102" s="21"/>
      <c r="T102" s="21"/>
      <c r="U102" s="21"/>
      <c r="V102" s="21"/>
      <c r="W102" s="21"/>
      <c r="X102" s="21"/>
      <c r="Y102" s="21"/>
      <c r="Z102" s="21"/>
      <c r="AA102" s="21"/>
      <c r="AB102" s="21"/>
      <c r="AC102" s="21"/>
      <c r="AD102" s="21"/>
      <c r="AE102" s="21"/>
      <c r="AF102" s="21"/>
      <c r="AG102" s="21"/>
      <c r="AH102" s="21"/>
      <c r="AI102" s="21"/>
      <c r="AJ102" s="21"/>
      <c r="AK102" s="21"/>
      <c r="AL102" s="21"/>
      <c r="AM102" s="21"/>
    </row>
    <row r="103" customFormat="false" ht="15.75" hidden="false" customHeight="false" outlineLevel="0" collapsed="false">
      <c r="A103" s="223"/>
      <c r="B103" s="223"/>
      <c r="C103" s="224"/>
      <c r="D103" s="21"/>
      <c r="E103" s="21"/>
      <c r="F103" s="21"/>
      <c r="G103" s="21"/>
      <c r="H103" s="21"/>
      <c r="I103" s="204"/>
      <c r="J103" s="204"/>
      <c r="K103" s="204"/>
      <c r="L103" s="204"/>
      <c r="M103" s="204"/>
      <c r="N103" s="204"/>
      <c r="O103" s="204"/>
      <c r="P103" s="204"/>
      <c r="Q103" s="204"/>
      <c r="R103" s="21"/>
      <c r="S103" s="21"/>
      <c r="T103" s="21"/>
      <c r="U103" s="21"/>
      <c r="V103" s="21"/>
      <c r="W103" s="21"/>
      <c r="X103" s="21"/>
      <c r="Y103" s="21"/>
      <c r="Z103" s="21"/>
      <c r="AA103" s="21"/>
      <c r="AB103" s="21"/>
      <c r="AC103" s="21"/>
      <c r="AD103" s="21"/>
      <c r="AE103" s="21"/>
      <c r="AF103" s="21"/>
      <c r="AG103" s="21"/>
      <c r="AH103" s="21"/>
      <c r="AI103" s="21"/>
      <c r="AJ103" s="21"/>
      <c r="AK103" s="21"/>
      <c r="AL103" s="21"/>
      <c r="AM103" s="21"/>
    </row>
    <row r="104" customFormat="false" ht="15.75" hidden="false" customHeight="false" outlineLevel="0" collapsed="false">
      <c r="A104" s="223"/>
      <c r="B104" s="223"/>
      <c r="C104" s="224"/>
      <c r="D104" s="21"/>
      <c r="E104" s="21"/>
      <c r="F104" s="21"/>
      <c r="G104" s="21"/>
      <c r="H104" s="21"/>
      <c r="I104" s="204"/>
      <c r="J104" s="204"/>
      <c r="K104" s="204"/>
      <c r="L104" s="204"/>
      <c r="M104" s="204"/>
      <c r="N104" s="204"/>
      <c r="O104" s="204"/>
      <c r="P104" s="204"/>
      <c r="Q104" s="204"/>
      <c r="R104" s="21"/>
      <c r="S104" s="21"/>
      <c r="T104" s="21"/>
      <c r="U104" s="21"/>
      <c r="V104" s="21"/>
      <c r="W104" s="21"/>
      <c r="X104" s="21"/>
      <c r="Y104" s="21"/>
      <c r="Z104" s="21"/>
      <c r="AA104" s="21"/>
      <c r="AB104" s="21"/>
      <c r="AC104" s="21"/>
      <c r="AD104" s="21"/>
      <c r="AE104" s="21"/>
      <c r="AF104" s="21"/>
      <c r="AG104" s="21"/>
      <c r="AH104" s="21"/>
      <c r="AI104" s="21"/>
      <c r="AJ104" s="21"/>
      <c r="AK104" s="21"/>
      <c r="AL104" s="21"/>
      <c r="AM104" s="21"/>
    </row>
    <row r="105" customFormat="false" ht="15.75" hidden="false" customHeight="false" outlineLevel="0" collapsed="false">
      <c r="A105" s="223"/>
      <c r="B105" s="223"/>
      <c r="C105" s="224"/>
      <c r="D105" s="21"/>
      <c r="E105" s="21"/>
      <c r="F105" s="21"/>
      <c r="G105" s="21"/>
      <c r="H105" s="21"/>
      <c r="I105" s="204"/>
      <c r="J105" s="204"/>
      <c r="K105" s="204"/>
      <c r="L105" s="204"/>
      <c r="M105" s="204"/>
      <c r="N105" s="204"/>
      <c r="O105" s="204"/>
      <c r="P105" s="204"/>
      <c r="Q105" s="204"/>
      <c r="R105" s="21"/>
      <c r="S105" s="21"/>
      <c r="T105" s="21"/>
      <c r="U105" s="21"/>
      <c r="V105" s="21"/>
      <c r="W105" s="21"/>
      <c r="X105" s="21"/>
      <c r="Y105" s="21"/>
      <c r="Z105" s="21"/>
      <c r="AA105" s="21"/>
      <c r="AB105" s="21"/>
      <c r="AC105" s="21"/>
      <c r="AD105" s="21"/>
      <c r="AE105" s="21"/>
      <c r="AF105" s="21"/>
      <c r="AG105" s="21"/>
      <c r="AH105" s="21"/>
      <c r="AI105" s="21"/>
      <c r="AJ105" s="21"/>
      <c r="AK105" s="21"/>
      <c r="AL105" s="21"/>
      <c r="AM105" s="21"/>
    </row>
    <row r="106" customFormat="false" ht="15.75" hidden="false" customHeight="false" outlineLevel="0" collapsed="false">
      <c r="A106" s="223"/>
      <c r="B106" s="223"/>
      <c r="C106" s="224"/>
      <c r="D106" s="21"/>
      <c r="E106" s="21"/>
      <c r="F106" s="21"/>
      <c r="G106" s="21"/>
      <c r="H106" s="21"/>
      <c r="I106" s="204"/>
      <c r="J106" s="204"/>
      <c r="K106" s="204"/>
      <c r="L106" s="204"/>
      <c r="M106" s="204"/>
      <c r="N106" s="204"/>
      <c r="O106" s="204"/>
      <c r="P106" s="204"/>
      <c r="Q106" s="204"/>
      <c r="R106" s="21"/>
      <c r="S106" s="21"/>
      <c r="T106" s="21"/>
      <c r="U106" s="21"/>
      <c r="V106" s="21"/>
      <c r="W106" s="21"/>
      <c r="X106" s="21"/>
      <c r="Y106" s="21"/>
      <c r="Z106" s="21"/>
      <c r="AA106" s="21"/>
      <c r="AB106" s="21"/>
      <c r="AC106" s="21"/>
      <c r="AD106" s="21"/>
      <c r="AE106" s="21"/>
      <c r="AF106" s="21"/>
      <c r="AG106" s="21"/>
      <c r="AH106" s="21"/>
      <c r="AI106" s="21"/>
      <c r="AJ106" s="21"/>
      <c r="AK106" s="21"/>
      <c r="AL106" s="21"/>
      <c r="AM106" s="21"/>
    </row>
    <row r="107" customFormat="false" ht="15.75" hidden="false" customHeight="false" outlineLevel="0" collapsed="false">
      <c r="A107" s="223"/>
      <c r="B107" s="223"/>
      <c r="C107" s="224"/>
      <c r="D107" s="21"/>
      <c r="E107" s="21"/>
      <c r="F107" s="21"/>
      <c r="G107" s="21"/>
      <c r="H107" s="21"/>
      <c r="I107" s="204"/>
      <c r="J107" s="204"/>
      <c r="K107" s="204"/>
      <c r="L107" s="204"/>
      <c r="M107" s="204"/>
      <c r="N107" s="204"/>
      <c r="O107" s="204"/>
      <c r="P107" s="204"/>
      <c r="Q107" s="204"/>
      <c r="R107" s="21"/>
      <c r="S107" s="21"/>
      <c r="T107" s="21"/>
      <c r="U107" s="21"/>
      <c r="V107" s="21"/>
      <c r="W107" s="21"/>
      <c r="X107" s="21"/>
      <c r="Y107" s="21"/>
      <c r="Z107" s="21"/>
      <c r="AA107" s="21"/>
      <c r="AB107" s="21"/>
      <c r="AC107" s="21"/>
      <c r="AD107" s="21"/>
      <c r="AE107" s="21"/>
      <c r="AF107" s="21"/>
      <c r="AG107" s="21"/>
      <c r="AH107" s="21"/>
      <c r="AI107" s="21"/>
      <c r="AJ107" s="21"/>
      <c r="AK107" s="21"/>
      <c r="AL107" s="21"/>
      <c r="AM107" s="21"/>
    </row>
    <row r="108" customFormat="false" ht="15.75" hidden="false" customHeight="false" outlineLevel="0" collapsed="false">
      <c r="A108" s="223"/>
      <c r="B108" s="223"/>
      <c r="C108" s="224"/>
      <c r="D108" s="21"/>
      <c r="E108" s="21"/>
      <c r="F108" s="21"/>
      <c r="G108" s="21"/>
      <c r="H108" s="21"/>
      <c r="I108" s="204"/>
      <c r="J108" s="204"/>
      <c r="K108" s="204"/>
      <c r="L108" s="204"/>
      <c r="M108" s="204"/>
      <c r="N108" s="204"/>
      <c r="O108" s="204"/>
      <c r="P108" s="204"/>
      <c r="Q108" s="204"/>
      <c r="R108" s="21"/>
      <c r="S108" s="21"/>
      <c r="T108" s="21"/>
      <c r="U108" s="21"/>
      <c r="V108" s="21"/>
      <c r="W108" s="21"/>
      <c r="X108" s="21"/>
      <c r="Y108" s="21"/>
      <c r="Z108" s="21"/>
      <c r="AA108" s="21"/>
      <c r="AB108" s="21"/>
      <c r="AC108" s="21"/>
      <c r="AD108" s="21"/>
      <c r="AE108" s="21"/>
      <c r="AF108" s="21"/>
      <c r="AG108" s="21"/>
      <c r="AH108" s="21"/>
      <c r="AI108" s="21"/>
      <c r="AJ108" s="21"/>
      <c r="AK108" s="21"/>
      <c r="AL108" s="21"/>
      <c r="AM108" s="21"/>
    </row>
    <row r="109" customFormat="false" ht="15.75" hidden="false" customHeight="false" outlineLevel="0" collapsed="false">
      <c r="A109" s="223"/>
      <c r="B109" s="223"/>
      <c r="C109" s="224"/>
      <c r="D109" s="21"/>
      <c r="E109" s="21"/>
      <c r="F109" s="21"/>
      <c r="G109" s="21"/>
      <c r="H109" s="21"/>
      <c r="I109" s="204"/>
      <c r="J109" s="204"/>
      <c r="K109" s="204"/>
      <c r="L109" s="204"/>
      <c r="M109" s="204"/>
      <c r="N109" s="204"/>
      <c r="O109" s="204"/>
      <c r="P109" s="204"/>
      <c r="Q109" s="204"/>
      <c r="R109" s="21"/>
      <c r="S109" s="21"/>
      <c r="T109" s="21"/>
      <c r="U109" s="21"/>
      <c r="V109" s="21"/>
      <c r="W109" s="21"/>
      <c r="X109" s="21"/>
      <c r="Y109" s="21"/>
      <c r="Z109" s="21"/>
      <c r="AA109" s="21"/>
      <c r="AB109" s="21"/>
      <c r="AC109" s="21"/>
      <c r="AD109" s="21"/>
      <c r="AE109" s="21"/>
      <c r="AF109" s="21"/>
      <c r="AG109" s="21"/>
      <c r="AH109" s="21"/>
      <c r="AI109" s="21"/>
      <c r="AJ109" s="21"/>
      <c r="AK109" s="21"/>
      <c r="AL109" s="21"/>
      <c r="AM109" s="21"/>
    </row>
    <row r="110" customFormat="false" ht="15.75" hidden="false" customHeight="false" outlineLevel="0" collapsed="false">
      <c r="A110" s="223"/>
      <c r="B110" s="223"/>
      <c r="C110" s="224"/>
      <c r="D110" s="21"/>
      <c r="E110" s="21"/>
      <c r="F110" s="21"/>
      <c r="G110" s="21"/>
      <c r="H110" s="21"/>
      <c r="I110" s="204"/>
      <c r="J110" s="204"/>
      <c r="K110" s="204"/>
      <c r="L110" s="204"/>
      <c r="M110" s="204"/>
      <c r="N110" s="204"/>
      <c r="O110" s="204"/>
      <c r="P110" s="204"/>
      <c r="Q110" s="204"/>
      <c r="R110" s="21"/>
      <c r="S110" s="21"/>
      <c r="T110" s="21"/>
      <c r="U110" s="21"/>
      <c r="V110" s="21"/>
      <c r="W110" s="21"/>
      <c r="X110" s="21"/>
      <c r="Y110" s="21"/>
      <c r="Z110" s="21"/>
      <c r="AA110" s="21"/>
      <c r="AB110" s="21"/>
      <c r="AC110" s="21"/>
      <c r="AD110" s="21"/>
      <c r="AE110" s="21"/>
      <c r="AF110" s="21"/>
      <c r="AG110" s="21"/>
      <c r="AH110" s="21"/>
      <c r="AI110" s="21"/>
      <c r="AJ110" s="21"/>
      <c r="AK110" s="21"/>
      <c r="AL110" s="21"/>
      <c r="AM110" s="21"/>
    </row>
    <row r="111" customFormat="false" ht="15.75" hidden="false" customHeight="false" outlineLevel="0" collapsed="false">
      <c r="A111" s="223"/>
      <c r="B111" s="223"/>
      <c r="C111" s="224"/>
      <c r="D111" s="21"/>
      <c r="E111" s="21"/>
      <c r="F111" s="21"/>
      <c r="G111" s="21"/>
      <c r="H111" s="21"/>
      <c r="I111" s="204"/>
      <c r="J111" s="204"/>
      <c r="K111" s="204"/>
      <c r="L111" s="204"/>
      <c r="M111" s="204"/>
      <c r="N111" s="204"/>
      <c r="O111" s="204"/>
      <c r="P111" s="204"/>
      <c r="Q111" s="204"/>
      <c r="R111" s="21"/>
      <c r="S111" s="21"/>
      <c r="T111" s="21"/>
      <c r="U111" s="21"/>
      <c r="V111" s="21"/>
      <c r="W111" s="21"/>
      <c r="X111" s="21"/>
      <c r="Y111" s="21"/>
      <c r="Z111" s="21"/>
      <c r="AA111" s="21"/>
      <c r="AB111" s="21"/>
      <c r="AC111" s="21"/>
      <c r="AD111" s="21"/>
      <c r="AE111" s="21"/>
      <c r="AF111" s="21"/>
      <c r="AG111" s="21"/>
      <c r="AH111" s="21"/>
      <c r="AI111" s="21"/>
      <c r="AJ111" s="21"/>
      <c r="AK111" s="21"/>
      <c r="AL111" s="21"/>
      <c r="AM111" s="21"/>
    </row>
    <row r="112" customFormat="false" ht="15.75" hidden="false" customHeight="false" outlineLevel="0" collapsed="false">
      <c r="A112" s="223"/>
      <c r="B112" s="223"/>
      <c r="C112" s="224"/>
      <c r="D112" s="21"/>
      <c r="E112" s="21"/>
      <c r="F112" s="21"/>
      <c r="G112" s="21"/>
      <c r="H112" s="21"/>
      <c r="I112" s="204"/>
      <c r="J112" s="204"/>
      <c r="K112" s="204"/>
      <c r="L112" s="204"/>
      <c r="M112" s="204"/>
      <c r="N112" s="204"/>
      <c r="O112" s="204"/>
      <c r="P112" s="204"/>
      <c r="Q112" s="204"/>
      <c r="R112" s="21"/>
      <c r="S112" s="21"/>
      <c r="T112" s="21"/>
      <c r="U112" s="21"/>
      <c r="V112" s="21"/>
      <c r="W112" s="21"/>
      <c r="X112" s="21"/>
      <c r="Y112" s="21"/>
      <c r="Z112" s="21"/>
      <c r="AA112" s="21"/>
      <c r="AB112" s="21"/>
      <c r="AC112" s="21"/>
      <c r="AD112" s="21"/>
      <c r="AE112" s="21"/>
      <c r="AF112" s="21"/>
      <c r="AG112" s="21"/>
      <c r="AH112" s="21"/>
      <c r="AI112" s="21"/>
      <c r="AJ112" s="21"/>
      <c r="AK112" s="21"/>
      <c r="AL112" s="21"/>
      <c r="AM112" s="21"/>
    </row>
    <row r="113" customFormat="false" ht="15.75" hidden="false" customHeight="false" outlineLevel="0" collapsed="false">
      <c r="A113" s="223"/>
      <c r="B113" s="223"/>
      <c r="C113" s="224"/>
      <c r="D113" s="21"/>
      <c r="E113" s="21"/>
      <c r="F113" s="21"/>
      <c r="G113" s="21"/>
      <c r="H113" s="21"/>
      <c r="I113" s="204"/>
      <c r="J113" s="204"/>
      <c r="K113" s="204"/>
      <c r="L113" s="204"/>
      <c r="M113" s="204"/>
      <c r="N113" s="204"/>
      <c r="O113" s="204"/>
      <c r="P113" s="204"/>
      <c r="Q113" s="204"/>
      <c r="R113" s="21"/>
      <c r="S113" s="21"/>
      <c r="T113" s="21"/>
      <c r="U113" s="21"/>
      <c r="V113" s="21"/>
      <c r="W113" s="21"/>
      <c r="X113" s="21"/>
      <c r="Y113" s="21"/>
      <c r="Z113" s="21"/>
      <c r="AA113" s="21"/>
      <c r="AB113" s="21"/>
      <c r="AC113" s="21"/>
      <c r="AD113" s="21"/>
      <c r="AE113" s="21"/>
      <c r="AF113" s="21"/>
      <c r="AG113" s="21"/>
      <c r="AH113" s="21"/>
      <c r="AI113" s="21"/>
      <c r="AJ113" s="21"/>
      <c r="AK113" s="21"/>
      <c r="AL113" s="21"/>
      <c r="AM113" s="21"/>
    </row>
    <row r="114" customFormat="false" ht="15.75" hidden="false" customHeight="false" outlineLevel="0" collapsed="false">
      <c r="A114" s="223"/>
      <c r="B114" s="223"/>
      <c r="C114" s="224"/>
      <c r="D114" s="21"/>
      <c r="E114" s="21"/>
      <c r="F114" s="21"/>
      <c r="G114" s="21"/>
      <c r="H114" s="21"/>
      <c r="I114" s="204"/>
      <c r="J114" s="204"/>
      <c r="K114" s="204"/>
      <c r="L114" s="204"/>
      <c r="M114" s="204"/>
      <c r="N114" s="204"/>
      <c r="O114" s="204"/>
      <c r="P114" s="204"/>
      <c r="Q114" s="204"/>
      <c r="R114" s="21"/>
      <c r="S114" s="21"/>
      <c r="T114" s="21"/>
      <c r="U114" s="21"/>
      <c r="V114" s="21"/>
      <c r="W114" s="21"/>
      <c r="X114" s="21"/>
      <c r="Y114" s="21"/>
      <c r="Z114" s="21"/>
      <c r="AA114" s="21"/>
      <c r="AB114" s="21"/>
      <c r="AC114" s="21"/>
      <c r="AD114" s="21"/>
      <c r="AE114" s="21"/>
      <c r="AF114" s="21"/>
      <c r="AG114" s="21"/>
      <c r="AH114" s="21"/>
      <c r="AI114" s="21"/>
      <c r="AJ114" s="21"/>
      <c r="AK114" s="21"/>
      <c r="AL114" s="21"/>
      <c r="AM114" s="21"/>
    </row>
    <row r="115" customFormat="false" ht="15.75" hidden="false" customHeight="false" outlineLevel="0" collapsed="false">
      <c r="A115" s="223"/>
      <c r="B115" s="223"/>
      <c r="C115" s="224"/>
      <c r="D115" s="21"/>
      <c r="E115" s="21"/>
      <c r="F115" s="21"/>
      <c r="G115" s="21"/>
      <c r="H115" s="21"/>
      <c r="I115" s="204"/>
      <c r="J115" s="204"/>
      <c r="K115" s="204"/>
      <c r="L115" s="204"/>
      <c r="M115" s="204"/>
      <c r="N115" s="204"/>
      <c r="O115" s="204"/>
      <c r="P115" s="204"/>
      <c r="Q115" s="204"/>
      <c r="R115" s="21"/>
      <c r="S115" s="21"/>
      <c r="T115" s="21"/>
      <c r="U115" s="21"/>
      <c r="V115" s="21"/>
      <c r="W115" s="21"/>
      <c r="X115" s="21"/>
      <c r="Y115" s="21"/>
      <c r="Z115" s="21"/>
      <c r="AA115" s="21"/>
      <c r="AB115" s="21"/>
      <c r="AC115" s="21"/>
      <c r="AD115" s="21"/>
      <c r="AE115" s="21"/>
      <c r="AF115" s="21"/>
      <c r="AG115" s="21"/>
      <c r="AH115" s="21"/>
      <c r="AI115" s="21"/>
      <c r="AJ115" s="21"/>
      <c r="AK115" s="21"/>
      <c r="AL115" s="21"/>
      <c r="AM115" s="21"/>
    </row>
    <row r="116" customFormat="false" ht="15.75" hidden="false" customHeight="false" outlineLevel="0" collapsed="false">
      <c r="A116" s="223"/>
      <c r="B116" s="223"/>
      <c r="C116" s="224"/>
      <c r="D116" s="21"/>
      <c r="E116" s="21"/>
      <c r="F116" s="21"/>
      <c r="G116" s="21"/>
      <c r="H116" s="21"/>
      <c r="I116" s="204"/>
      <c r="J116" s="204"/>
      <c r="K116" s="204"/>
      <c r="L116" s="204"/>
      <c r="M116" s="204"/>
      <c r="N116" s="204"/>
      <c r="O116" s="204"/>
      <c r="P116" s="204"/>
      <c r="Q116" s="204"/>
      <c r="R116" s="21"/>
      <c r="S116" s="21"/>
      <c r="T116" s="21"/>
      <c r="U116" s="21"/>
      <c r="V116" s="21"/>
      <c r="W116" s="21"/>
      <c r="X116" s="21"/>
      <c r="Y116" s="21"/>
      <c r="Z116" s="21"/>
      <c r="AA116" s="21"/>
      <c r="AB116" s="21"/>
      <c r="AC116" s="21"/>
      <c r="AD116" s="21"/>
      <c r="AE116" s="21"/>
      <c r="AF116" s="21"/>
      <c r="AG116" s="21"/>
      <c r="AH116" s="21"/>
      <c r="AI116" s="21"/>
      <c r="AJ116" s="21"/>
      <c r="AK116" s="21"/>
      <c r="AL116" s="21"/>
      <c r="AM116" s="21"/>
    </row>
    <row r="117" customFormat="false" ht="15.75" hidden="false" customHeight="false" outlineLevel="0" collapsed="false">
      <c r="A117" s="223"/>
      <c r="B117" s="223"/>
      <c r="C117" s="224"/>
      <c r="D117" s="21"/>
      <c r="E117" s="21"/>
      <c r="F117" s="21"/>
      <c r="G117" s="21"/>
      <c r="H117" s="21"/>
      <c r="I117" s="204"/>
      <c r="J117" s="204"/>
      <c r="K117" s="204"/>
      <c r="L117" s="204"/>
      <c r="M117" s="204"/>
      <c r="N117" s="204"/>
      <c r="O117" s="204"/>
      <c r="P117" s="204"/>
      <c r="Q117" s="204"/>
      <c r="R117" s="21"/>
      <c r="S117" s="21"/>
      <c r="T117" s="21"/>
      <c r="U117" s="21"/>
      <c r="V117" s="21"/>
      <c r="W117" s="21"/>
      <c r="X117" s="21"/>
      <c r="Y117" s="21"/>
      <c r="Z117" s="21"/>
      <c r="AA117" s="21"/>
      <c r="AB117" s="21"/>
      <c r="AC117" s="21"/>
      <c r="AD117" s="21"/>
      <c r="AE117" s="21"/>
      <c r="AF117" s="21"/>
      <c r="AG117" s="21"/>
      <c r="AH117" s="21"/>
      <c r="AI117" s="21"/>
      <c r="AJ117" s="21"/>
      <c r="AK117" s="21"/>
      <c r="AL117" s="21"/>
      <c r="AM117" s="21"/>
    </row>
    <row r="118" customFormat="false" ht="15.75" hidden="false" customHeight="false" outlineLevel="0" collapsed="false">
      <c r="A118" s="223"/>
      <c r="B118" s="223"/>
      <c r="C118" s="224"/>
      <c r="D118" s="21"/>
      <c r="E118" s="21"/>
      <c r="F118" s="21"/>
      <c r="G118" s="21"/>
      <c r="H118" s="21"/>
      <c r="I118" s="204"/>
      <c r="J118" s="204"/>
      <c r="K118" s="204"/>
      <c r="L118" s="204"/>
      <c r="M118" s="204"/>
      <c r="N118" s="204"/>
      <c r="O118" s="204"/>
      <c r="P118" s="204"/>
      <c r="Q118" s="204"/>
      <c r="R118" s="21"/>
      <c r="S118" s="21"/>
      <c r="T118" s="21"/>
      <c r="U118" s="21"/>
      <c r="V118" s="21"/>
      <c r="W118" s="21"/>
      <c r="X118" s="21"/>
      <c r="Y118" s="21"/>
      <c r="Z118" s="21"/>
      <c r="AA118" s="21"/>
      <c r="AB118" s="21"/>
      <c r="AC118" s="21"/>
      <c r="AD118" s="21"/>
      <c r="AE118" s="21"/>
      <c r="AF118" s="21"/>
      <c r="AG118" s="21"/>
      <c r="AH118" s="21"/>
      <c r="AI118" s="21"/>
      <c r="AJ118" s="21"/>
      <c r="AK118" s="21"/>
      <c r="AL118" s="21"/>
      <c r="AM118" s="21"/>
    </row>
    <row r="119" customFormat="false" ht="15.75" hidden="false" customHeight="false" outlineLevel="0" collapsed="false">
      <c r="A119" s="223"/>
      <c r="B119" s="223"/>
      <c r="C119" s="224"/>
      <c r="D119" s="21"/>
      <c r="E119" s="21"/>
      <c r="F119" s="21"/>
      <c r="G119" s="21"/>
      <c r="H119" s="21"/>
      <c r="I119" s="204"/>
      <c r="J119" s="204"/>
      <c r="K119" s="204"/>
      <c r="L119" s="204"/>
      <c r="M119" s="204"/>
      <c r="N119" s="204"/>
      <c r="O119" s="204"/>
      <c r="P119" s="204"/>
      <c r="Q119" s="204"/>
      <c r="R119" s="21"/>
      <c r="S119" s="21"/>
      <c r="T119" s="21"/>
      <c r="U119" s="21"/>
      <c r="V119" s="21"/>
      <c r="W119" s="21"/>
      <c r="X119" s="21"/>
      <c r="Y119" s="21"/>
      <c r="Z119" s="21"/>
      <c r="AA119" s="21"/>
      <c r="AB119" s="21"/>
      <c r="AC119" s="21"/>
      <c r="AD119" s="21"/>
      <c r="AE119" s="21"/>
      <c r="AF119" s="21"/>
      <c r="AG119" s="21"/>
      <c r="AH119" s="21"/>
      <c r="AI119" s="21"/>
      <c r="AJ119" s="21"/>
      <c r="AK119" s="21"/>
      <c r="AL119" s="21"/>
      <c r="AM119" s="21"/>
    </row>
    <row r="120" customFormat="false" ht="15.75" hidden="false" customHeight="false" outlineLevel="0" collapsed="false">
      <c r="A120" s="223"/>
      <c r="B120" s="223"/>
      <c r="C120" s="224"/>
      <c r="D120" s="21"/>
      <c r="E120" s="21"/>
      <c r="F120" s="21"/>
      <c r="G120" s="21"/>
      <c r="H120" s="21"/>
      <c r="I120" s="204"/>
      <c r="J120" s="204"/>
      <c r="K120" s="204"/>
      <c r="L120" s="204"/>
      <c r="M120" s="204"/>
      <c r="N120" s="204"/>
      <c r="O120" s="204"/>
      <c r="P120" s="204"/>
      <c r="Q120" s="204"/>
      <c r="R120" s="21"/>
      <c r="S120" s="21"/>
      <c r="T120" s="21"/>
      <c r="U120" s="21"/>
      <c r="V120" s="21"/>
      <c r="W120" s="21"/>
      <c r="X120" s="21"/>
      <c r="Y120" s="21"/>
      <c r="Z120" s="21"/>
      <c r="AA120" s="21"/>
      <c r="AB120" s="21"/>
      <c r="AC120" s="21"/>
      <c r="AD120" s="21"/>
      <c r="AE120" s="21"/>
      <c r="AF120" s="21"/>
      <c r="AG120" s="21"/>
      <c r="AH120" s="21"/>
      <c r="AI120" s="21"/>
      <c r="AJ120" s="21"/>
      <c r="AK120" s="21"/>
      <c r="AL120" s="21"/>
      <c r="AM120" s="21"/>
    </row>
    <row r="121" customFormat="false" ht="15.75" hidden="false" customHeight="false" outlineLevel="0" collapsed="false">
      <c r="A121" s="223"/>
      <c r="B121" s="223"/>
      <c r="C121" s="224"/>
      <c r="D121" s="21"/>
      <c r="E121" s="21"/>
      <c r="F121" s="21"/>
      <c r="G121" s="21"/>
      <c r="H121" s="21"/>
      <c r="I121" s="204"/>
      <c r="J121" s="204"/>
      <c r="K121" s="204"/>
      <c r="L121" s="204"/>
      <c r="M121" s="204"/>
      <c r="N121" s="204"/>
      <c r="O121" s="204"/>
      <c r="P121" s="204"/>
      <c r="Q121" s="204"/>
      <c r="R121" s="21"/>
      <c r="S121" s="21"/>
      <c r="T121" s="21"/>
      <c r="U121" s="21"/>
      <c r="V121" s="21"/>
      <c r="W121" s="21"/>
      <c r="X121" s="21"/>
      <c r="Y121" s="21"/>
      <c r="Z121" s="21"/>
      <c r="AA121" s="21"/>
      <c r="AB121" s="21"/>
      <c r="AC121" s="21"/>
      <c r="AD121" s="21"/>
      <c r="AE121" s="21"/>
      <c r="AF121" s="21"/>
      <c r="AG121" s="21"/>
      <c r="AH121" s="21"/>
      <c r="AI121" s="21"/>
      <c r="AJ121" s="21"/>
      <c r="AK121" s="21"/>
      <c r="AL121" s="21"/>
      <c r="AM121" s="21"/>
    </row>
    <row r="122" customFormat="false" ht="15.75" hidden="false" customHeight="false" outlineLevel="0" collapsed="false">
      <c r="A122" s="223"/>
      <c r="B122" s="223"/>
      <c r="C122" s="224"/>
      <c r="D122" s="21"/>
      <c r="E122" s="21"/>
      <c r="F122" s="21"/>
      <c r="G122" s="21"/>
      <c r="H122" s="21"/>
      <c r="I122" s="204"/>
      <c r="J122" s="204"/>
      <c r="K122" s="204"/>
      <c r="L122" s="204"/>
      <c r="M122" s="204"/>
      <c r="N122" s="204"/>
      <c r="O122" s="204"/>
      <c r="P122" s="204"/>
      <c r="Q122" s="204"/>
      <c r="R122" s="21"/>
      <c r="S122" s="21"/>
      <c r="T122" s="21"/>
      <c r="U122" s="21"/>
      <c r="V122" s="21"/>
      <c r="W122" s="21"/>
      <c r="X122" s="21"/>
      <c r="Y122" s="21"/>
      <c r="Z122" s="21"/>
      <c r="AA122" s="21"/>
      <c r="AB122" s="21"/>
      <c r="AC122" s="21"/>
      <c r="AD122" s="21"/>
      <c r="AE122" s="21"/>
      <c r="AF122" s="21"/>
      <c r="AG122" s="21"/>
      <c r="AH122" s="21"/>
      <c r="AI122" s="21"/>
      <c r="AJ122" s="21"/>
      <c r="AK122" s="21"/>
      <c r="AL122" s="21"/>
      <c r="AM122" s="21"/>
    </row>
    <row r="123" customFormat="false" ht="15.75" hidden="false" customHeight="false" outlineLevel="0" collapsed="false">
      <c r="A123" s="223"/>
      <c r="B123" s="223"/>
      <c r="C123" s="224"/>
      <c r="D123" s="21"/>
      <c r="E123" s="21"/>
      <c r="F123" s="21"/>
      <c r="G123" s="21"/>
      <c r="H123" s="21"/>
      <c r="I123" s="204"/>
      <c r="J123" s="204"/>
      <c r="K123" s="204"/>
      <c r="L123" s="204"/>
      <c r="M123" s="204"/>
      <c r="N123" s="204"/>
      <c r="O123" s="204"/>
      <c r="P123" s="204"/>
      <c r="Q123" s="204"/>
      <c r="R123" s="21"/>
      <c r="S123" s="21"/>
      <c r="T123" s="21"/>
      <c r="U123" s="21"/>
      <c r="V123" s="21"/>
      <c r="W123" s="21"/>
      <c r="X123" s="21"/>
      <c r="Y123" s="21"/>
      <c r="Z123" s="21"/>
      <c r="AA123" s="21"/>
      <c r="AB123" s="21"/>
      <c r="AC123" s="21"/>
      <c r="AD123" s="21"/>
      <c r="AE123" s="21"/>
      <c r="AF123" s="21"/>
      <c r="AG123" s="21"/>
      <c r="AH123" s="21"/>
      <c r="AI123" s="21"/>
      <c r="AJ123" s="21"/>
      <c r="AK123" s="21"/>
      <c r="AL123" s="21"/>
      <c r="AM123" s="21"/>
    </row>
    <row r="124" customFormat="false" ht="15.75" hidden="false" customHeight="false" outlineLevel="0" collapsed="false">
      <c r="A124" s="223"/>
      <c r="B124" s="223"/>
      <c r="C124" s="224"/>
      <c r="D124" s="21"/>
      <c r="E124" s="21"/>
      <c r="F124" s="21"/>
      <c r="G124" s="21"/>
      <c r="H124" s="21"/>
      <c r="I124" s="204"/>
      <c r="J124" s="204"/>
      <c r="K124" s="204"/>
      <c r="L124" s="204"/>
      <c r="M124" s="204"/>
      <c r="N124" s="204"/>
      <c r="O124" s="204"/>
      <c r="P124" s="204"/>
      <c r="Q124" s="204"/>
      <c r="R124" s="21"/>
      <c r="S124" s="21"/>
      <c r="T124" s="21"/>
      <c r="U124" s="21"/>
      <c r="V124" s="21"/>
      <c r="W124" s="21"/>
      <c r="X124" s="21"/>
      <c r="Y124" s="21"/>
      <c r="Z124" s="21"/>
      <c r="AA124" s="21"/>
      <c r="AB124" s="21"/>
      <c r="AC124" s="21"/>
      <c r="AD124" s="21"/>
      <c r="AE124" s="21"/>
      <c r="AF124" s="21"/>
      <c r="AG124" s="21"/>
      <c r="AH124" s="21"/>
      <c r="AI124" s="21"/>
      <c r="AJ124" s="21"/>
      <c r="AK124" s="21"/>
      <c r="AL124" s="21"/>
      <c r="AM124" s="21"/>
    </row>
    <row r="125" customFormat="false" ht="15.75" hidden="false" customHeight="false" outlineLevel="0" collapsed="false">
      <c r="A125" s="223"/>
      <c r="B125" s="223"/>
      <c r="C125" s="224"/>
      <c r="D125" s="21"/>
      <c r="E125" s="21"/>
      <c r="F125" s="21"/>
      <c r="G125" s="21"/>
      <c r="H125" s="21"/>
      <c r="I125" s="204"/>
      <c r="J125" s="204"/>
      <c r="K125" s="204"/>
      <c r="L125" s="204"/>
      <c r="M125" s="204"/>
      <c r="N125" s="204"/>
      <c r="O125" s="204"/>
      <c r="P125" s="204"/>
      <c r="Q125" s="204"/>
      <c r="R125" s="21"/>
      <c r="S125" s="21"/>
      <c r="T125" s="21"/>
      <c r="U125" s="21"/>
      <c r="V125" s="21"/>
      <c r="W125" s="21"/>
      <c r="X125" s="21"/>
      <c r="Y125" s="21"/>
      <c r="Z125" s="21"/>
      <c r="AA125" s="21"/>
      <c r="AB125" s="21"/>
      <c r="AC125" s="21"/>
      <c r="AD125" s="21"/>
      <c r="AE125" s="21"/>
      <c r="AF125" s="21"/>
      <c r="AG125" s="21"/>
      <c r="AH125" s="21"/>
      <c r="AI125" s="21"/>
      <c r="AJ125" s="21"/>
      <c r="AK125" s="21"/>
      <c r="AL125" s="21"/>
      <c r="AM125" s="21"/>
    </row>
    <row r="126" customFormat="false" ht="15.75" hidden="false" customHeight="false" outlineLevel="0" collapsed="false">
      <c r="A126" s="223"/>
      <c r="B126" s="223"/>
      <c r="C126" s="224"/>
      <c r="D126" s="21"/>
      <c r="E126" s="21"/>
      <c r="F126" s="21"/>
      <c r="G126" s="21"/>
      <c r="H126" s="21"/>
      <c r="I126" s="204"/>
      <c r="J126" s="204"/>
      <c r="K126" s="204"/>
      <c r="L126" s="204"/>
      <c r="M126" s="204"/>
      <c r="N126" s="204"/>
      <c r="O126" s="204"/>
      <c r="P126" s="204"/>
      <c r="Q126" s="204"/>
      <c r="R126" s="21"/>
      <c r="S126" s="21"/>
      <c r="T126" s="21"/>
      <c r="U126" s="21"/>
      <c r="V126" s="21"/>
      <c r="W126" s="21"/>
      <c r="X126" s="21"/>
      <c r="Y126" s="21"/>
      <c r="Z126" s="21"/>
      <c r="AA126" s="21"/>
      <c r="AB126" s="21"/>
      <c r="AC126" s="21"/>
      <c r="AD126" s="21"/>
      <c r="AE126" s="21"/>
      <c r="AF126" s="21"/>
      <c r="AG126" s="21"/>
      <c r="AH126" s="21"/>
      <c r="AI126" s="21"/>
      <c r="AJ126" s="21"/>
      <c r="AK126" s="21"/>
      <c r="AL126" s="21"/>
      <c r="AM126" s="21"/>
    </row>
    <row r="127" customFormat="false" ht="15.75" hidden="false" customHeight="false" outlineLevel="0" collapsed="false">
      <c r="A127" s="223"/>
      <c r="B127" s="223"/>
      <c r="C127" s="224"/>
      <c r="D127" s="21"/>
      <c r="E127" s="21"/>
      <c r="F127" s="21"/>
      <c r="G127" s="21"/>
      <c r="H127" s="21"/>
      <c r="I127" s="204"/>
      <c r="J127" s="204"/>
      <c r="K127" s="204"/>
      <c r="L127" s="204"/>
      <c r="M127" s="204"/>
      <c r="N127" s="204"/>
      <c r="O127" s="204"/>
      <c r="P127" s="204"/>
      <c r="Q127" s="204"/>
      <c r="R127" s="21"/>
      <c r="S127" s="21"/>
      <c r="T127" s="21"/>
      <c r="U127" s="21"/>
      <c r="V127" s="21"/>
      <c r="W127" s="21"/>
      <c r="X127" s="21"/>
      <c r="Y127" s="21"/>
      <c r="Z127" s="21"/>
      <c r="AA127" s="21"/>
      <c r="AB127" s="21"/>
      <c r="AC127" s="21"/>
      <c r="AD127" s="21"/>
      <c r="AE127" s="21"/>
      <c r="AF127" s="21"/>
      <c r="AG127" s="21"/>
      <c r="AH127" s="21"/>
      <c r="AI127" s="21"/>
      <c r="AJ127" s="21"/>
      <c r="AK127" s="21"/>
      <c r="AL127" s="21"/>
      <c r="AM127" s="21"/>
    </row>
    <row r="128" customFormat="false" ht="15.75" hidden="false" customHeight="false" outlineLevel="0" collapsed="false">
      <c r="A128" s="223"/>
      <c r="B128" s="223"/>
      <c r="C128" s="224"/>
      <c r="D128" s="21"/>
      <c r="E128" s="21"/>
      <c r="F128" s="21"/>
      <c r="G128" s="21"/>
      <c r="H128" s="21"/>
      <c r="I128" s="204"/>
      <c r="J128" s="204"/>
      <c r="K128" s="204"/>
      <c r="L128" s="204"/>
      <c r="M128" s="204"/>
      <c r="N128" s="204"/>
      <c r="O128" s="204"/>
      <c r="P128" s="204"/>
      <c r="Q128" s="204"/>
      <c r="R128" s="21"/>
      <c r="S128" s="21"/>
      <c r="T128" s="21"/>
      <c r="U128" s="21"/>
      <c r="V128" s="21"/>
      <c r="W128" s="21"/>
      <c r="X128" s="21"/>
      <c r="Y128" s="21"/>
      <c r="Z128" s="21"/>
      <c r="AA128" s="21"/>
      <c r="AB128" s="21"/>
      <c r="AC128" s="21"/>
      <c r="AD128" s="21"/>
      <c r="AE128" s="21"/>
      <c r="AF128" s="21"/>
      <c r="AG128" s="21"/>
      <c r="AH128" s="21"/>
      <c r="AI128" s="21"/>
      <c r="AJ128" s="21"/>
      <c r="AK128" s="21"/>
      <c r="AL128" s="21"/>
      <c r="AM128" s="21"/>
    </row>
    <row r="129" customFormat="false" ht="15.75" hidden="false" customHeight="false" outlineLevel="0" collapsed="false">
      <c r="A129" s="223"/>
      <c r="B129" s="223"/>
      <c r="C129" s="224"/>
      <c r="D129" s="21"/>
      <c r="E129" s="21"/>
      <c r="F129" s="21"/>
      <c r="G129" s="21"/>
      <c r="H129" s="21"/>
      <c r="I129" s="204"/>
      <c r="J129" s="204"/>
      <c r="K129" s="204"/>
      <c r="L129" s="204"/>
      <c r="M129" s="204"/>
      <c r="N129" s="204"/>
      <c r="O129" s="204"/>
      <c r="P129" s="204"/>
      <c r="Q129" s="204"/>
      <c r="R129" s="21"/>
      <c r="S129" s="21"/>
      <c r="T129" s="21"/>
      <c r="U129" s="21"/>
      <c r="V129" s="21"/>
      <c r="W129" s="21"/>
      <c r="X129" s="21"/>
      <c r="Y129" s="21"/>
      <c r="Z129" s="21"/>
      <c r="AA129" s="21"/>
      <c r="AB129" s="21"/>
      <c r="AC129" s="21"/>
      <c r="AD129" s="21"/>
      <c r="AE129" s="21"/>
      <c r="AF129" s="21"/>
      <c r="AG129" s="21"/>
      <c r="AH129" s="21"/>
      <c r="AI129" s="21"/>
      <c r="AJ129" s="21"/>
      <c r="AK129" s="21"/>
      <c r="AL129" s="21"/>
      <c r="AM129" s="21"/>
    </row>
    <row r="130" customFormat="false" ht="15.75" hidden="false" customHeight="false" outlineLevel="0" collapsed="false">
      <c r="A130" s="223"/>
      <c r="B130" s="223"/>
      <c r="C130" s="224"/>
      <c r="D130" s="21"/>
      <c r="E130" s="21"/>
      <c r="F130" s="21"/>
      <c r="G130" s="21"/>
      <c r="H130" s="21"/>
      <c r="I130" s="204"/>
      <c r="J130" s="204"/>
      <c r="K130" s="204"/>
      <c r="L130" s="204"/>
      <c r="M130" s="204"/>
      <c r="N130" s="204"/>
      <c r="O130" s="204"/>
      <c r="P130" s="204"/>
      <c r="Q130" s="204"/>
      <c r="R130" s="21"/>
      <c r="S130" s="21"/>
      <c r="T130" s="21"/>
      <c r="U130" s="21"/>
      <c r="V130" s="21"/>
      <c r="W130" s="21"/>
      <c r="X130" s="21"/>
      <c r="Y130" s="21"/>
      <c r="Z130" s="21"/>
      <c r="AA130" s="21"/>
      <c r="AB130" s="21"/>
      <c r="AC130" s="21"/>
      <c r="AD130" s="21"/>
      <c r="AE130" s="21"/>
      <c r="AF130" s="21"/>
      <c r="AG130" s="21"/>
      <c r="AH130" s="21"/>
      <c r="AI130" s="21"/>
      <c r="AJ130" s="21"/>
      <c r="AK130" s="21"/>
      <c r="AL130" s="21"/>
      <c r="AM130" s="21"/>
    </row>
    <row r="131" customFormat="false" ht="15.75" hidden="false" customHeight="false" outlineLevel="0" collapsed="false">
      <c r="A131" s="223"/>
      <c r="B131" s="223"/>
      <c r="C131" s="224"/>
      <c r="D131" s="21"/>
      <c r="E131" s="21"/>
      <c r="F131" s="21"/>
      <c r="G131" s="21"/>
      <c r="H131" s="21"/>
      <c r="I131" s="204"/>
      <c r="J131" s="204"/>
      <c r="K131" s="204"/>
      <c r="L131" s="204"/>
      <c r="M131" s="204"/>
      <c r="N131" s="204"/>
      <c r="O131" s="204"/>
      <c r="P131" s="204"/>
      <c r="Q131" s="204"/>
      <c r="R131" s="21"/>
      <c r="S131" s="21"/>
      <c r="T131" s="21"/>
      <c r="U131" s="21"/>
      <c r="V131" s="21"/>
      <c r="W131" s="21"/>
      <c r="X131" s="21"/>
      <c r="Y131" s="21"/>
      <c r="Z131" s="21"/>
      <c r="AA131" s="21"/>
      <c r="AB131" s="21"/>
      <c r="AC131" s="21"/>
      <c r="AD131" s="21"/>
      <c r="AE131" s="21"/>
      <c r="AF131" s="21"/>
      <c r="AG131" s="21"/>
      <c r="AH131" s="21"/>
      <c r="AI131" s="21"/>
      <c r="AJ131" s="21"/>
      <c r="AK131" s="21"/>
      <c r="AL131" s="21"/>
      <c r="AM131" s="21"/>
    </row>
    <row r="132" customFormat="false" ht="15.75" hidden="false" customHeight="false" outlineLevel="0" collapsed="false">
      <c r="A132" s="223"/>
      <c r="B132" s="223"/>
      <c r="C132" s="224"/>
      <c r="D132" s="21"/>
      <c r="E132" s="21"/>
      <c r="F132" s="21"/>
      <c r="G132" s="21"/>
      <c r="H132" s="21"/>
      <c r="I132" s="204"/>
      <c r="J132" s="204"/>
      <c r="K132" s="204"/>
      <c r="L132" s="204"/>
      <c r="M132" s="204"/>
      <c r="N132" s="204"/>
      <c r="O132" s="204"/>
      <c r="P132" s="204"/>
      <c r="Q132" s="204"/>
      <c r="R132" s="21"/>
      <c r="S132" s="21"/>
      <c r="T132" s="21"/>
      <c r="U132" s="21"/>
      <c r="V132" s="21"/>
      <c r="W132" s="21"/>
      <c r="X132" s="21"/>
      <c r="Y132" s="21"/>
      <c r="Z132" s="21"/>
      <c r="AA132" s="21"/>
      <c r="AB132" s="21"/>
      <c r="AC132" s="21"/>
      <c r="AD132" s="21"/>
      <c r="AE132" s="21"/>
      <c r="AF132" s="21"/>
      <c r="AG132" s="21"/>
      <c r="AH132" s="21"/>
      <c r="AI132" s="21"/>
      <c r="AJ132" s="21"/>
      <c r="AK132" s="21"/>
      <c r="AL132" s="21"/>
      <c r="AM132" s="21"/>
    </row>
    <row r="133" customFormat="false" ht="15.75" hidden="false" customHeight="false" outlineLevel="0" collapsed="false">
      <c r="A133" s="223"/>
      <c r="B133" s="223"/>
      <c r="C133" s="224"/>
      <c r="D133" s="21"/>
      <c r="E133" s="21"/>
      <c r="F133" s="21"/>
      <c r="G133" s="21"/>
      <c r="H133" s="21"/>
      <c r="I133" s="204"/>
      <c r="J133" s="204"/>
      <c r="K133" s="204"/>
      <c r="L133" s="204"/>
      <c r="M133" s="204"/>
      <c r="N133" s="204"/>
      <c r="O133" s="204"/>
      <c r="P133" s="204"/>
      <c r="Q133" s="204"/>
      <c r="R133" s="21"/>
      <c r="S133" s="21"/>
      <c r="T133" s="21"/>
      <c r="U133" s="21"/>
      <c r="V133" s="21"/>
      <c r="W133" s="21"/>
      <c r="X133" s="21"/>
      <c r="Y133" s="21"/>
      <c r="Z133" s="21"/>
      <c r="AA133" s="21"/>
      <c r="AB133" s="21"/>
      <c r="AC133" s="21"/>
      <c r="AD133" s="21"/>
      <c r="AE133" s="21"/>
      <c r="AF133" s="21"/>
      <c r="AG133" s="21"/>
      <c r="AH133" s="21"/>
      <c r="AI133" s="21"/>
      <c r="AJ133" s="21"/>
      <c r="AK133" s="21"/>
      <c r="AL133" s="21"/>
      <c r="AM133" s="21"/>
    </row>
    <row r="134" customFormat="false" ht="15.75" hidden="false" customHeight="false" outlineLevel="0" collapsed="false">
      <c r="A134" s="223"/>
      <c r="B134" s="223"/>
      <c r="C134" s="224"/>
      <c r="D134" s="21"/>
      <c r="E134" s="21"/>
      <c r="F134" s="21"/>
      <c r="G134" s="21"/>
      <c r="H134" s="21"/>
      <c r="I134" s="204"/>
      <c r="J134" s="204"/>
      <c r="K134" s="204"/>
      <c r="L134" s="204"/>
      <c r="M134" s="204"/>
      <c r="N134" s="204"/>
      <c r="O134" s="204"/>
      <c r="P134" s="204"/>
      <c r="Q134" s="204"/>
      <c r="R134" s="21"/>
      <c r="S134" s="21"/>
      <c r="T134" s="21"/>
      <c r="U134" s="21"/>
      <c r="V134" s="21"/>
      <c r="W134" s="21"/>
      <c r="X134" s="21"/>
      <c r="Y134" s="21"/>
      <c r="Z134" s="21"/>
      <c r="AA134" s="21"/>
      <c r="AB134" s="21"/>
      <c r="AC134" s="21"/>
      <c r="AD134" s="21"/>
      <c r="AE134" s="21"/>
      <c r="AF134" s="21"/>
      <c r="AG134" s="21"/>
      <c r="AH134" s="21"/>
      <c r="AI134" s="21"/>
      <c r="AJ134" s="21"/>
      <c r="AK134" s="21"/>
      <c r="AL134" s="21"/>
      <c r="AM134" s="21"/>
    </row>
    <row r="135" customFormat="false" ht="15.75" hidden="false" customHeight="false" outlineLevel="0" collapsed="false">
      <c r="A135" s="223"/>
      <c r="B135" s="223"/>
      <c r="C135" s="224"/>
      <c r="D135" s="21"/>
      <c r="E135" s="21"/>
      <c r="F135" s="21"/>
      <c r="G135" s="21"/>
      <c r="H135" s="21"/>
      <c r="I135" s="204"/>
      <c r="J135" s="204"/>
      <c r="K135" s="204"/>
      <c r="L135" s="204"/>
      <c r="M135" s="204"/>
      <c r="N135" s="204"/>
      <c r="O135" s="204"/>
      <c r="P135" s="204"/>
      <c r="Q135" s="204"/>
      <c r="R135" s="21"/>
      <c r="S135" s="21"/>
      <c r="T135" s="21"/>
      <c r="U135" s="21"/>
      <c r="V135" s="21"/>
      <c r="W135" s="21"/>
      <c r="X135" s="21"/>
      <c r="Y135" s="21"/>
      <c r="Z135" s="21"/>
      <c r="AA135" s="21"/>
      <c r="AB135" s="21"/>
      <c r="AC135" s="21"/>
      <c r="AD135" s="21"/>
      <c r="AE135" s="21"/>
      <c r="AF135" s="21"/>
      <c r="AG135" s="21"/>
      <c r="AH135" s="21"/>
      <c r="AI135" s="21"/>
      <c r="AJ135" s="21"/>
      <c r="AK135" s="21"/>
      <c r="AL135" s="21"/>
      <c r="AM135" s="21"/>
    </row>
    <row r="136" customFormat="false" ht="15.75" hidden="false" customHeight="false" outlineLevel="0" collapsed="false">
      <c r="A136" s="223"/>
      <c r="B136" s="223"/>
      <c r="C136" s="224"/>
      <c r="D136" s="21"/>
      <c r="E136" s="21"/>
      <c r="F136" s="21"/>
      <c r="G136" s="21"/>
      <c r="H136" s="21"/>
      <c r="I136" s="204"/>
      <c r="J136" s="204"/>
      <c r="K136" s="204"/>
      <c r="L136" s="204"/>
      <c r="M136" s="204"/>
      <c r="N136" s="204"/>
      <c r="O136" s="204"/>
      <c r="P136" s="204"/>
      <c r="Q136" s="204"/>
      <c r="R136" s="21"/>
      <c r="S136" s="21"/>
      <c r="T136" s="21"/>
      <c r="U136" s="21"/>
      <c r="V136" s="21"/>
      <c r="W136" s="21"/>
      <c r="X136" s="21"/>
      <c r="Y136" s="21"/>
      <c r="Z136" s="21"/>
      <c r="AA136" s="21"/>
      <c r="AB136" s="21"/>
      <c r="AC136" s="21"/>
      <c r="AD136" s="21"/>
      <c r="AE136" s="21"/>
      <c r="AF136" s="21"/>
      <c r="AG136" s="21"/>
      <c r="AH136" s="21"/>
      <c r="AI136" s="21"/>
      <c r="AJ136" s="21"/>
      <c r="AK136" s="21"/>
      <c r="AL136" s="21"/>
      <c r="AM136" s="21"/>
    </row>
    <row r="137" customFormat="false" ht="15.75" hidden="false" customHeight="false" outlineLevel="0" collapsed="false">
      <c r="A137" s="223"/>
      <c r="B137" s="223"/>
      <c r="C137" s="224"/>
      <c r="D137" s="21"/>
      <c r="E137" s="21"/>
      <c r="F137" s="21"/>
      <c r="G137" s="21"/>
      <c r="H137" s="21"/>
      <c r="I137" s="204"/>
      <c r="J137" s="204"/>
      <c r="K137" s="204"/>
      <c r="L137" s="204"/>
      <c r="M137" s="204"/>
      <c r="N137" s="204"/>
      <c r="O137" s="204"/>
      <c r="P137" s="204"/>
      <c r="Q137" s="204"/>
      <c r="R137" s="21"/>
      <c r="S137" s="21"/>
      <c r="T137" s="21"/>
      <c r="U137" s="21"/>
      <c r="V137" s="21"/>
      <c r="W137" s="21"/>
      <c r="X137" s="21"/>
      <c r="Y137" s="21"/>
      <c r="Z137" s="21"/>
      <c r="AA137" s="21"/>
      <c r="AB137" s="21"/>
      <c r="AC137" s="21"/>
      <c r="AD137" s="21"/>
      <c r="AE137" s="21"/>
      <c r="AF137" s="21"/>
      <c r="AG137" s="21"/>
      <c r="AH137" s="21"/>
      <c r="AI137" s="21"/>
      <c r="AJ137" s="21"/>
      <c r="AK137" s="21"/>
      <c r="AL137" s="21"/>
      <c r="AM137" s="21"/>
    </row>
    <row r="138" customFormat="false" ht="15.75" hidden="false" customHeight="false" outlineLevel="0" collapsed="false">
      <c r="A138" s="223"/>
      <c r="B138" s="223"/>
      <c r="C138" s="224"/>
      <c r="D138" s="21"/>
      <c r="E138" s="21"/>
      <c r="F138" s="21"/>
      <c r="G138" s="21"/>
      <c r="H138" s="21"/>
      <c r="I138" s="204"/>
      <c r="J138" s="204"/>
      <c r="K138" s="204"/>
      <c r="L138" s="204"/>
      <c r="M138" s="204"/>
      <c r="N138" s="204"/>
      <c r="O138" s="204"/>
      <c r="P138" s="204"/>
      <c r="Q138" s="204"/>
      <c r="R138" s="21"/>
      <c r="S138" s="21"/>
      <c r="T138" s="21"/>
      <c r="U138" s="21"/>
      <c r="V138" s="21"/>
      <c r="W138" s="21"/>
      <c r="X138" s="21"/>
      <c r="Y138" s="21"/>
      <c r="Z138" s="21"/>
      <c r="AA138" s="21"/>
      <c r="AB138" s="21"/>
      <c r="AC138" s="21"/>
      <c r="AD138" s="21"/>
      <c r="AE138" s="21"/>
      <c r="AF138" s="21"/>
      <c r="AG138" s="21"/>
      <c r="AH138" s="21"/>
      <c r="AI138" s="21"/>
      <c r="AJ138" s="21"/>
      <c r="AK138" s="21"/>
      <c r="AL138" s="21"/>
      <c r="AM138" s="21"/>
    </row>
    <row r="139" customFormat="false" ht="15.75" hidden="false" customHeight="false" outlineLevel="0" collapsed="false">
      <c r="A139" s="223"/>
      <c r="B139" s="223"/>
      <c r="C139" s="224"/>
      <c r="D139" s="21"/>
      <c r="E139" s="21"/>
      <c r="F139" s="21"/>
      <c r="G139" s="21"/>
      <c r="H139" s="21"/>
      <c r="I139" s="204"/>
      <c r="J139" s="204"/>
      <c r="K139" s="204"/>
      <c r="L139" s="204"/>
      <c r="M139" s="204"/>
      <c r="N139" s="204"/>
      <c r="O139" s="204"/>
      <c r="P139" s="204"/>
      <c r="Q139" s="204"/>
      <c r="R139" s="21"/>
      <c r="S139" s="21"/>
      <c r="T139" s="21"/>
      <c r="U139" s="21"/>
      <c r="V139" s="21"/>
      <c r="W139" s="21"/>
      <c r="X139" s="21"/>
      <c r="Y139" s="21"/>
      <c r="Z139" s="21"/>
      <c r="AA139" s="21"/>
      <c r="AB139" s="21"/>
      <c r="AC139" s="21"/>
      <c r="AD139" s="21"/>
      <c r="AE139" s="21"/>
      <c r="AF139" s="21"/>
      <c r="AG139" s="21"/>
      <c r="AH139" s="21"/>
      <c r="AI139" s="21"/>
      <c r="AJ139" s="21"/>
      <c r="AK139" s="21"/>
      <c r="AL139" s="21"/>
      <c r="AM139" s="21"/>
    </row>
    <row r="140" customFormat="false" ht="15.75" hidden="false" customHeight="false" outlineLevel="0" collapsed="false">
      <c r="A140" s="223"/>
      <c r="B140" s="223"/>
      <c r="C140" s="224"/>
      <c r="D140" s="21"/>
      <c r="E140" s="21"/>
      <c r="F140" s="21"/>
      <c r="G140" s="21"/>
      <c r="H140" s="21"/>
      <c r="I140" s="204"/>
      <c r="J140" s="204"/>
      <c r="K140" s="204"/>
      <c r="L140" s="204"/>
      <c r="M140" s="204"/>
      <c r="N140" s="204"/>
      <c r="O140" s="204"/>
      <c r="P140" s="204"/>
      <c r="Q140" s="204"/>
      <c r="R140" s="21"/>
      <c r="S140" s="21"/>
      <c r="T140" s="21"/>
      <c r="U140" s="21"/>
      <c r="V140" s="21"/>
      <c r="W140" s="21"/>
      <c r="X140" s="21"/>
      <c r="Y140" s="21"/>
      <c r="Z140" s="21"/>
      <c r="AA140" s="21"/>
      <c r="AB140" s="21"/>
      <c r="AC140" s="21"/>
      <c r="AD140" s="21"/>
      <c r="AE140" s="21"/>
      <c r="AF140" s="21"/>
      <c r="AG140" s="21"/>
      <c r="AH140" s="21"/>
      <c r="AI140" s="21"/>
      <c r="AJ140" s="21"/>
      <c r="AK140" s="21"/>
      <c r="AL140" s="21"/>
      <c r="AM140" s="21"/>
    </row>
    <row r="141" customFormat="false" ht="15.75" hidden="false" customHeight="false" outlineLevel="0" collapsed="false">
      <c r="A141" s="223"/>
      <c r="B141" s="223"/>
      <c r="C141" s="224"/>
      <c r="D141" s="21"/>
      <c r="E141" s="21"/>
      <c r="F141" s="21"/>
      <c r="G141" s="21"/>
      <c r="H141" s="21"/>
      <c r="I141" s="204"/>
      <c r="J141" s="204"/>
      <c r="K141" s="204"/>
      <c r="L141" s="204"/>
      <c r="M141" s="204"/>
      <c r="N141" s="204"/>
      <c r="O141" s="204"/>
      <c r="P141" s="204"/>
      <c r="Q141" s="204"/>
      <c r="R141" s="21"/>
      <c r="S141" s="21"/>
      <c r="T141" s="21"/>
      <c r="U141" s="21"/>
      <c r="V141" s="21"/>
      <c r="W141" s="21"/>
      <c r="X141" s="21"/>
      <c r="Y141" s="21"/>
      <c r="Z141" s="21"/>
      <c r="AA141" s="21"/>
      <c r="AB141" s="21"/>
      <c r="AC141" s="21"/>
      <c r="AD141" s="21"/>
      <c r="AE141" s="21"/>
      <c r="AF141" s="21"/>
      <c r="AG141" s="21"/>
      <c r="AH141" s="21"/>
      <c r="AI141" s="21"/>
      <c r="AJ141" s="21"/>
      <c r="AK141" s="21"/>
      <c r="AL141" s="21"/>
      <c r="AM141" s="21"/>
    </row>
    <row r="142" customFormat="false" ht="15.75" hidden="false" customHeight="false" outlineLevel="0" collapsed="false">
      <c r="A142" s="223"/>
      <c r="B142" s="223"/>
      <c r="C142" s="224"/>
      <c r="D142" s="21"/>
      <c r="E142" s="21"/>
      <c r="F142" s="21"/>
      <c r="G142" s="21"/>
      <c r="H142" s="21"/>
      <c r="I142" s="204"/>
      <c r="J142" s="204"/>
      <c r="K142" s="204"/>
      <c r="L142" s="204"/>
      <c r="M142" s="204"/>
      <c r="N142" s="204"/>
      <c r="O142" s="204"/>
      <c r="P142" s="204"/>
      <c r="Q142" s="204"/>
      <c r="R142" s="21"/>
      <c r="S142" s="21"/>
      <c r="T142" s="21"/>
      <c r="U142" s="21"/>
      <c r="V142" s="21"/>
      <c r="W142" s="21"/>
      <c r="X142" s="21"/>
      <c r="Y142" s="21"/>
      <c r="Z142" s="21"/>
      <c r="AA142" s="21"/>
      <c r="AB142" s="21"/>
      <c r="AC142" s="21"/>
      <c r="AD142" s="21"/>
      <c r="AE142" s="21"/>
      <c r="AF142" s="21"/>
      <c r="AG142" s="21"/>
      <c r="AH142" s="21"/>
      <c r="AI142" s="21"/>
      <c r="AJ142" s="21"/>
      <c r="AK142" s="21"/>
      <c r="AL142" s="21"/>
      <c r="AM142" s="21"/>
    </row>
    <row r="143" customFormat="false" ht="15.75" hidden="false" customHeight="false" outlineLevel="0" collapsed="false">
      <c r="A143" s="223"/>
      <c r="B143" s="223"/>
      <c r="C143" s="224"/>
      <c r="D143" s="21"/>
      <c r="E143" s="21"/>
      <c r="F143" s="21"/>
      <c r="G143" s="21"/>
      <c r="H143" s="21"/>
      <c r="I143" s="204"/>
      <c r="J143" s="204"/>
      <c r="K143" s="204"/>
      <c r="L143" s="204"/>
      <c r="M143" s="204"/>
      <c r="N143" s="204"/>
      <c r="O143" s="204"/>
      <c r="P143" s="204"/>
      <c r="Q143" s="204"/>
      <c r="R143" s="21"/>
      <c r="S143" s="21"/>
      <c r="T143" s="21"/>
      <c r="U143" s="21"/>
      <c r="V143" s="21"/>
      <c r="W143" s="21"/>
      <c r="X143" s="21"/>
      <c r="Y143" s="21"/>
      <c r="Z143" s="21"/>
      <c r="AA143" s="21"/>
      <c r="AB143" s="21"/>
      <c r="AC143" s="21"/>
      <c r="AD143" s="21"/>
      <c r="AE143" s="21"/>
      <c r="AF143" s="21"/>
      <c r="AG143" s="21"/>
      <c r="AH143" s="21"/>
      <c r="AI143" s="21"/>
      <c r="AJ143" s="21"/>
      <c r="AK143" s="21"/>
      <c r="AL143" s="21"/>
      <c r="AM143" s="21"/>
    </row>
    <row r="144" customFormat="false" ht="15.75" hidden="false" customHeight="false" outlineLevel="0" collapsed="false">
      <c r="A144" s="223"/>
      <c r="B144" s="223"/>
      <c r="C144" s="224"/>
      <c r="D144" s="21"/>
      <c r="E144" s="21"/>
      <c r="F144" s="21"/>
      <c r="G144" s="21"/>
      <c r="H144" s="21"/>
      <c r="I144" s="204"/>
      <c r="J144" s="204"/>
      <c r="K144" s="204"/>
      <c r="L144" s="204"/>
      <c r="M144" s="204"/>
      <c r="N144" s="204"/>
      <c r="O144" s="204"/>
      <c r="P144" s="204"/>
      <c r="Q144" s="204"/>
      <c r="R144" s="21"/>
      <c r="S144" s="21"/>
      <c r="T144" s="21"/>
      <c r="U144" s="21"/>
      <c r="V144" s="21"/>
      <c r="W144" s="21"/>
      <c r="X144" s="21"/>
      <c r="Y144" s="21"/>
      <c r="Z144" s="21"/>
      <c r="AA144" s="21"/>
      <c r="AB144" s="21"/>
      <c r="AC144" s="21"/>
      <c r="AD144" s="21"/>
      <c r="AE144" s="21"/>
      <c r="AF144" s="21"/>
      <c r="AG144" s="21"/>
      <c r="AH144" s="21"/>
      <c r="AI144" s="21"/>
      <c r="AJ144" s="21"/>
      <c r="AK144" s="21"/>
      <c r="AL144" s="21"/>
      <c r="AM144" s="21"/>
    </row>
    <row r="145" customFormat="false" ht="15.75" hidden="false" customHeight="false" outlineLevel="0" collapsed="false">
      <c r="A145" s="223"/>
      <c r="B145" s="223"/>
      <c r="C145" s="224"/>
      <c r="D145" s="21"/>
      <c r="E145" s="21"/>
      <c r="F145" s="21"/>
      <c r="G145" s="21"/>
      <c r="H145" s="21"/>
      <c r="I145" s="204"/>
      <c r="J145" s="204"/>
      <c r="K145" s="204"/>
      <c r="L145" s="204"/>
      <c r="M145" s="204"/>
      <c r="N145" s="204"/>
      <c r="O145" s="204"/>
      <c r="P145" s="204"/>
      <c r="Q145" s="204"/>
      <c r="R145" s="21"/>
      <c r="S145" s="21"/>
      <c r="T145" s="21"/>
      <c r="U145" s="21"/>
      <c r="V145" s="21"/>
      <c r="W145" s="21"/>
      <c r="X145" s="21"/>
      <c r="Y145" s="21"/>
      <c r="Z145" s="21"/>
      <c r="AA145" s="21"/>
      <c r="AB145" s="21"/>
      <c r="AC145" s="21"/>
      <c r="AD145" s="21"/>
      <c r="AE145" s="21"/>
      <c r="AF145" s="21"/>
      <c r="AG145" s="21"/>
      <c r="AH145" s="21"/>
      <c r="AI145" s="21"/>
      <c r="AJ145" s="21"/>
      <c r="AK145" s="21"/>
      <c r="AL145" s="21"/>
      <c r="AM145" s="21"/>
    </row>
    <row r="146" customFormat="false" ht="15.75" hidden="false" customHeight="false" outlineLevel="0" collapsed="false">
      <c r="A146" s="223"/>
      <c r="B146" s="223"/>
      <c r="C146" s="224"/>
      <c r="D146" s="21"/>
      <c r="E146" s="21"/>
      <c r="F146" s="21"/>
      <c r="G146" s="21"/>
      <c r="H146" s="21"/>
      <c r="I146" s="204"/>
      <c r="J146" s="204"/>
      <c r="K146" s="204"/>
      <c r="L146" s="204"/>
      <c r="M146" s="204"/>
      <c r="N146" s="204"/>
      <c r="O146" s="204"/>
      <c r="P146" s="204"/>
      <c r="Q146" s="204"/>
      <c r="R146" s="21"/>
      <c r="S146" s="21"/>
      <c r="T146" s="21"/>
      <c r="U146" s="21"/>
      <c r="V146" s="21"/>
      <c r="W146" s="21"/>
      <c r="X146" s="21"/>
      <c r="Y146" s="21"/>
      <c r="Z146" s="21"/>
      <c r="AA146" s="21"/>
      <c r="AB146" s="21"/>
      <c r="AC146" s="21"/>
      <c r="AD146" s="21"/>
      <c r="AE146" s="21"/>
      <c r="AF146" s="21"/>
      <c r="AG146" s="21"/>
      <c r="AH146" s="21"/>
      <c r="AI146" s="21"/>
      <c r="AJ146" s="21"/>
      <c r="AK146" s="21"/>
      <c r="AL146" s="21"/>
      <c r="AM146" s="21"/>
    </row>
    <row r="147" customFormat="false" ht="15.75" hidden="false" customHeight="false" outlineLevel="0" collapsed="false">
      <c r="A147" s="223"/>
      <c r="B147" s="223"/>
      <c r="C147" s="224"/>
      <c r="D147" s="21"/>
      <c r="E147" s="21"/>
      <c r="F147" s="21"/>
      <c r="G147" s="21"/>
      <c r="H147" s="21"/>
      <c r="I147" s="204"/>
      <c r="J147" s="204"/>
      <c r="K147" s="204"/>
      <c r="L147" s="204"/>
      <c r="M147" s="204"/>
      <c r="N147" s="204"/>
      <c r="O147" s="204"/>
      <c r="P147" s="204"/>
      <c r="Q147" s="204"/>
      <c r="R147" s="21"/>
      <c r="S147" s="21"/>
      <c r="T147" s="21"/>
      <c r="U147" s="21"/>
      <c r="V147" s="21"/>
      <c r="W147" s="21"/>
      <c r="X147" s="21"/>
      <c r="Y147" s="21"/>
      <c r="Z147" s="21"/>
      <c r="AA147" s="21"/>
      <c r="AB147" s="21"/>
      <c r="AC147" s="21"/>
      <c r="AD147" s="21"/>
      <c r="AE147" s="21"/>
      <c r="AF147" s="21"/>
      <c r="AG147" s="21"/>
      <c r="AH147" s="21"/>
      <c r="AI147" s="21"/>
      <c r="AJ147" s="21"/>
      <c r="AK147" s="21"/>
      <c r="AL147" s="21"/>
      <c r="AM147" s="21"/>
    </row>
    <row r="148" customFormat="false" ht="15.75" hidden="false" customHeight="false" outlineLevel="0" collapsed="false">
      <c r="A148" s="223"/>
      <c r="B148" s="223"/>
      <c r="C148" s="224"/>
      <c r="D148" s="21"/>
      <c r="E148" s="21"/>
      <c r="F148" s="21"/>
      <c r="G148" s="21"/>
      <c r="H148" s="21"/>
      <c r="I148" s="204"/>
      <c r="J148" s="204"/>
      <c r="K148" s="204"/>
      <c r="L148" s="204"/>
      <c r="M148" s="204"/>
      <c r="N148" s="204"/>
      <c r="O148" s="204"/>
      <c r="P148" s="204"/>
      <c r="Q148" s="204"/>
      <c r="R148" s="21"/>
      <c r="S148" s="21"/>
      <c r="T148" s="21"/>
      <c r="U148" s="21"/>
      <c r="V148" s="21"/>
      <c r="W148" s="21"/>
      <c r="X148" s="21"/>
      <c r="Y148" s="21"/>
      <c r="Z148" s="21"/>
      <c r="AA148" s="21"/>
      <c r="AB148" s="21"/>
      <c r="AC148" s="21"/>
      <c r="AD148" s="21"/>
      <c r="AE148" s="21"/>
      <c r="AF148" s="21"/>
      <c r="AG148" s="21"/>
      <c r="AH148" s="21"/>
      <c r="AI148" s="21"/>
      <c r="AJ148" s="21"/>
      <c r="AK148" s="21"/>
      <c r="AL148" s="21"/>
      <c r="AM148" s="21"/>
    </row>
    <row r="149" customFormat="false" ht="15.75" hidden="false" customHeight="false" outlineLevel="0" collapsed="false">
      <c r="A149" s="223"/>
      <c r="B149" s="223"/>
      <c r="C149" s="224"/>
      <c r="D149" s="21"/>
      <c r="E149" s="21"/>
      <c r="F149" s="21"/>
      <c r="G149" s="21"/>
      <c r="H149" s="21"/>
      <c r="I149" s="204"/>
      <c r="J149" s="204"/>
      <c r="K149" s="204"/>
      <c r="L149" s="204"/>
      <c r="M149" s="204"/>
      <c r="N149" s="204"/>
      <c r="O149" s="204"/>
      <c r="P149" s="204"/>
      <c r="Q149" s="204"/>
      <c r="R149" s="21"/>
      <c r="S149" s="21"/>
      <c r="T149" s="21"/>
      <c r="U149" s="21"/>
      <c r="V149" s="21"/>
      <c r="W149" s="21"/>
      <c r="X149" s="21"/>
      <c r="Y149" s="21"/>
      <c r="Z149" s="21"/>
      <c r="AA149" s="21"/>
      <c r="AB149" s="21"/>
      <c r="AC149" s="21"/>
      <c r="AD149" s="21"/>
      <c r="AE149" s="21"/>
      <c r="AF149" s="21"/>
      <c r="AG149" s="21"/>
      <c r="AH149" s="21"/>
      <c r="AI149" s="21"/>
      <c r="AJ149" s="21"/>
      <c r="AK149" s="21"/>
      <c r="AL149" s="21"/>
      <c r="AM149" s="21"/>
    </row>
    <row r="150" customFormat="false" ht="15.75" hidden="false" customHeight="false" outlineLevel="0" collapsed="false">
      <c r="A150" s="223"/>
      <c r="B150" s="223"/>
      <c r="C150" s="224"/>
      <c r="D150" s="21"/>
      <c r="E150" s="21"/>
      <c r="F150" s="21"/>
      <c r="G150" s="21"/>
      <c r="H150" s="21"/>
      <c r="I150" s="204"/>
      <c r="J150" s="204"/>
      <c r="K150" s="204"/>
      <c r="L150" s="204"/>
      <c r="M150" s="204"/>
      <c r="N150" s="204"/>
      <c r="O150" s="204"/>
      <c r="P150" s="204"/>
      <c r="Q150" s="204"/>
      <c r="R150" s="21"/>
      <c r="S150" s="21"/>
      <c r="T150" s="21"/>
      <c r="U150" s="21"/>
      <c r="V150" s="21"/>
      <c r="W150" s="21"/>
      <c r="X150" s="21"/>
      <c r="Y150" s="21"/>
      <c r="Z150" s="21"/>
      <c r="AA150" s="21"/>
      <c r="AB150" s="21"/>
      <c r="AC150" s="21"/>
      <c r="AD150" s="21"/>
      <c r="AE150" s="21"/>
      <c r="AF150" s="21"/>
      <c r="AG150" s="21"/>
      <c r="AH150" s="21"/>
      <c r="AI150" s="21"/>
      <c r="AJ150" s="21"/>
      <c r="AK150" s="21"/>
      <c r="AL150" s="21"/>
      <c r="AM150" s="21"/>
    </row>
    <row r="151" customFormat="false" ht="15.75" hidden="false" customHeight="false" outlineLevel="0" collapsed="false">
      <c r="A151" s="223"/>
      <c r="B151" s="223"/>
      <c r="C151" s="224"/>
      <c r="D151" s="21"/>
      <c r="E151" s="21"/>
      <c r="F151" s="21"/>
      <c r="G151" s="21"/>
      <c r="H151" s="21"/>
      <c r="I151" s="204"/>
      <c r="J151" s="204"/>
      <c r="K151" s="204"/>
      <c r="L151" s="204"/>
      <c r="M151" s="204"/>
      <c r="N151" s="204"/>
      <c r="O151" s="204"/>
      <c r="P151" s="204"/>
      <c r="Q151" s="204"/>
      <c r="R151" s="21"/>
      <c r="S151" s="21"/>
      <c r="T151" s="21"/>
      <c r="U151" s="21"/>
      <c r="V151" s="21"/>
      <c r="W151" s="21"/>
      <c r="X151" s="21"/>
      <c r="Y151" s="21"/>
      <c r="Z151" s="21"/>
      <c r="AA151" s="21"/>
      <c r="AB151" s="21"/>
      <c r="AC151" s="21"/>
      <c r="AD151" s="21"/>
      <c r="AE151" s="21"/>
      <c r="AF151" s="21"/>
      <c r="AG151" s="21"/>
      <c r="AH151" s="21"/>
      <c r="AI151" s="21"/>
      <c r="AJ151" s="21"/>
      <c r="AK151" s="21"/>
      <c r="AL151" s="21"/>
      <c r="AM151" s="21"/>
    </row>
    <row r="152" customFormat="false" ht="15.75" hidden="false" customHeight="false" outlineLevel="0" collapsed="false">
      <c r="A152" s="223"/>
      <c r="B152" s="223"/>
      <c r="C152" s="224"/>
      <c r="D152" s="21"/>
      <c r="E152" s="21"/>
      <c r="F152" s="21"/>
      <c r="G152" s="21"/>
      <c r="H152" s="21"/>
      <c r="I152" s="204"/>
      <c r="J152" s="204"/>
      <c r="K152" s="204"/>
      <c r="L152" s="204"/>
      <c r="M152" s="204"/>
      <c r="N152" s="204"/>
      <c r="O152" s="204"/>
      <c r="P152" s="204"/>
      <c r="Q152" s="204"/>
      <c r="R152" s="21"/>
      <c r="S152" s="21"/>
      <c r="T152" s="21"/>
      <c r="U152" s="21"/>
      <c r="V152" s="21"/>
      <c r="W152" s="21"/>
      <c r="X152" s="21"/>
      <c r="Y152" s="21"/>
      <c r="Z152" s="21"/>
      <c r="AA152" s="21"/>
      <c r="AB152" s="21"/>
      <c r="AC152" s="21"/>
      <c r="AD152" s="21"/>
      <c r="AE152" s="21"/>
      <c r="AF152" s="21"/>
      <c r="AG152" s="21"/>
      <c r="AH152" s="21"/>
      <c r="AI152" s="21"/>
      <c r="AJ152" s="21"/>
      <c r="AK152" s="21"/>
      <c r="AL152" s="21"/>
      <c r="AM152" s="21"/>
    </row>
    <row r="153" customFormat="false" ht="15.75" hidden="false" customHeight="false" outlineLevel="0" collapsed="false">
      <c r="A153" s="223"/>
      <c r="B153" s="223"/>
      <c r="C153" s="224"/>
      <c r="D153" s="21"/>
      <c r="E153" s="21"/>
      <c r="F153" s="21"/>
      <c r="G153" s="21"/>
      <c r="H153" s="21"/>
      <c r="I153" s="204"/>
      <c r="J153" s="204"/>
      <c r="K153" s="204"/>
      <c r="L153" s="204"/>
      <c r="M153" s="204"/>
      <c r="N153" s="204"/>
      <c r="O153" s="204"/>
      <c r="P153" s="204"/>
      <c r="Q153" s="204"/>
      <c r="R153" s="21"/>
      <c r="S153" s="21"/>
      <c r="T153" s="21"/>
      <c r="U153" s="21"/>
      <c r="V153" s="21"/>
      <c r="W153" s="21"/>
      <c r="X153" s="21"/>
      <c r="Y153" s="21"/>
      <c r="Z153" s="21"/>
      <c r="AA153" s="21"/>
      <c r="AB153" s="21"/>
      <c r="AC153" s="21"/>
      <c r="AD153" s="21"/>
      <c r="AE153" s="21"/>
      <c r="AF153" s="21"/>
      <c r="AG153" s="21"/>
      <c r="AH153" s="21"/>
      <c r="AI153" s="21"/>
      <c r="AJ153" s="21"/>
      <c r="AK153" s="21"/>
      <c r="AL153" s="21"/>
      <c r="AM153" s="21"/>
    </row>
    <row r="154" customFormat="false" ht="15.75" hidden="false" customHeight="false" outlineLevel="0" collapsed="false">
      <c r="A154" s="223"/>
      <c r="B154" s="223"/>
      <c r="C154" s="224"/>
      <c r="D154" s="21"/>
      <c r="E154" s="21"/>
      <c r="F154" s="21"/>
      <c r="G154" s="21"/>
      <c r="H154" s="21"/>
      <c r="I154" s="204"/>
      <c r="J154" s="204"/>
      <c r="K154" s="204"/>
      <c r="L154" s="204"/>
      <c r="M154" s="204"/>
      <c r="N154" s="204"/>
      <c r="O154" s="204"/>
      <c r="P154" s="204"/>
      <c r="Q154" s="204"/>
      <c r="R154" s="21"/>
      <c r="S154" s="21"/>
      <c r="T154" s="21"/>
      <c r="U154" s="21"/>
      <c r="V154" s="21"/>
      <c r="W154" s="21"/>
      <c r="X154" s="21"/>
      <c r="Y154" s="21"/>
      <c r="Z154" s="21"/>
      <c r="AA154" s="21"/>
      <c r="AB154" s="21"/>
      <c r="AC154" s="21"/>
      <c r="AD154" s="21"/>
      <c r="AE154" s="21"/>
      <c r="AF154" s="21"/>
      <c r="AG154" s="21"/>
      <c r="AH154" s="21"/>
      <c r="AI154" s="21"/>
      <c r="AJ154" s="21"/>
      <c r="AK154" s="21"/>
      <c r="AL154" s="21"/>
      <c r="AM154" s="21"/>
    </row>
    <row r="155" customFormat="false" ht="15.75" hidden="false" customHeight="false" outlineLevel="0" collapsed="false">
      <c r="A155" s="223"/>
      <c r="B155" s="223"/>
      <c r="C155" s="224"/>
      <c r="D155" s="21"/>
      <c r="E155" s="21"/>
      <c r="F155" s="21"/>
      <c r="G155" s="21"/>
      <c r="H155" s="21"/>
      <c r="I155" s="204"/>
      <c r="J155" s="204"/>
      <c r="K155" s="204"/>
      <c r="L155" s="204"/>
      <c r="M155" s="204"/>
      <c r="N155" s="204"/>
      <c r="O155" s="204"/>
      <c r="P155" s="204"/>
      <c r="Q155" s="204"/>
      <c r="R155" s="21"/>
      <c r="S155" s="21"/>
      <c r="T155" s="21"/>
      <c r="U155" s="21"/>
      <c r="V155" s="21"/>
      <c r="W155" s="21"/>
      <c r="X155" s="21"/>
      <c r="Y155" s="21"/>
      <c r="Z155" s="21"/>
      <c r="AA155" s="21"/>
      <c r="AB155" s="21"/>
      <c r="AC155" s="21"/>
      <c r="AD155" s="21"/>
      <c r="AE155" s="21"/>
      <c r="AF155" s="21"/>
      <c r="AG155" s="21"/>
      <c r="AH155" s="21"/>
      <c r="AI155" s="21"/>
      <c r="AJ155" s="21"/>
      <c r="AK155" s="21"/>
      <c r="AL155" s="21"/>
      <c r="AM155" s="21"/>
    </row>
    <row r="156" customFormat="false" ht="15.75" hidden="false" customHeight="false" outlineLevel="0" collapsed="false">
      <c r="A156" s="223"/>
      <c r="B156" s="223"/>
      <c r="C156" s="224"/>
      <c r="D156" s="21"/>
      <c r="E156" s="21"/>
      <c r="F156" s="21"/>
      <c r="G156" s="21"/>
      <c r="H156" s="21"/>
      <c r="I156" s="204"/>
      <c r="J156" s="204"/>
      <c r="K156" s="204"/>
      <c r="L156" s="204"/>
      <c r="M156" s="204"/>
      <c r="N156" s="204"/>
      <c r="O156" s="204"/>
      <c r="P156" s="204"/>
      <c r="Q156" s="204"/>
      <c r="R156" s="21"/>
      <c r="S156" s="21"/>
      <c r="T156" s="21"/>
      <c r="U156" s="21"/>
      <c r="V156" s="21"/>
      <c r="W156" s="21"/>
      <c r="X156" s="21"/>
      <c r="Y156" s="21"/>
      <c r="Z156" s="21"/>
      <c r="AA156" s="21"/>
      <c r="AB156" s="21"/>
      <c r="AC156" s="21"/>
      <c r="AD156" s="21"/>
      <c r="AE156" s="21"/>
      <c r="AF156" s="21"/>
      <c r="AG156" s="21"/>
      <c r="AH156" s="21"/>
      <c r="AI156" s="21"/>
      <c r="AJ156" s="21"/>
      <c r="AK156" s="21"/>
      <c r="AL156" s="21"/>
      <c r="AM156" s="21"/>
    </row>
    <row r="157" customFormat="false" ht="15.75" hidden="false" customHeight="false" outlineLevel="0" collapsed="false">
      <c r="A157" s="223"/>
      <c r="B157" s="223"/>
      <c r="C157" s="224"/>
      <c r="D157" s="21"/>
      <c r="E157" s="21"/>
      <c r="F157" s="21"/>
      <c r="G157" s="21"/>
      <c r="H157" s="21"/>
      <c r="I157" s="204"/>
      <c r="J157" s="204"/>
      <c r="K157" s="204"/>
      <c r="L157" s="204"/>
      <c r="M157" s="204"/>
      <c r="N157" s="204"/>
      <c r="O157" s="204"/>
      <c r="P157" s="204"/>
      <c r="Q157" s="204"/>
      <c r="R157" s="21"/>
      <c r="S157" s="21"/>
      <c r="T157" s="21"/>
      <c r="U157" s="21"/>
      <c r="V157" s="21"/>
      <c r="W157" s="21"/>
      <c r="X157" s="21"/>
      <c r="Y157" s="21"/>
      <c r="Z157" s="21"/>
      <c r="AA157" s="21"/>
      <c r="AB157" s="21"/>
      <c r="AC157" s="21"/>
      <c r="AD157" s="21"/>
      <c r="AE157" s="21"/>
      <c r="AF157" s="21"/>
      <c r="AG157" s="21"/>
      <c r="AH157" s="21"/>
      <c r="AI157" s="21"/>
      <c r="AJ157" s="21"/>
      <c r="AK157" s="21"/>
      <c r="AL157" s="21"/>
      <c r="AM157" s="21"/>
    </row>
    <row r="158" customFormat="false" ht="15.75" hidden="false" customHeight="false" outlineLevel="0" collapsed="false">
      <c r="A158" s="223"/>
      <c r="B158" s="223"/>
      <c r="C158" s="224"/>
      <c r="D158" s="21"/>
      <c r="E158" s="21"/>
      <c r="F158" s="21"/>
      <c r="G158" s="21"/>
      <c r="H158" s="21"/>
      <c r="I158" s="204"/>
      <c r="J158" s="204"/>
      <c r="K158" s="204"/>
      <c r="L158" s="204"/>
      <c r="M158" s="204"/>
      <c r="N158" s="204"/>
      <c r="O158" s="204"/>
      <c r="P158" s="204"/>
      <c r="Q158" s="204"/>
      <c r="R158" s="21"/>
      <c r="S158" s="21"/>
      <c r="T158" s="21"/>
      <c r="U158" s="21"/>
      <c r="V158" s="21"/>
      <c r="W158" s="21"/>
      <c r="X158" s="21"/>
      <c r="Y158" s="21"/>
      <c r="Z158" s="21"/>
      <c r="AA158" s="21"/>
      <c r="AB158" s="21"/>
      <c r="AC158" s="21"/>
      <c r="AD158" s="21"/>
      <c r="AE158" s="21"/>
      <c r="AF158" s="21"/>
      <c r="AG158" s="21"/>
      <c r="AH158" s="21"/>
      <c r="AI158" s="21"/>
      <c r="AJ158" s="21"/>
      <c r="AK158" s="21"/>
      <c r="AL158" s="21"/>
      <c r="AM158" s="21"/>
    </row>
    <row r="159" customFormat="false" ht="15.75" hidden="false" customHeight="false" outlineLevel="0" collapsed="false">
      <c r="A159" s="223"/>
      <c r="B159" s="223"/>
      <c r="C159" s="224"/>
      <c r="D159" s="21"/>
      <c r="E159" s="21"/>
      <c r="F159" s="21"/>
      <c r="G159" s="21"/>
      <c r="H159" s="21"/>
      <c r="I159" s="204"/>
      <c r="J159" s="204"/>
      <c r="K159" s="204"/>
      <c r="L159" s="204"/>
      <c r="M159" s="204"/>
      <c r="N159" s="204"/>
      <c r="O159" s="204"/>
      <c r="P159" s="204"/>
      <c r="Q159" s="204"/>
      <c r="R159" s="21"/>
      <c r="S159" s="21"/>
      <c r="T159" s="21"/>
      <c r="U159" s="21"/>
      <c r="V159" s="21"/>
      <c r="W159" s="21"/>
      <c r="X159" s="21"/>
      <c r="Y159" s="21"/>
      <c r="Z159" s="21"/>
      <c r="AA159" s="21"/>
      <c r="AB159" s="21"/>
      <c r="AC159" s="21"/>
      <c r="AD159" s="21"/>
      <c r="AE159" s="21"/>
      <c r="AF159" s="21"/>
      <c r="AG159" s="21"/>
      <c r="AH159" s="21"/>
      <c r="AI159" s="21"/>
      <c r="AJ159" s="21"/>
      <c r="AK159" s="21"/>
      <c r="AL159" s="21"/>
      <c r="AM159" s="21"/>
    </row>
    <row r="160" customFormat="false" ht="15.75" hidden="false" customHeight="false" outlineLevel="0" collapsed="false">
      <c r="A160" s="223"/>
      <c r="B160" s="223"/>
      <c r="C160" s="224"/>
      <c r="D160" s="21"/>
      <c r="E160" s="21"/>
      <c r="F160" s="21"/>
      <c r="G160" s="21"/>
      <c r="H160" s="21"/>
      <c r="I160" s="204"/>
      <c r="J160" s="204"/>
      <c r="K160" s="204"/>
      <c r="L160" s="204"/>
      <c r="M160" s="204"/>
      <c r="N160" s="204"/>
      <c r="O160" s="204"/>
      <c r="P160" s="204"/>
      <c r="Q160" s="204"/>
      <c r="R160" s="21"/>
      <c r="S160" s="21"/>
      <c r="T160" s="21"/>
      <c r="U160" s="21"/>
      <c r="V160" s="21"/>
      <c r="W160" s="21"/>
      <c r="X160" s="21"/>
      <c r="Y160" s="21"/>
      <c r="Z160" s="21"/>
      <c r="AA160" s="21"/>
      <c r="AB160" s="21"/>
      <c r="AC160" s="21"/>
      <c r="AD160" s="21"/>
      <c r="AE160" s="21"/>
      <c r="AF160" s="21"/>
      <c r="AG160" s="21"/>
      <c r="AH160" s="21"/>
      <c r="AI160" s="21"/>
      <c r="AJ160" s="21"/>
      <c r="AK160" s="21"/>
      <c r="AL160" s="21"/>
      <c r="AM160" s="21"/>
    </row>
    <row r="161" customFormat="false" ht="15.75" hidden="false" customHeight="false" outlineLevel="0" collapsed="false">
      <c r="A161" s="223"/>
      <c r="B161" s="223"/>
      <c r="C161" s="224"/>
      <c r="D161" s="21"/>
      <c r="E161" s="21"/>
      <c r="F161" s="21"/>
      <c r="G161" s="21"/>
      <c r="H161" s="21"/>
      <c r="I161" s="204"/>
      <c r="J161" s="204"/>
      <c r="K161" s="204"/>
      <c r="L161" s="204"/>
      <c r="M161" s="204"/>
      <c r="N161" s="204"/>
      <c r="O161" s="204"/>
      <c r="P161" s="204"/>
      <c r="Q161" s="204"/>
      <c r="R161" s="21"/>
      <c r="S161" s="21"/>
      <c r="T161" s="21"/>
      <c r="U161" s="21"/>
      <c r="V161" s="21"/>
      <c r="W161" s="21"/>
      <c r="X161" s="21"/>
      <c r="Y161" s="21"/>
      <c r="Z161" s="21"/>
      <c r="AA161" s="21"/>
      <c r="AB161" s="21"/>
      <c r="AC161" s="21"/>
      <c r="AD161" s="21"/>
      <c r="AE161" s="21"/>
      <c r="AF161" s="21"/>
      <c r="AG161" s="21"/>
      <c r="AH161" s="21"/>
      <c r="AI161" s="21"/>
      <c r="AJ161" s="21"/>
      <c r="AK161" s="21"/>
      <c r="AL161" s="21"/>
      <c r="AM161" s="21"/>
    </row>
    <row r="162" customFormat="false" ht="15.75" hidden="false" customHeight="false" outlineLevel="0" collapsed="false">
      <c r="A162" s="223"/>
      <c r="B162" s="223"/>
      <c r="C162" s="224"/>
      <c r="D162" s="21"/>
      <c r="E162" s="21"/>
      <c r="F162" s="21"/>
      <c r="G162" s="21"/>
      <c r="H162" s="21"/>
      <c r="I162" s="204"/>
      <c r="J162" s="204"/>
      <c r="K162" s="204"/>
      <c r="L162" s="204"/>
      <c r="M162" s="204"/>
      <c r="N162" s="204"/>
      <c r="O162" s="204"/>
      <c r="P162" s="204"/>
      <c r="Q162" s="204"/>
      <c r="R162" s="21"/>
      <c r="S162" s="21"/>
      <c r="T162" s="21"/>
      <c r="U162" s="21"/>
      <c r="V162" s="21"/>
      <c r="W162" s="21"/>
      <c r="X162" s="21"/>
      <c r="Y162" s="21"/>
      <c r="Z162" s="21"/>
      <c r="AA162" s="21"/>
      <c r="AB162" s="21"/>
      <c r="AC162" s="21"/>
      <c r="AD162" s="21"/>
      <c r="AE162" s="21"/>
      <c r="AF162" s="21"/>
      <c r="AG162" s="21"/>
      <c r="AH162" s="21"/>
      <c r="AI162" s="21"/>
      <c r="AJ162" s="21"/>
      <c r="AK162" s="21"/>
      <c r="AL162" s="21"/>
      <c r="AM162" s="21"/>
    </row>
    <row r="163" customFormat="false" ht="15.75" hidden="false" customHeight="false" outlineLevel="0" collapsed="false">
      <c r="A163" s="223"/>
      <c r="B163" s="223"/>
      <c r="C163" s="224"/>
      <c r="D163" s="21"/>
      <c r="E163" s="21"/>
      <c r="F163" s="21"/>
      <c r="G163" s="21"/>
      <c r="H163" s="21"/>
      <c r="I163" s="204"/>
      <c r="J163" s="204"/>
      <c r="K163" s="204"/>
      <c r="L163" s="204"/>
      <c r="M163" s="204"/>
      <c r="N163" s="204"/>
      <c r="O163" s="204"/>
      <c r="P163" s="204"/>
      <c r="Q163" s="204"/>
      <c r="R163" s="21"/>
      <c r="S163" s="21"/>
      <c r="T163" s="21"/>
      <c r="U163" s="21"/>
      <c r="V163" s="21"/>
      <c r="W163" s="21"/>
      <c r="X163" s="21"/>
      <c r="Y163" s="21"/>
      <c r="Z163" s="21"/>
      <c r="AA163" s="21"/>
      <c r="AB163" s="21"/>
      <c r="AC163" s="21"/>
      <c r="AD163" s="21"/>
      <c r="AE163" s="21"/>
      <c r="AF163" s="21"/>
      <c r="AG163" s="21"/>
      <c r="AH163" s="21"/>
      <c r="AI163" s="21"/>
      <c r="AJ163" s="21"/>
      <c r="AK163" s="21"/>
      <c r="AL163" s="21"/>
      <c r="AM163" s="21"/>
    </row>
    <row r="164" customFormat="false" ht="15.75" hidden="false" customHeight="false" outlineLevel="0" collapsed="false">
      <c r="A164" s="223"/>
      <c r="B164" s="223"/>
      <c r="C164" s="224"/>
      <c r="D164" s="21"/>
      <c r="E164" s="21"/>
      <c r="F164" s="21"/>
      <c r="G164" s="21"/>
      <c r="H164" s="21"/>
      <c r="I164" s="204"/>
      <c r="J164" s="204"/>
      <c r="K164" s="204"/>
      <c r="L164" s="204"/>
      <c r="M164" s="204"/>
      <c r="N164" s="204"/>
      <c r="O164" s="204"/>
      <c r="P164" s="204"/>
      <c r="Q164" s="204"/>
      <c r="R164" s="21"/>
      <c r="S164" s="21"/>
      <c r="T164" s="21"/>
      <c r="U164" s="21"/>
      <c r="V164" s="21"/>
      <c r="W164" s="21"/>
      <c r="X164" s="21"/>
      <c r="Y164" s="21"/>
      <c r="Z164" s="21"/>
      <c r="AA164" s="21"/>
      <c r="AB164" s="21"/>
      <c r="AC164" s="21"/>
      <c r="AD164" s="21"/>
      <c r="AE164" s="21"/>
      <c r="AF164" s="21"/>
      <c r="AG164" s="21"/>
      <c r="AH164" s="21"/>
      <c r="AI164" s="21"/>
      <c r="AJ164" s="21"/>
      <c r="AK164" s="21"/>
      <c r="AL164" s="21"/>
      <c r="AM164" s="21"/>
    </row>
    <row r="165" customFormat="false" ht="15.75" hidden="false" customHeight="false" outlineLevel="0" collapsed="false">
      <c r="A165" s="223"/>
      <c r="B165" s="223"/>
      <c r="C165" s="224"/>
      <c r="D165" s="21"/>
      <c r="E165" s="21"/>
      <c r="F165" s="21"/>
      <c r="G165" s="21"/>
      <c r="H165" s="21"/>
      <c r="I165" s="204"/>
      <c r="J165" s="204"/>
      <c r="K165" s="204"/>
      <c r="L165" s="204"/>
      <c r="M165" s="204"/>
      <c r="N165" s="204"/>
      <c r="O165" s="204"/>
      <c r="P165" s="204"/>
      <c r="Q165" s="204"/>
      <c r="R165" s="21"/>
      <c r="S165" s="21"/>
      <c r="T165" s="21"/>
      <c r="U165" s="21"/>
      <c r="V165" s="21"/>
      <c r="W165" s="21"/>
      <c r="X165" s="21"/>
      <c r="Y165" s="21"/>
      <c r="Z165" s="21"/>
      <c r="AA165" s="21"/>
      <c r="AB165" s="21"/>
      <c r="AC165" s="21"/>
      <c r="AD165" s="21"/>
      <c r="AE165" s="21"/>
      <c r="AF165" s="21"/>
      <c r="AG165" s="21"/>
      <c r="AH165" s="21"/>
      <c r="AI165" s="21"/>
      <c r="AJ165" s="21"/>
      <c r="AK165" s="21"/>
      <c r="AL165" s="21"/>
      <c r="AM165" s="21"/>
    </row>
    <row r="166" customFormat="false" ht="15.75" hidden="false" customHeight="false" outlineLevel="0" collapsed="false">
      <c r="A166" s="223"/>
      <c r="B166" s="223"/>
      <c r="C166" s="224"/>
      <c r="D166" s="21"/>
      <c r="E166" s="21"/>
      <c r="F166" s="21"/>
      <c r="G166" s="21"/>
      <c r="H166" s="21"/>
      <c r="I166" s="204"/>
      <c r="J166" s="204"/>
      <c r="K166" s="204"/>
      <c r="L166" s="204"/>
      <c r="M166" s="204"/>
      <c r="N166" s="204"/>
      <c r="O166" s="204"/>
      <c r="P166" s="204"/>
      <c r="Q166" s="204"/>
      <c r="R166" s="21"/>
      <c r="S166" s="21"/>
      <c r="T166" s="21"/>
      <c r="U166" s="21"/>
      <c r="V166" s="21"/>
      <c r="W166" s="21"/>
      <c r="X166" s="21"/>
      <c r="Y166" s="21"/>
      <c r="Z166" s="21"/>
      <c r="AA166" s="21"/>
      <c r="AB166" s="21"/>
      <c r="AC166" s="21"/>
      <c r="AD166" s="21"/>
      <c r="AE166" s="21"/>
      <c r="AF166" s="21"/>
      <c r="AG166" s="21"/>
      <c r="AH166" s="21"/>
      <c r="AI166" s="21"/>
      <c r="AJ166" s="21"/>
      <c r="AK166" s="21"/>
      <c r="AL166" s="21"/>
      <c r="AM166" s="21"/>
    </row>
    <row r="167" customFormat="false" ht="15.75" hidden="false" customHeight="false" outlineLevel="0" collapsed="false">
      <c r="A167" s="223"/>
      <c r="B167" s="223"/>
      <c r="C167" s="224"/>
      <c r="D167" s="21"/>
      <c r="E167" s="21"/>
      <c r="F167" s="21"/>
      <c r="G167" s="21"/>
      <c r="H167" s="21"/>
      <c r="I167" s="204"/>
      <c r="J167" s="204"/>
      <c r="K167" s="204"/>
      <c r="L167" s="204"/>
      <c r="M167" s="204"/>
      <c r="N167" s="204"/>
      <c r="O167" s="204"/>
      <c r="P167" s="204"/>
      <c r="Q167" s="204"/>
      <c r="R167" s="21"/>
      <c r="S167" s="21"/>
      <c r="T167" s="21"/>
      <c r="U167" s="21"/>
      <c r="V167" s="21"/>
      <c r="W167" s="21"/>
      <c r="X167" s="21"/>
      <c r="Y167" s="21"/>
      <c r="Z167" s="21"/>
      <c r="AA167" s="21"/>
      <c r="AB167" s="21"/>
      <c r="AC167" s="21"/>
      <c r="AD167" s="21"/>
      <c r="AE167" s="21"/>
      <c r="AF167" s="21"/>
      <c r="AG167" s="21"/>
      <c r="AH167" s="21"/>
      <c r="AI167" s="21"/>
      <c r="AJ167" s="21"/>
      <c r="AK167" s="21"/>
      <c r="AL167" s="21"/>
      <c r="AM167" s="21"/>
    </row>
    <row r="168" customFormat="false" ht="15.75" hidden="false" customHeight="false" outlineLevel="0" collapsed="false">
      <c r="A168" s="223"/>
      <c r="B168" s="223"/>
      <c r="C168" s="224"/>
      <c r="D168" s="21"/>
      <c r="E168" s="21"/>
      <c r="F168" s="21"/>
      <c r="G168" s="21"/>
      <c r="H168" s="21"/>
      <c r="I168" s="204"/>
      <c r="J168" s="204"/>
      <c r="K168" s="204"/>
      <c r="L168" s="204"/>
      <c r="M168" s="204"/>
      <c r="N168" s="204"/>
      <c r="O168" s="204"/>
      <c r="P168" s="204"/>
      <c r="Q168" s="204"/>
      <c r="R168" s="21"/>
      <c r="S168" s="21"/>
      <c r="T168" s="21"/>
      <c r="U168" s="21"/>
      <c r="V168" s="21"/>
      <c r="W168" s="21"/>
      <c r="X168" s="21"/>
      <c r="Y168" s="21"/>
      <c r="Z168" s="21"/>
      <c r="AA168" s="21"/>
      <c r="AB168" s="21"/>
      <c r="AC168" s="21"/>
      <c r="AD168" s="21"/>
      <c r="AE168" s="21"/>
      <c r="AF168" s="21"/>
      <c r="AG168" s="21"/>
      <c r="AH168" s="21"/>
      <c r="AI168" s="21"/>
      <c r="AJ168" s="21"/>
      <c r="AK168" s="21"/>
      <c r="AL168" s="21"/>
      <c r="AM168" s="21"/>
    </row>
    <row r="169" customFormat="false" ht="15.75" hidden="false" customHeight="false" outlineLevel="0" collapsed="false">
      <c r="A169" s="223"/>
      <c r="B169" s="223"/>
      <c r="C169" s="224"/>
      <c r="D169" s="21"/>
      <c r="E169" s="21"/>
      <c r="F169" s="21"/>
      <c r="G169" s="21"/>
      <c r="H169" s="21"/>
      <c r="I169" s="204"/>
      <c r="J169" s="204"/>
      <c r="K169" s="204"/>
      <c r="L169" s="204"/>
      <c r="M169" s="204"/>
      <c r="N169" s="204"/>
      <c r="O169" s="204"/>
      <c r="P169" s="204"/>
      <c r="Q169" s="204"/>
      <c r="R169" s="21"/>
      <c r="S169" s="21"/>
      <c r="T169" s="21"/>
      <c r="U169" s="21"/>
      <c r="V169" s="21"/>
      <c r="W169" s="21"/>
      <c r="X169" s="21"/>
      <c r="Y169" s="21"/>
      <c r="Z169" s="21"/>
      <c r="AA169" s="21"/>
      <c r="AB169" s="21"/>
      <c r="AC169" s="21"/>
      <c r="AD169" s="21"/>
      <c r="AE169" s="21"/>
      <c r="AF169" s="21"/>
      <c r="AG169" s="21"/>
      <c r="AH169" s="21"/>
      <c r="AI169" s="21"/>
      <c r="AJ169" s="21"/>
      <c r="AK169" s="21"/>
      <c r="AL169" s="21"/>
      <c r="AM169" s="21"/>
    </row>
    <row r="170" customFormat="false" ht="15.75" hidden="false" customHeight="false" outlineLevel="0" collapsed="false">
      <c r="A170" s="223"/>
      <c r="B170" s="223"/>
      <c r="C170" s="224"/>
      <c r="D170" s="21"/>
      <c r="E170" s="21"/>
      <c r="F170" s="21"/>
      <c r="G170" s="21"/>
      <c r="H170" s="21"/>
      <c r="I170" s="204"/>
      <c r="J170" s="204"/>
      <c r="K170" s="204"/>
      <c r="L170" s="204"/>
      <c r="M170" s="204"/>
      <c r="N170" s="204"/>
      <c r="O170" s="204"/>
      <c r="P170" s="204"/>
      <c r="Q170" s="204"/>
      <c r="R170" s="21"/>
      <c r="S170" s="21"/>
      <c r="T170" s="21"/>
      <c r="U170" s="21"/>
      <c r="V170" s="21"/>
      <c r="W170" s="21"/>
      <c r="X170" s="21"/>
      <c r="Y170" s="21"/>
      <c r="Z170" s="21"/>
      <c r="AA170" s="21"/>
      <c r="AB170" s="21"/>
      <c r="AC170" s="21"/>
      <c r="AD170" s="21"/>
      <c r="AE170" s="21"/>
      <c r="AF170" s="21"/>
      <c r="AG170" s="21"/>
      <c r="AH170" s="21"/>
      <c r="AI170" s="21"/>
      <c r="AJ170" s="21"/>
      <c r="AK170" s="21"/>
      <c r="AL170" s="21"/>
      <c r="AM170" s="21"/>
    </row>
    <row r="171" customFormat="false" ht="15.75" hidden="false" customHeight="false" outlineLevel="0" collapsed="false">
      <c r="A171" s="223"/>
      <c r="B171" s="223"/>
      <c r="C171" s="224"/>
      <c r="D171" s="21"/>
      <c r="E171" s="21"/>
      <c r="F171" s="21"/>
      <c r="G171" s="21"/>
      <c r="H171" s="21"/>
      <c r="I171" s="204"/>
      <c r="J171" s="204"/>
      <c r="K171" s="204"/>
      <c r="L171" s="204"/>
      <c r="M171" s="204"/>
      <c r="N171" s="204"/>
      <c r="O171" s="204"/>
      <c r="P171" s="204"/>
      <c r="Q171" s="204"/>
      <c r="R171" s="21"/>
      <c r="S171" s="21"/>
      <c r="T171" s="21"/>
      <c r="U171" s="21"/>
      <c r="V171" s="21"/>
      <c r="W171" s="21"/>
      <c r="X171" s="21"/>
      <c r="Y171" s="21"/>
      <c r="Z171" s="21"/>
      <c r="AA171" s="21"/>
      <c r="AB171" s="21"/>
      <c r="AC171" s="21"/>
      <c r="AD171" s="21"/>
      <c r="AE171" s="21"/>
      <c r="AF171" s="21"/>
      <c r="AG171" s="21"/>
      <c r="AH171" s="21"/>
      <c r="AI171" s="21"/>
      <c r="AJ171" s="21"/>
      <c r="AK171" s="21"/>
      <c r="AL171" s="21"/>
      <c r="AM171" s="21"/>
    </row>
    <row r="172" customFormat="false" ht="15.75" hidden="false" customHeight="false" outlineLevel="0" collapsed="false">
      <c r="A172" s="223"/>
      <c r="B172" s="223"/>
      <c r="C172" s="224"/>
      <c r="D172" s="21"/>
      <c r="E172" s="21"/>
      <c r="F172" s="21"/>
      <c r="G172" s="21"/>
      <c r="H172" s="21"/>
      <c r="I172" s="204"/>
      <c r="J172" s="204"/>
      <c r="K172" s="204"/>
      <c r="L172" s="204"/>
      <c r="M172" s="204"/>
      <c r="N172" s="204"/>
      <c r="O172" s="204"/>
      <c r="P172" s="204"/>
      <c r="Q172" s="204"/>
      <c r="R172" s="21"/>
      <c r="S172" s="21"/>
      <c r="T172" s="21"/>
      <c r="U172" s="21"/>
      <c r="V172" s="21"/>
      <c r="W172" s="21"/>
      <c r="X172" s="21"/>
      <c r="Y172" s="21"/>
      <c r="Z172" s="21"/>
      <c r="AA172" s="21"/>
      <c r="AB172" s="21"/>
      <c r="AC172" s="21"/>
      <c r="AD172" s="21"/>
      <c r="AE172" s="21"/>
      <c r="AF172" s="21"/>
      <c r="AG172" s="21"/>
      <c r="AH172" s="21"/>
      <c r="AI172" s="21"/>
      <c r="AJ172" s="21"/>
      <c r="AK172" s="21"/>
      <c r="AL172" s="21"/>
      <c r="AM172" s="21"/>
    </row>
    <row r="173" customFormat="false" ht="15.75" hidden="false" customHeight="false" outlineLevel="0" collapsed="false">
      <c r="A173" s="223"/>
      <c r="B173" s="223"/>
      <c r="C173" s="224"/>
      <c r="D173" s="21"/>
      <c r="E173" s="21"/>
      <c r="F173" s="21"/>
      <c r="G173" s="21"/>
      <c r="H173" s="21"/>
      <c r="I173" s="204"/>
      <c r="J173" s="204"/>
      <c r="K173" s="204"/>
      <c r="L173" s="204"/>
      <c r="M173" s="204"/>
      <c r="N173" s="204"/>
      <c r="O173" s="204"/>
      <c r="P173" s="204"/>
      <c r="Q173" s="204"/>
      <c r="R173" s="21"/>
      <c r="S173" s="21"/>
      <c r="T173" s="21"/>
      <c r="U173" s="21"/>
      <c r="V173" s="21"/>
      <c r="W173" s="21"/>
      <c r="X173" s="21"/>
      <c r="Y173" s="21"/>
      <c r="Z173" s="21"/>
      <c r="AA173" s="21"/>
      <c r="AB173" s="21"/>
      <c r="AC173" s="21"/>
      <c r="AD173" s="21"/>
      <c r="AE173" s="21"/>
      <c r="AF173" s="21"/>
      <c r="AG173" s="21"/>
      <c r="AH173" s="21"/>
      <c r="AI173" s="21"/>
      <c r="AJ173" s="21"/>
      <c r="AK173" s="21"/>
      <c r="AL173" s="21"/>
      <c r="AM173" s="21"/>
    </row>
    <row r="174" customFormat="false" ht="15.75" hidden="false" customHeight="false" outlineLevel="0" collapsed="false">
      <c r="A174" s="223"/>
      <c r="B174" s="223"/>
      <c r="C174" s="224"/>
      <c r="D174" s="21"/>
      <c r="E174" s="21"/>
      <c r="F174" s="21"/>
      <c r="G174" s="21"/>
      <c r="H174" s="21"/>
      <c r="I174" s="204"/>
      <c r="J174" s="204"/>
      <c r="K174" s="204"/>
      <c r="L174" s="204"/>
      <c r="M174" s="204"/>
      <c r="N174" s="204"/>
      <c r="O174" s="204"/>
      <c r="P174" s="204"/>
      <c r="Q174" s="204"/>
      <c r="R174" s="21"/>
      <c r="S174" s="21"/>
      <c r="T174" s="21"/>
      <c r="U174" s="21"/>
      <c r="V174" s="21"/>
      <c r="W174" s="21"/>
      <c r="X174" s="21"/>
      <c r="Y174" s="21"/>
      <c r="Z174" s="21"/>
      <c r="AA174" s="21"/>
      <c r="AB174" s="21"/>
      <c r="AC174" s="21"/>
      <c r="AD174" s="21"/>
      <c r="AE174" s="21"/>
      <c r="AF174" s="21"/>
      <c r="AG174" s="21"/>
      <c r="AH174" s="21"/>
      <c r="AI174" s="21"/>
      <c r="AJ174" s="21"/>
      <c r="AK174" s="21"/>
      <c r="AL174" s="21"/>
      <c r="AM174" s="21"/>
    </row>
    <row r="175" customFormat="false" ht="15.75" hidden="false" customHeight="false" outlineLevel="0" collapsed="false">
      <c r="A175" s="223"/>
      <c r="B175" s="223"/>
      <c r="C175" s="224"/>
      <c r="D175" s="21"/>
      <c r="E175" s="21"/>
      <c r="F175" s="21"/>
      <c r="G175" s="21"/>
      <c r="H175" s="21"/>
      <c r="I175" s="204"/>
      <c r="J175" s="204"/>
      <c r="K175" s="204"/>
      <c r="L175" s="204"/>
      <c r="M175" s="204"/>
      <c r="N175" s="204"/>
      <c r="O175" s="204"/>
      <c r="P175" s="204"/>
      <c r="Q175" s="204"/>
      <c r="R175" s="21"/>
      <c r="S175" s="21"/>
      <c r="T175" s="21"/>
      <c r="U175" s="21"/>
      <c r="V175" s="21"/>
      <c r="W175" s="21"/>
      <c r="X175" s="21"/>
      <c r="Y175" s="21"/>
      <c r="Z175" s="21"/>
      <c r="AA175" s="21"/>
      <c r="AB175" s="21"/>
      <c r="AC175" s="21"/>
      <c r="AD175" s="21"/>
      <c r="AE175" s="21"/>
      <c r="AF175" s="21"/>
      <c r="AG175" s="21"/>
      <c r="AH175" s="21"/>
      <c r="AI175" s="21"/>
      <c r="AJ175" s="21"/>
      <c r="AK175" s="21"/>
      <c r="AL175" s="21"/>
      <c r="AM175" s="21"/>
    </row>
    <row r="176" customFormat="false" ht="15.75" hidden="false" customHeight="false" outlineLevel="0" collapsed="false">
      <c r="A176" s="223"/>
      <c r="B176" s="223"/>
      <c r="C176" s="224"/>
      <c r="D176" s="21"/>
      <c r="E176" s="21"/>
      <c r="F176" s="21"/>
      <c r="G176" s="21"/>
      <c r="H176" s="21"/>
      <c r="I176" s="204"/>
      <c r="J176" s="204"/>
      <c r="K176" s="204"/>
      <c r="L176" s="204"/>
      <c r="M176" s="204"/>
      <c r="N176" s="204"/>
      <c r="O176" s="204"/>
      <c r="P176" s="204"/>
      <c r="Q176" s="204"/>
      <c r="R176" s="21"/>
      <c r="S176" s="21"/>
      <c r="T176" s="21"/>
      <c r="U176" s="21"/>
      <c r="V176" s="21"/>
      <c r="W176" s="21"/>
      <c r="X176" s="21"/>
      <c r="Y176" s="21"/>
      <c r="Z176" s="21"/>
      <c r="AA176" s="21"/>
      <c r="AB176" s="21"/>
      <c r="AC176" s="21"/>
      <c r="AD176" s="21"/>
      <c r="AE176" s="21"/>
      <c r="AF176" s="21"/>
      <c r="AG176" s="21"/>
      <c r="AH176" s="21"/>
      <c r="AI176" s="21"/>
      <c r="AJ176" s="21"/>
      <c r="AK176" s="21"/>
      <c r="AL176" s="21"/>
      <c r="AM176" s="21"/>
    </row>
    <row r="177" customFormat="false" ht="15.75" hidden="false" customHeight="false" outlineLevel="0" collapsed="false">
      <c r="A177" s="223"/>
      <c r="B177" s="223"/>
      <c r="C177" s="224"/>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row>
    <row r="178" customFormat="false" ht="15.75" hidden="false" customHeight="false" outlineLevel="0" collapsed="false">
      <c r="A178" s="223"/>
      <c r="B178" s="223"/>
      <c r="C178" s="224"/>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row>
    <row r="179" customFormat="false" ht="15.75" hidden="false" customHeight="false" outlineLevel="0" collapsed="false">
      <c r="A179" s="223"/>
      <c r="B179" s="223"/>
      <c r="C179" s="224"/>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row>
    <row r="180" customFormat="false" ht="15.75" hidden="false" customHeight="false" outlineLevel="0" collapsed="false">
      <c r="A180" s="223"/>
      <c r="B180" s="223"/>
      <c r="C180" s="224"/>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row>
    <row r="181" customFormat="false" ht="15.75" hidden="false" customHeight="false" outlineLevel="0" collapsed="false">
      <c r="A181" s="223"/>
      <c r="B181" s="223"/>
      <c r="C181" s="224"/>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row>
    <row r="182" customFormat="false" ht="15.75" hidden="false" customHeight="false" outlineLevel="0" collapsed="false">
      <c r="A182" s="225"/>
      <c r="B182" s="225"/>
      <c r="C182" s="226"/>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row>
    <row r="183" customFormat="false" ht="15.75" hidden="false" customHeight="false" outlineLevel="0" collapsed="false">
      <c r="A183" s="225"/>
      <c r="B183" s="225"/>
      <c r="C183" s="226"/>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row>
    <row r="184" customFormat="false" ht="15.75" hidden="false" customHeight="false" outlineLevel="0" collapsed="false">
      <c r="A184" s="225"/>
      <c r="B184" s="225"/>
      <c r="C184" s="226"/>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row>
    <row r="185" customFormat="false" ht="15.75" hidden="false" customHeight="false" outlineLevel="0" collapsed="false">
      <c r="A185" s="225"/>
      <c r="B185" s="225"/>
      <c r="C185" s="226"/>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row>
    <row r="186" customFormat="false" ht="15.75" hidden="false" customHeight="false" outlineLevel="0" collapsed="false">
      <c r="A186" s="225"/>
      <c r="B186" s="225"/>
      <c r="C186" s="226"/>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row>
    <row r="187" customFormat="false" ht="15.75" hidden="false" customHeight="false" outlineLevel="0" collapsed="false">
      <c r="A187" s="225"/>
      <c r="B187" s="225"/>
      <c r="C187" s="226"/>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row>
    <row r="188" customFormat="false" ht="15.75" hidden="false" customHeight="false" outlineLevel="0" collapsed="false">
      <c r="A188" s="225"/>
      <c r="B188" s="225"/>
      <c r="C188" s="226"/>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row>
    <row r="189" customFormat="false" ht="15.75" hidden="false" customHeight="false" outlineLevel="0" collapsed="false">
      <c r="A189" s="225"/>
      <c r="B189" s="225"/>
      <c r="C189" s="226"/>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row>
    <row r="190" customFormat="false" ht="15.75" hidden="false" customHeight="false" outlineLevel="0" collapsed="false">
      <c r="A190" s="225"/>
      <c r="B190" s="225"/>
      <c r="C190" s="226"/>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row>
    <row r="191" customFormat="false" ht="15.75" hidden="false" customHeight="false" outlineLevel="0" collapsed="false">
      <c r="A191" s="225"/>
      <c r="B191" s="225"/>
      <c r="C191" s="226"/>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row>
    <row r="192" customFormat="false" ht="15.75" hidden="false" customHeight="false" outlineLevel="0" collapsed="false">
      <c r="A192" s="225"/>
      <c r="B192" s="225"/>
      <c r="C192" s="226"/>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row>
    <row r="193" customFormat="false" ht="15.75" hidden="false" customHeight="false" outlineLevel="0" collapsed="false">
      <c r="A193" s="225"/>
      <c r="B193" s="225"/>
      <c r="C193" s="226"/>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row>
    <row r="194" customFormat="false" ht="15.75" hidden="false" customHeight="false" outlineLevel="0" collapsed="false">
      <c r="A194" s="225"/>
      <c r="B194" s="225"/>
      <c r="C194" s="226"/>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row>
    <row r="195" customFormat="false" ht="15.75" hidden="false" customHeight="false" outlineLevel="0" collapsed="false">
      <c r="A195" s="225"/>
      <c r="B195" s="225"/>
      <c r="C195" s="226"/>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row>
    <row r="196" customFormat="false" ht="15.75" hidden="false" customHeight="false" outlineLevel="0" collapsed="false">
      <c r="A196" s="225"/>
      <c r="B196" s="225"/>
      <c r="C196" s="226"/>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row>
    <row r="197" customFormat="false" ht="15.75" hidden="false" customHeight="false" outlineLevel="0" collapsed="false">
      <c r="A197" s="225"/>
      <c r="B197" s="225"/>
      <c r="C197" s="226"/>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row>
    <row r="198" customFormat="false" ht="15.75" hidden="false" customHeight="false" outlineLevel="0" collapsed="false">
      <c r="A198" s="225"/>
      <c r="B198" s="225"/>
      <c r="C198" s="226"/>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row>
    <row r="199" customFormat="false" ht="15.75" hidden="false" customHeight="false" outlineLevel="0" collapsed="false">
      <c r="A199" s="225"/>
      <c r="B199" s="225"/>
      <c r="C199" s="226"/>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row>
    <row r="200" customFormat="false" ht="15.75" hidden="false" customHeight="false" outlineLevel="0" collapsed="false">
      <c r="A200" s="225"/>
      <c r="B200" s="225"/>
      <c r="C200" s="226"/>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row>
    <row r="201" customFormat="false" ht="15.75" hidden="false" customHeight="false" outlineLevel="0" collapsed="false">
      <c r="A201" s="225"/>
      <c r="B201" s="225"/>
      <c r="C201" s="226"/>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row>
    <row r="202" customFormat="false" ht="15.75" hidden="false" customHeight="false" outlineLevel="0" collapsed="false">
      <c r="A202" s="225"/>
      <c r="B202" s="225"/>
      <c r="C202" s="226"/>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row>
    <row r="203" customFormat="false" ht="15.75" hidden="false" customHeight="false" outlineLevel="0" collapsed="false">
      <c r="A203" s="225"/>
      <c r="B203" s="225"/>
      <c r="C203" s="226"/>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row>
    <row r="204" customFormat="false" ht="15.75" hidden="false" customHeight="false" outlineLevel="0" collapsed="false">
      <c r="A204" s="225"/>
      <c r="B204" s="225"/>
      <c r="C204" s="226"/>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row>
    <row r="205" customFormat="false" ht="15.75" hidden="false" customHeight="false" outlineLevel="0" collapsed="false">
      <c r="A205" s="225"/>
      <c r="B205" s="225"/>
      <c r="C205" s="226"/>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row>
    <row r="206" customFormat="false" ht="15.75" hidden="false" customHeight="false" outlineLevel="0" collapsed="false">
      <c r="A206" s="225"/>
      <c r="B206" s="225"/>
      <c r="C206" s="226"/>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row>
    <row r="207" customFormat="false" ht="15.75" hidden="false" customHeight="false" outlineLevel="0" collapsed="false">
      <c r="A207" s="225"/>
      <c r="B207" s="225"/>
      <c r="C207" s="226"/>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row>
    <row r="208" customFormat="false" ht="15.75" hidden="false" customHeight="false" outlineLevel="0" collapsed="false">
      <c r="A208" s="225"/>
      <c r="B208" s="225"/>
      <c r="C208" s="226"/>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row>
    <row r="209" customFormat="false" ht="15.75" hidden="false" customHeight="false" outlineLevel="0" collapsed="false">
      <c r="A209" s="225"/>
      <c r="B209" s="225"/>
      <c r="C209" s="226"/>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row>
    <row r="210" customFormat="false" ht="15.75" hidden="false" customHeight="false" outlineLevel="0" collapsed="false">
      <c r="A210" s="225"/>
      <c r="B210" s="225"/>
      <c r="C210" s="226"/>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row>
    <row r="211" customFormat="false" ht="15.75" hidden="false" customHeight="false" outlineLevel="0" collapsed="false">
      <c r="A211" s="225"/>
      <c r="B211" s="225"/>
      <c r="C211" s="226"/>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row>
    <row r="212" customFormat="false" ht="15.75" hidden="false" customHeight="false" outlineLevel="0" collapsed="false">
      <c r="A212" s="225"/>
      <c r="B212" s="225"/>
      <c r="C212" s="226"/>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row>
    <row r="213" customFormat="false" ht="15.75" hidden="false" customHeight="false" outlineLevel="0" collapsed="false">
      <c r="A213" s="225"/>
      <c r="B213" s="225"/>
      <c r="C213" s="226"/>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row>
    <row r="214" customFormat="false" ht="15.75" hidden="false" customHeight="false" outlineLevel="0" collapsed="false">
      <c r="A214" s="225"/>
      <c r="B214" s="225"/>
      <c r="C214" s="226"/>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row>
    <row r="215" customFormat="false" ht="15.75" hidden="false" customHeight="false" outlineLevel="0" collapsed="false">
      <c r="A215" s="225"/>
      <c r="B215" s="225"/>
      <c r="C215" s="226"/>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row>
    <row r="216" customFormat="false" ht="15.75" hidden="false" customHeight="false" outlineLevel="0" collapsed="false">
      <c r="A216" s="225"/>
      <c r="B216" s="225"/>
      <c r="C216" s="226"/>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row>
    <row r="217" customFormat="false" ht="15.75" hidden="false" customHeight="false" outlineLevel="0" collapsed="false">
      <c r="A217" s="225"/>
      <c r="B217" s="225"/>
      <c r="C217" s="226"/>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row>
    <row r="218" customFormat="false" ht="15.75" hidden="false" customHeight="false" outlineLevel="0" collapsed="false">
      <c r="A218" s="225"/>
      <c r="B218" s="225"/>
      <c r="C218" s="226"/>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row>
    <row r="219" customFormat="false" ht="15.75" hidden="false" customHeight="false" outlineLevel="0" collapsed="false">
      <c r="A219" s="225"/>
      <c r="B219" s="225"/>
      <c r="C219" s="226"/>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row>
    <row r="220" customFormat="false" ht="15.75" hidden="false" customHeight="false" outlineLevel="0" collapsed="false">
      <c r="A220" s="225"/>
      <c r="B220" s="225"/>
      <c r="C220" s="226"/>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row>
    <row r="221" customFormat="false" ht="15.75" hidden="false" customHeight="false" outlineLevel="0" collapsed="false">
      <c r="A221" s="225"/>
      <c r="B221" s="225"/>
      <c r="C221" s="226"/>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row>
    <row r="222" customFormat="false" ht="15.75" hidden="false" customHeight="false" outlineLevel="0" collapsed="false">
      <c r="A222" s="225"/>
      <c r="B222" s="225"/>
      <c r="C222" s="226"/>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row>
    <row r="223" customFormat="false" ht="15.75" hidden="false" customHeight="false" outlineLevel="0" collapsed="false">
      <c r="A223" s="225"/>
      <c r="B223" s="225"/>
      <c r="C223" s="226"/>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row>
    <row r="224" customFormat="false" ht="15.75" hidden="false" customHeight="false" outlineLevel="0" collapsed="false">
      <c r="A224" s="225"/>
      <c r="B224" s="225"/>
      <c r="C224" s="226"/>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row>
    <row r="225" customFormat="false" ht="15.75" hidden="false" customHeight="false" outlineLevel="0" collapsed="false">
      <c r="A225" s="225"/>
      <c r="B225" s="225"/>
      <c r="C225" s="226"/>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row>
    <row r="226" customFormat="false" ht="15.75" hidden="false" customHeight="false" outlineLevel="0" collapsed="false">
      <c r="A226" s="225"/>
      <c r="B226" s="225"/>
      <c r="C226" s="226"/>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row>
    <row r="227" customFormat="false" ht="15.75" hidden="false" customHeight="false" outlineLevel="0" collapsed="false">
      <c r="A227" s="225"/>
      <c r="B227" s="225"/>
      <c r="C227" s="226"/>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row>
    <row r="228" customFormat="false" ht="15.75" hidden="false" customHeight="false" outlineLevel="0" collapsed="false">
      <c r="A228" s="225"/>
      <c r="B228" s="225"/>
      <c r="C228" s="226"/>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row>
    <row r="229" customFormat="false" ht="15.75" hidden="false" customHeight="false" outlineLevel="0" collapsed="false">
      <c r="A229" s="225"/>
      <c r="B229" s="225"/>
      <c r="C229" s="226"/>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row>
    <row r="230" customFormat="false" ht="15.75" hidden="false" customHeight="false" outlineLevel="0" collapsed="false">
      <c r="A230" s="225"/>
      <c r="B230" s="225"/>
      <c r="C230" s="226"/>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row>
    <row r="231" customFormat="false" ht="15.75" hidden="false" customHeight="false" outlineLevel="0" collapsed="false">
      <c r="A231" s="225"/>
      <c r="B231" s="225"/>
      <c r="C231" s="226"/>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row>
    <row r="232" customFormat="false" ht="15.75" hidden="false" customHeight="false" outlineLevel="0" collapsed="false">
      <c r="A232" s="225"/>
      <c r="B232" s="225"/>
      <c r="C232" s="226"/>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row>
    <row r="233" customFormat="false" ht="15.75" hidden="false" customHeight="false" outlineLevel="0" collapsed="false">
      <c r="A233" s="225"/>
      <c r="B233" s="225"/>
      <c r="C233" s="226"/>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row>
    <row r="234" customFormat="false" ht="15.75" hidden="false" customHeight="false" outlineLevel="0" collapsed="false">
      <c r="A234" s="225"/>
      <c r="B234" s="225"/>
      <c r="C234" s="226"/>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row>
    <row r="235" customFormat="false" ht="15.75" hidden="false" customHeight="false" outlineLevel="0" collapsed="false">
      <c r="A235" s="225"/>
      <c r="B235" s="225"/>
      <c r="C235" s="226"/>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row>
    <row r="236" customFormat="false" ht="15.75" hidden="false" customHeight="false" outlineLevel="0" collapsed="false">
      <c r="A236" s="225"/>
      <c r="B236" s="225"/>
      <c r="C236" s="226"/>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row>
    <row r="237" customFormat="false" ht="15.75" hidden="false" customHeight="false" outlineLevel="0" collapsed="false">
      <c r="A237" s="225"/>
      <c r="B237" s="225"/>
      <c r="C237" s="226"/>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row>
    <row r="238" customFormat="false" ht="15.75" hidden="false" customHeight="false" outlineLevel="0" collapsed="false">
      <c r="A238" s="225"/>
      <c r="B238" s="225"/>
      <c r="C238" s="226"/>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row>
    <row r="239" customFormat="false" ht="15.75" hidden="false" customHeight="false" outlineLevel="0" collapsed="false">
      <c r="A239" s="225"/>
      <c r="B239" s="225"/>
      <c r="C239" s="226"/>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row>
    <row r="240" customFormat="false" ht="15.75" hidden="false" customHeight="false" outlineLevel="0" collapsed="false">
      <c r="A240" s="225"/>
      <c r="B240" s="225"/>
      <c r="C240" s="226"/>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row>
    <row r="241" customFormat="false" ht="15.75" hidden="false" customHeight="false" outlineLevel="0" collapsed="false">
      <c r="A241" s="225"/>
      <c r="B241" s="225"/>
      <c r="C241" s="226"/>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row>
    <row r="242" customFormat="false" ht="15.75" hidden="false" customHeight="false" outlineLevel="0" collapsed="false">
      <c r="A242" s="225"/>
      <c r="B242" s="225"/>
      <c r="C242" s="226"/>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row>
    <row r="243" customFormat="false" ht="15.75" hidden="false" customHeight="false" outlineLevel="0" collapsed="false">
      <c r="A243" s="225"/>
      <c r="B243" s="225"/>
      <c r="C243" s="226"/>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row>
    <row r="244" customFormat="false" ht="15.75" hidden="false" customHeight="false" outlineLevel="0" collapsed="false">
      <c r="A244" s="225"/>
      <c r="B244" s="225"/>
      <c r="C244" s="226"/>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row>
    <row r="245" customFormat="false" ht="15.75" hidden="false" customHeight="false" outlineLevel="0" collapsed="false">
      <c r="A245" s="225"/>
      <c r="B245" s="225"/>
      <c r="C245" s="226"/>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row>
    <row r="246" customFormat="false" ht="15.75" hidden="false" customHeight="false" outlineLevel="0" collapsed="false">
      <c r="A246" s="225"/>
      <c r="B246" s="225"/>
      <c r="C246" s="226"/>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row>
    <row r="247" customFormat="false" ht="15.75" hidden="false" customHeight="false" outlineLevel="0" collapsed="false">
      <c r="A247" s="225"/>
      <c r="B247" s="225"/>
      <c r="C247" s="226"/>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row>
    <row r="248" customFormat="false" ht="15.75" hidden="false" customHeight="false" outlineLevel="0" collapsed="false">
      <c r="A248" s="225"/>
      <c r="B248" s="225"/>
      <c r="C248" s="226"/>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row>
    <row r="249" customFormat="false" ht="15.75" hidden="false" customHeight="false" outlineLevel="0" collapsed="false">
      <c r="A249" s="225"/>
      <c r="B249" s="225"/>
      <c r="C249" s="226"/>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row>
    <row r="250" customFormat="false" ht="15.75" hidden="false" customHeight="false" outlineLevel="0" collapsed="false">
      <c r="A250" s="225"/>
      <c r="B250" s="225"/>
      <c r="C250" s="226"/>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row>
    <row r="251" customFormat="false" ht="15.75" hidden="false" customHeight="false" outlineLevel="0" collapsed="false">
      <c r="A251" s="225"/>
      <c r="B251" s="225"/>
      <c r="C251" s="226"/>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row>
    <row r="252" customFormat="false" ht="15.75" hidden="false" customHeight="false" outlineLevel="0" collapsed="false">
      <c r="A252" s="225"/>
      <c r="B252" s="225"/>
      <c r="C252" s="226"/>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row>
    <row r="253" customFormat="false" ht="15.75" hidden="false" customHeight="false" outlineLevel="0" collapsed="false">
      <c r="A253" s="225"/>
      <c r="B253" s="225"/>
      <c r="C253" s="226"/>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row>
    <row r="254" customFormat="false" ht="15.75" hidden="false" customHeight="false" outlineLevel="0" collapsed="false">
      <c r="A254" s="225"/>
      <c r="B254" s="225"/>
      <c r="C254" s="226"/>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row>
    <row r="255" customFormat="false" ht="15.75" hidden="false" customHeight="false" outlineLevel="0" collapsed="false">
      <c r="A255" s="225"/>
      <c r="B255" s="225"/>
      <c r="C255" s="226"/>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row>
    <row r="256" customFormat="false" ht="15.75" hidden="false" customHeight="false" outlineLevel="0" collapsed="false">
      <c r="A256" s="225"/>
      <c r="B256" s="225"/>
      <c r="C256" s="226"/>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row>
    <row r="257" customFormat="false" ht="15.75" hidden="false" customHeight="false" outlineLevel="0" collapsed="false">
      <c r="A257" s="225"/>
      <c r="B257" s="225"/>
      <c r="C257" s="226"/>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row>
    <row r="258" customFormat="false" ht="15.75" hidden="false" customHeight="false" outlineLevel="0" collapsed="false">
      <c r="A258" s="225"/>
      <c r="B258" s="225"/>
      <c r="C258" s="226"/>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row>
    <row r="259" customFormat="false" ht="15.75" hidden="false" customHeight="false" outlineLevel="0" collapsed="false">
      <c r="A259" s="225"/>
      <c r="B259" s="225"/>
      <c r="C259" s="226"/>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row>
    <row r="260" customFormat="false" ht="15.75" hidden="false" customHeight="false" outlineLevel="0" collapsed="false">
      <c r="A260" s="225"/>
      <c r="B260" s="225"/>
      <c r="C260" s="226"/>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row>
    <row r="261" customFormat="false" ht="15.75" hidden="false" customHeight="false" outlineLevel="0" collapsed="false">
      <c r="A261" s="225"/>
      <c r="B261" s="225"/>
      <c r="C261" s="226"/>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row>
    <row r="262" customFormat="false" ht="15.75" hidden="false" customHeight="false" outlineLevel="0" collapsed="false">
      <c r="A262" s="225"/>
      <c r="B262" s="225"/>
      <c r="C262" s="226"/>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row>
    <row r="263" customFormat="false" ht="15.75" hidden="false" customHeight="false" outlineLevel="0" collapsed="false">
      <c r="A263" s="225"/>
      <c r="B263" s="225"/>
      <c r="C263" s="226"/>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row>
    <row r="264" customFormat="false" ht="15.75" hidden="false" customHeight="false" outlineLevel="0" collapsed="false">
      <c r="A264" s="225"/>
      <c r="B264" s="225"/>
      <c r="C264" s="226"/>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row>
    <row r="265" customFormat="false" ht="15.75" hidden="false" customHeight="false" outlineLevel="0" collapsed="false">
      <c r="A265" s="225"/>
      <c r="B265" s="225"/>
      <c r="C265" s="226"/>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row>
    <row r="266" customFormat="false" ht="15.75" hidden="false" customHeight="false" outlineLevel="0" collapsed="false">
      <c r="A266" s="225"/>
      <c r="B266" s="225"/>
      <c r="C266" s="226"/>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row>
    <row r="267" customFormat="false" ht="15.75" hidden="false" customHeight="false" outlineLevel="0" collapsed="false">
      <c r="A267" s="225"/>
      <c r="B267" s="225"/>
      <c r="C267" s="226"/>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row>
    <row r="268" customFormat="false" ht="15.75" hidden="false" customHeight="false" outlineLevel="0" collapsed="false">
      <c r="A268" s="225"/>
      <c r="B268" s="225"/>
      <c r="C268" s="226"/>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row>
    <row r="269" customFormat="false" ht="15.75" hidden="false" customHeight="false" outlineLevel="0" collapsed="false">
      <c r="A269" s="225"/>
      <c r="B269" s="225"/>
      <c r="C269" s="226"/>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row>
    <row r="270" customFormat="false" ht="15.75" hidden="false" customHeight="false" outlineLevel="0" collapsed="false">
      <c r="A270" s="225"/>
      <c r="B270" s="225"/>
      <c r="C270" s="226"/>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row>
    <row r="271" customFormat="false" ht="15.75" hidden="false" customHeight="false" outlineLevel="0" collapsed="false">
      <c r="A271" s="225"/>
      <c r="B271" s="225"/>
      <c r="C271" s="226"/>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row>
    <row r="272" customFormat="false" ht="15.75" hidden="false" customHeight="false" outlineLevel="0" collapsed="false">
      <c r="A272" s="225"/>
      <c r="B272" s="225"/>
      <c r="C272" s="226"/>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row>
    <row r="273" customFormat="false" ht="15.75" hidden="false" customHeight="false" outlineLevel="0" collapsed="false">
      <c r="A273" s="225"/>
      <c r="B273" s="225"/>
      <c r="C273" s="226"/>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row>
    <row r="274" customFormat="false" ht="15.75" hidden="false" customHeight="false" outlineLevel="0" collapsed="false">
      <c r="A274" s="225"/>
      <c r="B274" s="225"/>
      <c r="C274" s="226"/>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row>
    <row r="275" customFormat="false" ht="15.75" hidden="false" customHeight="false" outlineLevel="0" collapsed="false">
      <c r="A275" s="225"/>
      <c r="B275" s="225"/>
      <c r="C275" s="226"/>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row>
    <row r="276" customFormat="false" ht="15.75" hidden="false" customHeight="false" outlineLevel="0" collapsed="false">
      <c r="A276" s="225"/>
      <c r="B276" s="225"/>
      <c r="C276" s="226"/>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row>
    <row r="277" customFormat="false" ht="15.75" hidden="false" customHeight="false" outlineLevel="0" collapsed="false">
      <c r="A277" s="225"/>
      <c r="B277" s="225"/>
      <c r="C277" s="226"/>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row>
    <row r="278" customFormat="false" ht="15.75" hidden="false" customHeight="false" outlineLevel="0" collapsed="false">
      <c r="A278" s="225"/>
      <c r="B278" s="225"/>
      <c r="C278" s="226"/>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row>
    <row r="279" customFormat="false" ht="15.75" hidden="false" customHeight="false" outlineLevel="0" collapsed="false">
      <c r="A279" s="225"/>
      <c r="B279" s="225"/>
      <c r="C279" s="226"/>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row>
    <row r="280" customFormat="false" ht="15.75" hidden="false" customHeight="false" outlineLevel="0" collapsed="false">
      <c r="A280" s="225"/>
      <c r="B280" s="225"/>
      <c r="C280" s="226"/>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row>
    <row r="281" customFormat="false" ht="15.75" hidden="false" customHeight="false" outlineLevel="0" collapsed="false">
      <c r="A281" s="225"/>
      <c r="B281" s="225"/>
      <c r="C281" s="226"/>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row>
    <row r="282" customFormat="false" ht="15.75" hidden="false" customHeight="false" outlineLevel="0" collapsed="false">
      <c r="A282" s="225"/>
      <c r="B282" s="225"/>
      <c r="C282" s="226"/>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row>
    <row r="283" customFormat="false" ht="15.75" hidden="false" customHeight="false" outlineLevel="0" collapsed="false">
      <c r="A283" s="225"/>
      <c r="B283" s="225"/>
      <c r="C283" s="226"/>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row>
    <row r="284" customFormat="false" ht="15.75" hidden="false" customHeight="false" outlineLevel="0" collapsed="false">
      <c r="A284" s="225"/>
      <c r="B284" s="225"/>
      <c r="C284" s="226"/>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row>
    <row r="285" customFormat="false" ht="15.75" hidden="false" customHeight="false" outlineLevel="0" collapsed="false">
      <c r="A285" s="225"/>
      <c r="B285" s="225"/>
      <c r="C285" s="226"/>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row>
    <row r="286" customFormat="false" ht="15.75" hidden="false" customHeight="false" outlineLevel="0" collapsed="false">
      <c r="A286" s="225"/>
      <c r="B286" s="225"/>
      <c r="C286" s="226"/>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row>
    <row r="287" customFormat="false" ht="15.75" hidden="false" customHeight="false" outlineLevel="0" collapsed="false">
      <c r="A287" s="225"/>
      <c r="B287" s="225"/>
      <c r="C287" s="226"/>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row>
    <row r="288" customFormat="false" ht="15.75" hidden="false" customHeight="false" outlineLevel="0" collapsed="false">
      <c r="A288" s="225"/>
      <c r="B288" s="225"/>
      <c r="C288" s="226"/>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row>
    <row r="289" customFormat="false" ht="15.75" hidden="false" customHeight="false" outlineLevel="0" collapsed="false">
      <c r="A289" s="225"/>
      <c r="B289" s="225"/>
      <c r="C289" s="226"/>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row>
    <row r="290" customFormat="false" ht="15.75" hidden="false" customHeight="false" outlineLevel="0" collapsed="false">
      <c r="A290" s="225"/>
      <c r="B290" s="225"/>
      <c r="C290" s="226"/>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row>
    <row r="291" customFormat="false" ht="15.75" hidden="false" customHeight="false" outlineLevel="0" collapsed="false">
      <c r="A291" s="225"/>
      <c r="B291" s="225"/>
      <c r="C291" s="226"/>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row>
    <row r="292" customFormat="false" ht="15.75" hidden="false" customHeight="false" outlineLevel="0" collapsed="false">
      <c r="A292" s="225"/>
      <c r="B292" s="225"/>
      <c r="C292" s="226"/>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row>
    <row r="293" customFormat="false" ht="15.75" hidden="false" customHeight="false" outlineLevel="0" collapsed="false">
      <c r="A293" s="225"/>
      <c r="B293" s="225"/>
      <c r="C293" s="226"/>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row>
    <row r="294" customFormat="false" ht="15.75" hidden="false" customHeight="false" outlineLevel="0" collapsed="false">
      <c r="A294" s="225"/>
      <c r="B294" s="225"/>
      <c r="C294" s="226"/>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row>
    <row r="295" customFormat="false" ht="15.75" hidden="false" customHeight="false" outlineLevel="0" collapsed="false">
      <c r="A295" s="225"/>
      <c r="B295" s="225"/>
      <c r="C295" s="226"/>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row>
    <row r="296" customFormat="false" ht="15.75" hidden="false" customHeight="false" outlineLevel="0" collapsed="false">
      <c r="A296" s="225"/>
      <c r="B296" s="225"/>
      <c r="C296" s="226"/>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row>
    <row r="297" customFormat="false" ht="15.75" hidden="false" customHeight="false" outlineLevel="0" collapsed="false">
      <c r="A297" s="225"/>
      <c r="B297" s="225"/>
      <c r="C297" s="226"/>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row>
    <row r="298" customFormat="false" ht="15.75" hidden="false" customHeight="false" outlineLevel="0" collapsed="false">
      <c r="A298" s="225"/>
      <c r="B298" s="225"/>
      <c r="C298" s="226"/>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row>
    <row r="299" customFormat="false" ht="15.75" hidden="false" customHeight="false" outlineLevel="0" collapsed="false">
      <c r="A299" s="225"/>
      <c r="B299" s="225"/>
      <c r="C299" s="226"/>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row>
    <row r="300" customFormat="false" ht="15.75" hidden="false" customHeight="false" outlineLevel="0" collapsed="false">
      <c r="A300" s="225"/>
      <c r="B300" s="225"/>
      <c r="C300" s="226"/>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row>
    <row r="301" customFormat="false" ht="15.75" hidden="false" customHeight="false" outlineLevel="0" collapsed="false">
      <c r="A301" s="225"/>
      <c r="B301" s="225"/>
      <c r="C301" s="226"/>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row>
    <row r="302" customFormat="false" ht="15.75" hidden="false" customHeight="false" outlineLevel="0" collapsed="false">
      <c r="A302" s="225"/>
      <c r="B302" s="225"/>
      <c r="C302" s="226"/>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row>
    <row r="303" customFormat="false" ht="15.75" hidden="false" customHeight="false" outlineLevel="0" collapsed="false">
      <c r="A303" s="225"/>
      <c r="B303" s="225"/>
      <c r="C303" s="226"/>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row>
    <row r="304" customFormat="false" ht="15.75" hidden="false" customHeight="false" outlineLevel="0" collapsed="false">
      <c r="A304" s="225"/>
      <c r="B304" s="225"/>
      <c r="C304" s="226"/>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row>
    <row r="305" customFormat="false" ht="15.75" hidden="false" customHeight="false" outlineLevel="0" collapsed="false">
      <c r="A305" s="225"/>
      <c r="B305" s="225"/>
      <c r="C305" s="226"/>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row>
    <row r="306" customFormat="false" ht="15.75" hidden="false" customHeight="false" outlineLevel="0" collapsed="false">
      <c r="A306" s="225"/>
      <c r="B306" s="225"/>
      <c r="C306" s="226"/>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row>
    <row r="307" customFormat="false" ht="15.75" hidden="false" customHeight="false" outlineLevel="0" collapsed="false">
      <c r="A307" s="225"/>
      <c r="B307" s="225"/>
      <c r="C307" s="226"/>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row>
    <row r="308" customFormat="false" ht="15.75" hidden="false" customHeight="false" outlineLevel="0" collapsed="false">
      <c r="A308" s="225"/>
      <c r="B308" s="225"/>
      <c r="C308" s="226"/>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row>
    <row r="309" customFormat="false" ht="15.75" hidden="false" customHeight="false" outlineLevel="0" collapsed="false">
      <c r="A309" s="225"/>
      <c r="B309" s="225"/>
      <c r="C309" s="226"/>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row>
    <row r="310" customFormat="false" ht="15.75" hidden="false" customHeight="false" outlineLevel="0" collapsed="false">
      <c r="A310" s="225"/>
      <c r="B310" s="225"/>
      <c r="C310" s="226"/>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row>
    <row r="311" customFormat="false" ht="15.75" hidden="false" customHeight="false" outlineLevel="0" collapsed="false">
      <c r="A311" s="225"/>
      <c r="B311" s="225"/>
      <c r="C311" s="226"/>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row>
    <row r="312" customFormat="false" ht="15.75" hidden="false" customHeight="false" outlineLevel="0" collapsed="false">
      <c r="A312" s="225"/>
      <c r="B312" s="225"/>
      <c r="C312" s="226"/>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row>
    <row r="313" customFormat="false" ht="15.75" hidden="false" customHeight="false" outlineLevel="0" collapsed="false">
      <c r="A313" s="225"/>
      <c r="B313" s="225"/>
      <c r="C313" s="226"/>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row>
    <row r="314" customFormat="false" ht="15.75" hidden="false" customHeight="false" outlineLevel="0" collapsed="false">
      <c r="A314" s="225"/>
      <c r="B314" s="225"/>
      <c r="C314" s="226"/>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row>
    <row r="315" customFormat="false" ht="15.75" hidden="false" customHeight="false" outlineLevel="0" collapsed="false">
      <c r="A315" s="225"/>
      <c r="B315" s="225"/>
      <c r="C315" s="226"/>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row>
    <row r="316" customFormat="false" ht="15.75" hidden="false" customHeight="false" outlineLevel="0" collapsed="false">
      <c r="A316" s="225"/>
      <c r="B316" s="225"/>
      <c r="C316" s="226"/>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row>
    <row r="317" customFormat="false" ht="15.75" hidden="false" customHeight="false" outlineLevel="0" collapsed="false">
      <c r="A317" s="225"/>
      <c r="B317" s="225"/>
      <c r="C317" s="226"/>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row>
    <row r="318" customFormat="false" ht="15.75" hidden="false" customHeight="false" outlineLevel="0" collapsed="false">
      <c r="A318" s="225"/>
      <c r="B318" s="225"/>
      <c r="C318" s="226"/>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row>
    <row r="319" customFormat="false" ht="15.75" hidden="false" customHeight="false" outlineLevel="0" collapsed="false">
      <c r="A319" s="225"/>
      <c r="B319" s="225"/>
      <c r="C319" s="226"/>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row>
    <row r="320" customFormat="false" ht="15.75" hidden="false" customHeight="false" outlineLevel="0" collapsed="false">
      <c r="A320" s="225"/>
      <c r="B320" s="225"/>
      <c r="C320" s="226"/>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row>
    <row r="321" customFormat="false" ht="15.75" hidden="false" customHeight="false" outlineLevel="0" collapsed="false">
      <c r="A321" s="225"/>
      <c r="B321" s="225"/>
      <c r="C321" s="226"/>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row>
    <row r="322" customFormat="false" ht="15.75" hidden="false" customHeight="false" outlineLevel="0" collapsed="false">
      <c r="A322" s="225"/>
      <c r="B322" s="225"/>
      <c r="C322" s="226"/>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row>
    <row r="323" customFormat="false" ht="15.75" hidden="false" customHeight="false" outlineLevel="0" collapsed="false">
      <c r="A323" s="225"/>
      <c r="B323" s="225"/>
      <c r="C323" s="226"/>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row>
    <row r="324" customFormat="false" ht="15.75" hidden="false" customHeight="false" outlineLevel="0" collapsed="false">
      <c r="A324" s="225"/>
      <c r="B324" s="225"/>
      <c r="C324" s="226"/>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row>
    <row r="325" customFormat="false" ht="15.75" hidden="false" customHeight="false" outlineLevel="0" collapsed="false">
      <c r="A325" s="225"/>
      <c r="B325" s="225"/>
      <c r="C325" s="226"/>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row>
    <row r="326" customFormat="false" ht="15.75" hidden="false" customHeight="false" outlineLevel="0" collapsed="false">
      <c r="A326" s="225"/>
      <c r="B326" s="225"/>
      <c r="C326" s="226"/>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row>
    <row r="327" customFormat="false" ht="15.75" hidden="false" customHeight="false" outlineLevel="0" collapsed="false">
      <c r="A327" s="225"/>
      <c r="B327" s="225"/>
      <c r="C327" s="226"/>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row>
    <row r="328" customFormat="false" ht="15.75" hidden="false" customHeight="false" outlineLevel="0" collapsed="false">
      <c r="A328" s="225"/>
      <c r="B328" s="225"/>
      <c r="C328" s="226"/>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row>
    <row r="329" customFormat="false" ht="15.75" hidden="false" customHeight="false" outlineLevel="0" collapsed="false">
      <c r="A329" s="225"/>
      <c r="B329" s="225"/>
      <c r="C329" s="226"/>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row>
    <row r="330" customFormat="false" ht="15.75" hidden="false" customHeight="false" outlineLevel="0" collapsed="false">
      <c r="A330" s="225"/>
      <c r="B330" s="225"/>
      <c r="C330" s="226"/>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row>
    <row r="331" customFormat="false" ht="15.75" hidden="false" customHeight="false" outlineLevel="0" collapsed="false">
      <c r="A331" s="225"/>
      <c r="B331" s="225"/>
      <c r="C331" s="226"/>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row>
    <row r="332" customFormat="false" ht="15.75" hidden="false" customHeight="false" outlineLevel="0" collapsed="false">
      <c r="A332" s="225"/>
      <c r="B332" s="225"/>
      <c r="C332" s="226"/>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row>
    <row r="333" customFormat="false" ht="15.75" hidden="false" customHeight="false" outlineLevel="0" collapsed="false">
      <c r="A333" s="225"/>
      <c r="B333" s="225"/>
      <c r="C333" s="226"/>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row>
    <row r="334" customFormat="false" ht="15.75" hidden="false" customHeight="false" outlineLevel="0" collapsed="false">
      <c r="A334" s="225"/>
      <c r="B334" s="225"/>
      <c r="C334" s="226"/>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row>
    <row r="335" customFormat="false" ht="15.75" hidden="false" customHeight="false" outlineLevel="0" collapsed="false">
      <c r="A335" s="225"/>
      <c r="B335" s="225"/>
      <c r="C335" s="226"/>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row>
    <row r="336" customFormat="false" ht="15.75" hidden="false" customHeight="false" outlineLevel="0" collapsed="false">
      <c r="A336" s="225"/>
      <c r="B336" s="225"/>
      <c r="C336" s="226"/>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row>
    <row r="337" customFormat="false" ht="15.75" hidden="false" customHeight="false" outlineLevel="0" collapsed="false">
      <c r="A337" s="225"/>
      <c r="B337" s="225"/>
      <c r="C337" s="226"/>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row>
    <row r="338" customFormat="false" ht="15.75" hidden="false" customHeight="false" outlineLevel="0" collapsed="false">
      <c r="A338" s="225"/>
      <c r="B338" s="225"/>
      <c r="C338" s="226"/>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row>
    <row r="339" customFormat="false" ht="15.75" hidden="false" customHeight="false" outlineLevel="0" collapsed="false">
      <c r="A339" s="225"/>
      <c r="B339" s="225"/>
      <c r="C339" s="226"/>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row>
    <row r="340" customFormat="false" ht="15.75" hidden="false" customHeight="false" outlineLevel="0" collapsed="false">
      <c r="A340" s="225"/>
      <c r="B340" s="225"/>
      <c r="C340" s="226"/>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row>
    <row r="341" customFormat="false" ht="15.75" hidden="false" customHeight="false" outlineLevel="0" collapsed="false">
      <c r="A341" s="225"/>
      <c r="B341" s="225"/>
      <c r="C341" s="226"/>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row>
    <row r="342" customFormat="false" ht="15.75" hidden="false" customHeight="false" outlineLevel="0" collapsed="false">
      <c r="A342" s="225"/>
      <c r="B342" s="225"/>
      <c r="C342" s="226"/>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row>
    <row r="343" customFormat="false" ht="15.75" hidden="false" customHeight="false" outlineLevel="0" collapsed="false">
      <c r="A343" s="225"/>
      <c r="B343" s="225"/>
      <c r="C343" s="226"/>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row>
    <row r="344" customFormat="false" ht="15.75" hidden="false" customHeight="false" outlineLevel="0" collapsed="false">
      <c r="A344" s="225"/>
      <c r="B344" s="225"/>
      <c r="C344" s="226"/>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row>
    <row r="345" customFormat="false" ht="15.75" hidden="false" customHeight="false" outlineLevel="0" collapsed="false">
      <c r="A345" s="225"/>
      <c r="B345" s="225"/>
      <c r="C345" s="226"/>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row>
    <row r="346" customFormat="false" ht="15.75" hidden="false" customHeight="false" outlineLevel="0" collapsed="false">
      <c r="A346" s="225"/>
      <c r="B346" s="225"/>
      <c r="C346" s="226"/>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row>
    <row r="347" customFormat="false" ht="15.75" hidden="false" customHeight="false" outlineLevel="0" collapsed="false">
      <c r="A347" s="225"/>
      <c r="B347" s="225"/>
      <c r="C347" s="226"/>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row>
    <row r="348" customFormat="false" ht="15.75" hidden="false" customHeight="false" outlineLevel="0" collapsed="false">
      <c r="A348" s="225"/>
      <c r="B348" s="225"/>
      <c r="C348" s="226"/>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row>
    <row r="349" customFormat="false" ht="15.75" hidden="false" customHeight="false" outlineLevel="0" collapsed="false">
      <c r="A349" s="225"/>
      <c r="B349" s="225"/>
      <c r="C349" s="226"/>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row>
    <row r="350" customFormat="false" ht="15.75" hidden="false" customHeight="false" outlineLevel="0" collapsed="false">
      <c r="A350" s="225"/>
      <c r="B350" s="225"/>
      <c r="C350" s="226"/>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row>
    <row r="351" customFormat="false" ht="15.75" hidden="false" customHeight="false" outlineLevel="0" collapsed="false">
      <c r="A351" s="225"/>
      <c r="B351" s="225"/>
      <c r="C351" s="226"/>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row>
    <row r="352" customFormat="false" ht="15.75" hidden="false" customHeight="false" outlineLevel="0" collapsed="false">
      <c r="A352" s="225"/>
      <c r="B352" s="225"/>
      <c r="C352" s="226"/>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row>
    <row r="353" customFormat="false" ht="15.75" hidden="false" customHeight="false" outlineLevel="0" collapsed="false">
      <c r="A353" s="225"/>
      <c r="B353" s="225"/>
      <c r="C353" s="226"/>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row>
    <row r="354" customFormat="false" ht="15.75" hidden="false" customHeight="false" outlineLevel="0" collapsed="false">
      <c r="A354" s="225"/>
      <c r="B354" s="225"/>
      <c r="C354" s="226"/>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row>
    <row r="355" customFormat="false" ht="15.75" hidden="false" customHeight="false" outlineLevel="0" collapsed="false">
      <c r="A355" s="225"/>
      <c r="B355" s="225"/>
      <c r="C355" s="226"/>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row>
    <row r="356" customFormat="false" ht="15.75" hidden="false" customHeight="false" outlineLevel="0" collapsed="false">
      <c r="A356" s="225"/>
      <c r="B356" s="225"/>
      <c r="C356" s="226"/>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row>
    <row r="357" customFormat="false" ht="15.75" hidden="false" customHeight="false" outlineLevel="0" collapsed="false">
      <c r="A357" s="225"/>
      <c r="B357" s="225"/>
      <c r="C357" s="226"/>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row>
    <row r="358" customFormat="false" ht="15.75" hidden="false" customHeight="false" outlineLevel="0" collapsed="false">
      <c r="A358" s="225"/>
      <c r="B358" s="225"/>
      <c r="C358" s="226"/>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row>
    <row r="359" customFormat="false" ht="15.75" hidden="false" customHeight="false" outlineLevel="0" collapsed="false">
      <c r="A359" s="225"/>
      <c r="B359" s="225"/>
      <c r="C359" s="226"/>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row>
    <row r="360" customFormat="false" ht="15.75" hidden="false" customHeight="false" outlineLevel="0" collapsed="false">
      <c r="A360" s="225"/>
      <c r="B360" s="225"/>
      <c r="C360" s="226"/>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row>
    <row r="361" customFormat="false" ht="15.75" hidden="false" customHeight="false" outlineLevel="0" collapsed="false">
      <c r="A361" s="225"/>
      <c r="B361" s="225"/>
      <c r="C361" s="226"/>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row>
    <row r="362" customFormat="false" ht="15.75" hidden="false" customHeight="false" outlineLevel="0" collapsed="false">
      <c r="A362" s="225"/>
      <c r="B362" s="225"/>
      <c r="C362" s="226"/>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row>
    <row r="363" customFormat="false" ht="15.75" hidden="false" customHeight="false" outlineLevel="0" collapsed="false">
      <c r="A363" s="225"/>
      <c r="B363" s="225"/>
      <c r="C363" s="226"/>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row>
    <row r="364" customFormat="false" ht="15.75" hidden="false" customHeight="false" outlineLevel="0" collapsed="false">
      <c r="A364" s="225"/>
      <c r="B364" s="225"/>
      <c r="C364" s="226"/>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row>
    <row r="365" customFormat="false" ht="15.75" hidden="false" customHeight="false" outlineLevel="0" collapsed="false">
      <c r="A365" s="225"/>
      <c r="B365" s="225"/>
      <c r="C365" s="226"/>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row>
    <row r="366" customFormat="false" ht="15.75" hidden="false" customHeight="false" outlineLevel="0" collapsed="false">
      <c r="A366" s="225"/>
      <c r="B366" s="225"/>
      <c r="C366" s="226"/>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row>
    <row r="367" customFormat="false" ht="15.75" hidden="false" customHeight="false" outlineLevel="0" collapsed="false">
      <c r="A367" s="225"/>
      <c r="B367" s="225"/>
      <c r="C367" s="226"/>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row>
    <row r="368" customFormat="false" ht="15.75" hidden="false" customHeight="false" outlineLevel="0" collapsed="false">
      <c r="A368" s="225"/>
      <c r="B368" s="225"/>
      <c r="C368" s="226"/>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row>
    <row r="369" customFormat="false" ht="15.75" hidden="false" customHeight="false" outlineLevel="0" collapsed="false">
      <c r="A369" s="225"/>
      <c r="B369" s="225"/>
      <c r="C369" s="226"/>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row>
    <row r="370" customFormat="false" ht="15.75" hidden="false" customHeight="false" outlineLevel="0" collapsed="false">
      <c r="A370" s="225"/>
      <c r="B370" s="225"/>
      <c r="C370" s="226"/>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row>
    <row r="371" customFormat="false" ht="15.75" hidden="false" customHeight="false" outlineLevel="0" collapsed="false">
      <c r="A371" s="225"/>
      <c r="B371" s="225"/>
      <c r="C371" s="226"/>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row>
    <row r="372" customFormat="false" ht="15.75" hidden="false" customHeight="false" outlineLevel="0" collapsed="false">
      <c r="A372" s="225"/>
      <c r="B372" s="225"/>
      <c r="C372" s="226"/>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row>
    <row r="373" customFormat="false" ht="15.75" hidden="false" customHeight="false" outlineLevel="0" collapsed="false">
      <c r="A373" s="225"/>
      <c r="B373" s="225"/>
      <c r="C373" s="226"/>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row>
    <row r="374" customFormat="false" ht="15.75" hidden="false" customHeight="false" outlineLevel="0" collapsed="false">
      <c r="A374" s="225"/>
      <c r="B374" s="225"/>
      <c r="C374" s="226"/>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row>
    <row r="375" customFormat="false" ht="15.75" hidden="false" customHeight="false" outlineLevel="0" collapsed="false">
      <c r="A375" s="225"/>
      <c r="B375" s="225"/>
      <c r="C375" s="226"/>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row>
    <row r="376" customFormat="false" ht="15.75" hidden="false" customHeight="false" outlineLevel="0" collapsed="false">
      <c r="A376" s="225"/>
      <c r="B376" s="225"/>
      <c r="C376" s="226"/>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row>
    <row r="377" customFormat="false" ht="15.75" hidden="false" customHeight="false" outlineLevel="0" collapsed="false">
      <c r="A377" s="225"/>
      <c r="B377" s="225"/>
      <c r="C377" s="226"/>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row>
    <row r="378" customFormat="false" ht="15.75" hidden="false" customHeight="false" outlineLevel="0" collapsed="false">
      <c r="A378" s="225"/>
      <c r="B378" s="225"/>
      <c r="C378" s="226"/>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row>
    <row r="379" customFormat="false" ht="15.75" hidden="false" customHeight="false" outlineLevel="0" collapsed="false">
      <c r="A379" s="225"/>
      <c r="B379" s="225"/>
      <c r="C379" s="226"/>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row>
    <row r="380" customFormat="false" ht="15.75" hidden="false" customHeight="false" outlineLevel="0" collapsed="false">
      <c r="A380" s="225"/>
      <c r="B380" s="225"/>
      <c r="C380" s="226"/>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row>
    <row r="381" customFormat="false" ht="15.75" hidden="false" customHeight="false" outlineLevel="0" collapsed="false">
      <c r="A381" s="225"/>
      <c r="B381" s="225"/>
      <c r="C381" s="226"/>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row>
    <row r="382" customFormat="false" ht="15.75" hidden="false" customHeight="false" outlineLevel="0" collapsed="false">
      <c r="A382" s="225"/>
      <c r="B382" s="225"/>
      <c r="C382" s="226"/>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row>
    <row r="383" customFormat="false" ht="15.75" hidden="false" customHeight="false" outlineLevel="0" collapsed="false">
      <c r="A383" s="225"/>
      <c r="B383" s="225"/>
      <c r="C383" s="226"/>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row>
    <row r="384" customFormat="false" ht="15.75" hidden="false" customHeight="false" outlineLevel="0" collapsed="false">
      <c r="A384" s="225"/>
      <c r="B384" s="225"/>
      <c r="C384" s="226"/>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row>
    <row r="385" customFormat="false" ht="15.75" hidden="false" customHeight="false" outlineLevel="0" collapsed="false">
      <c r="A385" s="225"/>
      <c r="B385" s="225"/>
      <c r="C385" s="226"/>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row>
    <row r="386" customFormat="false" ht="15.75" hidden="false" customHeight="false" outlineLevel="0" collapsed="false">
      <c r="A386" s="225"/>
      <c r="B386" s="225"/>
      <c r="C386" s="226"/>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row>
    <row r="387" customFormat="false" ht="15.75" hidden="false" customHeight="false" outlineLevel="0" collapsed="false">
      <c r="A387" s="225"/>
      <c r="B387" s="225"/>
      <c r="C387" s="226"/>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row>
    <row r="388" customFormat="false" ht="15.75" hidden="false" customHeight="false" outlineLevel="0" collapsed="false">
      <c r="A388" s="225"/>
      <c r="B388" s="225"/>
      <c r="C388" s="226"/>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row>
    <row r="389" customFormat="false" ht="15.75" hidden="false" customHeight="false" outlineLevel="0" collapsed="false">
      <c r="A389" s="225"/>
      <c r="B389" s="225"/>
      <c r="C389" s="226"/>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row>
    <row r="390" customFormat="false" ht="15.75" hidden="false" customHeight="false" outlineLevel="0" collapsed="false">
      <c r="A390" s="225"/>
      <c r="B390" s="225"/>
      <c r="C390" s="226"/>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row>
    <row r="391" customFormat="false" ht="15.75" hidden="false" customHeight="false" outlineLevel="0" collapsed="false">
      <c r="A391" s="225"/>
      <c r="B391" s="225"/>
      <c r="C391" s="226"/>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row>
    <row r="392" customFormat="false" ht="15.75" hidden="false" customHeight="false" outlineLevel="0" collapsed="false">
      <c r="A392" s="225"/>
      <c r="B392" s="225"/>
      <c r="C392" s="226"/>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row>
    <row r="393" customFormat="false" ht="15.75" hidden="false" customHeight="false" outlineLevel="0" collapsed="false">
      <c r="A393" s="225"/>
      <c r="B393" s="225"/>
      <c r="C393" s="226"/>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row>
    <row r="394" customFormat="false" ht="15.75" hidden="false" customHeight="false" outlineLevel="0" collapsed="false">
      <c r="A394" s="225"/>
      <c r="B394" s="225"/>
      <c r="C394" s="226"/>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row>
    <row r="395" customFormat="false" ht="15.75" hidden="false" customHeight="false" outlineLevel="0" collapsed="false">
      <c r="A395" s="225"/>
      <c r="B395" s="225"/>
      <c r="C395" s="226"/>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row>
    <row r="396" customFormat="false" ht="15.75" hidden="false" customHeight="false" outlineLevel="0" collapsed="false">
      <c r="A396" s="225"/>
      <c r="B396" s="225"/>
      <c r="C396" s="226"/>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row>
    <row r="397" customFormat="false" ht="15.75" hidden="false" customHeight="false" outlineLevel="0" collapsed="false">
      <c r="A397" s="225"/>
      <c r="B397" s="225"/>
      <c r="C397" s="226"/>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row>
    <row r="398" customFormat="false" ht="15.75" hidden="false" customHeight="false" outlineLevel="0" collapsed="false">
      <c r="A398" s="225"/>
      <c r="B398" s="225"/>
      <c r="C398" s="226"/>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row>
    <row r="399" customFormat="false" ht="15.75" hidden="false" customHeight="false" outlineLevel="0" collapsed="false">
      <c r="A399" s="225"/>
      <c r="B399" s="225"/>
      <c r="C399" s="226"/>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row>
    <row r="400" customFormat="false" ht="15.75" hidden="false" customHeight="false" outlineLevel="0" collapsed="false">
      <c r="A400" s="225"/>
      <c r="B400" s="225"/>
      <c r="C400" s="226"/>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row>
    <row r="401" customFormat="false" ht="15.75" hidden="false" customHeight="false" outlineLevel="0" collapsed="false">
      <c r="A401" s="225"/>
      <c r="B401" s="225"/>
      <c r="C401" s="226"/>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row>
    <row r="402" customFormat="false" ht="15.75" hidden="false" customHeight="false" outlineLevel="0" collapsed="false">
      <c r="A402" s="225"/>
      <c r="B402" s="225"/>
      <c r="C402" s="226"/>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row>
    <row r="403" customFormat="false" ht="15.75" hidden="false" customHeight="false" outlineLevel="0" collapsed="false">
      <c r="A403" s="225"/>
      <c r="B403" s="225"/>
      <c r="C403" s="226"/>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row>
    <row r="404" customFormat="false" ht="15.75" hidden="false" customHeight="false" outlineLevel="0" collapsed="false">
      <c r="A404" s="225"/>
      <c r="B404" s="225"/>
      <c r="C404" s="226"/>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row>
    <row r="405" customFormat="false" ht="15.75" hidden="false" customHeight="false" outlineLevel="0" collapsed="false">
      <c r="A405" s="225"/>
      <c r="B405" s="225"/>
      <c r="C405" s="226"/>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row>
    <row r="406" customFormat="false" ht="15.75" hidden="false" customHeight="false" outlineLevel="0" collapsed="false">
      <c r="A406" s="225"/>
      <c r="B406" s="225"/>
      <c r="C406" s="226"/>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row>
    <row r="407" customFormat="false" ht="15.75" hidden="false" customHeight="false" outlineLevel="0" collapsed="false">
      <c r="A407" s="225"/>
      <c r="B407" s="225"/>
      <c r="C407" s="226"/>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row>
    <row r="408" customFormat="false" ht="15.75" hidden="false" customHeight="false" outlineLevel="0" collapsed="false">
      <c r="A408" s="225"/>
      <c r="B408" s="225"/>
      <c r="C408" s="226"/>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row>
    <row r="409" customFormat="false" ht="15.75" hidden="false" customHeight="false" outlineLevel="0" collapsed="false">
      <c r="A409" s="225"/>
      <c r="B409" s="225"/>
      <c r="C409" s="226"/>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row>
    <row r="410" customFormat="false" ht="15.75" hidden="false" customHeight="false" outlineLevel="0" collapsed="false">
      <c r="A410" s="225"/>
      <c r="B410" s="225"/>
      <c r="C410" s="226"/>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row>
    <row r="411" customFormat="false" ht="15.75" hidden="false" customHeight="false" outlineLevel="0" collapsed="false">
      <c r="A411" s="225"/>
      <c r="B411" s="225"/>
      <c r="C411" s="226"/>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row>
    <row r="412" customFormat="false" ht="15.75" hidden="false" customHeight="false" outlineLevel="0" collapsed="false">
      <c r="A412" s="225"/>
      <c r="B412" s="225"/>
      <c r="C412" s="226"/>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row>
    <row r="413" customFormat="false" ht="15.75" hidden="false" customHeight="false" outlineLevel="0" collapsed="false">
      <c r="A413" s="225"/>
      <c r="B413" s="225"/>
      <c r="C413" s="226"/>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row>
    <row r="414" customFormat="false" ht="15.75" hidden="false" customHeight="false" outlineLevel="0" collapsed="false">
      <c r="A414" s="225"/>
      <c r="B414" s="225"/>
      <c r="C414" s="226"/>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row>
    <row r="415" customFormat="false" ht="15.75" hidden="false" customHeight="false" outlineLevel="0" collapsed="false">
      <c r="A415" s="225"/>
      <c r="B415" s="225"/>
      <c r="C415" s="226"/>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row>
    <row r="416" customFormat="false" ht="15.75" hidden="false" customHeight="false" outlineLevel="0" collapsed="false">
      <c r="A416" s="225"/>
      <c r="B416" s="225"/>
      <c r="C416" s="226"/>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row>
    <row r="417" customFormat="false" ht="15.75" hidden="false" customHeight="false" outlineLevel="0" collapsed="false">
      <c r="A417" s="225"/>
      <c r="B417" s="225"/>
      <c r="C417" s="226"/>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row>
    <row r="418" customFormat="false" ht="15.75" hidden="false" customHeight="false" outlineLevel="0" collapsed="false">
      <c r="A418" s="225"/>
      <c r="B418" s="225"/>
      <c r="C418" s="226"/>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row>
    <row r="419" customFormat="false" ht="15.75" hidden="false" customHeight="false" outlineLevel="0" collapsed="false">
      <c r="A419" s="225"/>
      <c r="B419" s="225"/>
      <c r="C419" s="226"/>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row>
    <row r="420" customFormat="false" ht="15.75" hidden="false" customHeight="false" outlineLevel="0" collapsed="false">
      <c r="A420" s="225"/>
      <c r="B420" s="225"/>
      <c r="C420" s="226"/>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row>
    <row r="421" customFormat="false" ht="15.75" hidden="false" customHeight="false" outlineLevel="0" collapsed="false">
      <c r="A421" s="225"/>
      <c r="B421" s="225"/>
      <c r="C421" s="226"/>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row>
    <row r="422" customFormat="false" ht="15.75" hidden="false" customHeight="false" outlineLevel="0" collapsed="false">
      <c r="A422" s="225"/>
      <c r="B422" s="225"/>
      <c r="C422" s="226"/>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row>
    <row r="423" customFormat="false" ht="15.75" hidden="false" customHeight="false" outlineLevel="0" collapsed="false">
      <c r="A423" s="225"/>
      <c r="B423" s="225"/>
      <c r="C423" s="226"/>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row>
    <row r="424" customFormat="false" ht="15.75" hidden="false" customHeight="false" outlineLevel="0" collapsed="false">
      <c r="A424" s="225"/>
      <c r="B424" s="225"/>
      <c r="C424" s="226"/>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row>
    <row r="425" customFormat="false" ht="15.75" hidden="false" customHeight="false" outlineLevel="0" collapsed="false">
      <c r="A425" s="225"/>
      <c r="B425" s="225"/>
      <c r="C425" s="226"/>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row>
    <row r="426" customFormat="false" ht="15.75" hidden="false" customHeight="false" outlineLevel="0" collapsed="false">
      <c r="A426" s="225"/>
      <c r="B426" s="225"/>
      <c r="C426" s="226"/>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row>
    <row r="427" customFormat="false" ht="15.75" hidden="false" customHeight="false" outlineLevel="0" collapsed="false">
      <c r="A427" s="225"/>
      <c r="B427" s="225"/>
      <c r="C427" s="226"/>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row>
    <row r="428" customFormat="false" ht="15.75" hidden="false" customHeight="false" outlineLevel="0" collapsed="false">
      <c r="A428" s="225"/>
      <c r="B428" s="225"/>
      <c r="C428" s="226"/>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row>
    <row r="429" customFormat="false" ht="15.75" hidden="false" customHeight="false" outlineLevel="0" collapsed="false">
      <c r="A429" s="225"/>
      <c r="B429" s="225"/>
      <c r="C429" s="226"/>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row>
    <row r="430" customFormat="false" ht="15.75" hidden="false" customHeight="false" outlineLevel="0" collapsed="false">
      <c r="A430" s="225"/>
      <c r="B430" s="225"/>
      <c r="C430" s="226"/>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row>
    <row r="431" customFormat="false" ht="15.75" hidden="false" customHeight="false" outlineLevel="0" collapsed="false">
      <c r="A431" s="225"/>
      <c r="B431" s="225"/>
      <c r="C431" s="226"/>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row>
    <row r="432" customFormat="false" ht="15.75" hidden="false" customHeight="false" outlineLevel="0" collapsed="false">
      <c r="A432" s="225"/>
      <c r="B432" s="225"/>
      <c r="C432" s="226"/>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row>
    <row r="433" customFormat="false" ht="15.75" hidden="false" customHeight="false" outlineLevel="0" collapsed="false">
      <c r="A433" s="225"/>
      <c r="B433" s="225"/>
      <c r="C433" s="226"/>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row>
    <row r="434" customFormat="false" ht="15.75" hidden="false" customHeight="false" outlineLevel="0" collapsed="false">
      <c r="A434" s="225"/>
      <c r="B434" s="225"/>
      <c r="C434" s="226"/>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row>
    <row r="435" customFormat="false" ht="15.75" hidden="false" customHeight="false" outlineLevel="0" collapsed="false">
      <c r="A435" s="225"/>
      <c r="B435" s="225"/>
      <c r="C435" s="226"/>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row>
    <row r="436" customFormat="false" ht="15.75" hidden="false" customHeight="false" outlineLevel="0" collapsed="false">
      <c r="A436" s="225"/>
      <c r="B436" s="225"/>
      <c r="C436" s="226"/>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row>
    <row r="437" customFormat="false" ht="15.75" hidden="false" customHeight="false" outlineLevel="0" collapsed="false">
      <c r="A437" s="225"/>
      <c r="B437" s="225"/>
      <c r="C437" s="226"/>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row>
    <row r="438" customFormat="false" ht="15.75" hidden="false" customHeight="false" outlineLevel="0" collapsed="false">
      <c r="A438" s="225"/>
      <c r="B438" s="225"/>
      <c r="C438" s="226"/>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row>
    <row r="439" customFormat="false" ht="15.75" hidden="false" customHeight="false" outlineLevel="0" collapsed="false">
      <c r="A439" s="225"/>
      <c r="B439" s="225"/>
      <c r="C439" s="226"/>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row>
    <row r="440" customFormat="false" ht="15.75" hidden="false" customHeight="false" outlineLevel="0" collapsed="false">
      <c r="A440" s="225"/>
      <c r="B440" s="225"/>
      <c r="C440" s="226"/>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row>
    <row r="441" customFormat="false" ht="15.75" hidden="false" customHeight="false" outlineLevel="0" collapsed="false">
      <c r="A441" s="225"/>
      <c r="B441" s="225"/>
      <c r="C441" s="226"/>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row>
    <row r="442" customFormat="false" ht="15.75" hidden="false" customHeight="false" outlineLevel="0" collapsed="false">
      <c r="A442" s="225"/>
      <c r="B442" s="225"/>
      <c r="C442" s="226"/>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row>
    <row r="443" customFormat="false" ht="15.75" hidden="false" customHeight="false" outlineLevel="0" collapsed="false">
      <c r="A443" s="225"/>
      <c r="B443" s="225"/>
      <c r="C443" s="226"/>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row>
    <row r="444" customFormat="false" ht="15.75" hidden="false" customHeight="false" outlineLevel="0" collapsed="false">
      <c r="A444" s="225"/>
      <c r="B444" s="225"/>
      <c r="C444" s="226"/>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row>
    <row r="445" customFormat="false" ht="15.75" hidden="false" customHeight="false" outlineLevel="0" collapsed="false">
      <c r="A445" s="225"/>
      <c r="B445" s="225"/>
      <c r="C445" s="226"/>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row>
    <row r="446" customFormat="false" ht="15.75" hidden="false" customHeight="false" outlineLevel="0" collapsed="false">
      <c r="A446" s="225"/>
      <c r="B446" s="225"/>
      <c r="C446" s="226"/>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row>
    <row r="447" customFormat="false" ht="15.75" hidden="false" customHeight="false" outlineLevel="0" collapsed="false">
      <c r="A447" s="225"/>
      <c r="B447" s="225"/>
      <c r="C447" s="226"/>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row>
    <row r="448" customFormat="false" ht="15.75" hidden="false" customHeight="false" outlineLevel="0" collapsed="false">
      <c r="A448" s="225"/>
      <c r="B448" s="225"/>
      <c r="C448" s="226"/>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row>
    <row r="449" customFormat="false" ht="15.75" hidden="false" customHeight="false" outlineLevel="0" collapsed="false">
      <c r="A449" s="225"/>
      <c r="B449" s="225"/>
      <c r="C449" s="226"/>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row>
    <row r="450" customFormat="false" ht="15.75" hidden="false" customHeight="false" outlineLevel="0" collapsed="false">
      <c r="A450" s="225"/>
      <c r="B450" s="225"/>
      <c r="C450" s="226"/>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row>
    <row r="451" customFormat="false" ht="15.75" hidden="false" customHeight="false" outlineLevel="0" collapsed="false">
      <c r="A451" s="225"/>
      <c r="B451" s="225"/>
      <c r="C451" s="226"/>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row>
    <row r="452" customFormat="false" ht="15.75" hidden="false" customHeight="false" outlineLevel="0" collapsed="false">
      <c r="A452" s="225"/>
      <c r="B452" s="225"/>
      <c r="C452" s="226"/>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row>
    <row r="453" customFormat="false" ht="15.75" hidden="false" customHeight="false" outlineLevel="0" collapsed="false">
      <c r="A453" s="225"/>
      <c r="B453" s="225"/>
      <c r="C453" s="226"/>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row>
    <row r="454" customFormat="false" ht="15.75" hidden="false" customHeight="false" outlineLevel="0" collapsed="false">
      <c r="A454" s="225"/>
      <c r="B454" s="225"/>
      <c r="C454" s="226"/>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row>
    <row r="455" customFormat="false" ht="15.75" hidden="false" customHeight="false" outlineLevel="0" collapsed="false">
      <c r="A455" s="225"/>
      <c r="B455" s="225"/>
      <c r="C455" s="226"/>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row>
    <row r="456" customFormat="false" ht="15.75" hidden="false" customHeight="false" outlineLevel="0" collapsed="false">
      <c r="A456" s="225"/>
      <c r="B456" s="225"/>
      <c r="C456" s="226"/>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row>
    <row r="457" customFormat="false" ht="15.75" hidden="false" customHeight="false" outlineLevel="0" collapsed="false">
      <c r="A457" s="225"/>
      <c r="B457" s="225"/>
      <c r="C457" s="226"/>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row>
    <row r="458" customFormat="false" ht="15.75" hidden="false" customHeight="false" outlineLevel="0" collapsed="false">
      <c r="A458" s="225"/>
      <c r="B458" s="225"/>
      <c r="C458" s="226"/>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row>
    <row r="459" customFormat="false" ht="15.75" hidden="false" customHeight="false" outlineLevel="0" collapsed="false">
      <c r="A459" s="225"/>
      <c r="B459" s="225"/>
      <c r="C459" s="226"/>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row>
    <row r="460" customFormat="false" ht="15.75" hidden="false" customHeight="false" outlineLevel="0" collapsed="false">
      <c r="A460" s="225"/>
      <c r="B460" s="225"/>
      <c r="C460" s="226"/>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row>
    <row r="461" customFormat="false" ht="15.75" hidden="false" customHeight="false" outlineLevel="0" collapsed="false">
      <c r="A461" s="225"/>
      <c r="B461" s="225"/>
      <c r="C461" s="226"/>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row>
    <row r="462" customFormat="false" ht="15.75" hidden="false" customHeight="false" outlineLevel="0" collapsed="false">
      <c r="A462" s="225"/>
      <c r="B462" s="225"/>
      <c r="C462" s="226"/>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row>
    <row r="463" customFormat="false" ht="15.75" hidden="false" customHeight="false" outlineLevel="0" collapsed="false">
      <c r="A463" s="225"/>
      <c r="B463" s="225"/>
      <c r="C463" s="226"/>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row>
    <row r="464" customFormat="false" ht="15.75" hidden="false" customHeight="false" outlineLevel="0" collapsed="false">
      <c r="A464" s="225"/>
      <c r="B464" s="225"/>
      <c r="C464" s="226"/>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row>
    <row r="465" customFormat="false" ht="15.75" hidden="false" customHeight="false" outlineLevel="0" collapsed="false">
      <c r="A465" s="225"/>
      <c r="B465" s="225"/>
      <c r="C465" s="226"/>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row>
    <row r="466" customFormat="false" ht="15.75" hidden="false" customHeight="false" outlineLevel="0" collapsed="false">
      <c r="A466" s="225"/>
      <c r="B466" s="225"/>
      <c r="C466" s="226"/>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row>
    <row r="467" customFormat="false" ht="15.75" hidden="false" customHeight="false" outlineLevel="0" collapsed="false">
      <c r="A467" s="225"/>
      <c r="B467" s="225"/>
      <c r="C467" s="226"/>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row>
    <row r="468" customFormat="false" ht="15.75" hidden="false" customHeight="false" outlineLevel="0" collapsed="false">
      <c r="A468" s="225"/>
      <c r="B468" s="225"/>
      <c r="C468" s="226"/>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row>
    <row r="469" customFormat="false" ht="15.75" hidden="false" customHeight="false" outlineLevel="0" collapsed="false">
      <c r="A469" s="225"/>
      <c r="B469" s="225"/>
      <c r="C469" s="226"/>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row>
    <row r="470" customFormat="false" ht="15.75" hidden="false" customHeight="false" outlineLevel="0" collapsed="false">
      <c r="A470" s="225"/>
      <c r="B470" s="225"/>
      <c r="C470" s="226"/>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row>
    <row r="471" customFormat="false" ht="15.75" hidden="false" customHeight="false" outlineLevel="0" collapsed="false">
      <c r="A471" s="225"/>
      <c r="B471" s="225"/>
      <c r="C471" s="226"/>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row>
    <row r="472" customFormat="false" ht="15.75" hidden="false" customHeight="false" outlineLevel="0" collapsed="false">
      <c r="A472" s="225"/>
      <c r="B472" s="225"/>
      <c r="C472" s="226"/>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row>
    <row r="473" customFormat="false" ht="15.75" hidden="false" customHeight="false" outlineLevel="0" collapsed="false">
      <c r="A473" s="225"/>
      <c r="B473" s="225"/>
      <c r="C473" s="226"/>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row>
    <row r="474" customFormat="false" ht="15.75" hidden="false" customHeight="false" outlineLevel="0" collapsed="false">
      <c r="A474" s="225"/>
      <c r="B474" s="225"/>
      <c r="C474" s="226"/>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row>
    <row r="475" customFormat="false" ht="15.75" hidden="false" customHeight="false" outlineLevel="0" collapsed="false">
      <c r="A475" s="225"/>
      <c r="B475" s="225"/>
      <c r="C475" s="226"/>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row>
    <row r="476" customFormat="false" ht="15.75" hidden="false" customHeight="false" outlineLevel="0" collapsed="false">
      <c r="A476" s="225"/>
      <c r="B476" s="225"/>
      <c r="C476" s="226"/>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row>
    <row r="477" customFormat="false" ht="15.75" hidden="false" customHeight="false" outlineLevel="0" collapsed="false">
      <c r="A477" s="225"/>
      <c r="B477" s="225"/>
      <c r="C477" s="226"/>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row>
    <row r="478" customFormat="false" ht="15.75" hidden="false" customHeight="false" outlineLevel="0" collapsed="false">
      <c r="A478" s="225"/>
      <c r="B478" s="225"/>
      <c r="C478" s="226"/>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row>
    <row r="479" customFormat="false" ht="15.75" hidden="false" customHeight="false" outlineLevel="0" collapsed="false">
      <c r="A479" s="225"/>
      <c r="B479" s="225"/>
      <c r="C479" s="226"/>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row>
    <row r="480" customFormat="false" ht="15.75" hidden="false" customHeight="false" outlineLevel="0" collapsed="false">
      <c r="A480" s="225"/>
      <c r="B480" s="225"/>
      <c r="C480" s="226"/>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row>
    <row r="481" customFormat="false" ht="15.75" hidden="false" customHeight="false" outlineLevel="0" collapsed="false">
      <c r="A481" s="225"/>
      <c r="B481" s="225"/>
      <c r="C481" s="226"/>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row>
    <row r="482" customFormat="false" ht="15.75" hidden="false" customHeight="false" outlineLevel="0" collapsed="false">
      <c r="A482" s="225"/>
      <c r="B482" s="225"/>
      <c r="C482" s="226"/>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row>
    <row r="483" customFormat="false" ht="15.75" hidden="false" customHeight="false" outlineLevel="0" collapsed="false">
      <c r="A483" s="225"/>
      <c r="B483" s="225"/>
      <c r="C483" s="226"/>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row>
    <row r="484" customFormat="false" ht="15.75" hidden="false" customHeight="false" outlineLevel="0" collapsed="false">
      <c r="A484" s="225"/>
      <c r="B484" s="225"/>
      <c r="C484" s="226"/>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row>
    <row r="485" customFormat="false" ht="15.75" hidden="false" customHeight="false" outlineLevel="0" collapsed="false">
      <c r="A485" s="225"/>
      <c r="B485" s="225"/>
      <c r="C485" s="226"/>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row>
    <row r="486" customFormat="false" ht="15.75" hidden="false" customHeight="false" outlineLevel="0" collapsed="false">
      <c r="A486" s="225"/>
      <c r="B486" s="225"/>
      <c r="C486" s="226"/>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row>
    <row r="487" customFormat="false" ht="15.75" hidden="false" customHeight="false" outlineLevel="0" collapsed="false">
      <c r="A487" s="225"/>
      <c r="B487" s="225"/>
      <c r="C487" s="226"/>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row>
    <row r="488" customFormat="false" ht="15.75" hidden="false" customHeight="false" outlineLevel="0" collapsed="false">
      <c r="A488" s="225"/>
      <c r="B488" s="225"/>
      <c r="C488" s="226"/>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row>
    <row r="489" customFormat="false" ht="15.75" hidden="false" customHeight="false" outlineLevel="0" collapsed="false">
      <c r="A489" s="225"/>
      <c r="B489" s="225"/>
      <c r="C489" s="226"/>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row>
    <row r="490" customFormat="false" ht="15.75" hidden="false" customHeight="false" outlineLevel="0" collapsed="false">
      <c r="A490" s="225"/>
      <c r="B490" s="225"/>
      <c r="C490" s="226"/>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row>
    <row r="491" customFormat="false" ht="15.75" hidden="false" customHeight="false" outlineLevel="0" collapsed="false">
      <c r="A491" s="225"/>
      <c r="B491" s="225"/>
      <c r="C491" s="226"/>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row>
    <row r="492" customFormat="false" ht="15.75" hidden="false" customHeight="false" outlineLevel="0" collapsed="false">
      <c r="A492" s="225"/>
      <c r="B492" s="225"/>
      <c r="C492" s="226"/>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row>
    <row r="493" customFormat="false" ht="15.75" hidden="false" customHeight="false" outlineLevel="0" collapsed="false">
      <c r="A493" s="225"/>
      <c r="B493" s="225"/>
      <c r="C493" s="226"/>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row>
    <row r="494" customFormat="false" ht="15.75" hidden="false" customHeight="false" outlineLevel="0" collapsed="false">
      <c r="A494" s="225"/>
      <c r="B494" s="225"/>
      <c r="C494" s="226"/>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row>
    <row r="495" customFormat="false" ht="15.75" hidden="false" customHeight="false" outlineLevel="0" collapsed="false">
      <c r="A495" s="225"/>
      <c r="B495" s="225"/>
      <c r="C495" s="226"/>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row>
    <row r="496" customFormat="false" ht="15.75" hidden="false" customHeight="false" outlineLevel="0" collapsed="false">
      <c r="A496" s="225"/>
      <c r="B496" s="225"/>
      <c r="C496" s="226"/>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row>
    <row r="497" customFormat="false" ht="15.75" hidden="false" customHeight="false" outlineLevel="0" collapsed="false">
      <c r="A497" s="225"/>
      <c r="B497" s="225"/>
      <c r="C497" s="226"/>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row>
    <row r="498" customFormat="false" ht="15.75" hidden="false" customHeight="false" outlineLevel="0" collapsed="false">
      <c r="A498" s="225"/>
      <c r="B498" s="225"/>
      <c r="C498" s="226"/>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row>
    <row r="499" customFormat="false" ht="15.75" hidden="false" customHeight="false" outlineLevel="0" collapsed="false">
      <c r="A499" s="225"/>
      <c r="B499" s="225"/>
      <c r="C499" s="226"/>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row>
    <row r="500" customFormat="false" ht="15.75" hidden="false" customHeight="false" outlineLevel="0" collapsed="false">
      <c r="A500" s="225"/>
      <c r="B500" s="225"/>
      <c r="C500" s="226"/>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row>
    <row r="501" customFormat="false" ht="15.75" hidden="false" customHeight="false" outlineLevel="0" collapsed="false">
      <c r="A501" s="225"/>
      <c r="B501" s="225"/>
      <c r="C501" s="226"/>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row>
    <row r="502" customFormat="false" ht="15.75" hidden="false" customHeight="false" outlineLevel="0" collapsed="false">
      <c r="A502" s="225"/>
      <c r="B502" s="225"/>
      <c r="C502" s="226"/>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row>
    <row r="503" customFormat="false" ht="15.75" hidden="false" customHeight="false" outlineLevel="0" collapsed="false">
      <c r="A503" s="225"/>
      <c r="B503" s="225"/>
      <c r="C503" s="226"/>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row>
    <row r="504" customFormat="false" ht="15.75" hidden="false" customHeight="false" outlineLevel="0" collapsed="false">
      <c r="A504" s="225"/>
      <c r="B504" s="225"/>
      <c r="C504" s="226"/>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row>
    <row r="505" customFormat="false" ht="15.75" hidden="false" customHeight="false" outlineLevel="0" collapsed="false">
      <c r="A505" s="225"/>
      <c r="B505" s="225"/>
      <c r="C505" s="226"/>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row>
    <row r="506" customFormat="false" ht="15.75" hidden="false" customHeight="false" outlineLevel="0" collapsed="false">
      <c r="A506" s="225"/>
      <c r="B506" s="225"/>
      <c r="C506" s="226"/>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row>
    <row r="507" customFormat="false" ht="15.75" hidden="false" customHeight="false" outlineLevel="0" collapsed="false">
      <c r="A507" s="225"/>
      <c r="B507" s="225"/>
      <c r="C507" s="226"/>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row>
    <row r="508" customFormat="false" ht="15.75" hidden="false" customHeight="false" outlineLevel="0" collapsed="false">
      <c r="A508" s="225"/>
      <c r="B508" s="225"/>
      <c r="C508" s="226"/>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row>
    <row r="509" customFormat="false" ht="15.75" hidden="false" customHeight="false" outlineLevel="0" collapsed="false">
      <c r="A509" s="225"/>
      <c r="B509" s="225"/>
      <c r="C509" s="226"/>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row>
    <row r="510" customFormat="false" ht="15.75" hidden="false" customHeight="false" outlineLevel="0" collapsed="false">
      <c r="A510" s="225"/>
      <c r="B510" s="225"/>
      <c r="C510" s="226"/>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row>
    <row r="511" customFormat="false" ht="15.75" hidden="false" customHeight="false" outlineLevel="0" collapsed="false">
      <c r="A511" s="225"/>
      <c r="B511" s="225"/>
      <c r="C511" s="226"/>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row>
    <row r="512" customFormat="false" ht="15.75" hidden="false" customHeight="false" outlineLevel="0" collapsed="false">
      <c r="A512" s="225"/>
      <c r="B512" s="225"/>
      <c r="C512" s="226"/>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row>
    <row r="513" customFormat="false" ht="15.75" hidden="false" customHeight="false" outlineLevel="0" collapsed="false">
      <c r="A513" s="225"/>
      <c r="B513" s="225"/>
      <c r="C513" s="226"/>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row>
    <row r="514" customFormat="false" ht="15.75" hidden="false" customHeight="false" outlineLevel="0" collapsed="false">
      <c r="A514" s="225"/>
      <c r="B514" s="225"/>
      <c r="C514" s="226"/>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row>
    <row r="515" customFormat="false" ht="15.75" hidden="false" customHeight="false" outlineLevel="0" collapsed="false">
      <c r="A515" s="225"/>
      <c r="B515" s="225"/>
      <c r="C515" s="226"/>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row>
    <row r="516" customFormat="false" ht="15.75" hidden="false" customHeight="false" outlineLevel="0" collapsed="false">
      <c r="A516" s="225"/>
      <c r="B516" s="225"/>
      <c r="C516" s="226"/>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row>
    <row r="517" customFormat="false" ht="15.75" hidden="false" customHeight="false" outlineLevel="0" collapsed="false">
      <c r="A517" s="225"/>
      <c r="B517" s="225"/>
      <c r="C517" s="226"/>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row>
    <row r="518" customFormat="false" ht="15.75" hidden="false" customHeight="false" outlineLevel="0" collapsed="false">
      <c r="A518" s="225"/>
      <c r="B518" s="225"/>
      <c r="C518" s="226"/>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row>
    <row r="519" customFormat="false" ht="15.75" hidden="false" customHeight="false" outlineLevel="0" collapsed="false">
      <c r="A519" s="225"/>
      <c r="B519" s="225"/>
      <c r="C519" s="226"/>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row>
    <row r="520" customFormat="false" ht="15.75" hidden="false" customHeight="false" outlineLevel="0" collapsed="false">
      <c r="A520" s="225"/>
      <c r="B520" s="225"/>
      <c r="C520" s="226"/>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row>
    <row r="521" customFormat="false" ht="15.75" hidden="false" customHeight="false" outlineLevel="0" collapsed="false">
      <c r="A521" s="225"/>
      <c r="B521" s="225"/>
      <c r="C521" s="226"/>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row>
    <row r="522" customFormat="false" ht="15.75" hidden="false" customHeight="false" outlineLevel="0" collapsed="false">
      <c r="A522" s="225"/>
      <c r="B522" s="225"/>
      <c r="C522" s="226"/>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row>
    <row r="523" customFormat="false" ht="15.75" hidden="false" customHeight="false" outlineLevel="0" collapsed="false">
      <c r="A523" s="225"/>
      <c r="B523" s="225"/>
      <c r="C523" s="226"/>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row>
    <row r="524" customFormat="false" ht="15.75" hidden="false" customHeight="false" outlineLevel="0" collapsed="false">
      <c r="A524" s="225"/>
      <c r="B524" s="225"/>
      <c r="C524" s="226"/>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row>
    <row r="525" customFormat="false" ht="15.75" hidden="false" customHeight="false" outlineLevel="0" collapsed="false">
      <c r="A525" s="225"/>
      <c r="B525" s="225"/>
      <c r="C525" s="226"/>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row>
    <row r="526" customFormat="false" ht="15.75" hidden="false" customHeight="false" outlineLevel="0" collapsed="false">
      <c r="A526" s="225"/>
      <c r="B526" s="225"/>
      <c r="C526" s="226"/>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row>
    <row r="527" customFormat="false" ht="15.75" hidden="false" customHeight="false" outlineLevel="0" collapsed="false">
      <c r="A527" s="225"/>
      <c r="B527" s="225"/>
      <c r="C527" s="226"/>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row>
    <row r="528" customFormat="false" ht="15.75" hidden="false" customHeight="false" outlineLevel="0" collapsed="false">
      <c r="A528" s="225"/>
      <c r="B528" s="225"/>
      <c r="C528" s="226"/>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row>
    <row r="529" customFormat="false" ht="15.75" hidden="false" customHeight="false" outlineLevel="0" collapsed="false">
      <c r="A529" s="225"/>
      <c r="B529" s="225"/>
      <c r="C529" s="226"/>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row>
    <row r="530" customFormat="false" ht="15.75" hidden="false" customHeight="false" outlineLevel="0" collapsed="false">
      <c r="A530" s="225"/>
      <c r="B530" s="225"/>
      <c r="C530" s="226"/>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row>
    <row r="531" customFormat="false" ht="15.75" hidden="false" customHeight="false" outlineLevel="0" collapsed="false">
      <c r="A531" s="225"/>
      <c r="B531" s="225"/>
      <c r="C531" s="226"/>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row>
    <row r="532" customFormat="false" ht="15.75" hidden="false" customHeight="false" outlineLevel="0" collapsed="false">
      <c r="A532" s="225"/>
      <c r="B532" s="225"/>
      <c r="C532" s="226"/>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row>
    <row r="533" customFormat="false" ht="15.75" hidden="false" customHeight="false" outlineLevel="0" collapsed="false">
      <c r="A533" s="225"/>
      <c r="B533" s="225"/>
      <c r="C533" s="226"/>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row>
    <row r="534" customFormat="false" ht="15.75" hidden="false" customHeight="false" outlineLevel="0" collapsed="false">
      <c r="A534" s="225"/>
      <c r="B534" s="225"/>
      <c r="C534" s="226"/>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row>
    <row r="535" customFormat="false" ht="15.75" hidden="false" customHeight="false" outlineLevel="0" collapsed="false">
      <c r="A535" s="225"/>
      <c r="B535" s="225"/>
      <c r="C535" s="226"/>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row>
    <row r="536" customFormat="false" ht="15.75" hidden="false" customHeight="false" outlineLevel="0" collapsed="false">
      <c r="A536" s="225"/>
      <c r="B536" s="225"/>
      <c r="C536" s="226"/>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row>
    <row r="537" customFormat="false" ht="15.75" hidden="false" customHeight="false" outlineLevel="0" collapsed="false">
      <c r="A537" s="225"/>
      <c r="B537" s="225"/>
      <c r="C537" s="226"/>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row>
    <row r="538" customFormat="false" ht="15.75" hidden="false" customHeight="false" outlineLevel="0" collapsed="false">
      <c r="A538" s="225"/>
      <c r="B538" s="225"/>
      <c r="C538" s="226"/>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row>
    <row r="539" customFormat="false" ht="15.75" hidden="false" customHeight="false" outlineLevel="0" collapsed="false">
      <c r="A539" s="225"/>
      <c r="B539" s="225"/>
      <c r="C539" s="226"/>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row>
    <row r="540" customFormat="false" ht="15.75" hidden="false" customHeight="false" outlineLevel="0" collapsed="false">
      <c r="A540" s="225"/>
      <c r="B540" s="225"/>
      <c r="C540" s="226"/>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row>
    <row r="541" customFormat="false" ht="15.75" hidden="false" customHeight="false" outlineLevel="0" collapsed="false">
      <c r="A541" s="225"/>
      <c r="B541" s="225"/>
      <c r="C541" s="226"/>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row>
    <row r="542" customFormat="false" ht="15.75" hidden="false" customHeight="false" outlineLevel="0" collapsed="false">
      <c r="A542" s="225"/>
      <c r="B542" s="225"/>
      <c r="C542" s="226"/>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row>
    <row r="543" customFormat="false" ht="15.75" hidden="false" customHeight="false" outlineLevel="0" collapsed="false">
      <c r="A543" s="225"/>
      <c r="B543" s="225"/>
      <c r="C543" s="226"/>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row>
    <row r="544" customFormat="false" ht="15.75" hidden="false" customHeight="false" outlineLevel="0" collapsed="false">
      <c r="A544" s="225"/>
      <c r="B544" s="225"/>
      <c r="C544" s="226"/>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row>
    <row r="545" customFormat="false" ht="15.75" hidden="false" customHeight="false" outlineLevel="0" collapsed="false">
      <c r="A545" s="225"/>
      <c r="B545" s="225"/>
      <c r="C545" s="226"/>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row>
    <row r="546" customFormat="false" ht="15.75" hidden="false" customHeight="false" outlineLevel="0" collapsed="false">
      <c r="A546" s="225"/>
      <c r="B546" s="225"/>
      <c r="C546" s="226"/>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row>
    <row r="547" customFormat="false" ht="15.75" hidden="false" customHeight="false" outlineLevel="0" collapsed="false">
      <c r="A547" s="225"/>
      <c r="B547" s="225"/>
      <c r="C547" s="226"/>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row>
    <row r="548" customFormat="false" ht="15.75" hidden="false" customHeight="false" outlineLevel="0" collapsed="false">
      <c r="A548" s="225"/>
      <c r="B548" s="225"/>
      <c r="C548" s="226"/>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row>
    <row r="549" customFormat="false" ht="15.75" hidden="false" customHeight="false" outlineLevel="0" collapsed="false">
      <c r="A549" s="225"/>
      <c r="B549" s="225"/>
      <c r="C549" s="226"/>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row>
    <row r="550" customFormat="false" ht="15.75" hidden="false" customHeight="false" outlineLevel="0" collapsed="false">
      <c r="A550" s="225"/>
      <c r="B550" s="225"/>
      <c r="C550" s="226"/>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row>
    <row r="551" customFormat="false" ht="15.75" hidden="false" customHeight="false" outlineLevel="0" collapsed="false">
      <c r="A551" s="225"/>
      <c r="B551" s="225"/>
      <c r="C551" s="226"/>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row>
    <row r="552" customFormat="false" ht="15.75" hidden="false" customHeight="false" outlineLevel="0" collapsed="false">
      <c r="A552" s="225"/>
      <c r="B552" s="225"/>
      <c r="C552" s="226"/>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row>
    <row r="553" customFormat="false" ht="15.75" hidden="false" customHeight="false" outlineLevel="0" collapsed="false">
      <c r="A553" s="225"/>
      <c r="B553" s="225"/>
      <c r="C553" s="226"/>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row>
    <row r="554" customFormat="false" ht="15.75" hidden="false" customHeight="false" outlineLevel="0" collapsed="false">
      <c r="A554" s="225"/>
      <c r="B554" s="225"/>
      <c r="C554" s="226"/>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row>
    <row r="555" customFormat="false" ht="15.75" hidden="false" customHeight="false" outlineLevel="0" collapsed="false">
      <c r="A555" s="225"/>
      <c r="B555" s="225"/>
      <c r="C555" s="226"/>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row>
    <row r="556" customFormat="false" ht="15.75" hidden="false" customHeight="false" outlineLevel="0" collapsed="false">
      <c r="A556" s="225"/>
      <c r="B556" s="225"/>
      <c r="C556" s="226"/>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row>
    <row r="557" customFormat="false" ht="15.75" hidden="false" customHeight="false" outlineLevel="0" collapsed="false">
      <c r="A557" s="225"/>
      <c r="B557" s="225"/>
      <c r="C557" s="226"/>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row>
    <row r="558" customFormat="false" ht="15.75" hidden="false" customHeight="false" outlineLevel="0" collapsed="false">
      <c r="A558" s="225"/>
      <c r="B558" s="225"/>
      <c r="C558" s="226"/>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row>
    <row r="559" customFormat="false" ht="15.75" hidden="false" customHeight="false" outlineLevel="0" collapsed="false">
      <c r="A559" s="225"/>
      <c r="B559" s="225"/>
      <c r="C559" s="226"/>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row>
    <row r="560" customFormat="false" ht="15.75" hidden="false" customHeight="false" outlineLevel="0" collapsed="false">
      <c r="A560" s="225"/>
      <c r="B560" s="225"/>
      <c r="C560" s="226"/>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row>
    <row r="561" customFormat="false" ht="15.75" hidden="false" customHeight="false" outlineLevel="0" collapsed="false">
      <c r="A561" s="225"/>
      <c r="B561" s="225"/>
      <c r="C561" s="226"/>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row>
    <row r="562" customFormat="false" ht="15.75" hidden="false" customHeight="false" outlineLevel="0" collapsed="false">
      <c r="A562" s="225"/>
      <c r="B562" s="225"/>
      <c r="C562" s="226"/>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row>
    <row r="563" customFormat="false" ht="15.75" hidden="false" customHeight="false" outlineLevel="0" collapsed="false">
      <c r="A563" s="225"/>
      <c r="B563" s="225"/>
      <c r="C563" s="226"/>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row>
    <row r="564" customFormat="false" ht="15.75" hidden="false" customHeight="false" outlineLevel="0" collapsed="false">
      <c r="A564" s="225"/>
      <c r="B564" s="225"/>
      <c r="C564" s="226"/>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row>
    <row r="565" customFormat="false" ht="15.75" hidden="false" customHeight="false" outlineLevel="0" collapsed="false">
      <c r="A565" s="225"/>
      <c r="B565" s="225"/>
      <c r="C565" s="226"/>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row>
    <row r="566" customFormat="false" ht="15.75" hidden="false" customHeight="false" outlineLevel="0" collapsed="false">
      <c r="A566" s="225"/>
      <c r="B566" s="225"/>
      <c r="C566" s="226"/>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row>
    <row r="567" customFormat="false" ht="15.75" hidden="false" customHeight="false" outlineLevel="0" collapsed="false">
      <c r="A567" s="225"/>
      <c r="B567" s="225"/>
      <c r="C567" s="226"/>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row>
    <row r="568" customFormat="false" ht="15.75" hidden="false" customHeight="false" outlineLevel="0" collapsed="false">
      <c r="A568" s="225"/>
      <c r="B568" s="225"/>
      <c r="C568" s="226"/>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row>
    <row r="569" customFormat="false" ht="15.75" hidden="false" customHeight="false" outlineLevel="0" collapsed="false">
      <c r="A569" s="225"/>
      <c r="B569" s="225"/>
      <c r="C569" s="226"/>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row>
    <row r="570" customFormat="false" ht="15.75" hidden="false" customHeight="false" outlineLevel="0" collapsed="false">
      <c r="A570" s="225"/>
      <c r="B570" s="225"/>
      <c r="C570" s="226"/>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row>
    <row r="571" customFormat="false" ht="15.75" hidden="false" customHeight="false" outlineLevel="0" collapsed="false">
      <c r="A571" s="225"/>
      <c r="B571" s="225"/>
      <c r="C571" s="226"/>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row>
    <row r="572" customFormat="false" ht="15.75" hidden="false" customHeight="false" outlineLevel="0" collapsed="false">
      <c r="A572" s="225"/>
      <c r="B572" s="225"/>
      <c r="C572" s="226"/>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row>
    <row r="573" customFormat="false" ht="15.75" hidden="false" customHeight="false" outlineLevel="0" collapsed="false">
      <c r="A573" s="225"/>
      <c r="B573" s="225"/>
      <c r="C573" s="226"/>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row>
    <row r="574" customFormat="false" ht="15.75" hidden="false" customHeight="false" outlineLevel="0" collapsed="false">
      <c r="A574" s="225"/>
      <c r="B574" s="225"/>
      <c r="C574" s="226"/>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row>
    <row r="575" customFormat="false" ht="15.75" hidden="false" customHeight="false" outlineLevel="0" collapsed="false">
      <c r="A575" s="225"/>
      <c r="B575" s="225"/>
      <c r="C575" s="226"/>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row>
    <row r="576" customFormat="false" ht="15.75" hidden="false" customHeight="false" outlineLevel="0" collapsed="false">
      <c r="A576" s="225"/>
      <c r="B576" s="225"/>
      <c r="C576" s="226"/>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row>
    <row r="577" customFormat="false" ht="15.75" hidden="false" customHeight="false" outlineLevel="0" collapsed="false">
      <c r="A577" s="225"/>
      <c r="B577" s="225"/>
      <c r="C577" s="226"/>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row>
    <row r="578" customFormat="false" ht="15.75" hidden="false" customHeight="false" outlineLevel="0" collapsed="false">
      <c r="A578" s="225"/>
      <c r="B578" s="225"/>
      <c r="C578" s="226"/>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row>
    <row r="579" customFormat="false" ht="15.75" hidden="false" customHeight="false" outlineLevel="0" collapsed="false">
      <c r="A579" s="225"/>
      <c r="B579" s="225"/>
      <c r="C579" s="226"/>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row>
    <row r="580" customFormat="false" ht="15.75" hidden="false" customHeight="false" outlineLevel="0" collapsed="false">
      <c r="A580" s="225"/>
      <c r="B580" s="225"/>
      <c r="C580" s="226"/>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row>
    <row r="581" customFormat="false" ht="15.75" hidden="false" customHeight="false" outlineLevel="0" collapsed="false">
      <c r="A581" s="225"/>
      <c r="B581" s="225"/>
      <c r="C581" s="226"/>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row>
    <row r="582" customFormat="false" ht="15.75" hidden="false" customHeight="false" outlineLevel="0" collapsed="false">
      <c r="A582" s="225"/>
      <c r="B582" s="225"/>
      <c r="C582" s="226"/>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row>
    <row r="583" customFormat="false" ht="15.75" hidden="false" customHeight="false" outlineLevel="0" collapsed="false">
      <c r="A583" s="225"/>
      <c r="B583" s="225"/>
      <c r="C583" s="226"/>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row>
    <row r="584" customFormat="false" ht="15.75" hidden="false" customHeight="false" outlineLevel="0" collapsed="false">
      <c r="A584" s="225"/>
      <c r="B584" s="225"/>
      <c r="C584" s="226"/>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row>
    <row r="585" customFormat="false" ht="15.75" hidden="false" customHeight="false" outlineLevel="0" collapsed="false">
      <c r="A585" s="225"/>
      <c r="B585" s="225"/>
      <c r="C585" s="226"/>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row>
    <row r="586" customFormat="false" ht="15.75" hidden="false" customHeight="false" outlineLevel="0" collapsed="false">
      <c r="A586" s="225"/>
      <c r="B586" s="225"/>
      <c r="C586" s="226"/>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row>
    <row r="587" customFormat="false" ht="15.75" hidden="false" customHeight="false" outlineLevel="0" collapsed="false">
      <c r="A587" s="225"/>
      <c r="B587" s="225"/>
      <c r="C587" s="226"/>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row>
    <row r="588" customFormat="false" ht="15.75" hidden="false" customHeight="false" outlineLevel="0" collapsed="false">
      <c r="A588" s="225"/>
      <c r="B588" s="225"/>
      <c r="C588" s="226"/>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row>
    <row r="589" customFormat="false" ht="15.75" hidden="false" customHeight="false" outlineLevel="0" collapsed="false">
      <c r="A589" s="225"/>
      <c r="B589" s="225"/>
      <c r="C589" s="226"/>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row>
    <row r="590" customFormat="false" ht="15.75" hidden="false" customHeight="false" outlineLevel="0" collapsed="false">
      <c r="A590" s="225"/>
      <c r="B590" s="225"/>
      <c r="C590" s="226"/>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row>
    <row r="591" customFormat="false" ht="15.75" hidden="false" customHeight="false" outlineLevel="0" collapsed="false">
      <c r="A591" s="225"/>
      <c r="B591" s="225"/>
      <c r="C591" s="226"/>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row>
    <row r="592" customFormat="false" ht="15.75" hidden="false" customHeight="false" outlineLevel="0" collapsed="false">
      <c r="A592" s="225"/>
      <c r="B592" s="225"/>
      <c r="C592" s="226"/>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row>
    <row r="593" customFormat="false" ht="15.75" hidden="false" customHeight="false" outlineLevel="0" collapsed="false">
      <c r="A593" s="225"/>
      <c r="B593" s="225"/>
      <c r="C593" s="226"/>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row>
    <row r="594" customFormat="false" ht="15.75" hidden="false" customHeight="false" outlineLevel="0" collapsed="false">
      <c r="A594" s="225"/>
      <c r="B594" s="225"/>
      <c r="C594" s="226"/>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row>
    <row r="595" customFormat="false" ht="15.75" hidden="false" customHeight="false" outlineLevel="0" collapsed="false">
      <c r="A595" s="225"/>
      <c r="B595" s="225"/>
      <c r="C595" s="226"/>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row>
    <row r="596" customFormat="false" ht="15.75" hidden="false" customHeight="false" outlineLevel="0" collapsed="false">
      <c r="A596" s="225"/>
      <c r="B596" s="225"/>
      <c r="C596" s="226"/>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row>
    <row r="597" customFormat="false" ht="15.75" hidden="false" customHeight="false" outlineLevel="0" collapsed="false">
      <c r="A597" s="225"/>
      <c r="B597" s="225"/>
      <c r="C597" s="226"/>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row>
    <row r="598" customFormat="false" ht="15.75" hidden="false" customHeight="false" outlineLevel="0" collapsed="false">
      <c r="A598" s="225"/>
      <c r="B598" s="225"/>
      <c r="C598" s="226"/>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row>
    <row r="599" customFormat="false" ht="15.75" hidden="false" customHeight="false" outlineLevel="0" collapsed="false">
      <c r="A599" s="225"/>
      <c r="B599" s="225"/>
      <c r="C599" s="226"/>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row>
    <row r="600" customFormat="false" ht="15.75" hidden="false" customHeight="false" outlineLevel="0" collapsed="false">
      <c r="A600" s="225"/>
      <c r="B600" s="225"/>
      <c r="C600" s="226"/>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row>
    <row r="601" customFormat="false" ht="15.75" hidden="false" customHeight="false" outlineLevel="0" collapsed="false">
      <c r="A601" s="225"/>
      <c r="B601" s="225"/>
      <c r="C601" s="226"/>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row>
    <row r="602" customFormat="false" ht="15.75" hidden="false" customHeight="false" outlineLevel="0" collapsed="false">
      <c r="A602" s="225"/>
      <c r="B602" s="225"/>
      <c r="C602" s="226"/>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row>
    <row r="603" customFormat="false" ht="15.75" hidden="false" customHeight="false" outlineLevel="0" collapsed="false">
      <c r="A603" s="225"/>
      <c r="B603" s="225"/>
      <c r="C603" s="226"/>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row>
    <row r="604" customFormat="false" ht="15.75" hidden="false" customHeight="false" outlineLevel="0" collapsed="false">
      <c r="A604" s="225"/>
      <c r="B604" s="225"/>
      <c r="C604" s="226"/>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row>
    <row r="605" customFormat="false" ht="15.75" hidden="false" customHeight="false" outlineLevel="0" collapsed="false">
      <c r="A605" s="225"/>
      <c r="B605" s="225"/>
      <c r="C605" s="226"/>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row>
    <row r="606" customFormat="false" ht="15.75" hidden="false" customHeight="false" outlineLevel="0" collapsed="false">
      <c r="A606" s="225"/>
      <c r="B606" s="225"/>
      <c r="C606" s="226"/>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row>
    <row r="607" customFormat="false" ht="15.75" hidden="false" customHeight="false" outlineLevel="0" collapsed="false">
      <c r="A607" s="225"/>
      <c r="B607" s="225"/>
      <c r="C607" s="226"/>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row>
    <row r="608" customFormat="false" ht="15.75" hidden="false" customHeight="false" outlineLevel="0" collapsed="false">
      <c r="A608" s="225"/>
      <c r="B608" s="225"/>
      <c r="C608" s="226"/>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row>
    <row r="609" customFormat="false" ht="15.75" hidden="false" customHeight="false" outlineLevel="0" collapsed="false">
      <c r="A609" s="225"/>
      <c r="B609" s="225"/>
      <c r="C609" s="226"/>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row>
    <row r="610" customFormat="false" ht="15.75" hidden="false" customHeight="false" outlineLevel="0" collapsed="false">
      <c r="A610" s="225"/>
      <c r="B610" s="225"/>
      <c r="C610" s="226"/>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row>
    <row r="611" customFormat="false" ht="15.75" hidden="false" customHeight="false" outlineLevel="0" collapsed="false">
      <c r="A611" s="225"/>
      <c r="B611" s="225"/>
      <c r="C611" s="226"/>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row>
    <row r="612" customFormat="false" ht="15.75" hidden="false" customHeight="false" outlineLevel="0" collapsed="false">
      <c r="A612" s="225"/>
      <c r="B612" s="225"/>
      <c r="C612" s="226"/>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row>
    <row r="613" customFormat="false" ht="15.75" hidden="false" customHeight="false" outlineLevel="0" collapsed="false">
      <c r="A613" s="225"/>
      <c r="B613" s="225"/>
      <c r="C613" s="226"/>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row>
    <row r="614" customFormat="false" ht="15.75" hidden="false" customHeight="false" outlineLevel="0" collapsed="false">
      <c r="A614" s="225"/>
      <c r="B614" s="225"/>
      <c r="C614" s="226"/>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row>
    <row r="615" customFormat="false" ht="15.75" hidden="false" customHeight="false" outlineLevel="0" collapsed="false">
      <c r="A615" s="225"/>
      <c r="B615" s="225"/>
      <c r="C615" s="226"/>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row>
    <row r="616" customFormat="false" ht="15.75" hidden="false" customHeight="false" outlineLevel="0" collapsed="false">
      <c r="A616" s="225"/>
      <c r="B616" s="225"/>
      <c r="C616" s="226"/>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row>
    <row r="617" customFormat="false" ht="15.75" hidden="false" customHeight="false" outlineLevel="0" collapsed="false">
      <c r="A617" s="225"/>
      <c r="B617" s="225"/>
      <c r="C617" s="226"/>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row>
    <row r="618" customFormat="false" ht="15.75" hidden="false" customHeight="false" outlineLevel="0" collapsed="false">
      <c r="A618" s="225"/>
      <c r="B618" s="225"/>
      <c r="C618" s="226"/>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row>
    <row r="619" customFormat="false" ht="15.75" hidden="false" customHeight="false" outlineLevel="0" collapsed="false">
      <c r="A619" s="225"/>
      <c r="B619" s="225"/>
      <c r="C619" s="226"/>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row>
    <row r="620" customFormat="false" ht="15.75" hidden="false" customHeight="false" outlineLevel="0" collapsed="false">
      <c r="A620" s="225"/>
      <c r="B620" s="225"/>
      <c r="C620" s="226"/>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row>
    <row r="621" customFormat="false" ht="15.75" hidden="false" customHeight="false" outlineLevel="0" collapsed="false">
      <c r="A621" s="225"/>
      <c r="B621" s="225"/>
      <c r="C621" s="226"/>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row>
    <row r="622" customFormat="false" ht="15.75" hidden="false" customHeight="false" outlineLevel="0" collapsed="false">
      <c r="A622" s="225"/>
      <c r="B622" s="225"/>
      <c r="C622" s="226"/>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row>
    <row r="623" customFormat="false" ht="15.75" hidden="false" customHeight="false" outlineLevel="0" collapsed="false">
      <c r="A623" s="225"/>
      <c r="B623" s="225"/>
      <c r="C623" s="226"/>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row>
    <row r="624" customFormat="false" ht="15.75" hidden="false" customHeight="false" outlineLevel="0" collapsed="false">
      <c r="A624" s="225"/>
      <c r="B624" s="225"/>
      <c r="C624" s="226"/>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row>
    <row r="625" customFormat="false" ht="15.75" hidden="false" customHeight="false" outlineLevel="0" collapsed="false">
      <c r="A625" s="225"/>
      <c r="B625" s="225"/>
      <c r="C625" s="226"/>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row>
    <row r="626" customFormat="false" ht="15.75" hidden="false" customHeight="false" outlineLevel="0" collapsed="false">
      <c r="A626" s="225"/>
      <c r="B626" s="225"/>
      <c r="C626" s="226"/>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row>
    <row r="627" customFormat="false" ht="15.75" hidden="false" customHeight="false" outlineLevel="0" collapsed="false">
      <c r="A627" s="225"/>
      <c r="B627" s="225"/>
      <c r="C627" s="226"/>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row>
    <row r="628" customFormat="false" ht="15.75" hidden="false" customHeight="false" outlineLevel="0" collapsed="false">
      <c r="A628" s="225"/>
      <c r="B628" s="225"/>
      <c r="C628" s="226"/>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row>
    <row r="629" customFormat="false" ht="15.75" hidden="false" customHeight="false" outlineLevel="0" collapsed="false">
      <c r="A629" s="225"/>
      <c r="B629" s="225"/>
      <c r="C629" s="226"/>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row>
    <row r="630" customFormat="false" ht="15.75" hidden="false" customHeight="false" outlineLevel="0" collapsed="false">
      <c r="A630" s="225"/>
      <c r="B630" s="225"/>
      <c r="C630" s="226"/>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row>
    <row r="631" customFormat="false" ht="15.75" hidden="false" customHeight="false" outlineLevel="0" collapsed="false">
      <c r="A631" s="225"/>
      <c r="B631" s="225"/>
      <c r="C631" s="226"/>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row>
    <row r="632" customFormat="false" ht="15.75" hidden="false" customHeight="false" outlineLevel="0" collapsed="false">
      <c r="A632" s="225"/>
      <c r="B632" s="225"/>
      <c r="C632" s="226"/>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row>
    <row r="633" customFormat="false" ht="15.75" hidden="false" customHeight="false" outlineLevel="0" collapsed="false">
      <c r="A633" s="225"/>
      <c r="B633" s="225"/>
      <c r="C633" s="226"/>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row>
    <row r="634" customFormat="false" ht="15.75" hidden="false" customHeight="false" outlineLevel="0" collapsed="false">
      <c r="A634" s="225"/>
      <c r="B634" s="225"/>
      <c r="C634" s="226"/>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row>
    <row r="635" customFormat="false" ht="15.75" hidden="false" customHeight="false" outlineLevel="0" collapsed="false">
      <c r="A635" s="225"/>
      <c r="B635" s="225"/>
      <c r="C635" s="226"/>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row>
    <row r="636" customFormat="false" ht="15.75" hidden="false" customHeight="false" outlineLevel="0" collapsed="false">
      <c r="A636" s="225"/>
      <c r="B636" s="225"/>
      <c r="C636" s="226"/>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row>
    <row r="637" customFormat="false" ht="15.75" hidden="false" customHeight="false" outlineLevel="0" collapsed="false">
      <c r="A637" s="225"/>
      <c r="B637" s="225"/>
      <c r="C637" s="226"/>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row>
    <row r="638" customFormat="false" ht="15.75" hidden="false" customHeight="false" outlineLevel="0" collapsed="false">
      <c r="A638" s="225"/>
      <c r="B638" s="225"/>
      <c r="C638" s="226"/>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row>
    <row r="639" customFormat="false" ht="15.75" hidden="false" customHeight="false" outlineLevel="0" collapsed="false">
      <c r="A639" s="225"/>
      <c r="B639" s="225"/>
      <c r="C639" s="226"/>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row>
    <row r="640" customFormat="false" ht="15.75" hidden="false" customHeight="false" outlineLevel="0" collapsed="false">
      <c r="A640" s="225"/>
      <c r="B640" s="225"/>
      <c r="C640" s="226"/>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row>
    <row r="641" customFormat="false" ht="15.75" hidden="false" customHeight="false" outlineLevel="0" collapsed="false">
      <c r="A641" s="225"/>
      <c r="B641" s="225"/>
      <c r="C641" s="226"/>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row>
    <row r="642" customFormat="false" ht="15.75" hidden="false" customHeight="false" outlineLevel="0" collapsed="false">
      <c r="A642" s="225"/>
      <c r="B642" s="225"/>
      <c r="C642" s="226"/>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row>
    <row r="643" customFormat="false" ht="15.75" hidden="false" customHeight="false" outlineLevel="0" collapsed="false">
      <c r="A643" s="225"/>
      <c r="B643" s="225"/>
      <c r="C643" s="226"/>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row>
    <row r="644" customFormat="false" ht="15.75" hidden="false" customHeight="false" outlineLevel="0" collapsed="false">
      <c r="A644" s="225"/>
      <c r="B644" s="225"/>
      <c r="C644" s="226"/>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row>
    <row r="645" customFormat="false" ht="15.75" hidden="false" customHeight="false" outlineLevel="0" collapsed="false">
      <c r="A645" s="225"/>
      <c r="B645" s="225"/>
      <c r="C645" s="226"/>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row>
    <row r="646" customFormat="false" ht="15.75" hidden="false" customHeight="false" outlineLevel="0" collapsed="false">
      <c r="A646" s="225"/>
      <c r="B646" s="225"/>
      <c r="C646" s="226"/>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row>
    <row r="647" customFormat="false" ht="15.75" hidden="false" customHeight="false" outlineLevel="0" collapsed="false">
      <c r="A647" s="225"/>
      <c r="B647" s="225"/>
      <c r="C647" s="226"/>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row>
    <row r="648" customFormat="false" ht="15.75" hidden="false" customHeight="false" outlineLevel="0" collapsed="false">
      <c r="A648" s="225"/>
      <c r="B648" s="225"/>
      <c r="C648" s="226"/>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row>
    <row r="649" customFormat="false" ht="15.75" hidden="false" customHeight="false" outlineLevel="0" collapsed="false">
      <c r="A649" s="225"/>
      <c r="B649" s="225"/>
      <c r="C649" s="226"/>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row>
    <row r="650" customFormat="false" ht="15.75" hidden="false" customHeight="false" outlineLevel="0" collapsed="false">
      <c r="A650" s="225"/>
      <c r="B650" s="225"/>
      <c r="C650" s="226"/>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row>
    <row r="651" customFormat="false" ht="15.75" hidden="false" customHeight="false" outlineLevel="0" collapsed="false">
      <c r="A651" s="225"/>
      <c r="B651" s="225"/>
      <c r="C651" s="226"/>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row>
    <row r="652" customFormat="false" ht="15.75" hidden="false" customHeight="false" outlineLevel="0" collapsed="false">
      <c r="A652" s="225"/>
      <c r="B652" s="225"/>
      <c r="C652" s="226"/>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row>
    <row r="653" customFormat="false" ht="15.75" hidden="false" customHeight="false" outlineLevel="0" collapsed="false">
      <c r="A653" s="225"/>
      <c r="B653" s="225"/>
      <c r="C653" s="226"/>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row>
    <row r="654" customFormat="false" ht="15.75" hidden="false" customHeight="false" outlineLevel="0" collapsed="false">
      <c r="A654" s="225"/>
      <c r="B654" s="225"/>
      <c r="C654" s="226"/>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row>
    <row r="655" customFormat="false" ht="15.75" hidden="false" customHeight="false" outlineLevel="0" collapsed="false">
      <c r="A655" s="225"/>
      <c r="B655" s="225"/>
      <c r="C655" s="226"/>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row>
    <row r="656" customFormat="false" ht="15.75" hidden="false" customHeight="false" outlineLevel="0" collapsed="false">
      <c r="A656" s="225"/>
      <c r="B656" s="225"/>
      <c r="C656" s="226"/>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row>
    <row r="657" customFormat="false" ht="15.75" hidden="false" customHeight="false" outlineLevel="0" collapsed="false">
      <c r="A657" s="225"/>
      <c r="B657" s="225"/>
      <c r="C657" s="226"/>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row>
    <row r="658" customFormat="false" ht="15.75" hidden="false" customHeight="false" outlineLevel="0" collapsed="false">
      <c r="A658" s="225"/>
      <c r="B658" s="225"/>
      <c r="C658" s="226"/>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row>
    <row r="659" customFormat="false" ht="15.75" hidden="false" customHeight="false" outlineLevel="0" collapsed="false">
      <c r="A659" s="225"/>
      <c r="B659" s="225"/>
      <c r="C659" s="226"/>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row>
    <row r="660" customFormat="false" ht="15.75" hidden="false" customHeight="false" outlineLevel="0" collapsed="false">
      <c r="A660" s="225"/>
      <c r="B660" s="225"/>
      <c r="C660" s="226"/>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row>
    <row r="661" customFormat="false" ht="15.75" hidden="false" customHeight="false" outlineLevel="0" collapsed="false">
      <c r="A661" s="225"/>
      <c r="B661" s="225"/>
      <c r="C661" s="226"/>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row>
    <row r="662" customFormat="false" ht="15.75" hidden="false" customHeight="false" outlineLevel="0" collapsed="false">
      <c r="A662" s="225"/>
      <c r="B662" s="225"/>
      <c r="C662" s="226"/>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row>
    <row r="663" customFormat="false" ht="15.75" hidden="false" customHeight="false" outlineLevel="0" collapsed="false">
      <c r="A663" s="225"/>
      <c r="B663" s="225"/>
      <c r="C663" s="226"/>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row>
    <row r="664" customFormat="false" ht="15.75" hidden="false" customHeight="false" outlineLevel="0" collapsed="false">
      <c r="A664" s="225"/>
      <c r="B664" s="225"/>
      <c r="C664" s="226"/>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row>
    <row r="665" customFormat="false" ht="15.75" hidden="false" customHeight="false" outlineLevel="0" collapsed="false">
      <c r="A665" s="225"/>
      <c r="B665" s="225"/>
      <c r="C665" s="226"/>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row>
    <row r="666" customFormat="false" ht="15.75" hidden="false" customHeight="false" outlineLevel="0" collapsed="false">
      <c r="A666" s="225"/>
      <c r="B666" s="225"/>
      <c r="C666" s="226"/>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row>
    <row r="667" customFormat="false" ht="15.75" hidden="false" customHeight="false" outlineLevel="0" collapsed="false">
      <c r="A667" s="225"/>
      <c r="B667" s="225"/>
      <c r="C667" s="226"/>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row>
    <row r="668" customFormat="false" ht="15.75" hidden="false" customHeight="false" outlineLevel="0" collapsed="false">
      <c r="A668" s="225"/>
      <c r="B668" s="225"/>
      <c r="C668" s="226"/>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row>
    <row r="669" customFormat="false" ht="15.75" hidden="false" customHeight="false" outlineLevel="0" collapsed="false">
      <c r="A669" s="225"/>
      <c r="B669" s="225"/>
      <c r="C669" s="226"/>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row>
    <row r="670" customFormat="false" ht="15.75" hidden="false" customHeight="false" outlineLevel="0" collapsed="false">
      <c r="A670" s="225"/>
      <c r="B670" s="225"/>
      <c r="C670" s="226"/>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row>
    <row r="671" customFormat="false" ht="15.75" hidden="false" customHeight="false" outlineLevel="0" collapsed="false">
      <c r="A671" s="225"/>
      <c r="B671" s="225"/>
      <c r="C671" s="226"/>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row>
    <row r="672" customFormat="false" ht="15.75" hidden="false" customHeight="false" outlineLevel="0" collapsed="false">
      <c r="A672" s="225"/>
      <c r="B672" s="225"/>
      <c r="C672" s="226"/>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row>
    <row r="673" customFormat="false" ht="15.75" hidden="false" customHeight="false" outlineLevel="0" collapsed="false">
      <c r="A673" s="225"/>
      <c r="B673" s="225"/>
      <c r="C673" s="226"/>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row>
    <row r="674" customFormat="false" ht="15.75" hidden="false" customHeight="false" outlineLevel="0" collapsed="false">
      <c r="A674" s="225"/>
      <c r="B674" s="225"/>
      <c r="C674" s="226"/>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row>
    <row r="675" customFormat="false" ht="15.75" hidden="false" customHeight="false" outlineLevel="0" collapsed="false">
      <c r="A675" s="225"/>
      <c r="B675" s="225"/>
      <c r="C675" s="226"/>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row>
    <row r="676" customFormat="false" ht="15.75" hidden="false" customHeight="false" outlineLevel="0" collapsed="false">
      <c r="A676" s="225"/>
      <c r="B676" s="225"/>
      <c r="C676" s="226"/>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row>
    <row r="677" customFormat="false" ht="15.75" hidden="false" customHeight="false" outlineLevel="0" collapsed="false">
      <c r="A677" s="225"/>
      <c r="B677" s="225"/>
      <c r="C677" s="226"/>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row>
    <row r="678" customFormat="false" ht="15.75" hidden="false" customHeight="false" outlineLevel="0" collapsed="false">
      <c r="A678" s="225"/>
      <c r="B678" s="225"/>
      <c r="C678" s="226"/>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row>
    <row r="679" customFormat="false" ht="15.75" hidden="false" customHeight="false" outlineLevel="0" collapsed="false">
      <c r="A679" s="225"/>
      <c r="B679" s="225"/>
      <c r="C679" s="226"/>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row>
    <row r="680" customFormat="false" ht="15.75" hidden="false" customHeight="false" outlineLevel="0" collapsed="false">
      <c r="A680" s="225"/>
      <c r="B680" s="225"/>
      <c r="C680" s="226"/>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row>
    <row r="681" customFormat="false" ht="15.75" hidden="false" customHeight="false" outlineLevel="0" collapsed="false">
      <c r="A681" s="225"/>
      <c r="B681" s="225"/>
      <c r="C681" s="226"/>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row>
    <row r="682" customFormat="false" ht="15.75" hidden="false" customHeight="false" outlineLevel="0" collapsed="false">
      <c r="A682" s="225"/>
      <c r="B682" s="225"/>
      <c r="C682" s="226"/>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row>
    <row r="683" customFormat="false" ht="15.75" hidden="false" customHeight="false" outlineLevel="0" collapsed="false">
      <c r="A683" s="225"/>
      <c r="B683" s="225"/>
      <c r="C683" s="226"/>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row>
    <row r="684" customFormat="false" ht="15.75" hidden="false" customHeight="false" outlineLevel="0" collapsed="false">
      <c r="A684" s="225"/>
      <c r="B684" s="225"/>
      <c r="C684" s="226"/>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row>
    <row r="685" customFormat="false" ht="15.75" hidden="false" customHeight="false" outlineLevel="0" collapsed="false">
      <c r="A685" s="225"/>
      <c r="B685" s="225"/>
      <c r="C685" s="226"/>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row>
    <row r="686" customFormat="false" ht="15.75" hidden="false" customHeight="false" outlineLevel="0" collapsed="false">
      <c r="A686" s="225"/>
      <c r="B686" s="225"/>
      <c r="C686" s="226"/>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row>
    <row r="687" customFormat="false" ht="15.75" hidden="false" customHeight="false" outlineLevel="0" collapsed="false">
      <c r="A687" s="225"/>
      <c r="B687" s="225"/>
      <c r="C687" s="226"/>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row>
    <row r="688" customFormat="false" ht="15.75" hidden="false" customHeight="false" outlineLevel="0" collapsed="false">
      <c r="A688" s="225"/>
      <c r="B688" s="225"/>
      <c r="C688" s="226"/>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row>
    <row r="689" customFormat="false" ht="15.75" hidden="false" customHeight="false" outlineLevel="0" collapsed="false">
      <c r="A689" s="225"/>
      <c r="B689" s="225"/>
      <c r="C689" s="226"/>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row>
    <row r="690" customFormat="false" ht="15.75" hidden="false" customHeight="false" outlineLevel="0" collapsed="false">
      <c r="A690" s="225"/>
      <c r="B690" s="225"/>
      <c r="C690" s="226"/>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row>
    <row r="691" customFormat="false" ht="15.75" hidden="false" customHeight="false" outlineLevel="0" collapsed="false">
      <c r="A691" s="225"/>
      <c r="B691" s="225"/>
      <c r="C691" s="226"/>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row>
    <row r="692" customFormat="false" ht="15.75" hidden="false" customHeight="false" outlineLevel="0" collapsed="false">
      <c r="A692" s="225"/>
      <c r="B692" s="225"/>
      <c r="C692" s="226"/>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row>
    <row r="693" customFormat="false" ht="15.75" hidden="false" customHeight="false" outlineLevel="0" collapsed="false">
      <c r="A693" s="225"/>
      <c r="B693" s="225"/>
      <c r="C693" s="226"/>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row>
    <row r="694" customFormat="false" ht="15.75" hidden="false" customHeight="false" outlineLevel="0" collapsed="false">
      <c r="A694" s="225"/>
      <c r="B694" s="225"/>
      <c r="C694" s="226"/>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row>
    <row r="695" customFormat="false" ht="15.75" hidden="false" customHeight="false" outlineLevel="0" collapsed="false">
      <c r="A695" s="225"/>
      <c r="B695" s="225"/>
      <c r="C695" s="226"/>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row>
    <row r="696" customFormat="false" ht="15.75" hidden="false" customHeight="false" outlineLevel="0" collapsed="false">
      <c r="A696" s="225"/>
      <c r="B696" s="225"/>
      <c r="C696" s="226"/>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row>
    <row r="697" customFormat="false" ht="15.75" hidden="false" customHeight="false" outlineLevel="0" collapsed="false">
      <c r="A697" s="225"/>
      <c r="B697" s="225"/>
      <c r="C697" s="226"/>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row>
    <row r="698" customFormat="false" ht="15.75" hidden="false" customHeight="false" outlineLevel="0" collapsed="false">
      <c r="A698" s="225"/>
      <c r="B698" s="225"/>
      <c r="C698" s="226"/>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row>
    <row r="699" customFormat="false" ht="15.75" hidden="false" customHeight="false" outlineLevel="0" collapsed="false">
      <c r="A699" s="225"/>
      <c r="B699" s="225"/>
      <c r="C699" s="226"/>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row>
    <row r="700" customFormat="false" ht="15.75" hidden="false" customHeight="false" outlineLevel="0" collapsed="false">
      <c r="A700" s="225"/>
      <c r="B700" s="225"/>
      <c r="C700" s="226"/>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row>
    <row r="701" customFormat="false" ht="15.75" hidden="false" customHeight="false" outlineLevel="0" collapsed="false">
      <c r="A701" s="225"/>
      <c r="B701" s="225"/>
      <c r="C701" s="226"/>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row>
    <row r="702" customFormat="false" ht="15.75" hidden="false" customHeight="false" outlineLevel="0" collapsed="false">
      <c r="A702" s="225"/>
      <c r="B702" s="225"/>
      <c r="C702" s="226"/>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row>
    <row r="703" customFormat="false" ht="15.75" hidden="false" customHeight="false" outlineLevel="0" collapsed="false">
      <c r="A703" s="225"/>
      <c r="B703" s="225"/>
      <c r="C703" s="226"/>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row>
    <row r="704" customFormat="false" ht="15.75" hidden="false" customHeight="false" outlineLevel="0" collapsed="false">
      <c r="A704" s="225"/>
      <c r="B704" s="225"/>
      <c r="C704" s="226"/>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row>
    <row r="705" customFormat="false" ht="15.75" hidden="false" customHeight="false" outlineLevel="0" collapsed="false">
      <c r="A705" s="225"/>
      <c r="B705" s="225"/>
      <c r="C705" s="226"/>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row>
    <row r="706" customFormat="false" ht="15.75" hidden="false" customHeight="false" outlineLevel="0" collapsed="false">
      <c r="A706" s="225"/>
      <c r="B706" s="225"/>
      <c r="C706" s="226"/>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row>
    <row r="707" customFormat="false" ht="15.75" hidden="false" customHeight="false" outlineLevel="0" collapsed="false">
      <c r="A707" s="225"/>
      <c r="B707" s="225"/>
      <c r="C707" s="226"/>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row>
    <row r="708" customFormat="false" ht="15.75" hidden="false" customHeight="false" outlineLevel="0" collapsed="false">
      <c r="A708" s="225"/>
      <c r="B708" s="225"/>
      <c r="C708" s="226"/>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row>
    <row r="709" customFormat="false" ht="15.75" hidden="false" customHeight="false" outlineLevel="0" collapsed="false">
      <c r="A709" s="225"/>
      <c r="B709" s="225"/>
      <c r="C709" s="226"/>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row>
    <row r="710" customFormat="false" ht="15.75" hidden="false" customHeight="false" outlineLevel="0" collapsed="false">
      <c r="A710" s="225"/>
      <c r="B710" s="225"/>
      <c r="C710" s="226"/>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row>
    <row r="711" customFormat="false" ht="15.75" hidden="false" customHeight="false" outlineLevel="0" collapsed="false">
      <c r="A711" s="225"/>
      <c r="B711" s="225"/>
      <c r="C711" s="226"/>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row>
    <row r="712" customFormat="false" ht="15.75" hidden="false" customHeight="false" outlineLevel="0" collapsed="false">
      <c r="A712" s="225"/>
      <c r="B712" s="225"/>
      <c r="C712" s="226"/>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row>
    <row r="713" customFormat="false" ht="15.75" hidden="false" customHeight="false" outlineLevel="0" collapsed="false">
      <c r="A713" s="225"/>
      <c r="B713" s="225"/>
      <c r="C713" s="226"/>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row>
    <row r="714" customFormat="false" ht="15.75" hidden="false" customHeight="false" outlineLevel="0" collapsed="false">
      <c r="A714" s="225"/>
      <c r="B714" s="225"/>
      <c r="C714" s="226"/>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row>
    <row r="715" customFormat="false" ht="15.75" hidden="false" customHeight="false" outlineLevel="0" collapsed="false">
      <c r="A715" s="225"/>
      <c r="B715" s="225"/>
      <c r="C715" s="226"/>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row>
    <row r="716" customFormat="false" ht="15.75" hidden="false" customHeight="false" outlineLevel="0" collapsed="false">
      <c r="A716" s="225"/>
      <c r="B716" s="225"/>
      <c r="C716" s="226"/>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row>
    <row r="717" customFormat="false" ht="15.75" hidden="false" customHeight="false" outlineLevel="0" collapsed="false">
      <c r="A717" s="225"/>
      <c r="B717" s="225"/>
      <c r="C717" s="226"/>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row>
    <row r="718" customFormat="false" ht="15.75" hidden="false" customHeight="false" outlineLevel="0" collapsed="false">
      <c r="A718" s="225"/>
      <c r="B718" s="225"/>
      <c r="C718" s="226"/>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row>
    <row r="719" customFormat="false" ht="15.75" hidden="false" customHeight="false" outlineLevel="0" collapsed="false">
      <c r="A719" s="225"/>
      <c r="B719" s="225"/>
      <c r="C719" s="226"/>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row>
    <row r="720" customFormat="false" ht="15.75" hidden="false" customHeight="false" outlineLevel="0" collapsed="false">
      <c r="A720" s="225"/>
      <c r="B720" s="225"/>
      <c r="C720" s="226"/>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row>
    <row r="721" customFormat="false" ht="15.75" hidden="false" customHeight="false" outlineLevel="0" collapsed="false">
      <c r="A721" s="225"/>
      <c r="B721" s="225"/>
      <c r="C721" s="226"/>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row>
    <row r="722" customFormat="false" ht="15.75" hidden="false" customHeight="false" outlineLevel="0" collapsed="false">
      <c r="A722" s="225"/>
      <c r="B722" s="225"/>
      <c r="C722" s="226"/>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row>
    <row r="723" customFormat="false" ht="15.75" hidden="false" customHeight="false" outlineLevel="0" collapsed="false">
      <c r="A723" s="225"/>
      <c r="B723" s="225"/>
      <c r="C723" s="226"/>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row>
    <row r="724" customFormat="false" ht="15.75" hidden="false" customHeight="false" outlineLevel="0" collapsed="false">
      <c r="A724" s="225"/>
      <c r="B724" s="225"/>
      <c r="C724" s="226"/>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row>
    <row r="725" customFormat="false" ht="15.75" hidden="false" customHeight="false" outlineLevel="0" collapsed="false">
      <c r="A725" s="225"/>
      <c r="B725" s="225"/>
      <c r="C725" s="226"/>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row>
    <row r="726" customFormat="false" ht="15.75" hidden="false" customHeight="false" outlineLevel="0" collapsed="false">
      <c r="A726" s="225"/>
      <c r="B726" s="225"/>
      <c r="C726" s="226"/>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row>
    <row r="727" customFormat="false" ht="15.75" hidden="false" customHeight="false" outlineLevel="0" collapsed="false">
      <c r="A727" s="225"/>
      <c r="B727" s="225"/>
      <c r="C727" s="226"/>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row>
    <row r="728" customFormat="false" ht="15.75" hidden="false" customHeight="false" outlineLevel="0" collapsed="false">
      <c r="A728" s="225"/>
      <c r="B728" s="225"/>
      <c r="C728" s="226"/>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row>
    <row r="729" customFormat="false" ht="15.75" hidden="false" customHeight="false" outlineLevel="0" collapsed="false">
      <c r="A729" s="225"/>
      <c r="B729" s="225"/>
      <c r="C729" s="226"/>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row>
    <row r="730" customFormat="false" ht="15.75" hidden="false" customHeight="false" outlineLevel="0" collapsed="false">
      <c r="A730" s="225"/>
      <c r="B730" s="225"/>
      <c r="C730" s="226"/>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row>
    <row r="731" customFormat="false" ht="15.75" hidden="false" customHeight="false" outlineLevel="0" collapsed="false">
      <c r="A731" s="225"/>
      <c r="B731" s="225"/>
      <c r="C731" s="226"/>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row>
    <row r="732" customFormat="false" ht="15.75" hidden="false" customHeight="false" outlineLevel="0" collapsed="false">
      <c r="A732" s="225"/>
      <c r="B732" s="225"/>
      <c r="C732" s="226"/>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row>
    <row r="733" customFormat="false" ht="15.75" hidden="false" customHeight="false" outlineLevel="0" collapsed="false">
      <c r="A733" s="225"/>
      <c r="B733" s="225"/>
      <c r="C733" s="226"/>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row>
    <row r="734" customFormat="false" ht="15.75" hidden="false" customHeight="false" outlineLevel="0" collapsed="false">
      <c r="A734" s="225"/>
      <c r="B734" s="225"/>
      <c r="C734" s="226"/>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row>
    <row r="735" customFormat="false" ht="15.75" hidden="false" customHeight="false" outlineLevel="0" collapsed="false">
      <c r="A735" s="225"/>
      <c r="B735" s="225"/>
      <c r="C735" s="226"/>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row>
    <row r="736" customFormat="false" ht="15.75" hidden="false" customHeight="false" outlineLevel="0" collapsed="false">
      <c r="A736" s="225"/>
      <c r="B736" s="225"/>
      <c r="C736" s="226"/>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row>
    <row r="737" customFormat="false" ht="15.75" hidden="false" customHeight="false" outlineLevel="0" collapsed="false">
      <c r="A737" s="225"/>
      <c r="B737" s="225"/>
      <c r="C737" s="226"/>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row>
    <row r="738" customFormat="false" ht="15.75" hidden="false" customHeight="false" outlineLevel="0" collapsed="false">
      <c r="A738" s="225"/>
      <c r="B738" s="225"/>
      <c r="C738" s="226"/>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row>
    <row r="739" customFormat="false" ht="15.75" hidden="false" customHeight="false" outlineLevel="0" collapsed="false">
      <c r="A739" s="225"/>
      <c r="B739" s="225"/>
      <c r="C739" s="226"/>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row>
    <row r="740" customFormat="false" ht="15.75" hidden="false" customHeight="false" outlineLevel="0" collapsed="false">
      <c r="A740" s="225"/>
      <c r="B740" s="225"/>
      <c r="C740" s="226"/>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row>
    <row r="741" customFormat="false" ht="15.75" hidden="false" customHeight="false" outlineLevel="0" collapsed="false">
      <c r="A741" s="225"/>
      <c r="B741" s="225"/>
      <c r="C741" s="226"/>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row>
    <row r="742" customFormat="false" ht="15.75" hidden="false" customHeight="false" outlineLevel="0" collapsed="false">
      <c r="A742" s="225"/>
      <c r="B742" s="225"/>
      <c r="C742" s="226"/>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row>
    <row r="743" customFormat="false" ht="15.75" hidden="false" customHeight="false" outlineLevel="0" collapsed="false">
      <c r="A743" s="225"/>
      <c r="B743" s="225"/>
      <c r="C743" s="226"/>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row>
    <row r="744" customFormat="false" ht="15.75" hidden="false" customHeight="false" outlineLevel="0" collapsed="false">
      <c r="A744" s="225"/>
      <c r="B744" s="225"/>
      <c r="C744" s="226"/>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row>
    <row r="745" customFormat="false" ht="15.75" hidden="false" customHeight="false" outlineLevel="0" collapsed="false">
      <c r="A745" s="225"/>
      <c r="B745" s="225"/>
      <c r="C745" s="226"/>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row>
    <row r="746" customFormat="false" ht="15.75" hidden="false" customHeight="false" outlineLevel="0" collapsed="false">
      <c r="A746" s="225"/>
      <c r="B746" s="225"/>
      <c r="C746" s="226"/>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row>
    <row r="747" customFormat="false" ht="15.75" hidden="false" customHeight="false" outlineLevel="0" collapsed="false">
      <c r="A747" s="225"/>
      <c r="B747" s="225"/>
      <c r="C747" s="226"/>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row>
    <row r="748" customFormat="false" ht="15.75" hidden="false" customHeight="false" outlineLevel="0" collapsed="false">
      <c r="A748" s="225"/>
      <c r="B748" s="225"/>
      <c r="C748" s="226"/>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row>
    <row r="749" customFormat="false" ht="15.75" hidden="false" customHeight="false" outlineLevel="0" collapsed="false">
      <c r="A749" s="225"/>
      <c r="B749" s="225"/>
      <c r="C749" s="226"/>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row>
    <row r="750" customFormat="false" ht="15.75" hidden="false" customHeight="false" outlineLevel="0" collapsed="false">
      <c r="A750" s="225"/>
      <c r="B750" s="225"/>
      <c r="C750" s="226"/>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row>
    <row r="751" customFormat="false" ht="15.75" hidden="false" customHeight="false" outlineLevel="0" collapsed="false">
      <c r="A751" s="225"/>
      <c r="B751" s="225"/>
      <c r="C751" s="226"/>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row>
    <row r="752" customFormat="false" ht="15.75" hidden="false" customHeight="false" outlineLevel="0" collapsed="false">
      <c r="A752" s="225"/>
      <c r="B752" s="225"/>
      <c r="C752" s="226"/>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row>
    <row r="753" customFormat="false" ht="15.75" hidden="false" customHeight="false" outlineLevel="0" collapsed="false">
      <c r="A753" s="225"/>
      <c r="B753" s="225"/>
      <c r="C753" s="226"/>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row>
    <row r="754" customFormat="false" ht="15.75" hidden="false" customHeight="false" outlineLevel="0" collapsed="false">
      <c r="A754" s="225"/>
      <c r="B754" s="225"/>
      <c r="C754" s="226"/>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row>
    <row r="755" customFormat="false" ht="15.75" hidden="false" customHeight="false" outlineLevel="0" collapsed="false">
      <c r="A755" s="225"/>
      <c r="B755" s="225"/>
      <c r="C755" s="226"/>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row>
    <row r="756" customFormat="false" ht="15.75" hidden="false" customHeight="false" outlineLevel="0" collapsed="false">
      <c r="A756" s="225"/>
      <c r="B756" s="225"/>
      <c r="C756" s="226"/>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row>
    <row r="757" customFormat="false" ht="15.75" hidden="false" customHeight="false" outlineLevel="0" collapsed="false">
      <c r="A757" s="225"/>
      <c r="B757" s="225"/>
      <c r="C757" s="226"/>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row>
    <row r="758" customFormat="false" ht="15.75" hidden="false" customHeight="false" outlineLevel="0" collapsed="false">
      <c r="A758" s="225"/>
      <c r="B758" s="225"/>
      <c r="C758" s="226"/>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row>
    <row r="759" customFormat="false" ht="15.75" hidden="false" customHeight="false" outlineLevel="0" collapsed="false">
      <c r="A759" s="225"/>
      <c r="B759" s="225"/>
      <c r="C759" s="226"/>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row>
    <row r="760" customFormat="false" ht="15.75" hidden="false" customHeight="false" outlineLevel="0" collapsed="false">
      <c r="A760" s="225"/>
      <c r="B760" s="225"/>
      <c r="C760" s="226"/>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row>
    <row r="761" customFormat="false" ht="15.75" hidden="false" customHeight="false" outlineLevel="0" collapsed="false">
      <c r="A761" s="225"/>
      <c r="B761" s="225"/>
      <c r="C761" s="226"/>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row>
    <row r="762" customFormat="false" ht="15.75" hidden="false" customHeight="false" outlineLevel="0" collapsed="false">
      <c r="A762" s="225"/>
      <c r="B762" s="225"/>
      <c r="C762" s="226"/>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row>
    <row r="763" customFormat="false" ht="15.75" hidden="false" customHeight="false" outlineLevel="0" collapsed="false">
      <c r="A763" s="225"/>
      <c r="B763" s="225"/>
      <c r="C763" s="226"/>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row>
    <row r="764" customFormat="false" ht="15.75" hidden="false" customHeight="false" outlineLevel="0" collapsed="false">
      <c r="A764" s="225"/>
      <c r="B764" s="225"/>
      <c r="C764" s="226"/>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row>
    <row r="765" customFormat="false" ht="15.75" hidden="false" customHeight="false" outlineLevel="0" collapsed="false">
      <c r="A765" s="225"/>
      <c r="B765" s="225"/>
      <c r="C765" s="226"/>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row>
    <row r="766" customFormat="false" ht="15.75" hidden="false" customHeight="false" outlineLevel="0" collapsed="false">
      <c r="A766" s="225"/>
      <c r="B766" s="225"/>
      <c r="C766" s="226"/>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row>
    <row r="767" customFormat="false" ht="15.75" hidden="false" customHeight="false" outlineLevel="0" collapsed="false">
      <c r="A767" s="225"/>
      <c r="B767" s="225"/>
      <c r="C767" s="226"/>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row>
    <row r="768" customFormat="false" ht="15.75" hidden="false" customHeight="false" outlineLevel="0" collapsed="false">
      <c r="A768" s="225"/>
      <c r="B768" s="225"/>
      <c r="C768" s="226"/>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row>
    <row r="769" customFormat="false" ht="15.75" hidden="false" customHeight="false" outlineLevel="0" collapsed="false">
      <c r="A769" s="225"/>
      <c r="B769" s="225"/>
      <c r="C769" s="226"/>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row>
    <row r="770" customFormat="false" ht="15.75" hidden="false" customHeight="false" outlineLevel="0" collapsed="false">
      <c r="A770" s="225"/>
      <c r="B770" s="225"/>
      <c r="C770" s="226"/>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row>
    <row r="771" customFormat="false" ht="15.75" hidden="false" customHeight="false" outlineLevel="0" collapsed="false">
      <c r="A771" s="225"/>
      <c r="B771" s="225"/>
      <c r="C771" s="226"/>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row>
    <row r="772" customFormat="false" ht="15.75" hidden="false" customHeight="false" outlineLevel="0" collapsed="false">
      <c r="A772" s="225"/>
      <c r="B772" s="225"/>
      <c r="C772" s="226"/>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row>
    <row r="773" customFormat="false" ht="15.75" hidden="false" customHeight="false" outlineLevel="0" collapsed="false">
      <c r="A773" s="225"/>
      <c r="B773" s="225"/>
      <c r="C773" s="226"/>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row>
    <row r="774" customFormat="false" ht="15.75" hidden="false" customHeight="false" outlineLevel="0" collapsed="false">
      <c r="A774" s="225"/>
      <c r="B774" s="225"/>
      <c r="C774" s="226"/>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row>
    <row r="775" customFormat="false" ht="15.75" hidden="false" customHeight="false" outlineLevel="0" collapsed="false">
      <c r="A775" s="225"/>
      <c r="B775" s="225"/>
      <c r="C775" s="226"/>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row>
    <row r="776" customFormat="false" ht="15.75" hidden="false" customHeight="false" outlineLevel="0" collapsed="false">
      <c r="A776" s="225"/>
      <c r="B776" s="225"/>
      <c r="C776" s="226"/>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row>
    <row r="777" customFormat="false" ht="15.75" hidden="false" customHeight="false" outlineLevel="0" collapsed="false">
      <c r="A777" s="225"/>
      <c r="B777" s="225"/>
      <c r="C777" s="226"/>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row>
    <row r="778" customFormat="false" ht="15.75" hidden="false" customHeight="false" outlineLevel="0" collapsed="false">
      <c r="A778" s="225"/>
      <c r="B778" s="225"/>
      <c r="C778" s="226"/>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row>
    <row r="779" customFormat="false" ht="15.75" hidden="false" customHeight="false" outlineLevel="0" collapsed="false">
      <c r="A779" s="225"/>
      <c r="B779" s="225"/>
      <c r="C779" s="226"/>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row>
    <row r="780" customFormat="false" ht="15.75" hidden="false" customHeight="false" outlineLevel="0" collapsed="false">
      <c r="A780" s="225"/>
      <c r="B780" s="225"/>
      <c r="C780" s="226"/>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row>
    <row r="781" customFormat="false" ht="15.75" hidden="false" customHeight="false" outlineLevel="0" collapsed="false">
      <c r="A781" s="225"/>
      <c r="B781" s="225"/>
      <c r="C781" s="226"/>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row>
    <row r="782" customFormat="false" ht="15.75" hidden="false" customHeight="false" outlineLevel="0" collapsed="false">
      <c r="A782" s="225"/>
      <c r="B782" s="225"/>
      <c r="C782" s="226"/>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row>
    <row r="783" customFormat="false" ht="15.75" hidden="false" customHeight="false" outlineLevel="0" collapsed="false">
      <c r="A783" s="225"/>
      <c r="B783" s="225"/>
      <c r="C783" s="226"/>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row>
    <row r="784" customFormat="false" ht="15.75" hidden="false" customHeight="false" outlineLevel="0" collapsed="false">
      <c r="A784" s="225"/>
      <c r="B784" s="225"/>
      <c r="C784" s="226"/>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row>
    <row r="785" customFormat="false" ht="15.75" hidden="false" customHeight="false" outlineLevel="0" collapsed="false">
      <c r="A785" s="225"/>
      <c r="B785" s="225"/>
      <c r="C785" s="226"/>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row>
    <row r="786" customFormat="false" ht="15.75" hidden="false" customHeight="false" outlineLevel="0" collapsed="false">
      <c r="A786" s="225"/>
      <c r="B786" s="225"/>
      <c r="C786" s="226"/>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row>
    <row r="787" customFormat="false" ht="15.75" hidden="false" customHeight="false" outlineLevel="0" collapsed="false">
      <c r="A787" s="225"/>
      <c r="B787" s="225"/>
      <c r="C787" s="226"/>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row>
    <row r="788" customFormat="false" ht="15.75" hidden="false" customHeight="false" outlineLevel="0" collapsed="false">
      <c r="A788" s="225"/>
      <c r="B788" s="225"/>
      <c r="C788" s="226"/>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row>
    <row r="789" customFormat="false" ht="15.75" hidden="false" customHeight="false" outlineLevel="0" collapsed="false">
      <c r="A789" s="225"/>
      <c r="B789" s="225"/>
      <c r="C789" s="226"/>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row>
    <row r="790" customFormat="false" ht="15.75" hidden="false" customHeight="false" outlineLevel="0" collapsed="false">
      <c r="A790" s="225"/>
      <c r="B790" s="225"/>
      <c r="C790" s="226"/>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row>
    <row r="791" customFormat="false" ht="15.75" hidden="false" customHeight="false" outlineLevel="0" collapsed="false">
      <c r="A791" s="225"/>
      <c r="B791" s="225"/>
      <c r="C791" s="226"/>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row>
    <row r="792" customFormat="false" ht="15.75" hidden="false" customHeight="false" outlineLevel="0" collapsed="false">
      <c r="A792" s="225"/>
      <c r="B792" s="225"/>
      <c r="C792" s="226"/>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row>
    <row r="793" customFormat="false" ht="15.75" hidden="false" customHeight="false" outlineLevel="0" collapsed="false">
      <c r="A793" s="225"/>
      <c r="B793" s="225"/>
      <c r="C793" s="226"/>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row>
    <row r="794" customFormat="false" ht="15.75" hidden="false" customHeight="false" outlineLevel="0" collapsed="false">
      <c r="A794" s="225"/>
      <c r="B794" s="225"/>
      <c r="C794" s="226"/>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row>
    <row r="795" customFormat="false" ht="15.75" hidden="false" customHeight="false" outlineLevel="0" collapsed="false">
      <c r="A795" s="225"/>
      <c r="B795" s="225"/>
      <c r="C795" s="226"/>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row>
    <row r="796" customFormat="false" ht="15.75" hidden="false" customHeight="false" outlineLevel="0" collapsed="false">
      <c r="A796" s="225"/>
      <c r="B796" s="225"/>
      <c r="C796" s="226"/>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row>
    <row r="797" customFormat="false" ht="15.75" hidden="false" customHeight="false" outlineLevel="0" collapsed="false">
      <c r="A797" s="225"/>
      <c r="B797" s="225"/>
      <c r="C797" s="226"/>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row>
    <row r="798" customFormat="false" ht="15.75" hidden="false" customHeight="false" outlineLevel="0" collapsed="false">
      <c r="A798" s="225"/>
      <c r="B798" s="225"/>
      <c r="C798" s="226"/>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row>
    <row r="799" customFormat="false" ht="15.75" hidden="false" customHeight="false" outlineLevel="0" collapsed="false">
      <c r="A799" s="225"/>
      <c r="B799" s="225"/>
      <c r="C799" s="226"/>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row>
    <row r="800" customFormat="false" ht="15.75" hidden="false" customHeight="false" outlineLevel="0" collapsed="false">
      <c r="A800" s="225"/>
      <c r="B800" s="225"/>
      <c r="C800" s="226"/>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row>
    <row r="801" customFormat="false" ht="15.75" hidden="false" customHeight="false" outlineLevel="0" collapsed="false">
      <c r="A801" s="225"/>
      <c r="B801" s="225"/>
      <c r="C801" s="226"/>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row>
    <row r="802" customFormat="false" ht="15.75" hidden="false" customHeight="false" outlineLevel="0" collapsed="false">
      <c r="A802" s="225"/>
      <c r="B802" s="225"/>
      <c r="C802" s="226"/>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row>
    <row r="803" customFormat="false" ht="15.75" hidden="false" customHeight="false" outlineLevel="0" collapsed="false">
      <c r="A803" s="225"/>
      <c r="B803" s="225"/>
      <c r="C803" s="226"/>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row>
    <row r="804" customFormat="false" ht="15.75" hidden="false" customHeight="false" outlineLevel="0" collapsed="false">
      <c r="A804" s="225"/>
      <c r="B804" s="225"/>
      <c r="C804" s="226"/>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row>
    <row r="805" customFormat="false" ht="15.75" hidden="false" customHeight="false" outlineLevel="0" collapsed="false">
      <c r="A805" s="225"/>
      <c r="B805" s="225"/>
      <c r="C805" s="226"/>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row>
    <row r="806" customFormat="false" ht="15.75" hidden="false" customHeight="false" outlineLevel="0" collapsed="false">
      <c r="A806" s="225"/>
      <c r="B806" s="225"/>
      <c r="C806" s="226"/>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row>
    <row r="807" customFormat="false" ht="15.75" hidden="false" customHeight="false" outlineLevel="0" collapsed="false">
      <c r="A807" s="225"/>
      <c r="B807" s="225"/>
      <c r="C807" s="226"/>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row>
    <row r="808" customFormat="false" ht="15.75" hidden="false" customHeight="false" outlineLevel="0" collapsed="false">
      <c r="A808" s="225"/>
      <c r="B808" s="225"/>
      <c r="C808" s="226"/>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row>
    <row r="809" customFormat="false" ht="15.75" hidden="false" customHeight="false" outlineLevel="0" collapsed="false">
      <c r="A809" s="225"/>
      <c r="B809" s="225"/>
      <c r="C809" s="226"/>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row>
    <row r="810" customFormat="false" ht="15.75" hidden="false" customHeight="false" outlineLevel="0" collapsed="false">
      <c r="A810" s="225"/>
      <c r="B810" s="225"/>
      <c r="C810" s="226"/>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row>
    <row r="811" customFormat="false" ht="15.75" hidden="false" customHeight="false" outlineLevel="0" collapsed="false">
      <c r="A811" s="225"/>
      <c r="B811" s="225"/>
      <c r="C811" s="226"/>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row>
    <row r="812" customFormat="false" ht="15.75" hidden="false" customHeight="false" outlineLevel="0" collapsed="false">
      <c r="A812" s="225"/>
      <c r="B812" s="225"/>
      <c r="C812" s="226"/>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row>
    <row r="813" customFormat="false" ht="15.75" hidden="false" customHeight="false" outlineLevel="0" collapsed="false">
      <c r="A813" s="225"/>
      <c r="B813" s="225"/>
      <c r="C813" s="226"/>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row>
    <row r="814" customFormat="false" ht="15.75" hidden="false" customHeight="false" outlineLevel="0" collapsed="false">
      <c r="A814" s="225"/>
      <c r="B814" s="225"/>
      <c r="C814" s="226"/>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row>
    <row r="815" customFormat="false" ht="15.75" hidden="false" customHeight="false" outlineLevel="0" collapsed="false">
      <c r="A815" s="225"/>
      <c r="B815" s="225"/>
      <c r="C815" s="226"/>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row>
    <row r="816" customFormat="false" ht="15.75" hidden="false" customHeight="false" outlineLevel="0" collapsed="false">
      <c r="A816" s="225"/>
      <c r="B816" s="225"/>
      <c r="C816" s="226"/>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row>
    <row r="817" customFormat="false" ht="15.75" hidden="false" customHeight="false" outlineLevel="0" collapsed="false">
      <c r="A817" s="225"/>
      <c r="B817" s="225"/>
      <c r="C817" s="226"/>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row>
    <row r="818" customFormat="false" ht="15.75" hidden="false" customHeight="false" outlineLevel="0" collapsed="false">
      <c r="A818" s="225"/>
      <c r="B818" s="225"/>
      <c r="C818" s="226"/>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row>
    <row r="819" customFormat="false" ht="15.75" hidden="false" customHeight="false" outlineLevel="0" collapsed="false">
      <c r="A819" s="225"/>
      <c r="B819" s="225"/>
      <c r="C819" s="226"/>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row>
    <row r="820" customFormat="false" ht="15.75" hidden="false" customHeight="false" outlineLevel="0" collapsed="false">
      <c r="A820" s="225"/>
      <c r="B820" s="225"/>
      <c r="C820" s="226"/>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row>
    <row r="821" customFormat="false" ht="15.75" hidden="false" customHeight="false" outlineLevel="0" collapsed="false">
      <c r="A821" s="225"/>
      <c r="B821" s="225"/>
      <c r="C821" s="226"/>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row>
    <row r="822" customFormat="false" ht="15.75" hidden="false" customHeight="false" outlineLevel="0" collapsed="false">
      <c r="A822" s="225"/>
      <c r="B822" s="225"/>
      <c r="C822" s="226"/>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row>
    <row r="823" customFormat="false" ht="15.75" hidden="false" customHeight="false" outlineLevel="0" collapsed="false">
      <c r="A823" s="225"/>
      <c r="B823" s="225"/>
      <c r="C823" s="226"/>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row>
    <row r="824" customFormat="false" ht="15.75" hidden="false" customHeight="false" outlineLevel="0" collapsed="false">
      <c r="A824" s="225"/>
      <c r="B824" s="225"/>
      <c r="C824" s="226"/>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row>
    <row r="825" customFormat="false" ht="15.75" hidden="false" customHeight="false" outlineLevel="0" collapsed="false">
      <c r="A825" s="225"/>
      <c r="B825" s="225"/>
      <c r="C825" s="226"/>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row>
    <row r="826" customFormat="false" ht="15.75" hidden="false" customHeight="false" outlineLevel="0" collapsed="false">
      <c r="A826" s="225"/>
      <c r="B826" s="225"/>
      <c r="C826" s="226"/>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row>
    <row r="827" customFormat="false" ht="15.75" hidden="false" customHeight="false" outlineLevel="0" collapsed="false">
      <c r="A827" s="225"/>
      <c r="B827" s="225"/>
      <c r="C827" s="226"/>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row>
    <row r="828" customFormat="false" ht="15.75" hidden="false" customHeight="false" outlineLevel="0" collapsed="false">
      <c r="A828" s="225"/>
      <c r="B828" s="225"/>
      <c r="C828" s="226"/>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row>
    <row r="829" customFormat="false" ht="15.75" hidden="false" customHeight="false" outlineLevel="0" collapsed="false">
      <c r="A829" s="225"/>
      <c r="B829" s="225"/>
      <c r="C829" s="226"/>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row>
    <row r="830" customFormat="false" ht="15.75" hidden="false" customHeight="false" outlineLevel="0" collapsed="false">
      <c r="A830" s="225"/>
      <c r="B830" s="225"/>
      <c r="C830" s="226"/>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row>
    <row r="831" customFormat="false" ht="15.75" hidden="false" customHeight="false" outlineLevel="0" collapsed="false">
      <c r="A831" s="225"/>
      <c r="B831" s="225"/>
      <c r="C831" s="226"/>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row>
    <row r="832" customFormat="false" ht="15.75" hidden="false" customHeight="false" outlineLevel="0" collapsed="false">
      <c r="A832" s="225"/>
      <c r="B832" s="225"/>
      <c r="C832" s="226"/>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row>
    <row r="833" customFormat="false" ht="15.75" hidden="false" customHeight="false" outlineLevel="0" collapsed="false">
      <c r="A833" s="225"/>
      <c r="B833" s="225"/>
      <c r="C833" s="226"/>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row>
    <row r="834" customFormat="false" ht="15.75" hidden="false" customHeight="false" outlineLevel="0" collapsed="false">
      <c r="A834" s="225"/>
      <c r="B834" s="225"/>
      <c r="C834" s="226"/>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row>
    <row r="835" customFormat="false" ht="15.75" hidden="false" customHeight="false" outlineLevel="0" collapsed="false">
      <c r="A835" s="225"/>
      <c r="B835" s="225"/>
      <c r="C835" s="226"/>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row>
    <row r="836" customFormat="false" ht="15.75" hidden="false" customHeight="false" outlineLevel="0" collapsed="false">
      <c r="A836" s="225"/>
      <c r="B836" s="225"/>
      <c r="C836" s="226"/>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row>
    <row r="837" customFormat="false" ht="15.75" hidden="false" customHeight="false" outlineLevel="0" collapsed="false">
      <c r="A837" s="225"/>
      <c r="B837" s="225"/>
      <c r="C837" s="226"/>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row>
    <row r="838" customFormat="false" ht="15.75" hidden="false" customHeight="false" outlineLevel="0" collapsed="false">
      <c r="A838" s="225"/>
      <c r="B838" s="225"/>
      <c r="C838" s="226"/>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row>
    <row r="839" customFormat="false" ht="15.75" hidden="false" customHeight="false" outlineLevel="0" collapsed="false">
      <c r="A839" s="225"/>
      <c r="B839" s="225"/>
      <c r="C839" s="226"/>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row>
    <row r="840" customFormat="false" ht="15.75" hidden="false" customHeight="false" outlineLevel="0" collapsed="false">
      <c r="A840" s="225"/>
      <c r="B840" s="225"/>
      <c r="C840" s="226"/>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row>
    <row r="841" customFormat="false" ht="15.75" hidden="false" customHeight="false" outlineLevel="0" collapsed="false">
      <c r="A841" s="225"/>
      <c r="B841" s="225"/>
      <c r="C841" s="226"/>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row>
    <row r="842" customFormat="false" ht="15.75" hidden="false" customHeight="false" outlineLevel="0" collapsed="false">
      <c r="A842" s="225"/>
      <c r="B842" s="225"/>
      <c r="C842" s="226"/>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row>
    <row r="843" customFormat="false" ht="15.75" hidden="false" customHeight="false" outlineLevel="0" collapsed="false">
      <c r="A843" s="225"/>
      <c r="B843" s="225"/>
      <c r="C843" s="226"/>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row>
    <row r="844" customFormat="false" ht="15.75" hidden="false" customHeight="false" outlineLevel="0" collapsed="false">
      <c r="A844" s="225"/>
      <c r="B844" s="225"/>
      <c r="C844" s="226"/>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row>
    <row r="845" customFormat="false" ht="15.75" hidden="false" customHeight="false" outlineLevel="0" collapsed="false">
      <c r="A845" s="225"/>
      <c r="B845" s="225"/>
      <c r="C845" s="226"/>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row>
    <row r="846" customFormat="false" ht="15.75" hidden="false" customHeight="false" outlineLevel="0" collapsed="false">
      <c r="A846" s="225"/>
      <c r="B846" s="225"/>
      <c r="C846" s="226"/>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row>
    <row r="847" customFormat="false" ht="15.75" hidden="false" customHeight="false" outlineLevel="0" collapsed="false">
      <c r="A847" s="225"/>
      <c r="B847" s="225"/>
      <c r="C847" s="226"/>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row>
    <row r="848" customFormat="false" ht="15.75" hidden="false" customHeight="false" outlineLevel="0" collapsed="false">
      <c r="A848" s="225"/>
      <c r="B848" s="225"/>
      <c r="C848" s="226"/>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row>
    <row r="849" customFormat="false" ht="15.75" hidden="false" customHeight="false" outlineLevel="0" collapsed="false">
      <c r="A849" s="225"/>
      <c r="B849" s="225"/>
      <c r="C849" s="226"/>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row>
    <row r="850" customFormat="false" ht="15.75" hidden="false" customHeight="false" outlineLevel="0" collapsed="false">
      <c r="A850" s="225"/>
      <c r="B850" s="225"/>
      <c r="C850" s="226"/>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row>
    <row r="851" customFormat="false" ht="15.75" hidden="false" customHeight="false" outlineLevel="0" collapsed="false">
      <c r="A851" s="225"/>
      <c r="B851" s="225"/>
      <c r="C851" s="226"/>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row>
    <row r="852" customFormat="false" ht="15.75" hidden="false" customHeight="false" outlineLevel="0" collapsed="false">
      <c r="A852" s="225"/>
      <c r="B852" s="225"/>
      <c r="C852" s="226"/>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row>
    <row r="853" customFormat="false" ht="15.75" hidden="false" customHeight="false" outlineLevel="0" collapsed="false">
      <c r="A853" s="225"/>
      <c r="B853" s="225"/>
      <c r="C853" s="226"/>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row>
    <row r="854" customFormat="false" ht="15.75" hidden="false" customHeight="false" outlineLevel="0" collapsed="false">
      <c r="A854" s="225"/>
      <c r="B854" s="225"/>
      <c r="C854" s="226"/>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row>
    <row r="855" customFormat="false" ht="15.75" hidden="false" customHeight="false" outlineLevel="0" collapsed="false">
      <c r="A855" s="225"/>
      <c r="B855" s="225"/>
      <c r="C855" s="226"/>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row>
    <row r="856" customFormat="false" ht="15.75" hidden="false" customHeight="false" outlineLevel="0" collapsed="false">
      <c r="A856" s="225"/>
      <c r="B856" s="225"/>
      <c r="C856" s="226"/>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row>
    <row r="857" customFormat="false" ht="15.75" hidden="false" customHeight="false" outlineLevel="0" collapsed="false">
      <c r="A857" s="225"/>
      <c r="B857" s="225"/>
      <c r="C857" s="226"/>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row>
    <row r="858" customFormat="false" ht="15.75" hidden="false" customHeight="false" outlineLevel="0" collapsed="false">
      <c r="A858" s="225"/>
      <c r="B858" s="225"/>
      <c r="C858" s="226"/>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row>
    <row r="859" customFormat="false" ht="15.75" hidden="false" customHeight="false" outlineLevel="0" collapsed="false">
      <c r="A859" s="225"/>
      <c r="B859" s="225"/>
      <c r="C859" s="226"/>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row>
    <row r="860" customFormat="false" ht="15.75" hidden="false" customHeight="false" outlineLevel="0" collapsed="false">
      <c r="A860" s="225"/>
      <c r="B860" s="225"/>
      <c r="C860" s="226"/>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row>
    <row r="861" customFormat="false" ht="15.75" hidden="false" customHeight="false" outlineLevel="0" collapsed="false">
      <c r="A861" s="225"/>
      <c r="B861" s="225"/>
      <c r="C861" s="226"/>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row>
    <row r="862" customFormat="false" ht="15.75" hidden="false" customHeight="false" outlineLevel="0" collapsed="false">
      <c r="A862" s="225"/>
      <c r="B862" s="225"/>
      <c r="C862" s="226"/>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row>
    <row r="863" customFormat="false" ht="15.75" hidden="false" customHeight="false" outlineLevel="0" collapsed="false">
      <c r="A863" s="225"/>
      <c r="B863" s="225"/>
      <c r="C863" s="226"/>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row>
    <row r="864" customFormat="false" ht="15.75" hidden="false" customHeight="false" outlineLevel="0" collapsed="false">
      <c r="A864" s="225"/>
      <c r="B864" s="225"/>
      <c r="C864" s="226"/>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row>
    <row r="865" customFormat="false" ht="15.75" hidden="false" customHeight="false" outlineLevel="0" collapsed="false">
      <c r="A865" s="225"/>
      <c r="B865" s="225"/>
      <c r="C865" s="226"/>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row>
    <row r="866" customFormat="false" ht="15.75" hidden="false" customHeight="false" outlineLevel="0" collapsed="false">
      <c r="A866" s="225"/>
      <c r="B866" s="225"/>
      <c r="C866" s="226"/>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row>
    <row r="867" customFormat="false" ht="15.75" hidden="false" customHeight="false" outlineLevel="0" collapsed="false">
      <c r="A867" s="225"/>
      <c r="B867" s="225"/>
      <c r="C867" s="226"/>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row>
    <row r="868" customFormat="false" ht="15.75" hidden="false" customHeight="false" outlineLevel="0" collapsed="false">
      <c r="A868" s="225"/>
      <c r="B868" s="225"/>
      <c r="C868" s="226"/>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row>
    <row r="869" customFormat="false" ht="15.75" hidden="false" customHeight="false" outlineLevel="0" collapsed="false">
      <c r="A869" s="225"/>
      <c r="B869" s="225"/>
      <c r="C869" s="226"/>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row>
    <row r="870" customFormat="false" ht="15.75" hidden="false" customHeight="false" outlineLevel="0" collapsed="false">
      <c r="A870" s="225"/>
      <c r="B870" s="225"/>
      <c r="C870" s="226"/>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row>
    <row r="871" customFormat="false" ht="15.75" hidden="false" customHeight="false" outlineLevel="0" collapsed="false">
      <c r="A871" s="225"/>
      <c r="B871" s="225"/>
      <c r="C871" s="226"/>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row>
    <row r="872" customFormat="false" ht="15.75" hidden="false" customHeight="false" outlineLevel="0" collapsed="false">
      <c r="A872" s="225"/>
      <c r="B872" s="225"/>
      <c r="C872" s="226"/>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row>
    <row r="873" customFormat="false" ht="15.75" hidden="false" customHeight="false" outlineLevel="0" collapsed="false">
      <c r="A873" s="225"/>
      <c r="B873" s="225"/>
      <c r="C873" s="226"/>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row>
    <row r="874" customFormat="false" ht="15.75" hidden="false" customHeight="false" outlineLevel="0" collapsed="false">
      <c r="A874" s="225"/>
      <c r="B874" s="225"/>
      <c r="C874" s="226"/>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row>
    <row r="875" customFormat="false" ht="15.75" hidden="false" customHeight="false" outlineLevel="0" collapsed="false">
      <c r="A875" s="225"/>
      <c r="B875" s="225"/>
      <c r="C875" s="226"/>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row>
    <row r="876" customFormat="false" ht="15.75" hidden="false" customHeight="false" outlineLevel="0" collapsed="false">
      <c r="A876" s="225"/>
      <c r="B876" s="225"/>
      <c r="C876" s="226"/>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row>
    <row r="877" customFormat="false" ht="15.75" hidden="false" customHeight="false" outlineLevel="0" collapsed="false">
      <c r="A877" s="225"/>
      <c r="B877" s="225"/>
      <c r="C877" s="226"/>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row>
    <row r="878" customFormat="false" ht="15.75" hidden="false" customHeight="false" outlineLevel="0" collapsed="false">
      <c r="A878" s="225"/>
      <c r="B878" s="225"/>
      <c r="C878" s="226"/>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row>
    <row r="879" customFormat="false" ht="15.75" hidden="false" customHeight="false" outlineLevel="0" collapsed="false">
      <c r="A879" s="225"/>
      <c r="B879" s="225"/>
      <c r="C879" s="226"/>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row>
    <row r="880" customFormat="false" ht="15.75" hidden="false" customHeight="false" outlineLevel="0" collapsed="false">
      <c r="A880" s="225"/>
      <c r="B880" s="225"/>
      <c r="C880" s="226"/>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row>
    <row r="881" customFormat="false" ht="15.75" hidden="false" customHeight="false" outlineLevel="0" collapsed="false">
      <c r="A881" s="225"/>
      <c r="B881" s="225"/>
      <c r="C881" s="226"/>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row>
    <row r="882" customFormat="false" ht="15.75" hidden="false" customHeight="false" outlineLevel="0" collapsed="false">
      <c r="A882" s="225"/>
      <c r="B882" s="225"/>
      <c r="C882" s="226"/>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row>
    <row r="883" customFormat="false" ht="15.75" hidden="false" customHeight="false" outlineLevel="0" collapsed="false">
      <c r="A883" s="225"/>
      <c r="B883" s="225"/>
      <c r="C883" s="226"/>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row>
    <row r="884" customFormat="false" ht="15.75" hidden="false" customHeight="false" outlineLevel="0" collapsed="false">
      <c r="A884" s="225"/>
      <c r="B884" s="225"/>
      <c r="C884" s="226"/>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row>
    <row r="885" customFormat="false" ht="15.75" hidden="false" customHeight="false" outlineLevel="0" collapsed="false">
      <c r="A885" s="225"/>
      <c r="B885" s="225"/>
      <c r="C885" s="226"/>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row>
    <row r="886" customFormat="false" ht="15.75" hidden="false" customHeight="false" outlineLevel="0" collapsed="false">
      <c r="A886" s="225"/>
      <c r="B886" s="225"/>
      <c r="C886" s="226"/>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row>
    <row r="887" customFormat="false" ht="15.75" hidden="false" customHeight="false" outlineLevel="0" collapsed="false">
      <c r="A887" s="225"/>
      <c r="B887" s="225"/>
      <c r="C887" s="226"/>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row>
    <row r="888" customFormat="false" ht="15.75" hidden="false" customHeight="false" outlineLevel="0" collapsed="false">
      <c r="A888" s="225"/>
      <c r="B888" s="225"/>
      <c r="C888" s="226"/>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row>
    <row r="889" customFormat="false" ht="15.75" hidden="false" customHeight="false" outlineLevel="0" collapsed="false">
      <c r="A889" s="225"/>
      <c r="B889" s="225"/>
      <c r="C889" s="226"/>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row>
    <row r="890" customFormat="false" ht="15.75" hidden="false" customHeight="false" outlineLevel="0" collapsed="false">
      <c r="A890" s="225"/>
      <c r="B890" s="225"/>
      <c r="C890" s="226"/>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row>
    <row r="891" customFormat="false" ht="15.75" hidden="false" customHeight="false" outlineLevel="0" collapsed="false">
      <c r="A891" s="225"/>
      <c r="B891" s="225"/>
      <c r="C891" s="226"/>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row>
    <row r="892" customFormat="false" ht="15.75" hidden="false" customHeight="false" outlineLevel="0" collapsed="false">
      <c r="A892" s="225"/>
      <c r="B892" s="225"/>
      <c r="C892" s="226"/>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row>
    <row r="893" customFormat="false" ht="15.75" hidden="false" customHeight="false" outlineLevel="0" collapsed="false">
      <c r="A893" s="225"/>
      <c r="B893" s="225"/>
      <c r="C893" s="226"/>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row>
    <row r="894" customFormat="false" ht="15.75" hidden="false" customHeight="false" outlineLevel="0" collapsed="false">
      <c r="A894" s="225"/>
      <c r="B894" s="225"/>
      <c r="C894" s="226"/>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row>
    <row r="895" customFormat="false" ht="15.75" hidden="false" customHeight="false" outlineLevel="0" collapsed="false">
      <c r="A895" s="225"/>
      <c r="B895" s="225"/>
      <c r="C895" s="226"/>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row>
    <row r="896" customFormat="false" ht="15.75" hidden="false" customHeight="false" outlineLevel="0" collapsed="false">
      <c r="A896" s="225"/>
      <c r="B896" s="225"/>
      <c r="C896" s="226"/>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row>
    <row r="897" customFormat="false" ht="15.75" hidden="false" customHeight="false" outlineLevel="0" collapsed="false">
      <c r="A897" s="225"/>
      <c r="B897" s="225"/>
      <c r="C897" s="226"/>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row>
    <row r="898" customFormat="false" ht="15.75" hidden="false" customHeight="false" outlineLevel="0" collapsed="false">
      <c r="A898" s="225"/>
      <c r="B898" s="225"/>
      <c r="C898" s="226"/>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row>
    <row r="899" customFormat="false" ht="15.75" hidden="false" customHeight="false" outlineLevel="0" collapsed="false">
      <c r="A899" s="225"/>
      <c r="B899" s="225"/>
      <c r="C899" s="226"/>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row>
    <row r="900" customFormat="false" ht="15.75" hidden="false" customHeight="false" outlineLevel="0" collapsed="false">
      <c r="A900" s="225"/>
      <c r="B900" s="225"/>
      <c r="C900" s="226"/>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row>
    <row r="901" customFormat="false" ht="15.75" hidden="false" customHeight="false" outlineLevel="0" collapsed="false">
      <c r="A901" s="225"/>
      <c r="B901" s="225"/>
      <c r="C901" s="226"/>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row>
    <row r="902" customFormat="false" ht="15.75" hidden="false" customHeight="false" outlineLevel="0" collapsed="false">
      <c r="A902" s="225"/>
      <c r="B902" s="225"/>
      <c r="C902" s="226"/>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row>
    <row r="903" customFormat="false" ht="15.75" hidden="false" customHeight="false" outlineLevel="0" collapsed="false">
      <c r="A903" s="225"/>
      <c r="B903" s="225"/>
      <c r="C903" s="226"/>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row>
    <row r="904" customFormat="false" ht="15.75" hidden="false" customHeight="false" outlineLevel="0" collapsed="false">
      <c r="A904" s="225"/>
      <c r="B904" s="225"/>
      <c r="C904" s="226"/>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row>
    <row r="905" customFormat="false" ht="15.75" hidden="false" customHeight="false" outlineLevel="0" collapsed="false">
      <c r="A905" s="225"/>
      <c r="B905" s="225"/>
      <c r="C905" s="226"/>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row>
    <row r="906" customFormat="false" ht="15.75" hidden="false" customHeight="false" outlineLevel="0" collapsed="false">
      <c r="A906" s="225"/>
      <c r="B906" s="225"/>
      <c r="C906" s="226"/>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row>
    <row r="907" customFormat="false" ht="15.75" hidden="false" customHeight="false" outlineLevel="0" collapsed="false">
      <c r="A907" s="225"/>
      <c r="B907" s="225"/>
      <c r="C907" s="226"/>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row>
    <row r="908" customFormat="false" ht="15.75" hidden="false" customHeight="false" outlineLevel="0" collapsed="false">
      <c r="A908" s="225"/>
      <c r="B908" s="225"/>
      <c r="C908" s="226"/>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row>
    <row r="909" customFormat="false" ht="15.75" hidden="false" customHeight="false" outlineLevel="0" collapsed="false">
      <c r="A909" s="225"/>
      <c r="B909" s="225"/>
      <c r="C909" s="226"/>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row>
    <row r="910" customFormat="false" ht="15.75" hidden="false" customHeight="false" outlineLevel="0" collapsed="false">
      <c r="A910" s="225"/>
      <c r="B910" s="225"/>
      <c r="C910" s="226"/>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row>
    <row r="911" customFormat="false" ht="15.75" hidden="false" customHeight="false" outlineLevel="0" collapsed="false">
      <c r="A911" s="225"/>
      <c r="B911" s="225"/>
      <c r="C911" s="226"/>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row>
    <row r="912" customFormat="false" ht="15.75" hidden="false" customHeight="false" outlineLevel="0" collapsed="false">
      <c r="A912" s="225"/>
      <c r="B912" s="225"/>
      <c r="C912" s="226"/>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row>
    <row r="913" customFormat="false" ht="15.75" hidden="false" customHeight="false" outlineLevel="0" collapsed="false">
      <c r="A913" s="225"/>
      <c r="B913" s="225"/>
      <c r="C913" s="226"/>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row>
    <row r="914" customFormat="false" ht="15.75" hidden="false" customHeight="false" outlineLevel="0" collapsed="false">
      <c r="A914" s="225"/>
      <c r="B914" s="225"/>
      <c r="C914" s="226"/>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row>
    <row r="915" customFormat="false" ht="15.75" hidden="false" customHeight="false" outlineLevel="0" collapsed="false">
      <c r="A915" s="225"/>
      <c r="B915" s="225"/>
      <c r="C915" s="226"/>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row>
    <row r="916" customFormat="false" ht="15.75" hidden="false" customHeight="false" outlineLevel="0" collapsed="false">
      <c r="A916" s="225"/>
      <c r="B916" s="225"/>
      <c r="C916" s="226"/>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row>
    <row r="917" customFormat="false" ht="15.75" hidden="false" customHeight="false" outlineLevel="0" collapsed="false">
      <c r="A917" s="225"/>
      <c r="B917" s="225"/>
      <c r="C917" s="226"/>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row>
    <row r="918" customFormat="false" ht="15.75" hidden="false" customHeight="false" outlineLevel="0" collapsed="false">
      <c r="A918" s="225"/>
      <c r="B918" s="225"/>
      <c r="C918" s="226"/>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row>
    <row r="919" customFormat="false" ht="15.75" hidden="false" customHeight="false" outlineLevel="0" collapsed="false">
      <c r="A919" s="225"/>
      <c r="B919" s="225"/>
      <c r="C919" s="226"/>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row>
    <row r="920" customFormat="false" ht="15.75" hidden="false" customHeight="false" outlineLevel="0" collapsed="false">
      <c r="A920" s="225"/>
      <c r="B920" s="225"/>
      <c r="C920" s="226"/>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row>
    <row r="921" customFormat="false" ht="15.75" hidden="false" customHeight="false" outlineLevel="0" collapsed="false">
      <c r="A921" s="225"/>
      <c r="B921" s="225"/>
      <c r="C921" s="226"/>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row>
    <row r="922" customFormat="false" ht="15.75" hidden="false" customHeight="false" outlineLevel="0" collapsed="false">
      <c r="A922" s="225"/>
      <c r="B922" s="225"/>
      <c r="C922" s="226"/>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row>
    <row r="923" customFormat="false" ht="15.75" hidden="false" customHeight="false" outlineLevel="0" collapsed="false">
      <c r="A923" s="225"/>
      <c r="B923" s="225"/>
      <c r="C923" s="226"/>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row>
    <row r="924" customFormat="false" ht="15.75" hidden="false" customHeight="false" outlineLevel="0" collapsed="false">
      <c r="A924" s="225"/>
      <c r="B924" s="225"/>
      <c r="C924" s="226"/>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row>
    <row r="925" customFormat="false" ht="15.75" hidden="false" customHeight="false" outlineLevel="0" collapsed="false">
      <c r="A925" s="225"/>
      <c r="B925" s="225"/>
      <c r="C925" s="226"/>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row>
    <row r="926" customFormat="false" ht="15.75" hidden="false" customHeight="false" outlineLevel="0" collapsed="false">
      <c r="A926" s="225"/>
      <c r="B926" s="225"/>
      <c r="C926" s="226"/>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row>
    <row r="927" customFormat="false" ht="15.75" hidden="false" customHeight="false" outlineLevel="0" collapsed="false">
      <c r="A927" s="225"/>
      <c r="B927" s="225"/>
      <c r="C927" s="226"/>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row>
    <row r="928" customFormat="false" ht="15.75" hidden="false" customHeight="false" outlineLevel="0" collapsed="false">
      <c r="A928" s="225"/>
      <c r="B928" s="225"/>
      <c r="C928" s="226"/>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row>
    <row r="929" customFormat="false" ht="15.75" hidden="false" customHeight="false" outlineLevel="0" collapsed="false">
      <c r="A929" s="225"/>
      <c r="B929" s="225"/>
      <c r="C929" s="226"/>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row>
    <row r="930" customFormat="false" ht="15.75" hidden="false" customHeight="false" outlineLevel="0" collapsed="false">
      <c r="A930" s="225"/>
      <c r="B930" s="225"/>
      <c r="C930" s="226"/>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row>
    <row r="931" customFormat="false" ht="15.75" hidden="false" customHeight="false" outlineLevel="0" collapsed="false">
      <c r="A931" s="225"/>
      <c r="B931" s="225"/>
      <c r="C931" s="226"/>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row>
    <row r="932" customFormat="false" ht="15.75" hidden="false" customHeight="false" outlineLevel="0" collapsed="false">
      <c r="A932" s="225"/>
      <c r="B932" s="225"/>
      <c r="C932" s="226"/>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row>
    <row r="933" customFormat="false" ht="15.75" hidden="false" customHeight="false" outlineLevel="0" collapsed="false">
      <c r="A933" s="225"/>
      <c r="B933" s="225"/>
      <c r="C933" s="226"/>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row>
    <row r="934" customFormat="false" ht="15.75" hidden="false" customHeight="false" outlineLevel="0" collapsed="false">
      <c r="A934" s="225"/>
      <c r="B934" s="225"/>
      <c r="C934" s="226"/>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row>
    <row r="935" customFormat="false" ht="15.75" hidden="false" customHeight="false" outlineLevel="0" collapsed="false">
      <c r="A935" s="225"/>
      <c r="B935" s="225"/>
      <c r="C935" s="226"/>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row>
    <row r="936" customFormat="false" ht="15.75" hidden="false" customHeight="false" outlineLevel="0" collapsed="false">
      <c r="A936" s="225"/>
      <c r="B936" s="225"/>
      <c r="C936" s="226"/>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row>
  </sheetData>
  <dataValidations count="3">
    <dataValidation allowBlank="true" errorStyle="stop" operator="between" prompt="To enter free text, select cell and type - do not click into cell" showDropDown="false" showErrorMessage="false" showInputMessage="true" sqref="D9:AL9" type="list">
      <formula1>'Set values'!$W$6:$W$10</formula1>
      <formula2>0</formula2>
    </dataValidation>
    <dataValidation allowBlank="true" errorStyle="stop" operator="between" showDropDown="false" showErrorMessage="true" showInputMessage="true" sqref="D84:Z84" type="list">
      <formula1>Validation!$B$19:$B$21</formula1>
      <formula2>0</formula2>
    </dataValidation>
    <dataValidation allowBlank="true" errorStyle="stop" operator="between" showDropDown="false" showErrorMessage="true" showInputMessage="true" sqref="D88:Z88" type="list">
      <formula1>Validation!$B$24:$B$29</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9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4" activePane="bottomRight" state="frozen"/>
      <selection pane="topLeft" activeCell="A1" activeCellId="0" sqref="A1"/>
      <selection pane="topRight" activeCell="D1" activeCellId="0" sqref="D1"/>
      <selection pane="bottomLeft" activeCell="A4" activeCellId="0" sqref="A4"/>
      <selection pane="bottomRight" activeCell="E14" activeCellId="0" sqref="E14"/>
    </sheetView>
  </sheetViews>
  <sheetFormatPr defaultColWidth="14.42578125" defaultRowHeight="14.25" zeroHeight="false" outlineLevelRow="0" outlineLevelCol="0"/>
  <cols>
    <col collapsed="false" customWidth="true" hidden="false" outlineLevel="0" max="1" min="1" style="1" width="10"/>
    <col collapsed="false" customWidth="true" hidden="false" outlineLevel="0" max="3" min="2" style="1" width="45.85"/>
    <col collapsed="false" customWidth="true" hidden="false" outlineLevel="0" max="11" min="4" style="1" width="28.71"/>
    <col collapsed="false" customWidth="false" hidden="false" outlineLevel="0" max="16384" min="12" style="1" width="14.42"/>
  </cols>
  <sheetData>
    <row r="1" s="4" customFormat="true" ht="24" hidden="false" customHeight="true" outlineLevel="0" collapsed="false">
      <c r="A1" s="135" t="s">
        <v>590</v>
      </c>
      <c r="B1" s="135"/>
      <c r="C1" s="135"/>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6"/>
      <c r="AH1" s="136"/>
      <c r="AI1" s="136"/>
      <c r="AJ1" s="136"/>
      <c r="AK1" s="136"/>
      <c r="AL1" s="136"/>
      <c r="AM1" s="136"/>
    </row>
    <row r="2" s="71" customFormat="true" ht="24" hidden="false" customHeight="true" outlineLevel="0" collapsed="false">
      <c r="A2" s="97" t="s">
        <v>111</v>
      </c>
      <c r="B2" s="173" t="s">
        <v>192</v>
      </c>
      <c r="C2" s="68" t="s">
        <v>113</v>
      </c>
      <c r="D2" s="138" t="s">
        <v>324</v>
      </c>
      <c r="E2" s="138" t="s">
        <v>325</v>
      </c>
      <c r="F2" s="138" t="s">
        <v>326</v>
      </c>
      <c r="G2" s="138" t="s">
        <v>327</v>
      </c>
      <c r="H2" s="138" t="s">
        <v>328</v>
      </c>
      <c r="I2" s="138" t="s">
        <v>591</v>
      </c>
      <c r="J2" s="138" t="s">
        <v>592</v>
      </c>
      <c r="K2" s="138" t="s">
        <v>593</v>
      </c>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row>
    <row r="3" s="230" customFormat="true" ht="24" hidden="false" customHeight="true" outlineLevel="0" collapsed="false">
      <c r="A3" s="227" t="s">
        <v>594</v>
      </c>
      <c r="B3" s="228"/>
      <c r="C3" s="229"/>
    </row>
    <row r="4" customFormat="false" ht="148.5" hidden="false" customHeight="true" outlineLevel="0" collapsed="false">
      <c r="A4" s="49" t="s">
        <v>595</v>
      </c>
      <c r="B4" s="49" t="s">
        <v>596</v>
      </c>
      <c r="C4" s="72" t="s">
        <v>597</v>
      </c>
      <c r="D4" s="44"/>
      <c r="E4" s="44"/>
      <c r="F4" s="44"/>
      <c r="G4" s="44"/>
      <c r="H4" s="44"/>
      <c r="I4" s="44"/>
      <c r="J4" s="44"/>
      <c r="K4" s="44"/>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row>
    <row r="5" customFormat="false" ht="31.5" hidden="false" customHeight="true" outlineLevel="0" collapsed="false">
      <c r="A5" s="49" t="s">
        <v>598</v>
      </c>
      <c r="B5" s="49" t="s">
        <v>599</v>
      </c>
      <c r="C5" s="72" t="s">
        <v>600</v>
      </c>
      <c r="D5" s="141"/>
      <c r="E5" s="141"/>
      <c r="F5" s="141"/>
      <c r="G5" s="141"/>
      <c r="H5" s="141"/>
      <c r="I5" s="141"/>
      <c r="J5" s="141"/>
      <c r="K5" s="14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row>
    <row r="6" customFormat="false" ht="24.75" hidden="false" customHeight="true" outlineLevel="0" collapsed="false">
      <c r="A6" s="49" t="s">
        <v>601</v>
      </c>
      <c r="B6" s="49" t="s">
        <v>602</v>
      </c>
      <c r="C6" s="72" t="s">
        <v>603</v>
      </c>
      <c r="D6" s="143"/>
      <c r="E6" s="143"/>
      <c r="F6" s="143"/>
      <c r="G6" s="143"/>
      <c r="H6" s="143"/>
      <c r="I6" s="143"/>
      <c r="J6" s="143"/>
      <c r="K6" s="143"/>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row>
    <row r="7" customFormat="false" ht="30" hidden="false" customHeight="false" outlineLevel="0" collapsed="false">
      <c r="A7" s="49" t="s">
        <v>604</v>
      </c>
      <c r="B7" s="49" t="s">
        <v>605</v>
      </c>
      <c r="C7" s="72" t="s">
        <v>606</v>
      </c>
      <c r="D7" s="141"/>
      <c r="E7" s="141"/>
      <c r="F7" s="141"/>
      <c r="G7" s="141"/>
      <c r="H7" s="141"/>
      <c r="I7" s="141"/>
      <c r="J7" s="141"/>
      <c r="K7" s="14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row>
    <row r="8" customFormat="false" ht="30" hidden="false" customHeight="false" outlineLevel="0" collapsed="false">
      <c r="A8" s="49" t="s">
        <v>607</v>
      </c>
      <c r="B8" s="49" t="s">
        <v>608</v>
      </c>
      <c r="C8" s="72" t="s">
        <v>609</v>
      </c>
      <c r="D8" s="143"/>
      <c r="E8" s="143"/>
      <c r="F8" s="143"/>
      <c r="G8" s="143"/>
      <c r="H8" s="143"/>
      <c r="I8" s="143"/>
      <c r="J8" s="143"/>
      <c r="K8" s="143"/>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row>
    <row r="9" customFormat="false" ht="30" hidden="false" customHeight="false" outlineLevel="0" collapsed="false">
      <c r="A9" s="49" t="s">
        <v>610</v>
      </c>
      <c r="B9" s="49" t="s">
        <v>611</v>
      </c>
      <c r="C9" s="72" t="s">
        <v>612</v>
      </c>
      <c r="D9" s="141"/>
      <c r="E9" s="141"/>
      <c r="F9" s="141"/>
      <c r="G9" s="141"/>
      <c r="H9" s="141"/>
      <c r="I9" s="141"/>
      <c r="J9" s="141"/>
      <c r="K9" s="14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row>
    <row r="10" customFormat="false" ht="31.5" hidden="false" customHeight="false" outlineLevel="0" collapsed="false">
      <c r="A10" s="49" t="s">
        <v>613</v>
      </c>
      <c r="B10" s="49" t="s">
        <v>614</v>
      </c>
      <c r="C10" s="72" t="s">
        <v>615</v>
      </c>
      <c r="D10" s="118"/>
      <c r="E10" s="118"/>
      <c r="F10" s="118"/>
      <c r="G10" s="118"/>
      <c r="H10" s="118"/>
      <c r="I10" s="118"/>
      <c r="J10" s="118"/>
      <c r="K10" s="118"/>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row>
    <row r="11" customFormat="false" ht="31.5" hidden="false" customHeight="false" outlineLevel="0" collapsed="false">
      <c r="A11" s="49" t="s">
        <v>616</v>
      </c>
      <c r="B11" s="49" t="s">
        <v>617</v>
      </c>
      <c r="C11" s="72" t="s">
        <v>618</v>
      </c>
      <c r="D11" s="141"/>
      <c r="E11" s="141"/>
      <c r="F11" s="141"/>
      <c r="G11" s="141"/>
      <c r="H11" s="141"/>
      <c r="I11" s="141"/>
      <c r="J11" s="141"/>
      <c r="K11" s="14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row>
    <row r="12" customFormat="false" ht="75" hidden="false" customHeight="false" outlineLevel="0" collapsed="false">
      <c r="A12" s="49" t="s">
        <v>619</v>
      </c>
      <c r="B12" s="49" t="s">
        <v>620</v>
      </c>
      <c r="C12" s="72" t="s">
        <v>621</v>
      </c>
      <c r="D12" s="143"/>
      <c r="E12" s="143"/>
      <c r="F12" s="143"/>
      <c r="G12" s="143"/>
      <c r="H12" s="143"/>
      <c r="I12" s="143"/>
      <c r="J12" s="143"/>
      <c r="K12" s="143"/>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row>
    <row r="13" s="232" customFormat="true" ht="24" hidden="false" customHeight="true" outlineLevel="0" collapsed="false">
      <c r="A13" s="197" t="s">
        <v>622</v>
      </c>
      <c r="B13" s="198"/>
      <c r="C13" s="231"/>
    </row>
    <row r="14" customFormat="false" ht="30" hidden="false" customHeight="false" outlineLevel="0" collapsed="false">
      <c r="A14" s="233" t="s">
        <v>623</v>
      </c>
      <c r="B14" s="234" t="str">
        <f aca="false">IF(A_Program_Info!$D12="","[Plan 1]",A_Program_Info!$D12)&amp;": "&amp;"Measure results"</f>
        <v>[Plan 1]: Measure results</v>
      </c>
      <c r="C14" s="158" t="s">
        <v>624</v>
      </c>
      <c r="D14" s="219"/>
      <c r="E14" s="219"/>
      <c r="F14" s="219"/>
      <c r="G14" s="219"/>
      <c r="H14" s="219"/>
      <c r="I14" s="219"/>
      <c r="J14" s="219"/>
      <c r="K14" s="219"/>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row>
    <row r="15" customFormat="false" ht="30" hidden="false" customHeight="false" outlineLevel="0" collapsed="false">
      <c r="A15" s="233" t="s">
        <v>623</v>
      </c>
      <c r="B15" s="234" t="str">
        <f aca="false">IF(A_Program_Info!$D13="","[Plan 2]",A_Program_Info!$D13)&amp;": "&amp;"Measure results"</f>
        <v>[Plan 2]: Measure results</v>
      </c>
      <c r="C15" s="158" t="s">
        <v>624</v>
      </c>
      <c r="D15" s="143"/>
      <c r="E15" s="143"/>
      <c r="F15" s="143"/>
      <c r="G15" s="143"/>
      <c r="H15" s="143"/>
      <c r="I15" s="143"/>
      <c r="J15" s="143"/>
      <c r="K15" s="143"/>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row>
    <row r="16" customFormat="false" ht="30" hidden="false" customHeight="false" outlineLevel="0" collapsed="false">
      <c r="A16" s="233" t="s">
        <v>623</v>
      </c>
      <c r="B16" s="234" t="str">
        <f aca="false">IF(A_Program_Info!$D14="","[Plan 3]",A_Program_Info!$D14)&amp;": "&amp;"Measure results"</f>
        <v>[Plan 3]: Measure results</v>
      </c>
      <c r="C16" s="158" t="s">
        <v>624</v>
      </c>
      <c r="D16" s="143"/>
      <c r="E16" s="143"/>
      <c r="F16" s="143"/>
      <c r="G16" s="143"/>
      <c r="H16" s="143"/>
      <c r="I16" s="143"/>
      <c r="J16" s="143"/>
      <c r="K16" s="143"/>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row>
    <row r="17" customFormat="false" ht="30" hidden="false" customHeight="false" outlineLevel="0" collapsed="false">
      <c r="A17" s="233" t="s">
        <v>623</v>
      </c>
      <c r="B17" s="234" t="str">
        <f aca="false">IF(A_Program_Info!$D15="","[Plan 4]",A_Program_Info!$D15)&amp;": "&amp;"Measure results"</f>
        <v>[Plan 4]: Measure results</v>
      </c>
      <c r="C17" s="158" t="s">
        <v>624</v>
      </c>
      <c r="D17" s="143"/>
      <c r="E17" s="143"/>
      <c r="F17" s="143"/>
      <c r="G17" s="143"/>
      <c r="H17" s="143"/>
      <c r="I17" s="143"/>
      <c r="J17" s="143"/>
      <c r="K17" s="143"/>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row>
    <row r="18" customFormat="false" ht="30" hidden="false" customHeight="false" outlineLevel="0" collapsed="false">
      <c r="A18" s="233" t="s">
        <v>623</v>
      </c>
      <c r="B18" s="234" t="str">
        <f aca="false">IF(A_Program_Info!$D16="","[Plan 5]",A_Program_Info!$D16)&amp;": "&amp;"Measure results"</f>
        <v>[Plan 5]: Measure results</v>
      </c>
      <c r="C18" s="158" t="s">
        <v>624</v>
      </c>
      <c r="D18" s="143"/>
      <c r="E18" s="143"/>
      <c r="F18" s="143"/>
      <c r="G18" s="143"/>
      <c r="H18" s="143"/>
      <c r="I18" s="143"/>
      <c r="J18" s="143"/>
      <c r="K18" s="143"/>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row>
    <row r="19" customFormat="false" ht="30" hidden="false" customHeight="false" outlineLevel="0" collapsed="false">
      <c r="A19" s="233" t="s">
        <v>623</v>
      </c>
      <c r="B19" s="234" t="str">
        <f aca="false">IF(A_Program_Info!$D17="","[Plan 6]",A_Program_Info!$D17)&amp;": "&amp;"Measure results"</f>
        <v>[Plan 6]: Measure results</v>
      </c>
      <c r="C19" s="158" t="s">
        <v>624</v>
      </c>
      <c r="D19" s="143"/>
      <c r="E19" s="143"/>
      <c r="F19" s="143"/>
      <c r="G19" s="143"/>
      <c r="H19" s="143"/>
      <c r="I19" s="143"/>
      <c r="J19" s="143"/>
      <c r="K19" s="143"/>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row>
    <row r="20" customFormat="false" ht="30" hidden="false" customHeight="false" outlineLevel="0" collapsed="false">
      <c r="A20" s="233" t="s">
        <v>623</v>
      </c>
      <c r="B20" s="234" t="str">
        <f aca="false">IF(A_Program_Info!$D18="","[Plan 7]",A_Program_Info!$D18)&amp;": "&amp;"Measure results"</f>
        <v>[Plan 7]: Measure results</v>
      </c>
      <c r="C20" s="158" t="s">
        <v>624</v>
      </c>
      <c r="D20" s="143"/>
      <c r="E20" s="143"/>
      <c r="F20" s="143"/>
      <c r="G20" s="143"/>
      <c r="H20" s="143"/>
      <c r="I20" s="143"/>
      <c r="J20" s="143"/>
      <c r="K20" s="143"/>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row>
    <row r="21" customFormat="false" ht="30" hidden="false" customHeight="false" outlineLevel="0" collapsed="false">
      <c r="A21" s="233" t="s">
        <v>623</v>
      </c>
      <c r="B21" s="234" t="str">
        <f aca="false">IF(A_Program_Info!$D19="","[Plan 8]",A_Program_Info!$D19)&amp;": "&amp;"Measure results"</f>
        <v>[Plan 8]: Measure results</v>
      </c>
      <c r="C21" s="158" t="s">
        <v>624</v>
      </c>
      <c r="D21" s="143"/>
      <c r="E21" s="143"/>
      <c r="F21" s="143"/>
      <c r="G21" s="143"/>
      <c r="H21" s="143"/>
      <c r="I21" s="143"/>
      <c r="J21" s="143"/>
      <c r="K21" s="143"/>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row>
    <row r="22" customFormat="false" ht="30" hidden="false" customHeight="false" outlineLevel="0" collapsed="false">
      <c r="A22" s="233" t="s">
        <v>623</v>
      </c>
      <c r="B22" s="234" t="str">
        <f aca="false">IF(A_Program_Info!$D20="","[Plan 9]",A_Program_Info!$D20)&amp;": "&amp;"Measure results"</f>
        <v>[Plan 9]: Measure results</v>
      </c>
      <c r="C22" s="158" t="s">
        <v>624</v>
      </c>
      <c r="D22" s="143"/>
      <c r="E22" s="143"/>
      <c r="F22" s="143"/>
      <c r="G22" s="143"/>
      <c r="H22" s="143"/>
      <c r="I22" s="143"/>
      <c r="J22" s="143"/>
      <c r="K22" s="143"/>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row>
    <row r="23" customFormat="false" ht="30" hidden="false" customHeight="false" outlineLevel="0" collapsed="false">
      <c r="A23" s="233" t="s">
        <v>623</v>
      </c>
      <c r="B23" s="234" t="str">
        <f aca="false">IF(A_Program_Info!$D21="","[Plan 10]",A_Program_Info!$D21)&amp;": "&amp;"Measure results"</f>
        <v>[Plan 10]: Measure results</v>
      </c>
      <c r="C23" s="158" t="s">
        <v>624</v>
      </c>
      <c r="D23" s="143"/>
      <c r="E23" s="143"/>
      <c r="F23" s="143"/>
      <c r="G23" s="143"/>
      <c r="H23" s="143"/>
      <c r="I23" s="143"/>
      <c r="J23" s="143"/>
      <c r="K23" s="143"/>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row>
    <row r="24" customFormat="false" ht="30" hidden="false" customHeight="false" outlineLevel="0" collapsed="false">
      <c r="A24" s="233" t="s">
        <v>623</v>
      </c>
      <c r="B24" s="234" t="str">
        <f aca="false">IF(A_Program_Info!$D22="","[Plan 11]",A_Program_Info!$D22)&amp;": "&amp;"Measure results"</f>
        <v>[Plan 11]: Measure results</v>
      </c>
      <c r="C24" s="158" t="s">
        <v>624</v>
      </c>
      <c r="D24" s="143"/>
      <c r="E24" s="143"/>
      <c r="F24" s="143"/>
      <c r="G24" s="143"/>
      <c r="H24" s="143"/>
      <c r="I24" s="143"/>
      <c r="J24" s="143"/>
      <c r="K24" s="143"/>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row>
    <row r="25" customFormat="false" ht="30" hidden="false" customHeight="false" outlineLevel="0" collapsed="false">
      <c r="A25" s="233" t="s">
        <v>623</v>
      </c>
      <c r="B25" s="234" t="str">
        <f aca="false">IF(A_Program_Info!$D23="","[Plan 12]",A_Program_Info!$D23)&amp;": "&amp;"Measure results"</f>
        <v>[Plan 12]: Measure results</v>
      </c>
      <c r="C25" s="158" t="s">
        <v>624</v>
      </c>
      <c r="D25" s="143"/>
      <c r="E25" s="143"/>
      <c r="F25" s="143"/>
      <c r="G25" s="143"/>
      <c r="H25" s="143"/>
      <c r="I25" s="143"/>
      <c r="J25" s="143"/>
      <c r="K25" s="143"/>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row>
    <row r="26" customFormat="false" ht="30" hidden="false" customHeight="false" outlineLevel="0" collapsed="false">
      <c r="A26" s="233" t="s">
        <v>623</v>
      </c>
      <c r="B26" s="234" t="str">
        <f aca="false">IF(A_Program_Info!$D24="","[Plan 13]",A_Program_Info!$D24)&amp;": "&amp;"Measure results"</f>
        <v>[Plan 13]: Measure results</v>
      </c>
      <c r="C26" s="158" t="s">
        <v>624</v>
      </c>
      <c r="D26" s="143"/>
      <c r="E26" s="143"/>
      <c r="F26" s="143"/>
      <c r="G26" s="143"/>
      <c r="H26" s="143"/>
      <c r="I26" s="143"/>
      <c r="J26" s="143"/>
      <c r="K26" s="143"/>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row>
    <row r="27" customFormat="false" ht="30" hidden="false" customHeight="false" outlineLevel="0" collapsed="false">
      <c r="A27" s="233" t="s">
        <v>623</v>
      </c>
      <c r="B27" s="234" t="str">
        <f aca="false">IF(A_Program_Info!$D25="","[Plan 14]",A_Program_Info!$D25)&amp;": "&amp;"Measure results"</f>
        <v>[Plan 14]: Measure results</v>
      </c>
      <c r="C27" s="158" t="s">
        <v>624</v>
      </c>
      <c r="D27" s="143"/>
      <c r="E27" s="143"/>
      <c r="F27" s="143"/>
      <c r="G27" s="143"/>
      <c r="H27" s="143"/>
      <c r="I27" s="143"/>
      <c r="J27" s="143"/>
      <c r="K27" s="143"/>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row>
    <row r="28" customFormat="false" ht="30" hidden="false" customHeight="false" outlineLevel="0" collapsed="false">
      <c r="A28" s="233" t="s">
        <v>623</v>
      </c>
      <c r="B28" s="234" t="str">
        <f aca="false">IF(A_Program_Info!$D26="","[Plan 15]",A_Program_Info!$D26)&amp;": "&amp;"Measure results"</f>
        <v>[Plan 15]: Measure results</v>
      </c>
      <c r="C28" s="158" t="s">
        <v>624</v>
      </c>
      <c r="D28" s="143"/>
      <c r="E28" s="143"/>
      <c r="F28" s="143"/>
      <c r="G28" s="143"/>
      <c r="H28" s="143"/>
      <c r="I28" s="143"/>
      <c r="J28" s="143"/>
      <c r="K28" s="143"/>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row>
    <row r="29" customFormat="false" ht="30" hidden="false" customHeight="false" outlineLevel="0" collapsed="false">
      <c r="A29" s="233" t="s">
        <v>623</v>
      </c>
      <c r="B29" s="234" t="str">
        <f aca="false">IF(A_Program_Info!$D27="","[Plan 16]",A_Program_Info!$D27)&amp;": "&amp;"Measure results"</f>
        <v>[Plan 16]: Measure results</v>
      </c>
      <c r="C29" s="158" t="s">
        <v>624</v>
      </c>
      <c r="D29" s="143"/>
      <c r="E29" s="143"/>
      <c r="F29" s="143"/>
      <c r="G29" s="143"/>
      <c r="H29" s="143"/>
      <c r="I29" s="143"/>
      <c r="J29" s="143"/>
      <c r="K29" s="143"/>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row>
    <row r="30" customFormat="false" ht="30" hidden="false" customHeight="false" outlineLevel="0" collapsed="false">
      <c r="A30" s="233" t="s">
        <v>623</v>
      </c>
      <c r="B30" s="234" t="str">
        <f aca="false">IF(A_Program_Info!$D28="","[Plan 17]",A_Program_Info!$D28)&amp;": "&amp;"Measure results"</f>
        <v>[Plan 17]: Measure results</v>
      </c>
      <c r="C30" s="158" t="s">
        <v>624</v>
      </c>
      <c r="D30" s="143"/>
      <c r="E30" s="143"/>
      <c r="F30" s="143"/>
      <c r="G30" s="143"/>
      <c r="H30" s="143"/>
      <c r="I30" s="143"/>
      <c r="J30" s="143"/>
      <c r="K30" s="143"/>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row>
    <row r="31" customFormat="false" ht="30" hidden="false" customHeight="false" outlineLevel="0" collapsed="false">
      <c r="A31" s="233" t="s">
        <v>623</v>
      </c>
      <c r="B31" s="234" t="str">
        <f aca="false">IF(A_Program_Info!$D29="","[Plan 18]",A_Program_Info!$D29)&amp;": "&amp;"Measure results"</f>
        <v>[Plan 18]: Measure results</v>
      </c>
      <c r="C31" s="158" t="s">
        <v>624</v>
      </c>
      <c r="D31" s="143"/>
      <c r="E31" s="143"/>
      <c r="F31" s="143"/>
      <c r="G31" s="143"/>
      <c r="H31" s="143"/>
      <c r="I31" s="143"/>
      <c r="J31" s="143"/>
      <c r="K31" s="143"/>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row>
    <row r="32" customFormat="false" ht="30" hidden="false" customHeight="false" outlineLevel="0" collapsed="false">
      <c r="A32" s="233" t="s">
        <v>623</v>
      </c>
      <c r="B32" s="234" t="str">
        <f aca="false">IF(A_Program_Info!$D30="","[Plan 19]",A_Program_Info!$D30)&amp;": "&amp;"Measure results"</f>
        <v>[Plan 19]: Measure results</v>
      </c>
      <c r="C32" s="158" t="s">
        <v>624</v>
      </c>
      <c r="D32" s="143"/>
      <c r="E32" s="143"/>
      <c r="F32" s="143"/>
      <c r="G32" s="143"/>
      <c r="H32" s="143"/>
      <c r="I32" s="143"/>
      <c r="J32" s="143"/>
      <c r="K32" s="143"/>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row>
    <row r="33" customFormat="false" ht="30" hidden="false" customHeight="false" outlineLevel="0" collapsed="false">
      <c r="A33" s="233" t="s">
        <v>623</v>
      </c>
      <c r="B33" s="234" t="str">
        <f aca="false">IF(A_Program_Info!$D31="","[Plan 20]",A_Program_Info!$D31)&amp;": "&amp;"Measure results"</f>
        <v>[Plan 20]: Measure results</v>
      </c>
      <c r="C33" s="158" t="s">
        <v>624</v>
      </c>
      <c r="D33" s="143"/>
      <c r="E33" s="143"/>
      <c r="F33" s="143"/>
      <c r="G33" s="143"/>
      <c r="H33" s="143"/>
      <c r="I33" s="143"/>
      <c r="J33" s="143"/>
      <c r="K33" s="143"/>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row>
    <row r="34" customFormat="false" ht="30" hidden="false" customHeight="false" outlineLevel="0" collapsed="false">
      <c r="A34" s="233" t="s">
        <v>623</v>
      </c>
      <c r="B34" s="234" t="str">
        <f aca="false">IF(A_Program_Info!$D32="","[Plan 21]",A_Program_Info!$D32)&amp;": "&amp;"Measure results"</f>
        <v>[Plan 21]: Measure results</v>
      </c>
      <c r="C34" s="158" t="s">
        <v>624</v>
      </c>
      <c r="D34" s="143"/>
      <c r="E34" s="143"/>
      <c r="F34" s="143"/>
      <c r="G34" s="143"/>
      <c r="H34" s="143"/>
      <c r="I34" s="143"/>
      <c r="J34" s="143"/>
      <c r="K34" s="143"/>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row>
    <row r="35" customFormat="false" ht="30" hidden="false" customHeight="false" outlineLevel="0" collapsed="false">
      <c r="A35" s="233" t="s">
        <v>623</v>
      </c>
      <c r="B35" s="234" t="str">
        <f aca="false">IF(A_Program_Info!$D33="","[Plan 22]",A_Program_Info!$D33)&amp;": "&amp;"Measure results"</f>
        <v>[Plan 22]: Measure results</v>
      </c>
      <c r="C35" s="158" t="s">
        <v>624</v>
      </c>
      <c r="D35" s="143"/>
      <c r="E35" s="143"/>
      <c r="F35" s="143"/>
      <c r="G35" s="143"/>
      <c r="H35" s="143"/>
      <c r="I35" s="143"/>
      <c r="J35" s="143"/>
      <c r="K35" s="143"/>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row>
    <row r="36" customFormat="false" ht="30" hidden="false" customHeight="false" outlineLevel="0" collapsed="false">
      <c r="A36" s="233" t="s">
        <v>623</v>
      </c>
      <c r="B36" s="234" t="str">
        <f aca="false">IF(A_Program_Info!$D34="","[Plan 23]",A_Program_Info!$D34)&amp;": "&amp;"Measure results"</f>
        <v>[Plan 23]: Measure results</v>
      </c>
      <c r="C36" s="158" t="s">
        <v>624</v>
      </c>
      <c r="D36" s="143"/>
      <c r="E36" s="143"/>
      <c r="F36" s="143"/>
      <c r="G36" s="143"/>
      <c r="H36" s="143"/>
      <c r="I36" s="143"/>
      <c r="J36" s="143"/>
      <c r="K36" s="143"/>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row>
    <row r="37" customFormat="false" ht="30" hidden="false" customHeight="false" outlineLevel="0" collapsed="false">
      <c r="A37" s="233" t="s">
        <v>623</v>
      </c>
      <c r="B37" s="234" t="str">
        <f aca="false">IF(A_Program_Info!$D35="","[Plan 24]",A_Program_Info!$D35)&amp;": "&amp;"Measure results"</f>
        <v>[Plan 24]: Measure results</v>
      </c>
      <c r="C37" s="158" t="s">
        <v>624</v>
      </c>
      <c r="D37" s="143"/>
      <c r="E37" s="143"/>
      <c r="F37" s="143"/>
      <c r="G37" s="143"/>
      <c r="H37" s="143"/>
      <c r="I37" s="143"/>
      <c r="J37" s="143"/>
      <c r="K37" s="143"/>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row>
    <row r="38" customFormat="false" ht="15" hidden="false" customHeight="false" outlineLevel="0" collapsed="false">
      <c r="A38" s="164"/>
      <c r="B38" s="145"/>
      <c r="C38" s="146"/>
      <c r="D38" s="146"/>
      <c r="E38" s="146"/>
      <c r="F38" s="146"/>
      <c r="G38" s="146"/>
      <c r="H38" s="146"/>
      <c r="I38" s="146"/>
      <c r="J38" s="146"/>
      <c r="K38" s="146"/>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row>
    <row r="39" customFormat="false" ht="20.25" hidden="false" customHeight="false" outlineLevel="0" collapsed="false">
      <c r="A39" s="154" t="s">
        <v>19</v>
      </c>
      <c r="B39" s="155"/>
      <c r="C39" s="156"/>
      <c r="D39" s="157"/>
      <c r="E39" s="157"/>
      <c r="F39" s="146"/>
      <c r="G39" s="146"/>
      <c r="H39" s="146"/>
      <c r="I39" s="146"/>
      <c r="J39" s="146"/>
      <c r="K39" s="146"/>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row>
    <row r="40" s="27" customFormat="true" ht="135.75" hidden="false" customHeight="true" outlineLevel="0" collapsed="false">
      <c r="A40" s="158" t="s">
        <v>625</v>
      </c>
      <c r="B40" s="158"/>
      <c r="C40" s="158"/>
      <c r="D40" s="157"/>
      <c r="E40" s="157"/>
      <c r="F40" s="146"/>
      <c r="G40" s="146"/>
      <c r="H40" s="146"/>
      <c r="I40" s="146"/>
      <c r="J40" s="146"/>
      <c r="K40" s="146"/>
    </row>
    <row r="41" customFormat="false" ht="18" hidden="false" customHeight="false" outlineLevel="0" collapsed="false">
      <c r="A41" s="235"/>
      <c r="B41" s="155"/>
      <c r="C41" s="156"/>
      <c r="D41" s="157"/>
      <c r="E41" s="157"/>
      <c r="F41" s="146"/>
      <c r="G41" s="146"/>
      <c r="H41" s="146"/>
      <c r="I41" s="146"/>
      <c r="J41" s="146"/>
      <c r="K41" s="146"/>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row>
    <row r="42" customFormat="false" ht="20.25" hidden="false" customHeight="false" outlineLevel="0" collapsed="false">
      <c r="A42" s="154" t="s">
        <v>356</v>
      </c>
      <c r="B42" s="155"/>
      <c r="C42" s="156"/>
      <c r="D42" s="157"/>
      <c r="E42" s="157"/>
      <c r="F42" s="146"/>
      <c r="G42" s="146"/>
      <c r="H42" s="146"/>
      <c r="I42" s="146"/>
      <c r="J42" s="146"/>
      <c r="K42" s="146"/>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row>
    <row r="43" s="27" customFormat="true" ht="66.75" hidden="false" customHeight="true" outlineLevel="0" collapsed="false">
      <c r="A43" s="158" t="s">
        <v>626</v>
      </c>
      <c r="B43" s="158"/>
      <c r="C43" s="158"/>
      <c r="D43" s="157"/>
      <c r="E43" s="161"/>
      <c r="F43" s="161"/>
      <c r="G43" s="161"/>
      <c r="H43" s="161"/>
      <c r="I43" s="161"/>
      <c r="J43" s="161"/>
      <c r="K43" s="161"/>
    </row>
    <row r="44" customFormat="false" ht="15" hidden="false" customHeight="false" outlineLevel="0" collapsed="false">
      <c r="A44" s="163"/>
      <c r="B44" s="163"/>
      <c r="C44" s="163"/>
      <c r="D44" s="146"/>
      <c r="E44" s="146"/>
      <c r="F44" s="146"/>
      <c r="G44" s="146"/>
      <c r="H44" s="146"/>
      <c r="I44" s="146"/>
      <c r="J44" s="146"/>
      <c r="K44" s="146"/>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row>
    <row r="45" customFormat="false" ht="15" hidden="false" customHeight="false" outlineLevel="0" collapsed="false">
      <c r="A45" s="163"/>
      <c r="B45" s="163"/>
      <c r="C45" s="163"/>
      <c r="D45" s="146"/>
      <c r="E45" s="146"/>
      <c r="F45" s="146"/>
      <c r="G45" s="146"/>
      <c r="H45" s="146"/>
      <c r="I45" s="146"/>
      <c r="J45" s="146"/>
      <c r="K45" s="146"/>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row>
    <row r="46" customFormat="false" ht="15" hidden="false" customHeight="false" outlineLevel="0" collapsed="false">
      <c r="A46" s="163"/>
      <c r="B46" s="163"/>
      <c r="C46" s="163"/>
      <c r="D46" s="146"/>
      <c r="E46" s="146"/>
      <c r="F46" s="146"/>
      <c r="G46" s="146"/>
      <c r="H46" s="146"/>
      <c r="I46" s="146"/>
      <c r="J46" s="146"/>
      <c r="K46" s="146"/>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row>
    <row r="47" customFormat="false" ht="15" hidden="false" customHeight="false" outlineLevel="0" collapsed="false">
      <c r="A47" s="236"/>
      <c r="B47" s="236"/>
      <c r="C47" s="236"/>
      <c r="D47" s="146"/>
      <c r="E47" s="146"/>
      <c r="F47" s="146"/>
      <c r="G47" s="146"/>
      <c r="H47" s="146"/>
      <c r="I47" s="146"/>
      <c r="J47" s="146"/>
      <c r="K47" s="146"/>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row>
    <row r="48" customFormat="false" ht="15" hidden="false" customHeight="false" outlineLevel="0" collapsed="false">
      <c r="A48" s="164"/>
      <c r="B48" s="145"/>
      <c r="C48" s="146"/>
      <c r="D48" s="146"/>
      <c r="E48" s="146"/>
      <c r="F48" s="146"/>
      <c r="G48" s="146"/>
      <c r="H48" s="146"/>
      <c r="I48" s="146"/>
      <c r="J48" s="146"/>
      <c r="K48" s="146"/>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row>
    <row r="49" customFormat="false" ht="15" hidden="false" customHeight="false" outlineLevel="0" collapsed="false">
      <c r="A49" s="164"/>
      <c r="B49" s="145"/>
      <c r="C49" s="146"/>
      <c r="D49" s="146"/>
      <c r="E49" s="146"/>
      <c r="F49" s="146"/>
      <c r="G49" s="146"/>
      <c r="H49" s="146"/>
      <c r="I49" s="146"/>
      <c r="J49" s="146"/>
      <c r="K49" s="146"/>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row>
    <row r="50" customFormat="false" ht="15" hidden="false" customHeight="false" outlineLevel="0" collapsed="false">
      <c r="A50" s="164"/>
      <c r="B50" s="145"/>
      <c r="C50" s="146"/>
      <c r="D50" s="146"/>
      <c r="E50" s="146"/>
      <c r="F50" s="146"/>
      <c r="G50" s="146"/>
      <c r="H50" s="146"/>
      <c r="I50" s="146"/>
      <c r="J50" s="146"/>
      <c r="K50" s="146"/>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row>
    <row r="51" customFormat="false" ht="15" hidden="false" customHeight="false" outlineLevel="0" collapsed="false">
      <c r="A51" s="164"/>
      <c r="B51" s="145"/>
      <c r="C51" s="146"/>
      <c r="D51" s="146"/>
      <c r="E51" s="146"/>
      <c r="F51" s="146"/>
      <c r="G51" s="146"/>
      <c r="H51" s="146"/>
      <c r="I51" s="146"/>
      <c r="J51" s="146"/>
      <c r="K51" s="146"/>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row>
    <row r="52" customFormat="false" ht="15" hidden="false" customHeight="false" outlineLevel="0" collapsed="false">
      <c r="A52" s="164"/>
      <c r="B52" s="145"/>
      <c r="C52" s="146"/>
      <c r="D52" s="146"/>
      <c r="E52" s="146"/>
      <c r="F52" s="146"/>
      <c r="G52" s="146"/>
      <c r="H52" s="146"/>
      <c r="I52" s="146"/>
      <c r="J52" s="146"/>
      <c r="K52" s="146"/>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row>
    <row r="53" customFormat="false" ht="15" hidden="false" customHeight="false" outlineLevel="0" collapsed="false">
      <c r="A53" s="164"/>
      <c r="B53" s="145"/>
      <c r="C53" s="146"/>
      <c r="D53" s="146"/>
      <c r="E53" s="146"/>
      <c r="F53" s="146"/>
      <c r="G53" s="146"/>
      <c r="H53" s="146"/>
      <c r="I53" s="146"/>
      <c r="J53" s="146"/>
      <c r="K53" s="146"/>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row>
    <row r="54" customFormat="false" ht="15" hidden="false" customHeight="false" outlineLevel="0" collapsed="false">
      <c r="A54" s="164"/>
      <c r="B54" s="145"/>
      <c r="C54" s="146"/>
      <c r="D54" s="146"/>
      <c r="E54" s="146"/>
      <c r="F54" s="146"/>
      <c r="G54" s="146"/>
      <c r="H54" s="146"/>
      <c r="I54" s="146"/>
      <c r="J54" s="146"/>
      <c r="K54" s="146"/>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row>
    <row r="55" customFormat="false" ht="15" hidden="false" customHeight="false" outlineLevel="0" collapsed="false">
      <c r="A55" s="164"/>
      <c r="B55" s="145"/>
      <c r="C55" s="146"/>
      <c r="D55" s="146"/>
      <c r="E55" s="146"/>
      <c r="F55" s="146"/>
      <c r="G55" s="146"/>
      <c r="H55" s="146"/>
      <c r="I55" s="146"/>
      <c r="J55" s="146"/>
      <c r="K55" s="146"/>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row>
    <row r="56" customFormat="false" ht="15" hidden="false" customHeight="false" outlineLevel="0" collapsed="false">
      <c r="A56" s="164"/>
      <c r="B56" s="145"/>
      <c r="C56" s="146"/>
      <c r="D56" s="146"/>
      <c r="E56" s="146"/>
      <c r="F56" s="146"/>
      <c r="G56" s="146"/>
      <c r="H56" s="146"/>
      <c r="I56" s="146"/>
      <c r="J56" s="146"/>
      <c r="K56" s="146"/>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row>
    <row r="57" customFormat="false" ht="15" hidden="false" customHeight="false" outlineLevel="0" collapsed="false">
      <c r="A57" s="164"/>
      <c r="B57" s="145"/>
      <c r="C57" s="146"/>
      <c r="D57" s="146"/>
      <c r="E57" s="146"/>
      <c r="F57" s="146"/>
      <c r="G57" s="146"/>
      <c r="H57" s="146"/>
      <c r="I57" s="146"/>
      <c r="J57" s="146"/>
      <c r="K57" s="146"/>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row>
    <row r="58" customFormat="false" ht="15" hidden="false" customHeight="false" outlineLevel="0" collapsed="false">
      <c r="A58" s="164"/>
      <c r="B58" s="145"/>
      <c r="C58" s="146"/>
      <c r="D58" s="146"/>
      <c r="E58" s="146"/>
      <c r="F58" s="146"/>
      <c r="G58" s="146"/>
      <c r="H58" s="146"/>
      <c r="I58" s="146"/>
      <c r="J58" s="146"/>
      <c r="K58" s="146"/>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row>
    <row r="59" customFormat="false" ht="15" hidden="false" customHeight="false" outlineLevel="0" collapsed="false">
      <c r="A59" s="164"/>
      <c r="B59" s="145"/>
      <c r="C59" s="146"/>
      <c r="D59" s="146"/>
      <c r="E59" s="146"/>
      <c r="F59" s="146"/>
      <c r="G59" s="146"/>
      <c r="H59" s="146"/>
      <c r="I59" s="146"/>
      <c r="J59" s="146"/>
      <c r="K59" s="146"/>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row>
    <row r="60" customFormat="false" ht="15" hidden="false" customHeight="false" outlineLevel="0" collapsed="false">
      <c r="A60" s="165"/>
      <c r="B60" s="166"/>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row>
    <row r="61" customFormat="false" ht="15" hidden="false" customHeight="false" outlineLevel="0" collapsed="false">
      <c r="A61" s="165"/>
      <c r="B61" s="166"/>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row>
    <row r="62" customFormat="false" ht="15" hidden="false" customHeight="false" outlineLevel="0" collapsed="false">
      <c r="A62" s="165"/>
      <c r="B62" s="166"/>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row>
    <row r="63" customFormat="false" ht="15" hidden="false" customHeight="false" outlineLevel="0" collapsed="false">
      <c r="A63" s="165"/>
      <c r="B63" s="166"/>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row>
    <row r="64" customFormat="false" ht="15" hidden="false" customHeight="false" outlineLevel="0" collapsed="false">
      <c r="A64" s="165"/>
      <c r="B64" s="166"/>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row>
    <row r="65" customFormat="false" ht="15" hidden="false" customHeight="false" outlineLevel="0" collapsed="false">
      <c r="A65" s="165"/>
      <c r="B65" s="166"/>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row>
    <row r="66" customFormat="false" ht="15" hidden="false" customHeight="false" outlineLevel="0" collapsed="false">
      <c r="A66" s="165"/>
      <c r="B66" s="166"/>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row>
    <row r="67" customFormat="false" ht="15" hidden="false" customHeight="false" outlineLevel="0" collapsed="false">
      <c r="A67" s="165"/>
      <c r="B67" s="166"/>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row>
    <row r="68" customFormat="false" ht="15" hidden="false" customHeight="false" outlineLevel="0" collapsed="false">
      <c r="A68" s="165"/>
      <c r="B68" s="166"/>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row>
    <row r="69" customFormat="false" ht="15" hidden="false" customHeight="false" outlineLevel="0" collapsed="false">
      <c r="A69" s="165"/>
      <c r="B69" s="166"/>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row>
    <row r="70" customFormat="false" ht="15" hidden="false" customHeight="false" outlineLevel="0" collapsed="false">
      <c r="A70" s="165"/>
      <c r="B70" s="166"/>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row>
    <row r="71" customFormat="false" ht="15" hidden="false" customHeight="false" outlineLevel="0" collapsed="false">
      <c r="A71" s="165"/>
      <c r="B71" s="166"/>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row>
    <row r="72" customFormat="false" ht="15" hidden="false" customHeight="false" outlineLevel="0" collapsed="false">
      <c r="A72" s="165"/>
      <c r="B72" s="166"/>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row>
    <row r="73" customFormat="false" ht="15" hidden="false" customHeight="false" outlineLevel="0" collapsed="false">
      <c r="A73" s="165"/>
      <c r="B73" s="166"/>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row>
    <row r="74" customFormat="false" ht="15" hidden="false" customHeight="false" outlineLevel="0" collapsed="false">
      <c r="A74" s="165"/>
      <c r="B74" s="166"/>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row>
    <row r="75" customFormat="false" ht="15" hidden="false" customHeight="false" outlineLevel="0" collapsed="false">
      <c r="A75" s="165"/>
      <c r="B75" s="166"/>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row>
    <row r="76" customFormat="false" ht="15" hidden="false" customHeight="false" outlineLevel="0" collapsed="false">
      <c r="A76" s="165"/>
      <c r="B76" s="166"/>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row>
    <row r="77" customFormat="false" ht="15" hidden="false" customHeight="false" outlineLevel="0" collapsed="false">
      <c r="A77" s="165"/>
      <c r="B77" s="166"/>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row>
    <row r="78" customFormat="false" ht="15" hidden="false" customHeight="false" outlineLevel="0" collapsed="false">
      <c r="A78" s="165"/>
      <c r="B78" s="166"/>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row>
    <row r="79" customFormat="false" ht="15" hidden="false" customHeight="false" outlineLevel="0" collapsed="false">
      <c r="A79" s="165"/>
      <c r="B79" s="166"/>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row>
    <row r="80" customFormat="false" ht="15" hidden="false" customHeight="false" outlineLevel="0" collapsed="false">
      <c r="A80" s="165"/>
      <c r="B80" s="166"/>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row>
    <row r="81" customFormat="false" ht="15" hidden="false" customHeight="false" outlineLevel="0" collapsed="false">
      <c r="A81" s="165"/>
      <c r="B81" s="166"/>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row>
    <row r="82" customFormat="false" ht="15" hidden="false" customHeight="false" outlineLevel="0" collapsed="false">
      <c r="A82" s="165"/>
      <c r="B82" s="166"/>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row>
    <row r="83" customFormat="false" ht="15" hidden="false" customHeight="false" outlineLevel="0" collapsed="false">
      <c r="A83" s="165"/>
      <c r="B83" s="166"/>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row>
    <row r="84" customFormat="false" ht="15" hidden="false" customHeight="false" outlineLevel="0" collapsed="false">
      <c r="A84" s="165"/>
      <c r="B84" s="166"/>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row>
    <row r="85" customFormat="false" ht="15" hidden="false" customHeight="false" outlineLevel="0" collapsed="false">
      <c r="A85" s="165"/>
      <c r="B85" s="166"/>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row>
    <row r="86" customFormat="false" ht="15" hidden="false" customHeight="false" outlineLevel="0" collapsed="false">
      <c r="A86" s="165"/>
      <c r="B86" s="166"/>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row>
    <row r="87" customFormat="false" ht="15" hidden="false" customHeight="false" outlineLevel="0" collapsed="false">
      <c r="A87" s="165"/>
      <c r="B87" s="166"/>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row>
    <row r="88" customFormat="false" ht="15" hidden="false" customHeight="false" outlineLevel="0" collapsed="false">
      <c r="A88" s="165"/>
      <c r="B88" s="166"/>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row>
    <row r="89" customFormat="false" ht="15" hidden="false" customHeight="false" outlineLevel="0" collapsed="false">
      <c r="A89" s="165"/>
      <c r="B89" s="166"/>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row>
    <row r="90" customFormat="false" ht="15" hidden="false" customHeight="false" outlineLevel="0" collapsed="false">
      <c r="A90" s="165"/>
      <c r="B90" s="166"/>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row>
    <row r="91" customFormat="false" ht="15" hidden="false" customHeight="false" outlineLevel="0" collapsed="false">
      <c r="A91" s="165"/>
      <c r="B91" s="166"/>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row>
    <row r="92" customFormat="false" ht="15" hidden="false" customHeight="false" outlineLevel="0" collapsed="false">
      <c r="A92" s="165"/>
      <c r="B92" s="166"/>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row>
    <row r="93" customFormat="false" ht="15" hidden="false" customHeight="false" outlineLevel="0" collapsed="false">
      <c r="A93" s="165"/>
      <c r="B93" s="166"/>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row>
    <row r="94" customFormat="false" ht="15" hidden="false" customHeight="false" outlineLevel="0" collapsed="false">
      <c r="A94" s="165"/>
      <c r="B94" s="166"/>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row>
    <row r="95" customFormat="false" ht="15" hidden="false" customHeight="false" outlineLevel="0" collapsed="false">
      <c r="A95" s="165"/>
      <c r="B95" s="166"/>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row>
    <row r="96" customFormat="false" ht="15" hidden="false" customHeight="false" outlineLevel="0" collapsed="false">
      <c r="A96" s="165"/>
      <c r="B96" s="166"/>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row>
    <row r="97" customFormat="false" ht="15" hidden="false" customHeight="false" outlineLevel="0" collapsed="false">
      <c r="A97" s="165"/>
      <c r="B97" s="166"/>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row>
    <row r="98" customFormat="false" ht="15" hidden="false" customHeight="false" outlineLevel="0" collapsed="false">
      <c r="A98" s="165"/>
      <c r="B98" s="166"/>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row>
    <row r="99" customFormat="false" ht="15" hidden="false" customHeight="false" outlineLevel="0" collapsed="false">
      <c r="A99" s="165"/>
      <c r="B99" s="166"/>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row>
    <row r="100" customFormat="false" ht="15" hidden="false" customHeight="false" outlineLevel="0" collapsed="false">
      <c r="A100" s="165"/>
      <c r="B100" s="166"/>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row>
    <row r="101" customFormat="false" ht="15" hidden="false" customHeight="false" outlineLevel="0" collapsed="false">
      <c r="A101" s="165"/>
      <c r="B101" s="166"/>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row>
    <row r="102" customFormat="false" ht="15" hidden="false" customHeight="false" outlineLevel="0" collapsed="false">
      <c r="A102" s="165"/>
      <c r="B102" s="166"/>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row>
    <row r="103" customFormat="false" ht="15" hidden="false" customHeight="false" outlineLevel="0" collapsed="false">
      <c r="A103" s="165"/>
      <c r="B103" s="166"/>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row>
    <row r="104" customFormat="false" ht="15" hidden="false" customHeight="false" outlineLevel="0" collapsed="false">
      <c r="A104" s="165"/>
      <c r="B104" s="166"/>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row>
    <row r="105" customFormat="false" ht="15" hidden="false" customHeight="false" outlineLevel="0" collapsed="false">
      <c r="A105" s="165"/>
      <c r="B105" s="166"/>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row>
    <row r="106" customFormat="false" ht="15" hidden="false" customHeight="false" outlineLevel="0" collapsed="false">
      <c r="A106" s="165"/>
      <c r="B106" s="166"/>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row>
    <row r="107" customFormat="false" ht="15" hidden="false" customHeight="false" outlineLevel="0" collapsed="false">
      <c r="A107" s="165"/>
      <c r="B107" s="166"/>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row>
    <row r="108" customFormat="false" ht="15" hidden="false" customHeight="false" outlineLevel="0" collapsed="false">
      <c r="A108" s="165"/>
      <c r="B108" s="166"/>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row>
    <row r="109" customFormat="false" ht="15" hidden="false" customHeight="false" outlineLevel="0" collapsed="false">
      <c r="A109" s="165"/>
      <c r="B109" s="166"/>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row>
    <row r="110" customFormat="false" ht="15" hidden="false" customHeight="false" outlineLevel="0" collapsed="false">
      <c r="A110" s="165"/>
      <c r="B110" s="166"/>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row>
    <row r="111" customFormat="false" ht="15" hidden="false" customHeight="false" outlineLevel="0" collapsed="false">
      <c r="A111" s="165"/>
      <c r="B111" s="166"/>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row>
    <row r="112" customFormat="false" ht="15" hidden="false" customHeight="false" outlineLevel="0" collapsed="false">
      <c r="A112" s="165"/>
      <c r="B112" s="166"/>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row>
    <row r="113" customFormat="false" ht="15" hidden="false" customHeight="false" outlineLevel="0" collapsed="false">
      <c r="A113" s="165"/>
      <c r="B113" s="166"/>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row>
    <row r="114" customFormat="false" ht="15" hidden="false" customHeight="false" outlineLevel="0" collapsed="false">
      <c r="A114" s="165"/>
      <c r="B114" s="166"/>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row>
    <row r="115" customFormat="false" ht="15" hidden="false" customHeight="false" outlineLevel="0" collapsed="false">
      <c r="A115" s="165"/>
      <c r="B115" s="166"/>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row>
    <row r="116" customFormat="false" ht="15" hidden="false" customHeight="false" outlineLevel="0" collapsed="false">
      <c r="A116" s="165"/>
      <c r="B116" s="166"/>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row>
    <row r="117" customFormat="false" ht="15" hidden="false" customHeight="false" outlineLevel="0" collapsed="false">
      <c r="A117" s="165"/>
      <c r="B117" s="166"/>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row>
    <row r="118" customFormat="false" ht="15" hidden="false" customHeight="false" outlineLevel="0" collapsed="false">
      <c r="A118" s="165"/>
      <c r="B118" s="166"/>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row>
    <row r="119" customFormat="false" ht="15" hidden="false" customHeight="false" outlineLevel="0" collapsed="false">
      <c r="A119" s="165"/>
      <c r="B119" s="166"/>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row>
    <row r="120" customFormat="false" ht="15" hidden="false" customHeight="false" outlineLevel="0" collapsed="false">
      <c r="A120" s="165"/>
      <c r="B120" s="166"/>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row>
    <row r="121" customFormat="false" ht="15" hidden="false" customHeight="false" outlineLevel="0" collapsed="false">
      <c r="A121" s="165"/>
      <c r="B121" s="166"/>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row>
    <row r="122" customFormat="false" ht="15" hidden="false" customHeight="false" outlineLevel="0" collapsed="false">
      <c r="A122" s="165"/>
      <c r="B122" s="166"/>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row>
    <row r="123" customFormat="false" ht="15" hidden="false" customHeight="false" outlineLevel="0" collapsed="false">
      <c r="A123" s="165"/>
      <c r="B123" s="166"/>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row>
    <row r="124" customFormat="false" ht="15" hidden="false" customHeight="false" outlineLevel="0" collapsed="false">
      <c r="A124" s="165"/>
      <c r="B124" s="166"/>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row>
    <row r="125" customFormat="false" ht="15" hidden="false" customHeight="false" outlineLevel="0" collapsed="false">
      <c r="A125" s="165"/>
      <c r="B125" s="166"/>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row>
    <row r="126" customFormat="false" ht="15" hidden="false" customHeight="false" outlineLevel="0" collapsed="false">
      <c r="A126" s="165"/>
      <c r="B126" s="166"/>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row>
    <row r="127" customFormat="false" ht="15" hidden="false" customHeight="false" outlineLevel="0" collapsed="false">
      <c r="A127" s="165"/>
      <c r="B127" s="166"/>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row>
    <row r="128" customFormat="false" ht="15" hidden="false" customHeight="false" outlineLevel="0" collapsed="false">
      <c r="A128" s="165"/>
      <c r="B128" s="166"/>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row>
    <row r="129" customFormat="false" ht="15" hidden="false" customHeight="false" outlineLevel="0" collapsed="false">
      <c r="A129" s="165"/>
      <c r="B129" s="166"/>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row>
    <row r="130" customFormat="false" ht="15" hidden="false" customHeight="false" outlineLevel="0" collapsed="false">
      <c r="A130" s="165"/>
      <c r="B130" s="166"/>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row>
    <row r="131" customFormat="false" ht="15" hidden="false" customHeight="false" outlineLevel="0" collapsed="false">
      <c r="A131" s="165"/>
      <c r="B131" s="166"/>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row>
    <row r="132" customFormat="false" ht="15" hidden="false" customHeight="false" outlineLevel="0" collapsed="false">
      <c r="A132" s="165"/>
      <c r="B132" s="166"/>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row>
    <row r="133" customFormat="false" ht="15" hidden="false" customHeight="false" outlineLevel="0" collapsed="false">
      <c r="A133" s="165"/>
      <c r="B133" s="166"/>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row>
    <row r="134" customFormat="false" ht="15" hidden="false" customHeight="false" outlineLevel="0" collapsed="false">
      <c r="A134" s="165"/>
      <c r="B134" s="166"/>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row>
    <row r="135" customFormat="false" ht="15" hidden="false" customHeight="false" outlineLevel="0" collapsed="false">
      <c r="A135" s="165"/>
      <c r="B135" s="166"/>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row>
    <row r="136" customFormat="false" ht="15" hidden="false" customHeight="false" outlineLevel="0" collapsed="false">
      <c r="A136" s="165"/>
      <c r="B136" s="166"/>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row>
    <row r="137" customFormat="false" ht="15" hidden="false" customHeight="false" outlineLevel="0" collapsed="false">
      <c r="A137" s="165"/>
      <c r="B137" s="166"/>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row>
    <row r="138" customFormat="false" ht="15" hidden="false" customHeight="false" outlineLevel="0" collapsed="false">
      <c r="A138" s="165"/>
      <c r="B138" s="166"/>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row>
    <row r="139" customFormat="false" ht="15" hidden="false" customHeight="false" outlineLevel="0" collapsed="false">
      <c r="A139" s="165"/>
      <c r="B139" s="166"/>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row>
    <row r="140" customFormat="false" ht="15" hidden="false" customHeight="false" outlineLevel="0" collapsed="false">
      <c r="A140" s="165"/>
      <c r="B140" s="166"/>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row>
    <row r="141" customFormat="false" ht="15" hidden="false" customHeight="false" outlineLevel="0" collapsed="false">
      <c r="A141" s="165"/>
      <c r="B141" s="166"/>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row>
    <row r="142" customFormat="false" ht="15" hidden="false" customHeight="false" outlineLevel="0" collapsed="false">
      <c r="A142" s="165"/>
      <c r="B142" s="166"/>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row>
    <row r="143" customFormat="false" ht="15" hidden="false" customHeight="false" outlineLevel="0" collapsed="false">
      <c r="A143" s="165"/>
      <c r="B143" s="166"/>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row>
    <row r="144" customFormat="false" ht="15" hidden="false" customHeight="false" outlineLevel="0" collapsed="false">
      <c r="A144" s="165"/>
      <c r="B144" s="166"/>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row>
    <row r="145" customFormat="false" ht="15" hidden="false" customHeight="false" outlineLevel="0" collapsed="false">
      <c r="A145" s="165"/>
      <c r="B145" s="166"/>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row>
    <row r="146" customFormat="false" ht="15" hidden="false" customHeight="false" outlineLevel="0" collapsed="false">
      <c r="A146" s="165"/>
      <c r="B146" s="166"/>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row>
    <row r="147" customFormat="false" ht="15" hidden="false" customHeight="false" outlineLevel="0" collapsed="false">
      <c r="A147" s="165"/>
      <c r="B147" s="166"/>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row>
    <row r="148" customFormat="false" ht="15" hidden="false" customHeight="false" outlineLevel="0" collapsed="false">
      <c r="A148" s="165"/>
      <c r="B148" s="166"/>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row>
    <row r="149" customFormat="false" ht="15" hidden="false" customHeight="false" outlineLevel="0" collapsed="false">
      <c r="A149" s="165"/>
      <c r="B149" s="166"/>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row>
    <row r="150" customFormat="false" ht="15" hidden="false" customHeight="false" outlineLevel="0" collapsed="false">
      <c r="A150" s="165"/>
      <c r="B150" s="166"/>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row>
    <row r="151" customFormat="false" ht="15" hidden="false" customHeight="false" outlineLevel="0" collapsed="false">
      <c r="A151" s="165"/>
      <c r="B151" s="166"/>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row>
    <row r="152" customFormat="false" ht="15" hidden="false" customHeight="false" outlineLevel="0" collapsed="false">
      <c r="A152" s="165"/>
      <c r="B152" s="166"/>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row>
    <row r="153" customFormat="false" ht="15" hidden="false" customHeight="false" outlineLevel="0" collapsed="false">
      <c r="A153" s="165"/>
      <c r="B153" s="166"/>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row>
    <row r="154" customFormat="false" ht="15" hidden="false" customHeight="false" outlineLevel="0" collapsed="false">
      <c r="A154" s="165"/>
      <c r="B154" s="166"/>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row>
    <row r="155" customFormat="false" ht="15" hidden="false" customHeight="false" outlineLevel="0" collapsed="false">
      <c r="A155" s="165"/>
      <c r="B155" s="166"/>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row>
    <row r="156" customFormat="false" ht="15" hidden="false" customHeight="false" outlineLevel="0" collapsed="false">
      <c r="A156" s="165"/>
      <c r="B156" s="166"/>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row>
    <row r="157" customFormat="false" ht="15" hidden="false" customHeight="false" outlineLevel="0" collapsed="false">
      <c r="A157" s="165"/>
      <c r="B157" s="166"/>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row>
    <row r="158" customFormat="false" ht="15" hidden="false" customHeight="false" outlineLevel="0" collapsed="false">
      <c r="A158" s="165"/>
      <c r="B158" s="166"/>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row>
    <row r="159" customFormat="false" ht="15" hidden="false" customHeight="false" outlineLevel="0" collapsed="false">
      <c r="A159" s="165"/>
      <c r="B159" s="166"/>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row>
    <row r="160" customFormat="false" ht="15" hidden="false" customHeight="false" outlineLevel="0" collapsed="false">
      <c r="A160" s="165"/>
      <c r="B160" s="166"/>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row>
    <row r="161" customFormat="false" ht="15" hidden="false" customHeight="false" outlineLevel="0" collapsed="false">
      <c r="A161" s="165"/>
      <c r="B161" s="166"/>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row>
    <row r="162" customFormat="false" ht="15" hidden="false" customHeight="false" outlineLevel="0" collapsed="false">
      <c r="A162" s="165"/>
      <c r="B162" s="166"/>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row>
    <row r="163" customFormat="false" ht="15" hidden="false" customHeight="false" outlineLevel="0" collapsed="false">
      <c r="A163" s="165"/>
      <c r="B163" s="166"/>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row>
    <row r="164" customFormat="false" ht="15" hidden="false" customHeight="false" outlineLevel="0" collapsed="false">
      <c r="A164" s="165"/>
      <c r="B164" s="166"/>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row>
    <row r="165" customFormat="false" ht="15" hidden="false" customHeight="false" outlineLevel="0" collapsed="false">
      <c r="A165" s="165"/>
      <c r="B165" s="166"/>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row>
    <row r="166" customFormat="false" ht="15" hidden="false" customHeight="false" outlineLevel="0" collapsed="false">
      <c r="A166" s="165"/>
      <c r="B166" s="166"/>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row>
    <row r="167" customFormat="false" ht="15" hidden="false" customHeight="false" outlineLevel="0" collapsed="false">
      <c r="A167" s="165"/>
      <c r="B167" s="166"/>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row>
    <row r="168" customFormat="false" ht="15" hidden="false" customHeight="false" outlineLevel="0" collapsed="false">
      <c r="A168" s="165"/>
      <c r="B168" s="166"/>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row>
    <row r="169" customFormat="false" ht="15" hidden="false" customHeight="false" outlineLevel="0" collapsed="false">
      <c r="A169" s="165"/>
      <c r="B169" s="166"/>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row>
    <row r="170" customFormat="false" ht="15" hidden="false" customHeight="false" outlineLevel="0" collapsed="false">
      <c r="A170" s="165"/>
      <c r="B170" s="166"/>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row>
    <row r="171" customFormat="false" ht="15" hidden="false" customHeight="false" outlineLevel="0" collapsed="false">
      <c r="A171" s="165"/>
      <c r="B171" s="166"/>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row>
    <row r="172" customFormat="false" ht="15" hidden="false" customHeight="false" outlineLevel="0" collapsed="false">
      <c r="A172" s="165"/>
      <c r="B172" s="166"/>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row>
    <row r="173" customFormat="false" ht="15" hidden="false" customHeight="false" outlineLevel="0" collapsed="false">
      <c r="A173" s="165"/>
      <c r="B173" s="166"/>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row>
    <row r="174" customFormat="false" ht="15" hidden="false" customHeight="false" outlineLevel="0" collapsed="false">
      <c r="A174" s="165"/>
      <c r="B174" s="166"/>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row>
    <row r="175" customFormat="false" ht="15" hidden="false" customHeight="false" outlineLevel="0" collapsed="false">
      <c r="A175" s="165"/>
      <c r="B175" s="166"/>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row>
    <row r="176" customFormat="false" ht="15" hidden="false" customHeight="false" outlineLevel="0" collapsed="false">
      <c r="A176" s="165"/>
      <c r="B176" s="166"/>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row>
    <row r="177" customFormat="false" ht="15" hidden="false" customHeight="false" outlineLevel="0" collapsed="false">
      <c r="A177" s="165"/>
      <c r="B177" s="166"/>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row>
    <row r="178" customFormat="false" ht="15" hidden="false" customHeight="false" outlineLevel="0" collapsed="false">
      <c r="A178" s="165"/>
      <c r="B178" s="166"/>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row>
    <row r="179" customFormat="false" ht="15" hidden="false" customHeight="false" outlineLevel="0" collapsed="false">
      <c r="A179" s="165"/>
      <c r="B179" s="166"/>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row>
    <row r="180" customFormat="false" ht="15" hidden="false" customHeight="false" outlineLevel="0" collapsed="false">
      <c r="A180" s="165"/>
      <c r="B180" s="166"/>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row>
    <row r="181" customFormat="false" ht="15" hidden="false" customHeight="false" outlineLevel="0" collapsed="false">
      <c r="A181" s="165"/>
      <c r="B181" s="166"/>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row>
    <row r="182" customFormat="false" ht="15" hidden="false" customHeight="false" outlineLevel="0" collapsed="false">
      <c r="A182" s="165"/>
      <c r="B182" s="166"/>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row>
    <row r="183" customFormat="false" ht="15" hidden="false" customHeight="false" outlineLevel="0" collapsed="false">
      <c r="A183" s="165"/>
      <c r="B183" s="166"/>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row>
    <row r="184" customFormat="false" ht="15" hidden="false" customHeight="false" outlineLevel="0" collapsed="false">
      <c r="A184" s="165"/>
      <c r="B184" s="166"/>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row>
    <row r="185" customFormat="false" ht="15" hidden="false" customHeight="false" outlineLevel="0" collapsed="false">
      <c r="A185" s="165"/>
      <c r="B185" s="166"/>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row>
    <row r="186" customFormat="false" ht="15" hidden="false" customHeight="false" outlineLevel="0" collapsed="false">
      <c r="A186" s="165"/>
      <c r="B186" s="166"/>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row>
    <row r="187" customFormat="false" ht="15" hidden="false" customHeight="false" outlineLevel="0" collapsed="false">
      <c r="A187" s="165"/>
      <c r="B187" s="166"/>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row>
    <row r="188" customFormat="false" ht="15" hidden="false" customHeight="false" outlineLevel="0" collapsed="false">
      <c r="A188" s="165"/>
      <c r="B188" s="166"/>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row>
    <row r="189" customFormat="false" ht="15" hidden="false" customHeight="false" outlineLevel="0" collapsed="false">
      <c r="A189" s="165"/>
      <c r="B189" s="166"/>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row>
    <row r="190" customFormat="false" ht="15" hidden="false" customHeight="false" outlineLevel="0" collapsed="false">
      <c r="A190" s="165"/>
      <c r="B190" s="166"/>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row>
    <row r="191" customFormat="false" ht="15" hidden="false" customHeight="false" outlineLevel="0" collapsed="false">
      <c r="A191" s="165"/>
      <c r="B191" s="166"/>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row>
    <row r="192" customFormat="false" ht="15" hidden="false" customHeight="false" outlineLevel="0" collapsed="false">
      <c r="A192" s="165"/>
      <c r="B192" s="166"/>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row>
    <row r="193" customFormat="false" ht="15" hidden="false" customHeight="false" outlineLevel="0" collapsed="false">
      <c r="A193" s="165"/>
      <c r="B193" s="166"/>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row>
    <row r="194" customFormat="false" ht="15" hidden="false" customHeight="false" outlineLevel="0" collapsed="false">
      <c r="A194" s="165"/>
      <c r="B194" s="166"/>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row>
    <row r="195" customFormat="false" ht="15" hidden="false" customHeight="false" outlineLevel="0" collapsed="false">
      <c r="A195" s="165"/>
      <c r="B195" s="166"/>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row>
    <row r="196" customFormat="false" ht="15" hidden="false" customHeight="false" outlineLevel="0" collapsed="false">
      <c r="A196" s="165"/>
      <c r="B196" s="166"/>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row>
    <row r="197" customFormat="false" ht="15" hidden="false" customHeight="false" outlineLevel="0" collapsed="false">
      <c r="A197" s="165"/>
      <c r="B197" s="166"/>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row>
    <row r="198" customFormat="false" ht="15" hidden="false" customHeight="false" outlineLevel="0" collapsed="false">
      <c r="A198" s="165"/>
      <c r="B198" s="166"/>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row>
    <row r="199" customFormat="false" ht="15" hidden="false" customHeight="false" outlineLevel="0" collapsed="false">
      <c r="A199" s="165"/>
      <c r="B199" s="166"/>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row>
    <row r="200" customFormat="false" ht="15" hidden="false" customHeight="false" outlineLevel="0" collapsed="false">
      <c r="A200" s="165"/>
      <c r="B200" s="166"/>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row>
    <row r="201" customFormat="false" ht="15" hidden="false" customHeight="false" outlineLevel="0" collapsed="false">
      <c r="A201" s="165"/>
      <c r="B201" s="166"/>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row>
    <row r="202" customFormat="false" ht="15" hidden="false" customHeight="false" outlineLevel="0" collapsed="false">
      <c r="A202" s="165"/>
      <c r="B202" s="166"/>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row>
    <row r="203" customFormat="false" ht="15" hidden="false" customHeight="false" outlineLevel="0" collapsed="false">
      <c r="A203" s="165"/>
      <c r="B203" s="166"/>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row>
    <row r="204" customFormat="false" ht="15" hidden="false" customHeight="false" outlineLevel="0" collapsed="false">
      <c r="A204" s="165"/>
      <c r="B204" s="166"/>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row>
    <row r="205" customFormat="false" ht="15" hidden="false" customHeight="false" outlineLevel="0" collapsed="false">
      <c r="A205" s="165"/>
      <c r="B205" s="166"/>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row>
    <row r="206" customFormat="false" ht="15" hidden="false" customHeight="false" outlineLevel="0" collapsed="false">
      <c r="A206" s="165"/>
      <c r="B206" s="166"/>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row>
    <row r="207" customFormat="false" ht="15" hidden="false" customHeight="false" outlineLevel="0" collapsed="false">
      <c r="A207" s="165"/>
      <c r="B207" s="166"/>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row>
    <row r="208" customFormat="false" ht="15" hidden="false" customHeight="false" outlineLevel="0" collapsed="false">
      <c r="A208" s="165"/>
      <c r="B208" s="166"/>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row>
    <row r="209" customFormat="false" ht="15" hidden="false" customHeight="false" outlineLevel="0" collapsed="false">
      <c r="A209" s="165"/>
      <c r="B209" s="166"/>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row>
    <row r="210" customFormat="false" ht="15" hidden="false" customHeight="false" outlineLevel="0" collapsed="false">
      <c r="A210" s="165"/>
      <c r="B210" s="166"/>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row>
    <row r="211" customFormat="false" ht="15" hidden="false" customHeight="false" outlineLevel="0" collapsed="false">
      <c r="A211" s="165"/>
      <c r="B211" s="166"/>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row>
    <row r="212" customFormat="false" ht="15" hidden="false" customHeight="false" outlineLevel="0" collapsed="false">
      <c r="A212" s="165"/>
      <c r="B212" s="166"/>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row>
    <row r="213" customFormat="false" ht="15" hidden="false" customHeight="false" outlineLevel="0" collapsed="false">
      <c r="A213" s="165"/>
      <c r="B213" s="166"/>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row>
    <row r="214" customFormat="false" ht="15" hidden="false" customHeight="false" outlineLevel="0" collapsed="false">
      <c r="A214" s="165"/>
      <c r="B214" s="166"/>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row>
    <row r="215" customFormat="false" ht="15" hidden="false" customHeight="false" outlineLevel="0" collapsed="false">
      <c r="A215" s="165"/>
      <c r="B215" s="166"/>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row>
    <row r="216" customFormat="false" ht="15" hidden="false" customHeight="false" outlineLevel="0" collapsed="false">
      <c r="A216" s="165"/>
      <c r="B216" s="166"/>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row>
    <row r="217" customFormat="false" ht="15" hidden="false" customHeight="false" outlineLevel="0" collapsed="false">
      <c r="A217" s="165"/>
      <c r="B217" s="166"/>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row>
    <row r="218" customFormat="false" ht="15" hidden="false" customHeight="false" outlineLevel="0" collapsed="false">
      <c r="A218" s="165"/>
      <c r="B218" s="166"/>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row>
    <row r="219" customFormat="false" ht="15" hidden="false" customHeight="false" outlineLevel="0" collapsed="false">
      <c r="A219" s="165"/>
      <c r="B219" s="166"/>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row>
    <row r="220" customFormat="false" ht="15" hidden="false" customHeight="false" outlineLevel="0" collapsed="false">
      <c r="A220" s="165"/>
      <c r="B220" s="166"/>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row>
    <row r="221" customFormat="false" ht="15" hidden="false" customHeight="false" outlineLevel="0" collapsed="false">
      <c r="A221" s="165"/>
      <c r="B221" s="166"/>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row>
    <row r="222" customFormat="false" ht="15" hidden="false" customHeight="false" outlineLevel="0" collapsed="false">
      <c r="A222" s="165"/>
      <c r="B222" s="166"/>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row>
    <row r="223" customFormat="false" ht="15" hidden="false" customHeight="false" outlineLevel="0" collapsed="false">
      <c r="A223" s="165"/>
      <c r="B223" s="166"/>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row>
    <row r="224" customFormat="false" ht="15" hidden="false" customHeight="false" outlineLevel="0" collapsed="false">
      <c r="A224" s="165"/>
      <c r="B224" s="166"/>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row>
    <row r="225" customFormat="false" ht="15" hidden="false" customHeight="false" outlineLevel="0" collapsed="false">
      <c r="A225" s="165"/>
      <c r="B225" s="166"/>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row>
    <row r="226" customFormat="false" ht="15" hidden="false" customHeight="false" outlineLevel="0" collapsed="false">
      <c r="A226" s="165"/>
      <c r="B226" s="166"/>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row>
    <row r="227" customFormat="false" ht="15" hidden="false" customHeight="false" outlineLevel="0" collapsed="false">
      <c r="A227" s="165"/>
      <c r="B227" s="166"/>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row>
    <row r="228" customFormat="false" ht="15" hidden="false" customHeight="false" outlineLevel="0" collapsed="false">
      <c r="A228" s="165"/>
      <c r="B228" s="166"/>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row>
    <row r="229" customFormat="false" ht="15" hidden="false" customHeight="false" outlineLevel="0" collapsed="false">
      <c r="A229" s="165"/>
      <c r="B229" s="166"/>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row>
    <row r="230" customFormat="false" ht="15" hidden="false" customHeight="false" outlineLevel="0" collapsed="false">
      <c r="A230" s="165"/>
      <c r="B230" s="166"/>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row>
    <row r="231" customFormat="false" ht="15" hidden="false" customHeight="false" outlineLevel="0" collapsed="false">
      <c r="A231" s="165"/>
      <c r="B231" s="166"/>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row>
    <row r="232" customFormat="false" ht="15" hidden="false" customHeight="false" outlineLevel="0" collapsed="false">
      <c r="A232" s="165"/>
      <c r="B232" s="166"/>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row>
    <row r="233" customFormat="false" ht="15" hidden="false" customHeight="false" outlineLevel="0" collapsed="false">
      <c r="A233" s="165"/>
      <c r="B233" s="166"/>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row>
    <row r="234" customFormat="false" ht="15" hidden="false" customHeight="false" outlineLevel="0" collapsed="false">
      <c r="A234" s="165"/>
      <c r="B234" s="166"/>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row>
    <row r="235" customFormat="false" ht="15" hidden="false" customHeight="false" outlineLevel="0" collapsed="false">
      <c r="A235" s="165"/>
      <c r="B235" s="166"/>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row>
    <row r="236" customFormat="false" ht="15" hidden="false" customHeight="false" outlineLevel="0" collapsed="false">
      <c r="A236" s="165"/>
      <c r="B236" s="166"/>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row>
    <row r="237" customFormat="false" ht="15" hidden="false" customHeight="false" outlineLevel="0" collapsed="false">
      <c r="A237" s="165"/>
      <c r="B237" s="166"/>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row>
    <row r="238" customFormat="false" ht="15" hidden="false" customHeight="false" outlineLevel="0" collapsed="false">
      <c r="A238" s="165"/>
      <c r="B238" s="166"/>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row>
    <row r="239" customFormat="false" ht="15" hidden="false" customHeight="false" outlineLevel="0" collapsed="false">
      <c r="A239" s="165"/>
      <c r="B239" s="166"/>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row>
    <row r="240" customFormat="false" ht="15" hidden="false" customHeight="false" outlineLevel="0" collapsed="false">
      <c r="A240" s="165"/>
      <c r="B240" s="166"/>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row>
    <row r="241" customFormat="false" ht="15" hidden="false" customHeight="false" outlineLevel="0" collapsed="false">
      <c r="A241" s="165"/>
      <c r="B241" s="166"/>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row>
    <row r="242" customFormat="false" ht="15" hidden="false" customHeight="false" outlineLevel="0" collapsed="false">
      <c r="A242" s="165"/>
      <c r="B242" s="166"/>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row>
    <row r="243" customFormat="false" ht="15" hidden="false" customHeight="false" outlineLevel="0" collapsed="false">
      <c r="A243" s="165"/>
      <c r="B243" s="166"/>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row>
    <row r="244" customFormat="false" ht="15" hidden="false" customHeight="false" outlineLevel="0" collapsed="false">
      <c r="A244" s="165"/>
      <c r="B244" s="166"/>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row>
    <row r="245" customFormat="false" ht="15" hidden="false" customHeight="false" outlineLevel="0" collapsed="false">
      <c r="A245" s="165"/>
      <c r="B245" s="166"/>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row>
    <row r="246" customFormat="false" ht="15" hidden="false" customHeight="false" outlineLevel="0" collapsed="false">
      <c r="A246" s="165"/>
      <c r="B246" s="166"/>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row>
    <row r="247" customFormat="false" ht="15" hidden="false" customHeight="false" outlineLevel="0" collapsed="false">
      <c r="A247" s="165"/>
      <c r="B247" s="166"/>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row>
    <row r="248" customFormat="false" ht="15" hidden="false" customHeight="false" outlineLevel="0" collapsed="false">
      <c r="A248" s="165"/>
      <c r="B248" s="166"/>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row>
    <row r="249" customFormat="false" ht="15" hidden="false" customHeight="false" outlineLevel="0" collapsed="false">
      <c r="A249" s="165"/>
      <c r="B249" s="166"/>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row>
    <row r="250" customFormat="false" ht="15" hidden="false" customHeight="false" outlineLevel="0" collapsed="false">
      <c r="A250" s="165"/>
      <c r="B250" s="166"/>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row>
    <row r="251" customFormat="false" ht="15" hidden="false" customHeight="false" outlineLevel="0" collapsed="false">
      <c r="A251" s="165"/>
      <c r="B251" s="166"/>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row>
    <row r="252" customFormat="false" ht="15" hidden="false" customHeight="false" outlineLevel="0" collapsed="false">
      <c r="A252" s="165"/>
      <c r="B252" s="166"/>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row>
    <row r="253" customFormat="false" ht="15" hidden="false" customHeight="false" outlineLevel="0" collapsed="false">
      <c r="A253" s="165"/>
      <c r="B253" s="166"/>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row>
    <row r="254" customFormat="false" ht="15" hidden="false" customHeight="false" outlineLevel="0" collapsed="false">
      <c r="A254" s="165"/>
      <c r="B254" s="166"/>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row>
    <row r="255" customFormat="false" ht="15" hidden="false" customHeight="false" outlineLevel="0" collapsed="false">
      <c r="A255" s="165"/>
      <c r="B255" s="166"/>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row>
    <row r="256" customFormat="false" ht="15" hidden="false" customHeight="false" outlineLevel="0" collapsed="false">
      <c r="A256" s="165"/>
      <c r="B256" s="166"/>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row>
    <row r="257" customFormat="false" ht="15" hidden="false" customHeight="false" outlineLevel="0" collapsed="false">
      <c r="A257" s="165"/>
      <c r="B257" s="166"/>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row>
    <row r="258" customFormat="false" ht="15" hidden="false" customHeight="false" outlineLevel="0" collapsed="false">
      <c r="A258" s="165"/>
      <c r="B258" s="166"/>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row>
    <row r="259" customFormat="false" ht="15" hidden="false" customHeight="false" outlineLevel="0" collapsed="false">
      <c r="A259" s="165"/>
      <c r="B259" s="166"/>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row>
    <row r="260" customFormat="false" ht="15" hidden="false" customHeight="false" outlineLevel="0" collapsed="false">
      <c r="A260" s="165"/>
      <c r="B260" s="166"/>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row>
    <row r="261" customFormat="false" ht="15" hidden="false" customHeight="false" outlineLevel="0" collapsed="false">
      <c r="A261" s="165"/>
      <c r="B261" s="166"/>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row>
    <row r="262" customFormat="false" ht="15" hidden="false" customHeight="false" outlineLevel="0" collapsed="false">
      <c r="A262" s="165"/>
      <c r="B262" s="166"/>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row>
    <row r="263" customFormat="false" ht="15" hidden="false" customHeight="false" outlineLevel="0" collapsed="false">
      <c r="A263" s="165"/>
      <c r="B263" s="166"/>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row>
    <row r="264" customFormat="false" ht="15" hidden="false" customHeight="false" outlineLevel="0" collapsed="false">
      <c r="A264" s="165"/>
      <c r="B264" s="166"/>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row>
    <row r="265" customFormat="false" ht="15" hidden="false" customHeight="false" outlineLevel="0" collapsed="false">
      <c r="A265" s="165"/>
      <c r="B265" s="166"/>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row>
    <row r="266" customFormat="false" ht="15" hidden="false" customHeight="false" outlineLevel="0" collapsed="false">
      <c r="A266" s="165"/>
      <c r="B266" s="166"/>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row>
    <row r="267" customFormat="false" ht="15" hidden="false" customHeight="false" outlineLevel="0" collapsed="false">
      <c r="A267" s="165"/>
      <c r="B267" s="166"/>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row>
    <row r="268" customFormat="false" ht="15" hidden="false" customHeight="false" outlineLevel="0" collapsed="false">
      <c r="A268" s="165"/>
      <c r="B268" s="166"/>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row>
    <row r="269" customFormat="false" ht="15" hidden="false" customHeight="false" outlineLevel="0" collapsed="false">
      <c r="A269" s="165"/>
      <c r="B269" s="166"/>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row>
    <row r="270" customFormat="false" ht="15" hidden="false" customHeight="false" outlineLevel="0" collapsed="false">
      <c r="A270" s="165"/>
      <c r="B270" s="166"/>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row>
    <row r="271" customFormat="false" ht="15" hidden="false" customHeight="false" outlineLevel="0" collapsed="false">
      <c r="A271" s="165"/>
      <c r="B271" s="166"/>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row>
    <row r="272" customFormat="false" ht="15" hidden="false" customHeight="false" outlineLevel="0" collapsed="false">
      <c r="A272" s="165"/>
      <c r="B272" s="166"/>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row>
    <row r="273" customFormat="false" ht="15" hidden="false" customHeight="false" outlineLevel="0" collapsed="false">
      <c r="A273" s="165"/>
      <c r="B273" s="166"/>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row>
    <row r="274" customFormat="false" ht="15" hidden="false" customHeight="false" outlineLevel="0" collapsed="false">
      <c r="A274" s="165"/>
      <c r="B274" s="166"/>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row>
    <row r="275" customFormat="false" ht="15" hidden="false" customHeight="false" outlineLevel="0" collapsed="false">
      <c r="A275" s="165"/>
      <c r="B275" s="166"/>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row>
    <row r="276" customFormat="false" ht="15" hidden="false" customHeight="false" outlineLevel="0" collapsed="false">
      <c r="A276" s="165"/>
      <c r="B276" s="166"/>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row>
    <row r="277" customFormat="false" ht="15" hidden="false" customHeight="false" outlineLevel="0" collapsed="false">
      <c r="A277" s="165"/>
      <c r="B277" s="166"/>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row>
    <row r="278" customFormat="false" ht="15" hidden="false" customHeight="false" outlineLevel="0" collapsed="false">
      <c r="A278" s="165"/>
      <c r="B278" s="166"/>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row>
    <row r="279" customFormat="false" ht="15" hidden="false" customHeight="false" outlineLevel="0" collapsed="false">
      <c r="A279" s="165"/>
      <c r="B279" s="166"/>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row>
    <row r="280" customFormat="false" ht="15" hidden="false" customHeight="false" outlineLevel="0" collapsed="false">
      <c r="A280" s="165"/>
      <c r="B280" s="166"/>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row>
    <row r="281" customFormat="false" ht="15" hidden="false" customHeight="false" outlineLevel="0" collapsed="false">
      <c r="A281" s="165"/>
      <c r="B281" s="166"/>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row>
    <row r="282" customFormat="false" ht="15" hidden="false" customHeight="false" outlineLevel="0" collapsed="false">
      <c r="A282" s="165"/>
      <c r="B282" s="166"/>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row>
    <row r="283" customFormat="false" ht="15" hidden="false" customHeight="false" outlineLevel="0" collapsed="false">
      <c r="A283" s="165"/>
      <c r="B283" s="166"/>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row>
    <row r="284" customFormat="false" ht="15" hidden="false" customHeight="false" outlineLevel="0" collapsed="false">
      <c r="A284" s="165"/>
      <c r="B284" s="166"/>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row>
    <row r="285" customFormat="false" ht="15" hidden="false" customHeight="false" outlineLevel="0" collapsed="false">
      <c r="A285" s="165"/>
      <c r="B285" s="166"/>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row>
    <row r="286" customFormat="false" ht="15" hidden="false" customHeight="false" outlineLevel="0" collapsed="false">
      <c r="A286" s="165"/>
      <c r="B286" s="166"/>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row>
    <row r="287" customFormat="false" ht="15" hidden="false" customHeight="false" outlineLevel="0" collapsed="false">
      <c r="A287" s="165"/>
      <c r="B287" s="166"/>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row>
    <row r="288" customFormat="false" ht="15" hidden="false" customHeight="false" outlineLevel="0" collapsed="false">
      <c r="A288" s="165"/>
      <c r="B288" s="166"/>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row>
    <row r="289" customFormat="false" ht="15" hidden="false" customHeight="false" outlineLevel="0" collapsed="false">
      <c r="A289" s="165"/>
      <c r="B289" s="166"/>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row>
    <row r="290" customFormat="false" ht="15" hidden="false" customHeight="false" outlineLevel="0" collapsed="false">
      <c r="A290" s="165"/>
      <c r="B290" s="166"/>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row>
    <row r="291" customFormat="false" ht="15" hidden="false" customHeight="false" outlineLevel="0" collapsed="false">
      <c r="A291" s="165"/>
      <c r="B291" s="166"/>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row>
    <row r="292" customFormat="false" ht="15" hidden="false" customHeight="false" outlineLevel="0" collapsed="false">
      <c r="A292" s="165"/>
      <c r="B292" s="166"/>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row>
    <row r="293" customFormat="false" ht="15" hidden="false" customHeight="false" outlineLevel="0" collapsed="false">
      <c r="A293" s="165"/>
      <c r="B293" s="166"/>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row>
    <row r="294" customFormat="false" ht="15" hidden="false" customHeight="false" outlineLevel="0" collapsed="false">
      <c r="A294" s="165"/>
      <c r="B294" s="166"/>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row>
    <row r="295" customFormat="false" ht="15" hidden="false" customHeight="false" outlineLevel="0" collapsed="false">
      <c r="A295" s="165"/>
      <c r="B295" s="166"/>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row>
    <row r="296" customFormat="false" ht="15" hidden="false" customHeight="false" outlineLevel="0" collapsed="false">
      <c r="A296" s="165"/>
      <c r="B296" s="166"/>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row>
    <row r="297" customFormat="false" ht="15" hidden="false" customHeight="false" outlineLevel="0" collapsed="false">
      <c r="A297" s="165"/>
      <c r="B297" s="166"/>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row>
    <row r="298" customFormat="false" ht="15" hidden="false" customHeight="false" outlineLevel="0" collapsed="false">
      <c r="A298" s="165"/>
      <c r="B298" s="166"/>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row>
    <row r="299" customFormat="false" ht="15" hidden="false" customHeight="false" outlineLevel="0" collapsed="false">
      <c r="A299" s="165"/>
      <c r="B299" s="166"/>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row>
    <row r="300" customFormat="false" ht="15" hidden="false" customHeight="false" outlineLevel="0" collapsed="false">
      <c r="A300" s="165"/>
      <c r="B300" s="166"/>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row>
    <row r="301" customFormat="false" ht="15" hidden="false" customHeight="false" outlineLevel="0" collapsed="false">
      <c r="A301" s="165"/>
      <c r="B301" s="166"/>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row>
    <row r="302" customFormat="false" ht="15" hidden="false" customHeight="false" outlineLevel="0" collapsed="false">
      <c r="A302" s="165"/>
      <c r="B302" s="166"/>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row>
    <row r="303" customFormat="false" ht="15" hidden="false" customHeight="false" outlineLevel="0" collapsed="false">
      <c r="A303" s="165"/>
      <c r="B303" s="166"/>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row>
    <row r="304" customFormat="false" ht="15" hidden="false" customHeight="false" outlineLevel="0" collapsed="false">
      <c r="A304" s="165"/>
      <c r="B304" s="166"/>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row>
    <row r="305" customFormat="false" ht="15" hidden="false" customHeight="false" outlineLevel="0" collapsed="false">
      <c r="A305" s="165"/>
      <c r="B305" s="166"/>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row>
    <row r="306" customFormat="false" ht="15" hidden="false" customHeight="false" outlineLevel="0" collapsed="false">
      <c r="A306" s="165"/>
      <c r="B306" s="166"/>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row>
    <row r="307" customFormat="false" ht="15" hidden="false" customHeight="false" outlineLevel="0" collapsed="false">
      <c r="A307" s="165"/>
      <c r="B307" s="166"/>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row>
    <row r="308" customFormat="false" ht="15" hidden="false" customHeight="false" outlineLevel="0" collapsed="false">
      <c r="A308" s="165"/>
      <c r="B308" s="166"/>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row>
    <row r="309" customFormat="false" ht="15" hidden="false" customHeight="false" outlineLevel="0" collapsed="false">
      <c r="A309" s="165"/>
      <c r="B309" s="166"/>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row>
    <row r="310" customFormat="false" ht="15" hidden="false" customHeight="false" outlineLevel="0" collapsed="false">
      <c r="A310" s="165"/>
      <c r="B310" s="166"/>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row>
    <row r="311" customFormat="false" ht="15" hidden="false" customHeight="false" outlineLevel="0" collapsed="false">
      <c r="A311" s="165"/>
      <c r="B311" s="166"/>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row>
    <row r="312" customFormat="false" ht="15" hidden="false" customHeight="false" outlineLevel="0" collapsed="false">
      <c r="A312" s="165"/>
      <c r="B312" s="166"/>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row>
    <row r="313" customFormat="false" ht="15" hidden="false" customHeight="false" outlineLevel="0" collapsed="false">
      <c r="A313" s="165"/>
      <c r="B313" s="166"/>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row>
    <row r="314" customFormat="false" ht="15" hidden="false" customHeight="false" outlineLevel="0" collapsed="false">
      <c r="A314" s="165"/>
      <c r="B314" s="166"/>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row>
    <row r="315" customFormat="false" ht="15" hidden="false" customHeight="false" outlineLevel="0" collapsed="false">
      <c r="A315" s="165"/>
      <c r="B315" s="166"/>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row>
    <row r="316" customFormat="false" ht="15" hidden="false" customHeight="false" outlineLevel="0" collapsed="false">
      <c r="A316" s="165"/>
      <c r="B316" s="166"/>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row>
    <row r="317" customFormat="false" ht="15" hidden="false" customHeight="false" outlineLevel="0" collapsed="false">
      <c r="A317" s="165"/>
      <c r="B317" s="166"/>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row>
    <row r="318" customFormat="false" ht="15" hidden="false" customHeight="false" outlineLevel="0" collapsed="false">
      <c r="A318" s="165"/>
      <c r="B318" s="166"/>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row>
    <row r="319" customFormat="false" ht="15" hidden="false" customHeight="false" outlineLevel="0" collapsed="false">
      <c r="A319" s="165"/>
      <c r="B319" s="166"/>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row>
    <row r="320" customFormat="false" ht="15" hidden="false" customHeight="false" outlineLevel="0" collapsed="false">
      <c r="A320" s="165"/>
      <c r="B320" s="166"/>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row>
    <row r="321" customFormat="false" ht="15" hidden="false" customHeight="false" outlineLevel="0" collapsed="false">
      <c r="A321" s="165"/>
      <c r="B321" s="166"/>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row>
    <row r="322" customFormat="false" ht="15" hidden="false" customHeight="false" outlineLevel="0" collapsed="false">
      <c r="A322" s="165"/>
      <c r="B322" s="166"/>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row>
    <row r="323" customFormat="false" ht="15" hidden="false" customHeight="false" outlineLevel="0" collapsed="false">
      <c r="A323" s="165"/>
      <c r="B323" s="166"/>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row>
    <row r="324" customFormat="false" ht="15" hidden="false" customHeight="false" outlineLevel="0" collapsed="false">
      <c r="A324" s="165"/>
      <c r="B324" s="166"/>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row>
    <row r="325" customFormat="false" ht="15" hidden="false" customHeight="false" outlineLevel="0" collapsed="false">
      <c r="A325" s="165"/>
      <c r="B325" s="166"/>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row>
    <row r="326" customFormat="false" ht="15" hidden="false" customHeight="false" outlineLevel="0" collapsed="false">
      <c r="A326" s="165"/>
      <c r="B326" s="166"/>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row>
    <row r="327" customFormat="false" ht="15" hidden="false" customHeight="false" outlineLevel="0" collapsed="false">
      <c r="A327" s="165"/>
      <c r="B327" s="166"/>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row>
    <row r="328" customFormat="false" ht="15" hidden="false" customHeight="false" outlineLevel="0" collapsed="false">
      <c r="A328" s="165"/>
      <c r="B328" s="166"/>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row>
    <row r="329" customFormat="false" ht="15" hidden="false" customHeight="false" outlineLevel="0" collapsed="false">
      <c r="A329" s="165"/>
      <c r="B329" s="166"/>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row>
    <row r="330" customFormat="false" ht="15" hidden="false" customHeight="false" outlineLevel="0" collapsed="false">
      <c r="A330" s="165"/>
      <c r="B330" s="166"/>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row>
    <row r="331" customFormat="false" ht="15" hidden="false" customHeight="false" outlineLevel="0" collapsed="false">
      <c r="A331" s="165"/>
      <c r="B331" s="166"/>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row>
    <row r="332" customFormat="false" ht="15" hidden="false" customHeight="false" outlineLevel="0" collapsed="false">
      <c r="A332" s="165"/>
      <c r="B332" s="166"/>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row>
    <row r="333" customFormat="false" ht="15" hidden="false" customHeight="false" outlineLevel="0" collapsed="false">
      <c r="A333" s="165"/>
      <c r="B333" s="166"/>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row>
    <row r="334" customFormat="false" ht="15" hidden="false" customHeight="false" outlineLevel="0" collapsed="false">
      <c r="A334" s="165"/>
      <c r="B334" s="166"/>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row>
    <row r="335" customFormat="false" ht="15" hidden="false" customHeight="false" outlineLevel="0" collapsed="false">
      <c r="A335" s="165"/>
      <c r="B335" s="166"/>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row>
    <row r="336" customFormat="false" ht="15" hidden="false" customHeight="false" outlineLevel="0" collapsed="false">
      <c r="A336" s="165"/>
      <c r="B336" s="166"/>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row>
    <row r="337" customFormat="false" ht="15" hidden="false" customHeight="false" outlineLevel="0" collapsed="false">
      <c r="A337" s="165"/>
      <c r="B337" s="166"/>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row>
    <row r="338" customFormat="false" ht="15" hidden="false" customHeight="false" outlineLevel="0" collapsed="false">
      <c r="A338" s="165"/>
      <c r="B338" s="166"/>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row>
    <row r="339" customFormat="false" ht="15" hidden="false" customHeight="false" outlineLevel="0" collapsed="false">
      <c r="A339" s="165"/>
      <c r="B339" s="166"/>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row>
    <row r="340" customFormat="false" ht="15" hidden="false" customHeight="false" outlineLevel="0" collapsed="false">
      <c r="A340" s="165"/>
      <c r="B340" s="166"/>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row>
    <row r="341" customFormat="false" ht="15" hidden="false" customHeight="false" outlineLevel="0" collapsed="false">
      <c r="A341" s="165"/>
      <c r="B341" s="166"/>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row>
    <row r="342" customFormat="false" ht="15" hidden="false" customHeight="false" outlineLevel="0" collapsed="false">
      <c r="A342" s="165"/>
      <c r="B342" s="166"/>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row>
    <row r="343" customFormat="false" ht="15" hidden="false" customHeight="false" outlineLevel="0" collapsed="false">
      <c r="A343" s="165"/>
      <c r="B343" s="166"/>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row>
    <row r="344" customFormat="false" ht="15" hidden="false" customHeight="false" outlineLevel="0" collapsed="false">
      <c r="A344" s="165"/>
      <c r="B344" s="166"/>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row>
    <row r="345" customFormat="false" ht="15" hidden="false" customHeight="false" outlineLevel="0" collapsed="false">
      <c r="A345" s="165"/>
      <c r="B345" s="166"/>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row>
    <row r="346" customFormat="false" ht="15" hidden="false" customHeight="false" outlineLevel="0" collapsed="false">
      <c r="A346" s="165"/>
      <c r="B346" s="166"/>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row>
    <row r="347" customFormat="false" ht="15" hidden="false" customHeight="false" outlineLevel="0" collapsed="false">
      <c r="A347" s="165"/>
      <c r="B347" s="166"/>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row>
    <row r="348" customFormat="false" ht="15" hidden="false" customHeight="false" outlineLevel="0" collapsed="false">
      <c r="A348" s="165"/>
      <c r="B348" s="166"/>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row>
    <row r="349" customFormat="false" ht="15" hidden="false" customHeight="false" outlineLevel="0" collapsed="false">
      <c r="A349" s="165"/>
      <c r="B349" s="166"/>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row>
    <row r="350" customFormat="false" ht="15" hidden="false" customHeight="false" outlineLevel="0" collapsed="false">
      <c r="A350" s="165"/>
      <c r="B350" s="166"/>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row>
    <row r="351" customFormat="false" ht="15" hidden="false" customHeight="false" outlineLevel="0" collapsed="false">
      <c r="A351" s="165"/>
      <c r="B351" s="166"/>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row>
    <row r="352" customFormat="false" ht="15" hidden="false" customHeight="false" outlineLevel="0" collapsed="false">
      <c r="A352" s="165"/>
      <c r="B352" s="166"/>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row>
    <row r="353" customFormat="false" ht="15" hidden="false" customHeight="false" outlineLevel="0" collapsed="false">
      <c r="A353" s="165"/>
      <c r="B353" s="166"/>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row>
    <row r="354" customFormat="false" ht="15" hidden="false" customHeight="false" outlineLevel="0" collapsed="false">
      <c r="A354" s="165"/>
      <c r="B354" s="166"/>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row>
    <row r="355" customFormat="false" ht="15" hidden="false" customHeight="false" outlineLevel="0" collapsed="false">
      <c r="A355" s="165"/>
      <c r="B355" s="166"/>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row>
    <row r="356" customFormat="false" ht="15" hidden="false" customHeight="false" outlineLevel="0" collapsed="false">
      <c r="A356" s="165"/>
      <c r="B356" s="166"/>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row>
    <row r="357" customFormat="false" ht="15" hidden="false" customHeight="false" outlineLevel="0" collapsed="false">
      <c r="A357" s="165"/>
      <c r="B357" s="166"/>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row>
    <row r="358" customFormat="false" ht="15" hidden="false" customHeight="false" outlineLevel="0" collapsed="false">
      <c r="A358" s="165"/>
      <c r="B358" s="166"/>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row>
    <row r="359" customFormat="false" ht="15" hidden="false" customHeight="false" outlineLevel="0" collapsed="false">
      <c r="A359" s="165"/>
      <c r="B359" s="166"/>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row>
    <row r="360" customFormat="false" ht="15" hidden="false" customHeight="false" outlineLevel="0" collapsed="false">
      <c r="A360" s="165"/>
      <c r="B360" s="166"/>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row>
    <row r="361" customFormat="false" ht="15" hidden="false" customHeight="false" outlineLevel="0" collapsed="false">
      <c r="A361" s="165"/>
      <c r="B361" s="166"/>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row>
    <row r="362" customFormat="false" ht="15" hidden="false" customHeight="false" outlineLevel="0" collapsed="false">
      <c r="A362" s="165"/>
      <c r="B362" s="166"/>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row>
    <row r="363" customFormat="false" ht="15" hidden="false" customHeight="false" outlineLevel="0" collapsed="false">
      <c r="A363" s="165"/>
      <c r="B363" s="166"/>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row>
    <row r="364" customFormat="false" ht="15" hidden="false" customHeight="false" outlineLevel="0" collapsed="false">
      <c r="A364" s="165"/>
      <c r="B364" s="166"/>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row>
    <row r="365" customFormat="false" ht="15" hidden="false" customHeight="false" outlineLevel="0" collapsed="false">
      <c r="A365" s="165"/>
      <c r="B365" s="166"/>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row>
    <row r="366" customFormat="false" ht="15" hidden="false" customHeight="false" outlineLevel="0" collapsed="false">
      <c r="A366" s="165"/>
      <c r="B366" s="166"/>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row>
    <row r="367" customFormat="false" ht="15" hidden="false" customHeight="false" outlineLevel="0" collapsed="false">
      <c r="A367" s="165"/>
      <c r="B367" s="166"/>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row>
    <row r="368" customFormat="false" ht="15" hidden="false" customHeight="false" outlineLevel="0" collapsed="false">
      <c r="A368" s="165"/>
      <c r="B368" s="166"/>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row>
    <row r="369" customFormat="false" ht="15" hidden="false" customHeight="false" outlineLevel="0" collapsed="false">
      <c r="A369" s="165"/>
      <c r="B369" s="166"/>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row>
    <row r="370" customFormat="false" ht="15" hidden="false" customHeight="false" outlineLevel="0" collapsed="false">
      <c r="A370" s="165"/>
      <c r="B370" s="166"/>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row>
    <row r="371" customFormat="false" ht="15" hidden="false" customHeight="false" outlineLevel="0" collapsed="false">
      <c r="A371" s="165"/>
      <c r="B371" s="166"/>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row>
    <row r="372" customFormat="false" ht="15" hidden="false" customHeight="false" outlineLevel="0" collapsed="false">
      <c r="A372" s="165"/>
      <c r="B372" s="166"/>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row>
    <row r="373" customFormat="false" ht="15" hidden="false" customHeight="false" outlineLevel="0" collapsed="false">
      <c r="A373" s="165"/>
      <c r="B373" s="166"/>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row>
    <row r="374" customFormat="false" ht="15" hidden="false" customHeight="false" outlineLevel="0" collapsed="false">
      <c r="A374" s="165"/>
      <c r="B374" s="166"/>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row>
    <row r="375" customFormat="false" ht="15" hidden="false" customHeight="false" outlineLevel="0" collapsed="false">
      <c r="A375" s="165"/>
      <c r="B375" s="166"/>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row>
    <row r="376" customFormat="false" ht="15" hidden="false" customHeight="false" outlineLevel="0" collapsed="false">
      <c r="A376" s="165"/>
      <c r="B376" s="166"/>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row>
    <row r="377" customFormat="false" ht="15" hidden="false" customHeight="false" outlineLevel="0" collapsed="false">
      <c r="A377" s="165"/>
      <c r="B377" s="166"/>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row>
    <row r="378" customFormat="false" ht="15" hidden="false" customHeight="false" outlineLevel="0" collapsed="false">
      <c r="A378" s="165"/>
      <c r="B378" s="166"/>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row>
    <row r="379" customFormat="false" ht="15" hidden="false" customHeight="false" outlineLevel="0" collapsed="false">
      <c r="A379" s="165"/>
      <c r="B379" s="166"/>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row>
    <row r="380" customFormat="false" ht="15" hidden="false" customHeight="false" outlineLevel="0" collapsed="false">
      <c r="A380" s="165"/>
      <c r="B380" s="166"/>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row>
    <row r="381" customFormat="false" ht="15" hidden="false" customHeight="false" outlineLevel="0" collapsed="false">
      <c r="A381" s="165"/>
      <c r="B381" s="166"/>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row>
    <row r="382" customFormat="false" ht="15" hidden="false" customHeight="false" outlineLevel="0" collapsed="false">
      <c r="A382" s="165"/>
      <c r="B382" s="166"/>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row>
    <row r="383" customFormat="false" ht="15" hidden="false" customHeight="false" outlineLevel="0" collapsed="false">
      <c r="A383" s="165"/>
      <c r="B383" s="166"/>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row>
    <row r="384" customFormat="false" ht="15" hidden="false" customHeight="false" outlineLevel="0" collapsed="false">
      <c r="A384" s="165"/>
      <c r="B384" s="166"/>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row>
    <row r="385" customFormat="false" ht="15" hidden="false" customHeight="false" outlineLevel="0" collapsed="false">
      <c r="A385" s="165"/>
      <c r="B385" s="166"/>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row>
    <row r="386" customFormat="false" ht="15" hidden="false" customHeight="false" outlineLevel="0" collapsed="false">
      <c r="A386" s="165"/>
      <c r="B386" s="166"/>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row>
    <row r="387" customFormat="false" ht="15" hidden="false" customHeight="false" outlineLevel="0" collapsed="false">
      <c r="A387" s="165"/>
      <c r="B387" s="166"/>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row>
    <row r="388" customFormat="false" ht="15" hidden="false" customHeight="false" outlineLevel="0" collapsed="false">
      <c r="A388" s="165"/>
      <c r="B388" s="166"/>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row>
    <row r="389" customFormat="false" ht="15" hidden="false" customHeight="false" outlineLevel="0" collapsed="false">
      <c r="A389" s="165"/>
      <c r="B389" s="166"/>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row>
    <row r="390" customFormat="false" ht="15" hidden="false" customHeight="false" outlineLevel="0" collapsed="false">
      <c r="A390" s="165"/>
      <c r="B390" s="166"/>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row>
    <row r="391" customFormat="false" ht="15" hidden="false" customHeight="false" outlineLevel="0" collapsed="false">
      <c r="A391" s="165"/>
      <c r="B391" s="166"/>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row>
    <row r="392" customFormat="false" ht="15" hidden="false" customHeight="false" outlineLevel="0" collapsed="false">
      <c r="A392" s="165"/>
      <c r="B392" s="166"/>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row>
    <row r="393" customFormat="false" ht="15" hidden="false" customHeight="false" outlineLevel="0" collapsed="false">
      <c r="A393" s="165"/>
      <c r="B393" s="166"/>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row>
    <row r="394" customFormat="false" ht="15" hidden="false" customHeight="false" outlineLevel="0" collapsed="false">
      <c r="A394" s="165"/>
      <c r="B394" s="166"/>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row>
    <row r="395" customFormat="false" ht="15" hidden="false" customHeight="false" outlineLevel="0" collapsed="false">
      <c r="A395" s="165"/>
      <c r="B395" s="166"/>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row>
    <row r="396" customFormat="false" ht="15" hidden="false" customHeight="false" outlineLevel="0" collapsed="false">
      <c r="A396" s="165"/>
      <c r="B396" s="166"/>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row>
    <row r="397" customFormat="false" ht="15" hidden="false" customHeight="false" outlineLevel="0" collapsed="false">
      <c r="A397" s="165"/>
      <c r="B397" s="166"/>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row>
    <row r="398" customFormat="false" ht="15" hidden="false" customHeight="false" outlineLevel="0" collapsed="false">
      <c r="A398" s="165"/>
      <c r="B398" s="166"/>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row>
    <row r="399" customFormat="false" ht="15" hidden="false" customHeight="false" outlineLevel="0" collapsed="false">
      <c r="A399" s="165"/>
      <c r="B399" s="166"/>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row>
    <row r="400" customFormat="false" ht="15" hidden="false" customHeight="false" outlineLevel="0" collapsed="false">
      <c r="A400" s="165"/>
      <c r="B400" s="166"/>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row>
    <row r="401" customFormat="false" ht="15" hidden="false" customHeight="false" outlineLevel="0" collapsed="false">
      <c r="A401" s="165"/>
      <c r="B401" s="166"/>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row>
    <row r="402" customFormat="false" ht="15" hidden="false" customHeight="false" outlineLevel="0" collapsed="false">
      <c r="A402" s="165"/>
      <c r="B402" s="166"/>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row>
    <row r="403" customFormat="false" ht="15" hidden="false" customHeight="false" outlineLevel="0" collapsed="false">
      <c r="A403" s="165"/>
      <c r="B403" s="166"/>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row>
    <row r="404" customFormat="false" ht="15" hidden="false" customHeight="false" outlineLevel="0" collapsed="false">
      <c r="A404" s="165"/>
      <c r="B404" s="166"/>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row>
    <row r="405" customFormat="false" ht="15" hidden="false" customHeight="false" outlineLevel="0" collapsed="false">
      <c r="A405" s="165"/>
      <c r="B405" s="166"/>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row>
    <row r="406" customFormat="false" ht="15" hidden="false" customHeight="false" outlineLevel="0" collapsed="false">
      <c r="A406" s="165"/>
      <c r="B406" s="166"/>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row>
    <row r="407" customFormat="false" ht="15" hidden="false" customHeight="false" outlineLevel="0" collapsed="false">
      <c r="A407" s="165"/>
      <c r="B407" s="166"/>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row>
    <row r="408" customFormat="false" ht="15" hidden="false" customHeight="false" outlineLevel="0" collapsed="false">
      <c r="A408" s="165"/>
      <c r="B408" s="166"/>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row>
    <row r="409" customFormat="false" ht="15" hidden="false" customHeight="false" outlineLevel="0" collapsed="false">
      <c r="A409" s="165"/>
      <c r="B409" s="166"/>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row>
    <row r="410" customFormat="false" ht="15" hidden="false" customHeight="false" outlineLevel="0" collapsed="false">
      <c r="A410" s="165"/>
      <c r="B410" s="166"/>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row>
    <row r="411" customFormat="false" ht="15" hidden="false" customHeight="false" outlineLevel="0" collapsed="false">
      <c r="A411" s="165"/>
      <c r="B411" s="166"/>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row>
    <row r="412" customFormat="false" ht="15" hidden="false" customHeight="false" outlineLevel="0" collapsed="false">
      <c r="A412" s="165"/>
      <c r="B412" s="166"/>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row>
    <row r="413" customFormat="false" ht="15" hidden="false" customHeight="false" outlineLevel="0" collapsed="false">
      <c r="A413" s="165"/>
      <c r="B413" s="166"/>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row>
    <row r="414" customFormat="false" ht="15" hidden="false" customHeight="false" outlineLevel="0" collapsed="false">
      <c r="A414" s="165"/>
      <c r="B414" s="166"/>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row>
    <row r="415" customFormat="false" ht="15" hidden="false" customHeight="false" outlineLevel="0" collapsed="false">
      <c r="A415" s="165"/>
      <c r="B415" s="166"/>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row>
    <row r="416" customFormat="false" ht="15" hidden="false" customHeight="false" outlineLevel="0" collapsed="false">
      <c r="A416" s="165"/>
      <c r="B416" s="166"/>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row>
    <row r="417" customFormat="false" ht="15" hidden="false" customHeight="false" outlineLevel="0" collapsed="false">
      <c r="A417" s="165"/>
      <c r="B417" s="166"/>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row>
    <row r="418" customFormat="false" ht="15" hidden="false" customHeight="false" outlineLevel="0" collapsed="false">
      <c r="A418" s="165"/>
      <c r="B418" s="166"/>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row>
    <row r="419" customFormat="false" ht="15" hidden="false" customHeight="false" outlineLevel="0" collapsed="false">
      <c r="A419" s="165"/>
      <c r="B419" s="166"/>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row>
    <row r="420" customFormat="false" ht="15" hidden="false" customHeight="false" outlineLevel="0" collapsed="false">
      <c r="A420" s="165"/>
      <c r="B420" s="166"/>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row>
    <row r="421" customFormat="false" ht="15" hidden="false" customHeight="false" outlineLevel="0" collapsed="false">
      <c r="A421" s="165"/>
      <c r="B421" s="166"/>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row>
    <row r="422" customFormat="false" ht="15" hidden="false" customHeight="false" outlineLevel="0" collapsed="false">
      <c r="A422" s="165"/>
      <c r="B422" s="166"/>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row>
    <row r="423" customFormat="false" ht="15" hidden="false" customHeight="false" outlineLevel="0" collapsed="false">
      <c r="A423" s="165"/>
      <c r="B423" s="166"/>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row>
    <row r="424" customFormat="false" ht="15" hidden="false" customHeight="false" outlineLevel="0" collapsed="false">
      <c r="A424" s="165"/>
      <c r="B424" s="166"/>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row>
    <row r="425" customFormat="false" ht="15" hidden="false" customHeight="false" outlineLevel="0" collapsed="false">
      <c r="A425" s="165"/>
      <c r="B425" s="166"/>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row>
    <row r="426" customFormat="false" ht="15" hidden="false" customHeight="false" outlineLevel="0" collapsed="false">
      <c r="A426" s="165"/>
      <c r="B426" s="166"/>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row>
    <row r="427" customFormat="false" ht="15" hidden="false" customHeight="false" outlineLevel="0" collapsed="false">
      <c r="A427" s="165"/>
      <c r="B427" s="166"/>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row>
    <row r="428" customFormat="false" ht="15" hidden="false" customHeight="false" outlineLevel="0" collapsed="false">
      <c r="A428" s="165"/>
      <c r="B428" s="166"/>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row>
    <row r="429" customFormat="false" ht="15" hidden="false" customHeight="false" outlineLevel="0" collapsed="false">
      <c r="A429" s="165"/>
      <c r="B429" s="166"/>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row>
    <row r="430" customFormat="false" ht="15" hidden="false" customHeight="false" outlineLevel="0" collapsed="false">
      <c r="A430" s="165"/>
      <c r="B430" s="166"/>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row>
    <row r="431" customFormat="false" ht="15" hidden="false" customHeight="false" outlineLevel="0" collapsed="false">
      <c r="A431" s="165"/>
      <c r="B431" s="166"/>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row>
    <row r="432" customFormat="false" ht="15" hidden="false" customHeight="false" outlineLevel="0" collapsed="false">
      <c r="A432" s="165"/>
      <c r="B432" s="166"/>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row>
    <row r="433" customFormat="false" ht="15" hidden="false" customHeight="false" outlineLevel="0" collapsed="false">
      <c r="A433" s="165"/>
      <c r="B433" s="166"/>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row>
    <row r="434" customFormat="false" ht="15" hidden="false" customHeight="false" outlineLevel="0" collapsed="false">
      <c r="A434" s="165"/>
      <c r="B434" s="166"/>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row>
    <row r="435" customFormat="false" ht="15" hidden="false" customHeight="false" outlineLevel="0" collapsed="false">
      <c r="A435" s="165"/>
      <c r="B435" s="166"/>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row>
    <row r="436" customFormat="false" ht="15" hidden="false" customHeight="false" outlineLevel="0" collapsed="false">
      <c r="A436" s="165"/>
      <c r="B436" s="166"/>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row>
    <row r="437" customFormat="false" ht="15" hidden="false" customHeight="false" outlineLevel="0" collapsed="false">
      <c r="A437" s="165"/>
      <c r="B437" s="166"/>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row>
    <row r="438" customFormat="false" ht="15" hidden="false" customHeight="false" outlineLevel="0" collapsed="false">
      <c r="A438" s="165"/>
      <c r="B438" s="166"/>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row>
    <row r="439" customFormat="false" ht="15" hidden="false" customHeight="false" outlineLevel="0" collapsed="false">
      <c r="A439" s="165"/>
      <c r="B439" s="166"/>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row>
    <row r="440" customFormat="false" ht="15" hidden="false" customHeight="false" outlineLevel="0" collapsed="false">
      <c r="A440" s="165"/>
      <c r="B440" s="166"/>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row>
    <row r="441" customFormat="false" ht="15" hidden="false" customHeight="false" outlineLevel="0" collapsed="false">
      <c r="A441" s="165"/>
      <c r="B441" s="166"/>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row>
    <row r="442" customFormat="false" ht="15" hidden="false" customHeight="false" outlineLevel="0" collapsed="false">
      <c r="A442" s="165"/>
      <c r="B442" s="166"/>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row>
    <row r="443" customFormat="false" ht="15" hidden="false" customHeight="false" outlineLevel="0" collapsed="false">
      <c r="A443" s="165"/>
      <c r="B443" s="166"/>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row>
    <row r="444" customFormat="false" ht="15" hidden="false" customHeight="false" outlineLevel="0" collapsed="false">
      <c r="A444" s="165"/>
      <c r="B444" s="166"/>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row>
    <row r="445" customFormat="false" ht="15" hidden="false" customHeight="false" outlineLevel="0" collapsed="false">
      <c r="A445" s="165"/>
      <c r="B445" s="166"/>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row>
    <row r="446" customFormat="false" ht="15" hidden="false" customHeight="false" outlineLevel="0" collapsed="false">
      <c r="A446" s="165"/>
      <c r="B446" s="166"/>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row>
    <row r="447" customFormat="false" ht="15" hidden="false" customHeight="false" outlineLevel="0" collapsed="false">
      <c r="A447" s="165"/>
      <c r="B447" s="166"/>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row>
    <row r="448" customFormat="false" ht="15" hidden="false" customHeight="false" outlineLevel="0" collapsed="false">
      <c r="A448" s="165"/>
      <c r="B448" s="166"/>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row>
    <row r="449" customFormat="false" ht="15" hidden="false" customHeight="false" outlineLevel="0" collapsed="false">
      <c r="A449" s="165"/>
      <c r="B449" s="166"/>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row>
    <row r="450" customFormat="false" ht="15" hidden="false" customHeight="false" outlineLevel="0" collapsed="false">
      <c r="A450" s="165"/>
      <c r="B450" s="166"/>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row>
    <row r="451" customFormat="false" ht="15" hidden="false" customHeight="false" outlineLevel="0" collapsed="false">
      <c r="A451" s="165"/>
      <c r="B451" s="166"/>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row>
    <row r="452" customFormat="false" ht="15" hidden="false" customHeight="false" outlineLevel="0" collapsed="false">
      <c r="A452" s="165"/>
      <c r="B452" s="166"/>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row>
    <row r="453" customFormat="false" ht="15" hidden="false" customHeight="false" outlineLevel="0" collapsed="false">
      <c r="A453" s="165"/>
      <c r="B453" s="166"/>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row>
    <row r="454" customFormat="false" ht="15" hidden="false" customHeight="false" outlineLevel="0" collapsed="false">
      <c r="A454" s="165"/>
      <c r="B454" s="166"/>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row>
    <row r="455" customFormat="false" ht="15" hidden="false" customHeight="false" outlineLevel="0" collapsed="false">
      <c r="A455" s="165"/>
      <c r="B455" s="166"/>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row>
    <row r="456" customFormat="false" ht="15" hidden="false" customHeight="false" outlineLevel="0" collapsed="false">
      <c r="A456" s="165"/>
      <c r="B456" s="166"/>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row>
    <row r="457" customFormat="false" ht="15" hidden="false" customHeight="false" outlineLevel="0" collapsed="false">
      <c r="A457" s="165"/>
      <c r="B457" s="166"/>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row>
    <row r="458" customFormat="false" ht="15" hidden="false" customHeight="false" outlineLevel="0" collapsed="false">
      <c r="A458" s="165"/>
      <c r="B458" s="166"/>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row>
    <row r="459" customFormat="false" ht="15" hidden="false" customHeight="false" outlineLevel="0" collapsed="false">
      <c r="A459" s="165"/>
      <c r="B459" s="166"/>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row>
    <row r="460" customFormat="false" ht="15" hidden="false" customHeight="false" outlineLevel="0" collapsed="false">
      <c r="A460" s="165"/>
      <c r="B460" s="166"/>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row>
    <row r="461" customFormat="false" ht="15" hidden="false" customHeight="false" outlineLevel="0" collapsed="false">
      <c r="A461" s="165"/>
      <c r="B461" s="166"/>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row>
    <row r="462" customFormat="false" ht="15" hidden="false" customHeight="false" outlineLevel="0" collapsed="false">
      <c r="A462" s="165"/>
      <c r="B462" s="166"/>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row>
    <row r="463" customFormat="false" ht="15" hidden="false" customHeight="false" outlineLevel="0" collapsed="false">
      <c r="A463" s="165"/>
      <c r="B463" s="166"/>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row>
    <row r="464" customFormat="false" ht="15" hidden="false" customHeight="false" outlineLevel="0" collapsed="false">
      <c r="A464" s="165"/>
      <c r="B464" s="166"/>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row>
    <row r="465" customFormat="false" ht="15" hidden="false" customHeight="false" outlineLevel="0" collapsed="false">
      <c r="A465" s="165"/>
      <c r="B465" s="166"/>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row>
    <row r="466" customFormat="false" ht="15" hidden="false" customHeight="false" outlineLevel="0" collapsed="false">
      <c r="A466" s="165"/>
      <c r="B466" s="166"/>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row>
    <row r="467" customFormat="false" ht="15" hidden="false" customHeight="false" outlineLevel="0" collapsed="false">
      <c r="A467" s="165"/>
      <c r="B467" s="166"/>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row>
    <row r="468" customFormat="false" ht="15" hidden="false" customHeight="false" outlineLevel="0" collapsed="false">
      <c r="A468" s="165"/>
      <c r="B468" s="166"/>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row>
    <row r="469" customFormat="false" ht="15" hidden="false" customHeight="false" outlineLevel="0" collapsed="false">
      <c r="A469" s="165"/>
      <c r="B469" s="166"/>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row>
    <row r="470" customFormat="false" ht="15" hidden="false" customHeight="false" outlineLevel="0" collapsed="false">
      <c r="A470" s="165"/>
      <c r="B470" s="166"/>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row>
    <row r="471" customFormat="false" ht="15" hidden="false" customHeight="false" outlineLevel="0" collapsed="false">
      <c r="A471" s="165"/>
      <c r="B471" s="166"/>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row>
    <row r="472" customFormat="false" ht="15" hidden="false" customHeight="false" outlineLevel="0" collapsed="false">
      <c r="A472" s="165"/>
      <c r="B472" s="166"/>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row>
    <row r="473" customFormat="false" ht="15" hidden="false" customHeight="false" outlineLevel="0" collapsed="false">
      <c r="A473" s="165"/>
      <c r="B473" s="166"/>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row>
    <row r="474" customFormat="false" ht="15" hidden="false" customHeight="false" outlineLevel="0" collapsed="false">
      <c r="A474" s="165"/>
      <c r="B474" s="166"/>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row>
    <row r="475" customFormat="false" ht="15" hidden="false" customHeight="false" outlineLevel="0" collapsed="false">
      <c r="A475" s="165"/>
      <c r="B475" s="166"/>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row>
    <row r="476" customFormat="false" ht="15" hidden="false" customHeight="false" outlineLevel="0" collapsed="false">
      <c r="A476" s="165"/>
      <c r="B476" s="166"/>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row>
    <row r="477" customFormat="false" ht="15" hidden="false" customHeight="false" outlineLevel="0" collapsed="false">
      <c r="A477" s="165"/>
      <c r="B477" s="166"/>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row>
    <row r="478" customFormat="false" ht="15" hidden="false" customHeight="false" outlineLevel="0" collapsed="false">
      <c r="A478" s="165"/>
      <c r="B478" s="166"/>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row>
    <row r="479" customFormat="false" ht="15" hidden="false" customHeight="false" outlineLevel="0" collapsed="false">
      <c r="A479" s="165"/>
      <c r="B479" s="166"/>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row>
    <row r="480" customFormat="false" ht="15" hidden="false" customHeight="false" outlineLevel="0" collapsed="false">
      <c r="A480" s="165"/>
      <c r="B480" s="166"/>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row>
    <row r="481" customFormat="false" ht="15" hidden="false" customHeight="false" outlineLevel="0" collapsed="false">
      <c r="A481" s="165"/>
      <c r="B481" s="166"/>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row>
    <row r="482" customFormat="false" ht="15" hidden="false" customHeight="false" outlineLevel="0" collapsed="false">
      <c r="A482" s="165"/>
      <c r="B482" s="166"/>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row>
    <row r="483" customFormat="false" ht="15" hidden="false" customHeight="false" outlineLevel="0" collapsed="false">
      <c r="A483" s="165"/>
      <c r="B483" s="166"/>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row>
    <row r="484" customFormat="false" ht="15" hidden="false" customHeight="false" outlineLevel="0" collapsed="false">
      <c r="A484" s="165"/>
      <c r="B484" s="166"/>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row>
    <row r="485" customFormat="false" ht="15" hidden="false" customHeight="false" outlineLevel="0" collapsed="false">
      <c r="A485" s="165"/>
      <c r="B485" s="166"/>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row>
    <row r="486" customFormat="false" ht="15" hidden="false" customHeight="false" outlineLevel="0" collapsed="false">
      <c r="A486" s="165"/>
      <c r="B486" s="166"/>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row>
    <row r="487" customFormat="false" ht="15" hidden="false" customHeight="false" outlineLevel="0" collapsed="false">
      <c r="A487" s="165"/>
      <c r="B487" s="166"/>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row>
    <row r="488" customFormat="false" ht="15" hidden="false" customHeight="false" outlineLevel="0" collapsed="false">
      <c r="A488" s="165"/>
      <c r="B488" s="166"/>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row>
    <row r="489" customFormat="false" ht="15" hidden="false" customHeight="false" outlineLevel="0" collapsed="false">
      <c r="A489" s="165"/>
      <c r="B489" s="166"/>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row>
    <row r="490" customFormat="false" ht="15" hidden="false" customHeight="false" outlineLevel="0" collapsed="false">
      <c r="A490" s="165"/>
      <c r="B490" s="166"/>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row>
    <row r="491" customFormat="false" ht="15" hidden="false" customHeight="false" outlineLevel="0" collapsed="false">
      <c r="A491" s="165"/>
      <c r="B491" s="166"/>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row>
    <row r="492" customFormat="false" ht="15" hidden="false" customHeight="false" outlineLevel="0" collapsed="false">
      <c r="A492" s="165"/>
      <c r="B492" s="166"/>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row>
    <row r="493" customFormat="false" ht="15" hidden="false" customHeight="false" outlineLevel="0" collapsed="false">
      <c r="A493" s="165"/>
      <c r="B493" s="166"/>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row>
    <row r="494" customFormat="false" ht="15" hidden="false" customHeight="false" outlineLevel="0" collapsed="false">
      <c r="A494" s="165"/>
      <c r="B494" s="166"/>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row>
    <row r="495" customFormat="false" ht="15" hidden="false" customHeight="false" outlineLevel="0" collapsed="false">
      <c r="A495" s="165"/>
      <c r="B495" s="166"/>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row>
    <row r="496" customFormat="false" ht="15" hidden="false" customHeight="false" outlineLevel="0" collapsed="false">
      <c r="A496" s="165"/>
      <c r="B496" s="166"/>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row>
    <row r="497" customFormat="false" ht="15" hidden="false" customHeight="false" outlineLevel="0" collapsed="false">
      <c r="A497" s="165"/>
      <c r="B497" s="166"/>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row>
    <row r="498" customFormat="false" ht="15" hidden="false" customHeight="false" outlineLevel="0" collapsed="false">
      <c r="A498" s="165"/>
      <c r="B498" s="166"/>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row>
    <row r="499" customFormat="false" ht="15" hidden="false" customHeight="false" outlineLevel="0" collapsed="false">
      <c r="A499" s="165"/>
      <c r="B499" s="166"/>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row>
    <row r="500" customFormat="false" ht="15" hidden="false" customHeight="false" outlineLevel="0" collapsed="false">
      <c r="A500" s="165"/>
      <c r="B500" s="166"/>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row>
    <row r="501" customFormat="false" ht="15" hidden="false" customHeight="false" outlineLevel="0" collapsed="false">
      <c r="A501" s="165"/>
      <c r="B501" s="166"/>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row>
    <row r="502" customFormat="false" ht="15" hidden="false" customHeight="false" outlineLevel="0" collapsed="false">
      <c r="A502" s="165"/>
      <c r="B502" s="166"/>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row>
    <row r="503" customFormat="false" ht="15" hidden="false" customHeight="false" outlineLevel="0" collapsed="false">
      <c r="A503" s="165"/>
      <c r="B503" s="166"/>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row>
    <row r="504" customFormat="false" ht="15" hidden="false" customHeight="false" outlineLevel="0" collapsed="false">
      <c r="A504" s="165"/>
      <c r="B504" s="166"/>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row>
    <row r="505" customFormat="false" ht="15" hidden="false" customHeight="false" outlineLevel="0" collapsed="false">
      <c r="A505" s="165"/>
      <c r="B505" s="166"/>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row>
    <row r="506" customFormat="false" ht="15" hidden="false" customHeight="false" outlineLevel="0" collapsed="false">
      <c r="A506" s="165"/>
      <c r="B506" s="166"/>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row>
    <row r="507" customFormat="false" ht="15" hidden="false" customHeight="false" outlineLevel="0" collapsed="false">
      <c r="A507" s="165"/>
      <c r="B507" s="166"/>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row>
    <row r="508" customFormat="false" ht="15" hidden="false" customHeight="false" outlineLevel="0" collapsed="false">
      <c r="A508" s="165"/>
      <c r="B508" s="166"/>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row>
    <row r="509" customFormat="false" ht="15" hidden="false" customHeight="false" outlineLevel="0" collapsed="false">
      <c r="A509" s="165"/>
      <c r="B509" s="166"/>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row>
    <row r="510" customFormat="false" ht="15" hidden="false" customHeight="false" outlineLevel="0" collapsed="false">
      <c r="A510" s="165"/>
      <c r="B510" s="166"/>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row>
    <row r="511" customFormat="false" ht="15" hidden="false" customHeight="false" outlineLevel="0" collapsed="false">
      <c r="A511" s="165"/>
      <c r="B511" s="166"/>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row>
    <row r="512" customFormat="false" ht="15" hidden="false" customHeight="false" outlineLevel="0" collapsed="false">
      <c r="A512" s="165"/>
      <c r="B512" s="166"/>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row>
    <row r="513" customFormat="false" ht="15" hidden="false" customHeight="false" outlineLevel="0" collapsed="false">
      <c r="A513" s="165"/>
      <c r="B513" s="166"/>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row>
    <row r="514" customFormat="false" ht="15" hidden="false" customHeight="false" outlineLevel="0" collapsed="false">
      <c r="A514" s="165"/>
      <c r="B514" s="166"/>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row>
    <row r="515" customFormat="false" ht="15" hidden="false" customHeight="false" outlineLevel="0" collapsed="false">
      <c r="A515" s="165"/>
      <c r="B515" s="166"/>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row>
    <row r="516" customFormat="false" ht="15" hidden="false" customHeight="false" outlineLevel="0" collapsed="false">
      <c r="A516" s="165"/>
      <c r="B516" s="166"/>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row>
    <row r="517" customFormat="false" ht="15" hidden="false" customHeight="false" outlineLevel="0" collapsed="false">
      <c r="A517" s="165"/>
      <c r="B517" s="166"/>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row>
    <row r="518" customFormat="false" ht="15" hidden="false" customHeight="false" outlineLevel="0" collapsed="false">
      <c r="A518" s="165"/>
      <c r="B518" s="166"/>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row>
    <row r="519" customFormat="false" ht="15" hidden="false" customHeight="false" outlineLevel="0" collapsed="false">
      <c r="A519" s="165"/>
      <c r="B519" s="166"/>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row>
    <row r="520" customFormat="false" ht="15" hidden="false" customHeight="false" outlineLevel="0" collapsed="false">
      <c r="A520" s="165"/>
      <c r="B520" s="166"/>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row>
    <row r="521" customFormat="false" ht="15" hidden="false" customHeight="false" outlineLevel="0" collapsed="false">
      <c r="A521" s="165"/>
      <c r="B521" s="166"/>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row>
    <row r="522" customFormat="false" ht="15" hidden="false" customHeight="false" outlineLevel="0" collapsed="false">
      <c r="A522" s="165"/>
      <c r="B522" s="166"/>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row>
    <row r="523" customFormat="false" ht="15" hidden="false" customHeight="false" outlineLevel="0" collapsed="false">
      <c r="A523" s="165"/>
      <c r="B523" s="166"/>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row>
    <row r="524" customFormat="false" ht="15" hidden="false" customHeight="false" outlineLevel="0" collapsed="false">
      <c r="A524" s="165"/>
      <c r="B524" s="166"/>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row>
    <row r="525" customFormat="false" ht="15" hidden="false" customHeight="false" outlineLevel="0" collapsed="false">
      <c r="A525" s="165"/>
      <c r="B525" s="166"/>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row>
    <row r="526" customFormat="false" ht="15" hidden="false" customHeight="false" outlineLevel="0" collapsed="false">
      <c r="A526" s="165"/>
      <c r="B526" s="166"/>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row>
    <row r="527" customFormat="false" ht="15" hidden="false" customHeight="false" outlineLevel="0" collapsed="false">
      <c r="A527" s="165"/>
      <c r="B527" s="166"/>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row>
    <row r="528" customFormat="false" ht="15" hidden="false" customHeight="false" outlineLevel="0" collapsed="false">
      <c r="A528" s="165"/>
      <c r="B528" s="166"/>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row>
    <row r="529" customFormat="false" ht="15" hidden="false" customHeight="false" outlineLevel="0" collapsed="false">
      <c r="A529" s="165"/>
      <c r="B529" s="166"/>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row>
    <row r="530" customFormat="false" ht="15" hidden="false" customHeight="false" outlineLevel="0" collapsed="false">
      <c r="A530" s="165"/>
      <c r="B530" s="166"/>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row>
    <row r="531" customFormat="false" ht="15" hidden="false" customHeight="false" outlineLevel="0" collapsed="false">
      <c r="A531" s="165"/>
      <c r="B531" s="166"/>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row>
    <row r="532" customFormat="false" ht="15" hidden="false" customHeight="false" outlineLevel="0" collapsed="false">
      <c r="A532" s="165"/>
      <c r="B532" s="166"/>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row>
    <row r="533" customFormat="false" ht="15" hidden="false" customHeight="false" outlineLevel="0" collapsed="false">
      <c r="A533" s="165"/>
      <c r="B533" s="166"/>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row>
    <row r="534" customFormat="false" ht="15" hidden="false" customHeight="false" outlineLevel="0" collapsed="false">
      <c r="A534" s="165"/>
      <c r="B534" s="166"/>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row>
    <row r="535" customFormat="false" ht="15" hidden="false" customHeight="false" outlineLevel="0" collapsed="false">
      <c r="A535" s="165"/>
      <c r="B535" s="166"/>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row>
    <row r="536" customFormat="false" ht="15" hidden="false" customHeight="false" outlineLevel="0" collapsed="false">
      <c r="A536" s="165"/>
      <c r="B536" s="166"/>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row>
    <row r="537" customFormat="false" ht="15" hidden="false" customHeight="false" outlineLevel="0" collapsed="false">
      <c r="A537" s="165"/>
      <c r="B537" s="166"/>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row>
    <row r="538" customFormat="false" ht="15" hidden="false" customHeight="false" outlineLevel="0" collapsed="false">
      <c r="A538" s="165"/>
      <c r="B538" s="166"/>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row>
    <row r="539" customFormat="false" ht="15" hidden="false" customHeight="false" outlineLevel="0" collapsed="false">
      <c r="A539" s="165"/>
      <c r="B539" s="166"/>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row>
    <row r="540" customFormat="false" ht="15" hidden="false" customHeight="false" outlineLevel="0" collapsed="false">
      <c r="A540" s="165"/>
      <c r="B540" s="166"/>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row>
    <row r="541" customFormat="false" ht="15" hidden="false" customHeight="false" outlineLevel="0" collapsed="false">
      <c r="A541" s="165"/>
      <c r="B541" s="166"/>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row>
    <row r="542" customFormat="false" ht="15" hidden="false" customHeight="false" outlineLevel="0" collapsed="false">
      <c r="A542" s="165"/>
      <c r="B542" s="166"/>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row>
    <row r="543" customFormat="false" ht="15" hidden="false" customHeight="false" outlineLevel="0" collapsed="false">
      <c r="A543" s="165"/>
      <c r="B543" s="166"/>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row>
    <row r="544" customFormat="false" ht="15" hidden="false" customHeight="false" outlineLevel="0" collapsed="false">
      <c r="A544" s="165"/>
      <c r="B544" s="166"/>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row>
    <row r="545" customFormat="false" ht="15" hidden="false" customHeight="false" outlineLevel="0" collapsed="false">
      <c r="A545" s="165"/>
      <c r="B545" s="166"/>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row>
    <row r="546" customFormat="false" ht="15" hidden="false" customHeight="false" outlineLevel="0" collapsed="false">
      <c r="A546" s="165"/>
      <c r="B546" s="166"/>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row>
    <row r="547" customFormat="false" ht="15" hidden="false" customHeight="false" outlineLevel="0" collapsed="false">
      <c r="A547" s="165"/>
      <c r="B547" s="166"/>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row>
    <row r="548" customFormat="false" ht="15" hidden="false" customHeight="false" outlineLevel="0" collapsed="false">
      <c r="A548" s="165"/>
      <c r="B548" s="166"/>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row>
    <row r="549" customFormat="false" ht="15" hidden="false" customHeight="false" outlineLevel="0" collapsed="false">
      <c r="A549" s="165"/>
      <c r="B549" s="166"/>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row>
    <row r="550" customFormat="false" ht="15" hidden="false" customHeight="false" outlineLevel="0" collapsed="false">
      <c r="A550" s="165"/>
      <c r="B550" s="166"/>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row>
    <row r="551" customFormat="false" ht="15" hidden="false" customHeight="false" outlineLevel="0" collapsed="false">
      <c r="A551" s="165"/>
      <c r="B551" s="166"/>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row>
    <row r="552" customFormat="false" ht="15" hidden="false" customHeight="false" outlineLevel="0" collapsed="false">
      <c r="A552" s="165"/>
      <c r="B552" s="166"/>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row>
    <row r="553" customFormat="false" ht="15" hidden="false" customHeight="false" outlineLevel="0" collapsed="false">
      <c r="A553" s="165"/>
      <c r="B553" s="166"/>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row>
    <row r="554" customFormat="false" ht="15" hidden="false" customHeight="false" outlineLevel="0" collapsed="false">
      <c r="A554" s="165"/>
      <c r="B554" s="166"/>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row>
    <row r="555" customFormat="false" ht="15" hidden="false" customHeight="false" outlineLevel="0" collapsed="false">
      <c r="A555" s="165"/>
      <c r="B555" s="166"/>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row>
    <row r="556" customFormat="false" ht="15" hidden="false" customHeight="false" outlineLevel="0" collapsed="false">
      <c r="A556" s="165"/>
      <c r="B556" s="166"/>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row>
    <row r="557" customFormat="false" ht="15" hidden="false" customHeight="false" outlineLevel="0" collapsed="false">
      <c r="A557" s="165"/>
      <c r="B557" s="166"/>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row>
    <row r="558" customFormat="false" ht="15" hidden="false" customHeight="false" outlineLevel="0" collapsed="false">
      <c r="A558" s="165"/>
      <c r="B558" s="166"/>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row>
    <row r="559" customFormat="false" ht="15" hidden="false" customHeight="false" outlineLevel="0" collapsed="false">
      <c r="A559" s="165"/>
      <c r="B559" s="166"/>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c r="AL559" s="27"/>
      <c r="AM559" s="27"/>
    </row>
    <row r="560" customFormat="false" ht="15" hidden="false" customHeight="false" outlineLevel="0" collapsed="false">
      <c r="A560" s="165"/>
      <c r="B560" s="166"/>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row>
    <row r="561" customFormat="false" ht="15" hidden="false" customHeight="false" outlineLevel="0" collapsed="false">
      <c r="A561" s="165"/>
      <c r="B561" s="166"/>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row>
    <row r="562" customFormat="false" ht="15" hidden="false" customHeight="false" outlineLevel="0" collapsed="false">
      <c r="A562" s="165"/>
      <c r="B562" s="166"/>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row>
    <row r="563" customFormat="false" ht="15" hidden="false" customHeight="false" outlineLevel="0" collapsed="false">
      <c r="A563" s="165"/>
      <c r="B563" s="166"/>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row>
    <row r="564" customFormat="false" ht="15" hidden="false" customHeight="false" outlineLevel="0" collapsed="false">
      <c r="A564" s="165"/>
      <c r="B564" s="166"/>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row>
    <row r="565" customFormat="false" ht="15" hidden="false" customHeight="false" outlineLevel="0" collapsed="false">
      <c r="A565" s="165"/>
      <c r="B565" s="166"/>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row>
    <row r="566" customFormat="false" ht="15" hidden="false" customHeight="false" outlineLevel="0" collapsed="false">
      <c r="A566" s="165"/>
      <c r="B566" s="166"/>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row>
    <row r="567" customFormat="false" ht="15" hidden="false" customHeight="false" outlineLevel="0" collapsed="false">
      <c r="A567" s="165"/>
      <c r="B567" s="166"/>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row>
    <row r="568" customFormat="false" ht="15" hidden="false" customHeight="false" outlineLevel="0" collapsed="false">
      <c r="A568" s="165"/>
      <c r="B568" s="166"/>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row>
    <row r="569" customFormat="false" ht="15" hidden="false" customHeight="false" outlineLevel="0" collapsed="false">
      <c r="A569" s="165"/>
      <c r="B569" s="166"/>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row>
    <row r="570" customFormat="false" ht="15" hidden="false" customHeight="false" outlineLevel="0" collapsed="false">
      <c r="A570" s="165"/>
      <c r="B570" s="166"/>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c r="AL570" s="27"/>
      <c r="AM570" s="27"/>
    </row>
    <row r="571" customFormat="false" ht="15" hidden="false" customHeight="false" outlineLevel="0" collapsed="false">
      <c r="A571" s="165"/>
      <c r="B571" s="166"/>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row>
    <row r="572" customFormat="false" ht="15" hidden="false" customHeight="false" outlineLevel="0" collapsed="false">
      <c r="A572" s="165"/>
      <c r="B572" s="166"/>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c r="AL572" s="27"/>
      <c r="AM572" s="27"/>
    </row>
    <row r="573" customFormat="false" ht="15" hidden="false" customHeight="false" outlineLevel="0" collapsed="false">
      <c r="A573" s="165"/>
      <c r="B573" s="166"/>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row>
    <row r="574" customFormat="false" ht="15" hidden="false" customHeight="false" outlineLevel="0" collapsed="false">
      <c r="A574" s="165"/>
      <c r="B574" s="166"/>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row>
    <row r="575" customFormat="false" ht="15" hidden="false" customHeight="false" outlineLevel="0" collapsed="false">
      <c r="A575" s="165"/>
      <c r="B575" s="166"/>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row>
    <row r="576" customFormat="false" ht="15" hidden="false" customHeight="false" outlineLevel="0" collapsed="false">
      <c r="A576" s="165"/>
      <c r="B576" s="166"/>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row>
    <row r="577" customFormat="false" ht="15" hidden="false" customHeight="false" outlineLevel="0" collapsed="false">
      <c r="A577" s="165"/>
      <c r="B577" s="166"/>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row>
    <row r="578" customFormat="false" ht="15" hidden="false" customHeight="false" outlineLevel="0" collapsed="false">
      <c r="A578" s="165"/>
      <c r="B578" s="166"/>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row>
    <row r="579" customFormat="false" ht="15" hidden="false" customHeight="false" outlineLevel="0" collapsed="false">
      <c r="A579" s="165"/>
      <c r="B579" s="166"/>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row>
    <row r="580" customFormat="false" ht="15" hidden="false" customHeight="false" outlineLevel="0" collapsed="false">
      <c r="A580" s="165"/>
      <c r="B580" s="166"/>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row>
    <row r="581" customFormat="false" ht="15" hidden="false" customHeight="false" outlineLevel="0" collapsed="false">
      <c r="A581" s="165"/>
      <c r="B581" s="166"/>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row>
    <row r="582" customFormat="false" ht="15" hidden="false" customHeight="false" outlineLevel="0" collapsed="false">
      <c r="A582" s="165"/>
      <c r="B582" s="166"/>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row>
    <row r="583" customFormat="false" ht="15" hidden="false" customHeight="false" outlineLevel="0" collapsed="false">
      <c r="A583" s="165"/>
      <c r="B583" s="166"/>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row>
    <row r="584" customFormat="false" ht="15" hidden="false" customHeight="false" outlineLevel="0" collapsed="false">
      <c r="A584" s="165"/>
      <c r="B584" s="166"/>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row>
    <row r="585" customFormat="false" ht="15" hidden="false" customHeight="false" outlineLevel="0" collapsed="false">
      <c r="A585" s="165"/>
      <c r="B585" s="166"/>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row>
    <row r="586" customFormat="false" ht="15" hidden="false" customHeight="false" outlineLevel="0" collapsed="false">
      <c r="A586" s="165"/>
      <c r="B586" s="166"/>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row>
    <row r="587" customFormat="false" ht="15" hidden="false" customHeight="false" outlineLevel="0" collapsed="false">
      <c r="A587" s="165"/>
      <c r="B587" s="166"/>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row>
    <row r="588" customFormat="false" ht="15" hidden="false" customHeight="false" outlineLevel="0" collapsed="false">
      <c r="A588" s="165"/>
      <c r="B588" s="166"/>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row>
    <row r="589" customFormat="false" ht="15" hidden="false" customHeight="false" outlineLevel="0" collapsed="false">
      <c r="A589" s="165"/>
      <c r="B589" s="166"/>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row>
    <row r="590" customFormat="false" ht="15" hidden="false" customHeight="false" outlineLevel="0" collapsed="false">
      <c r="A590" s="165"/>
      <c r="B590" s="166"/>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row>
    <row r="591" customFormat="false" ht="15" hidden="false" customHeight="false" outlineLevel="0" collapsed="false">
      <c r="A591" s="165"/>
      <c r="B591" s="166"/>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row>
    <row r="592" customFormat="false" ht="15" hidden="false" customHeight="false" outlineLevel="0" collapsed="false">
      <c r="A592" s="165"/>
      <c r="B592" s="166"/>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row>
    <row r="593" customFormat="false" ht="15" hidden="false" customHeight="false" outlineLevel="0" collapsed="false">
      <c r="A593" s="165"/>
      <c r="B593" s="166"/>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row>
    <row r="594" customFormat="false" ht="15" hidden="false" customHeight="false" outlineLevel="0" collapsed="false">
      <c r="A594" s="165"/>
      <c r="B594" s="166"/>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row>
    <row r="595" customFormat="false" ht="15" hidden="false" customHeight="false" outlineLevel="0" collapsed="false">
      <c r="A595" s="165"/>
      <c r="B595" s="166"/>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row>
    <row r="596" customFormat="false" ht="15" hidden="false" customHeight="false" outlineLevel="0" collapsed="false">
      <c r="A596" s="165"/>
      <c r="B596" s="166"/>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row>
    <row r="597" customFormat="false" ht="15" hidden="false" customHeight="false" outlineLevel="0" collapsed="false">
      <c r="A597" s="165"/>
      <c r="B597" s="166"/>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row>
    <row r="598" customFormat="false" ht="15" hidden="false" customHeight="false" outlineLevel="0" collapsed="false">
      <c r="A598" s="165"/>
      <c r="B598" s="166"/>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row>
    <row r="599" customFormat="false" ht="15" hidden="false" customHeight="false" outlineLevel="0" collapsed="false">
      <c r="A599" s="165"/>
      <c r="B599" s="166"/>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row>
    <row r="600" customFormat="false" ht="15" hidden="false" customHeight="false" outlineLevel="0" collapsed="false">
      <c r="A600" s="165"/>
      <c r="B600" s="166"/>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row>
    <row r="601" customFormat="false" ht="15" hidden="false" customHeight="false" outlineLevel="0" collapsed="false">
      <c r="A601" s="165"/>
      <c r="B601" s="166"/>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row>
    <row r="602" customFormat="false" ht="15" hidden="false" customHeight="false" outlineLevel="0" collapsed="false">
      <c r="A602" s="165"/>
      <c r="B602" s="166"/>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row>
    <row r="603" customFormat="false" ht="15" hidden="false" customHeight="false" outlineLevel="0" collapsed="false">
      <c r="A603" s="165"/>
      <c r="B603" s="166"/>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row>
    <row r="604" customFormat="false" ht="15" hidden="false" customHeight="false" outlineLevel="0" collapsed="false">
      <c r="A604" s="165"/>
      <c r="B604" s="166"/>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row>
    <row r="605" customFormat="false" ht="15" hidden="false" customHeight="false" outlineLevel="0" collapsed="false">
      <c r="A605" s="165"/>
      <c r="B605" s="166"/>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row>
    <row r="606" customFormat="false" ht="15" hidden="false" customHeight="false" outlineLevel="0" collapsed="false">
      <c r="A606" s="165"/>
      <c r="B606" s="166"/>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row>
    <row r="607" customFormat="false" ht="15" hidden="false" customHeight="false" outlineLevel="0" collapsed="false">
      <c r="A607" s="165"/>
      <c r="B607" s="166"/>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row>
    <row r="608" customFormat="false" ht="15" hidden="false" customHeight="false" outlineLevel="0" collapsed="false">
      <c r="A608" s="165"/>
      <c r="B608" s="166"/>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row>
    <row r="609" customFormat="false" ht="15" hidden="false" customHeight="false" outlineLevel="0" collapsed="false">
      <c r="A609" s="165"/>
      <c r="B609" s="166"/>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row>
    <row r="610" customFormat="false" ht="15" hidden="false" customHeight="false" outlineLevel="0" collapsed="false">
      <c r="A610" s="165"/>
      <c r="B610" s="166"/>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row>
    <row r="611" customFormat="false" ht="15" hidden="false" customHeight="false" outlineLevel="0" collapsed="false">
      <c r="A611" s="165"/>
      <c r="B611" s="166"/>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row>
    <row r="612" customFormat="false" ht="15" hidden="false" customHeight="false" outlineLevel="0" collapsed="false">
      <c r="A612" s="165"/>
      <c r="B612" s="166"/>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row>
    <row r="613" customFormat="false" ht="15" hidden="false" customHeight="false" outlineLevel="0" collapsed="false">
      <c r="A613" s="165"/>
      <c r="B613" s="166"/>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row>
    <row r="614" customFormat="false" ht="15" hidden="false" customHeight="false" outlineLevel="0" collapsed="false">
      <c r="A614" s="165"/>
      <c r="B614" s="166"/>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row>
    <row r="615" customFormat="false" ht="15" hidden="false" customHeight="false" outlineLevel="0" collapsed="false">
      <c r="A615" s="165"/>
      <c r="B615" s="166"/>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row>
    <row r="616" customFormat="false" ht="15" hidden="false" customHeight="false" outlineLevel="0" collapsed="false">
      <c r="A616" s="165"/>
      <c r="B616" s="166"/>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row>
    <row r="617" customFormat="false" ht="15" hidden="false" customHeight="false" outlineLevel="0" collapsed="false">
      <c r="A617" s="165"/>
      <c r="B617" s="166"/>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row>
    <row r="618" customFormat="false" ht="15" hidden="false" customHeight="false" outlineLevel="0" collapsed="false">
      <c r="A618" s="165"/>
      <c r="B618" s="166"/>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row>
    <row r="619" customFormat="false" ht="15" hidden="false" customHeight="false" outlineLevel="0" collapsed="false">
      <c r="A619" s="165"/>
      <c r="B619" s="166"/>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row>
    <row r="620" customFormat="false" ht="15" hidden="false" customHeight="false" outlineLevel="0" collapsed="false">
      <c r="A620" s="165"/>
      <c r="B620" s="166"/>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row>
    <row r="621" customFormat="false" ht="15" hidden="false" customHeight="false" outlineLevel="0" collapsed="false">
      <c r="A621" s="165"/>
      <c r="B621" s="166"/>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row>
    <row r="622" customFormat="false" ht="15" hidden="false" customHeight="false" outlineLevel="0" collapsed="false">
      <c r="A622" s="165"/>
      <c r="B622" s="166"/>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row>
    <row r="623" customFormat="false" ht="15" hidden="false" customHeight="false" outlineLevel="0" collapsed="false">
      <c r="A623" s="165"/>
      <c r="B623" s="166"/>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row>
    <row r="624" customFormat="false" ht="15" hidden="false" customHeight="false" outlineLevel="0" collapsed="false">
      <c r="A624" s="165"/>
      <c r="B624" s="166"/>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row>
    <row r="625" customFormat="false" ht="15" hidden="false" customHeight="false" outlineLevel="0" collapsed="false">
      <c r="A625" s="165"/>
      <c r="B625" s="166"/>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row>
    <row r="626" customFormat="false" ht="15" hidden="false" customHeight="false" outlineLevel="0" collapsed="false">
      <c r="A626" s="165"/>
      <c r="B626" s="166"/>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row>
    <row r="627" customFormat="false" ht="15" hidden="false" customHeight="false" outlineLevel="0" collapsed="false">
      <c r="A627" s="165"/>
      <c r="B627" s="166"/>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row>
    <row r="628" customFormat="false" ht="15" hidden="false" customHeight="false" outlineLevel="0" collapsed="false">
      <c r="A628" s="165"/>
      <c r="B628" s="166"/>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row>
    <row r="629" customFormat="false" ht="15" hidden="false" customHeight="false" outlineLevel="0" collapsed="false">
      <c r="A629" s="165"/>
      <c r="B629" s="166"/>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row>
    <row r="630" customFormat="false" ht="15" hidden="false" customHeight="false" outlineLevel="0" collapsed="false">
      <c r="A630" s="165"/>
      <c r="B630" s="166"/>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row>
    <row r="631" customFormat="false" ht="15" hidden="false" customHeight="false" outlineLevel="0" collapsed="false">
      <c r="A631" s="165"/>
      <c r="B631" s="166"/>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row>
    <row r="632" customFormat="false" ht="15" hidden="false" customHeight="false" outlineLevel="0" collapsed="false">
      <c r="A632" s="165"/>
      <c r="B632" s="166"/>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row>
    <row r="633" customFormat="false" ht="15" hidden="false" customHeight="false" outlineLevel="0" collapsed="false">
      <c r="A633" s="165"/>
      <c r="B633" s="166"/>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row>
    <row r="634" customFormat="false" ht="15" hidden="false" customHeight="false" outlineLevel="0" collapsed="false">
      <c r="A634" s="165"/>
      <c r="B634" s="166"/>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row>
    <row r="635" customFormat="false" ht="15" hidden="false" customHeight="false" outlineLevel="0" collapsed="false">
      <c r="A635" s="165"/>
      <c r="B635" s="166"/>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row>
    <row r="636" customFormat="false" ht="15" hidden="false" customHeight="false" outlineLevel="0" collapsed="false">
      <c r="A636" s="165"/>
      <c r="B636" s="166"/>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row>
    <row r="637" customFormat="false" ht="15" hidden="false" customHeight="false" outlineLevel="0" collapsed="false">
      <c r="A637" s="165"/>
      <c r="B637" s="166"/>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row>
    <row r="638" customFormat="false" ht="15" hidden="false" customHeight="false" outlineLevel="0" collapsed="false">
      <c r="A638" s="165"/>
      <c r="B638" s="166"/>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row>
    <row r="639" customFormat="false" ht="15" hidden="false" customHeight="false" outlineLevel="0" collapsed="false">
      <c r="A639" s="165"/>
      <c r="B639" s="166"/>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row>
    <row r="640" customFormat="false" ht="15" hidden="false" customHeight="false" outlineLevel="0" collapsed="false">
      <c r="A640" s="165"/>
      <c r="B640" s="166"/>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row>
    <row r="641" customFormat="false" ht="15" hidden="false" customHeight="false" outlineLevel="0" collapsed="false">
      <c r="A641" s="165"/>
      <c r="B641" s="166"/>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c r="AL641" s="27"/>
      <c r="AM641" s="27"/>
    </row>
    <row r="642" customFormat="false" ht="15" hidden="false" customHeight="false" outlineLevel="0" collapsed="false">
      <c r="A642" s="165"/>
      <c r="B642" s="166"/>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row>
    <row r="643" customFormat="false" ht="15" hidden="false" customHeight="false" outlineLevel="0" collapsed="false">
      <c r="A643" s="165"/>
      <c r="B643" s="166"/>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row>
    <row r="644" customFormat="false" ht="15" hidden="false" customHeight="false" outlineLevel="0" collapsed="false">
      <c r="A644" s="165"/>
      <c r="B644" s="166"/>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row>
    <row r="645" customFormat="false" ht="15" hidden="false" customHeight="false" outlineLevel="0" collapsed="false">
      <c r="A645" s="165"/>
      <c r="B645" s="166"/>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row>
    <row r="646" customFormat="false" ht="15" hidden="false" customHeight="false" outlineLevel="0" collapsed="false">
      <c r="A646" s="165"/>
      <c r="B646" s="166"/>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row>
    <row r="647" customFormat="false" ht="15" hidden="false" customHeight="false" outlineLevel="0" collapsed="false">
      <c r="A647" s="165"/>
      <c r="B647" s="166"/>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row>
    <row r="648" customFormat="false" ht="15" hidden="false" customHeight="false" outlineLevel="0" collapsed="false">
      <c r="A648" s="165"/>
      <c r="B648" s="166"/>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row>
    <row r="649" customFormat="false" ht="15" hidden="false" customHeight="false" outlineLevel="0" collapsed="false">
      <c r="A649" s="165"/>
      <c r="B649" s="166"/>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row>
    <row r="650" customFormat="false" ht="15" hidden="false" customHeight="false" outlineLevel="0" collapsed="false">
      <c r="A650" s="165"/>
      <c r="B650" s="166"/>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row>
    <row r="651" customFormat="false" ht="15" hidden="false" customHeight="false" outlineLevel="0" collapsed="false">
      <c r="A651" s="165"/>
      <c r="B651" s="166"/>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row>
    <row r="652" customFormat="false" ht="15" hidden="false" customHeight="false" outlineLevel="0" collapsed="false">
      <c r="A652" s="165"/>
      <c r="B652" s="166"/>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row>
    <row r="653" customFormat="false" ht="15" hidden="false" customHeight="false" outlineLevel="0" collapsed="false">
      <c r="A653" s="165"/>
      <c r="B653" s="166"/>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c r="AL653" s="27"/>
      <c r="AM653" s="27"/>
    </row>
    <row r="654" customFormat="false" ht="15" hidden="false" customHeight="false" outlineLevel="0" collapsed="false">
      <c r="A654" s="165"/>
      <c r="B654" s="166"/>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row>
    <row r="655" customFormat="false" ht="15" hidden="false" customHeight="false" outlineLevel="0" collapsed="false">
      <c r="A655" s="165"/>
      <c r="B655" s="166"/>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row>
    <row r="656" customFormat="false" ht="15" hidden="false" customHeight="false" outlineLevel="0" collapsed="false">
      <c r="A656" s="165"/>
      <c r="B656" s="166"/>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row>
    <row r="657" customFormat="false" ht="15" hidden="false" customHeight="false" outlineLevel="0" collapsed="false">
      <c r="A657" s="165"/>
      <c r="B657" s="166"/>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row>
    <row r="658" customFormat="false" ht="15" hidden="false" customHeight="false" outlineLevel="0" collapsed="false">
      <c r="A658" s="165"/>
      <c r="B658" s="166"/>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row>
    <row r="659" customFormat="false" ht="15" hidden="false" customHeight="false" outlineLevel="0" collapsed="false">
      <c r="A659" s="165"/>
      <c r="B659" s="166"/>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row>
    <row r="660" customFormat="false" ht="15" hidden="false" customHeight="false" outlineLevel="0" collapsed="false">
      <c r="A660" s="165"/>
      <c r="B660" s="166"/>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row>
    <row r="661" customFormat="false" ht="15" hidden="false" customHeight="false" outlineLevel="0" collapsed="false">
      <c r="A661" s="165"/>
      <c r="B661" s="166"/>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c r="AL661" s="27"/>
      <c r="AM661" s="27"/>
    </row>
    <row r="662" customFormat="false" ht="15" hidden="false" customHeight="false" outlineLevel="0" collapsed="false">
      <c r="A662" s="165"/>
      <c r="B662" s="166"/>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row>
    <row r="663" customFormat="false" ht="15" hidden="false" customHeight="false" outlineLevel="0" collapsed="false">
      <c r="A663" s="165"/>
      <c r="B663" s="166"/>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row>
    <row r="664" customFormat="false" ht="15" hidden="false" customHeight="false" outlineLevel="0" collapsed="false">
      <c r="A664" s="165"/>
      <c r="B664" s="166"/>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row>
    <row r="665" customFormat="false" ht="15" hidden="false" customHeight="false" outlineLevel="0" collapsed="false">
      <c r="A665" s="165"/>
      <c r="B665" s="166"/>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row>
    <row r="666" customFormat="false" ht="15" hidden="false" customHeight="false" outlineLevel="0" collapsed="false">
      <c r="A666" s="165"/>
      <c r="B666" s="166"/>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row>
    <row r="667" customFormat="false" ht="15" hidden="false" customHeight="false" outlineLevel="0" collapsed="false">
      <c r="A667" s="165"/>
      <c r="B667" s="166"/>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row>
    <row r="668" customFormat="false" ht="15" hidden="false" customHeight="false" outlineLevel="0" collapsed="false">
      <c r="A668" s="165"/>
      <c r="B668" s="166"/>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row>
    <row r="669" customFormat="false" ht="15" hidden="false" customHeight="false" outlineLevel="0" collapsed="false">
      <c r="A669" s="165"/>
      <c r="B669" s="166"/>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row>
    <row r="670" customFormat="false" ht="15" hidden="false" customHeight="false" outlineLevel="0" collapsed="false">
      <c r="A670" s="165"/>
      <c r="B670" s="166"/>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row>
    <row r="671" customFormat="false" ht="15" hidden="false" customHeight="false" outlineLevel="0" collapsed="false">
      <c r="A671" s="165"/>
      <c r="B671" s="166"/>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row>
    <row r="672" customFormat="false" ht="15" hidden="false" customHeight="false" outlineLevel="0" collapsed="false">
      <c r="A672" s="165"/>
      <c r="B672" s="166"/>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row>
    <row r="673" customFormat="false" ht="15" hidden="false" customHeight="false" outlineLevel="0" collapsed="false">
      <c r="A673" s="165"/>
      <c r="B673" s="166"/>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row>
    <row r="674" customFormat="false" ht="15" hidden="false" customHeight="false" outlineLevel="0" collapsed="false">
      <c r="A674" s="165"/>
      <c r="B674" s="166"/>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row>
    <row r="675" customFormat="false" ht="15" hidden="false" customHeight="false" outlineLevel="0" collapsed="false">
      <c r="A675" s="165"/>
      <c r="B675" s="166"/>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row>
    <row r="676" customFormat="false" ht="15" hidden="false" customHeight="false" outlineLevel="0" collapsed="false">
      <c r="A676" s="165"/>
      <c r="B676" s="166"/>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row>
    <row r="677" customFormat="false" ht="15" hidden="false" customHeight="false" outlineLevel="0" collapsed="false">
      <c r="A677" s="165"/>
      <c r="B677" s="166"/>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row>
    <row r="678" customFormat="false" ht="15" hidden="false" customHeight="false" outlineLevel="0" collapsed="false">
      <c r="A678" s="165"/>
      <c r="B678" s="166"/>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row>
    <row r="679" customFormat="false" ht="15" hidden="false" customHeight="false" outlineLevel="0" collapsed="false">
      <c r="A679" s="165"/>
      <c r="B679" s="166"/>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row>
    <row r="680" customFormat="false" ht="15" hidden="false" customHeight="false" outlineLevel="0" collapsed="false">
      <c r="A680" s="165"/>
      <c r="B680" s="166"/>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row>
    <row r="681" customFormat="false" ht="15" hidden="false" customHeight="false" outlineLevel="0" collapsed="false">
      <c r="A681" s="165"/>
      <c r="B681" s="166"/>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row>
    <row r="682" customFormat="false" ht="15" hidden="false" customHeight="false" outlineLevel="0" collapsed="false">
      <c r="A682" s="165"/>
      <c r="B682" s="166"/>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row>
    <row r="683" customFormat="false" ht="15" hidden="false" customHeight="false" outlineLevel="0" collapsed="false">
      <c r="A683" s="165"/>
      <c r="B683" s="166"/>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row>
    <row r="684" customFormat="false" ht="15" hidden="false" customHeight="false" outlineLevel="0" collapsed="false">
      <c r="A684" s="165"/>
      <c r="B684" s="166"/>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row>
    <row r="685" customFormat="false" ht="15" hidden="false" customHeight="false" outlineLevel="0" collapsed="false">
      <c r="A685" s="165"/>
      <c r="B685" s="166"/>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row>
    <row r="686" customFormat="false" ht="15" hidden="false" customHeight="false" outlineLevel="0" collapsed="false">
      <c r="A686" s="165"/>
      <c r="B686" s="166"/>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row>
    <row r="687" customFormat="false" ht="15" hidden="false" customHeight="false" outlineLevel="0" collapsed="false">
      <c r="A687" s="165"/>
      <c r="B687" s="166"/>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row>
    <row r="688" customFormat="false" ht="15" hidden="false" customHeight="false" outlineLevel="0" collapsed="false">
      <c r="A688" s="165"/>
      <c r="B688" s="166"/>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row>
    <row r="689" customFormat="false" ht="15" hidden="false" customHeight="false" outlineLevel="0" collapsed="false">
      <c r="A689" s="165"/>
      <c r="B689" s="166"/>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row>
    <row r="690" customFormat="false" ht="15" hidden="false" customHeight="false" outlineLevel="0" collapsed="false">
      <c r="A690" s="165"/>
      <c r="B690" s="166"/>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row>
    <row r="691" customFormat="false" ht="15" hidden="false" customHeight="false" outlineLevel="0" collapsed="false">
      <c r="A691" s="165"/>
      <c r="B691" s="166"/>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row>
    <row r="692" customFormat="false" ht="15" hidden="false" customHeight="false" outlineLevel="0" collapsed="false">
      <c r="A692" s="165"/>
      <c r="B692" s="166"/>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row>
    <row r="693" customFormat="false" ht="15" hidden="false" customHeight="false" outlineLevel="0" collapsed="false">
      <c r="A693" s="165"/>
      <c r="B693" s="166"/>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row>
    <row r="694" customFormat="false" ht="15" hidden="false" customHeight="false" outlineLevel="0" collapsed="false">
      <c r="A694" s="165"/>
      <c r="B694" s="166"/>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row>
    <row r="695" customFormat="false" ht="15" hidden="false" customHeight="false" outlineLevel="0" collapsed="false">
      <c r="A695" s="165"/>
      <c r="B695" s="166"/>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row>
    <row r="696" customFormat="false" ht="15" hidden="false" customHeight="false" outlineLevel="0" collapsed="false">
      <c r="A696" s="165"/>
      <c r="B696" s="166"/>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row>
    <row r="697" customFormat="false" ht="15" hidden="false" customHeight="false" outlineLevel="0" collapsed="false">
      <c r="A697" s="165"/>
      <c r="B697" s="166"/>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row>
    <row r="698" customFormat="false" ht="15" hidden="false" customHeight="false" outlineLevel="0" collapsed="false">
      <c r="A698" s="165"/>
      <c r="B698" s="166"/>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row>
    <row r="699" customFormat="false" ht="15" hidden="false" customHeight="false" outlineLevel="0" collapsed="false">
      <c r="A699" s="165"/>
      <c r="B699" s="166"/>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row>
    <row r="700" customFormat="false" ht="15" hidden="false" customHeight="false" outlineLevel="0" collapsed="false">
      <c r="A700" s="165"/>
      <c r="B700" s="166"/>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row>
    <row r="701" customFormat="false" ht="15" hidden="false" customHeight="false" outlineLevel="0" collapsed="false">
      <c r="A701" s="165"/>
      <c r="B701" s="166"/>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row>
    <row r="702" customFormat="false" ht="15" hidden="false" customHeight="false" outlineLevel="0" collapsed="false">
      <c r="A702" s="165"/>
      <c r="B702" s="166"/>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row>
    <row r="703" customFormat="false" ht="15" hidden="false" customHeight="false" outlineLevel="0" collapsed="false">
      <c r="A703" s="165"/>
      <c r="B703" s="166"/>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row>
    <row r="704" customFormat="false" ht="15" hidden="false" customHeight="false" outlineLevel="0" collapsed="false">
      <c r="A704" s="165"/>
      <c r="B704" s="166"/>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row>
    <row r="705" customFormat="false" ht="15" hidden="false" customHeight="false" outlineLevel="0" collapsed="false">
      <c r="A705" s="165"/>
      <c r="B705" s="166"/>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row>
    <row r="706" customFormat="false" ht="15" hidden="false" customHeight="false" outlineLevel="0" collapsed="false">
      <c r="A706" s="165"/>
      <c r="B706" s="166"/>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row>
    <row r="707" customFormat="false" ht="15" hidden="false" customHeight="false" outlineLevel="0" collapsed="false">
      <c r="A707" s="165"/>
      <c r="B707" s="166"/>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row>
    <row r="708" customFormat="false" ht="15" hidden="false" customHeight="false" outlineLevel="0" collapsed="false">
      <c r="A708" s="165"/>
      <c r="B708" s="166"/>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row>
    <row r="709" customFormat="false" ht="15" hidden="false" customHeight="false" outlineLevel="0" collapsed="false">
      <c r="A709" s="165"/>
      <c r="B709" s="166"/>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row>
    <row r="710" customFormat="false" ht="15" hidden="false" customHeight="false" outlineLevel="0" collapsed="false">
      <c r="A710" s="165"/>
      <c r="B710" s="166"/>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row>
    <row r="711" customFormat="false" ht="15" hidden="false" customHeight="false" outlineLevel="0" collapsed="false">
      <c r="A711" s="165"/>
      <c r="B711" s="166"/>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row>
    <row r="712" customFormat="false" ht="15" hidden="false" customHeight="false" outlineLevel="0" collapsed="false">
      <c r="A712" s="165"/>
      <c r="B712" s="166"/>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row>
    <row r="713" customFormat="false" ht="15" hidden="false" customHeight="false" outlineLevel="0" collapsed="false">
      <c r="A713" s="165"/>
      <c r="B713" s="166"/>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row>
    <row r="714" customFormat="false" ht="15" hidden="false" customHeight="false" outlineLevel="0" collapsed="false">
      <c r="A714" s="165"/>
      <c r="B714" s="166"/>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row>
    <row r="715" customFormat="false" ht="15" hidden="false" customHeight="false" outlineLevel="0" collapsed="false">
      <c r="A715" s="165"/>
      <c r="B715" s="166"/>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row>
    <row r="716" customFormat="false" ht="15" hidden="false" customHeight="false" outlineLevel="0" collapsed="false">
      <c r="A716" s="165"/>
      <c r="B716" s="166"/>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row>
    <row r="717" customFormat="false" ht="15" hidden="false" customHeight="false" outlineLevel="0" collapsed="false">
      <c r="A717" s="165"/>
      <c r="B717" s="166"/>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row>
    <row r="718" customFormat="false" ht="15" hidden="false" customHeight="false" outlineLevel="0" collapsed="false">
      <c r="A718" s="165"/>
      <c r="B718" s="166"/>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row>
    <row r="719" customFormat="false" ht="15" hidden="false" customHeight="false" outlineLevel="0" collapsed="false">
      <c r="A719" s="165"/>
      <c r="B719" s="166"/>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row>
    <row r="720" customFormat="false" ht="15" hidden="false" customHeight="false" outlineLevel="0" collapsed="false">
      <c r="A720" s="165"/>
      <c r="B720" s="166"/>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row>
    <row r="721" customFormat="false" ht="15" hidden="false" customHeight="false" outlineLevel="0" collapsed="false">
      <c r="A721" s="165"/>
      <c r="B721" s="166"/>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row>
    <row r="722" customFormat="false" ht="15" hidden="false" customHeight="false" outlineLevel="0" collapsed="false">
      <c r="A722" s="165"/>
      <c r="B722" s="166"/>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row>
    <row r="723" customFormat="false" ht="15" hidden="false" customHeight="false" outlineLevel="0" collapsed="false">
      <c r="A723" s="165"/>
      <c r="B723" s="166"/>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row>
    <row r="724" customFormat="false" ht="15" hidden="false" customHeight="false" outlineLevel="0" collapsed="false">
      <c r="A724" s="165"/>
      <c r="B724" s="166"/>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row>
    <row r="725" customFormat="false" ht="15" hidden="false" customHeight="false" outlineLevel="0" collapsed="false">
      <c r="A725" s="165"/>
      <c r="B725" s="166"/>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row>
    <row r="726" customFormat="false" ht="15" hidden="false" customHeight="false" outlineLevel="0" collapsed="false">
      <c r="A726" s="165"/>
      <c r="B726" s="166"/>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row>
    <row r="727" customFormat="false" ht="15" hidden="false" customHeight="false" outlineLevel="0" collapsed="false">
      <c r="A727" s="165"/>
      <c r="B727" s="166"/>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row>
    <row r="728" customFormat="false" ht="15" hidden="false" customHeight="false" outlineLevel="0" collapsed="false">
      <c r="A728" s="165"/>
      <c r="B728" s="166"/>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row>
    <row r="729" customFormat="false" ht="15" hidden="false" customHeight="false" outlineLevel="0" collapsed="false">
      <c r="A729" s="165"/>
      <c r="B729" s="166"/>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row>
    <row r="730" customFormat="false" ht="15" hidden="false" customHeight="false" outlineLevel="0" collapsed="false">
      <c r="A730" s="165"/>
      <c r="B730" s="166"/>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row>
    <row r="731" customFormat="false" ht="15" hidden="false" customHeight="false" outlineLevel="0" collapsed="false">
      <c r="A731" s="165"/>
      <c r="B731" s="166"/>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row>
    <row r="732" customFormat="false" ht="15" hidden="false" customHeight="false" outlineLevel="0" collapsed="false">
      <c r="A732" s="165"/>
      <c r="B732" s="166"/>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row>
    <row r="733" customFormat="false" ht="15" hidden="false" customHeight="false" outlineLevel="0" collapsed="false">
      <c r="A733" s="165"/>
      <c r="B733" s="166"/>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row>
    <row r="734" customFormat="false" ht="15" hidden="false" customHeight="false" outlineLevel="0" collapsed="false">
      <c r="A734" s="165"/>
      <c r="B734" s="166"/>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row>
    <row r="735" customFormat="false" ht="15" hidden="false" customHeight="false" outlineLevel="0" collapsed="false">
      <c r="A735" s="165"/>
      <c r="B735" s="166"/>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row>
    <row r="736" customFormat="false" ht="15" hidden="false" customHeight="false" outlineLevel="0" collapsed="false">
      <c r="A736" s="165"/>
      <c r="B736" s="166"/>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row>
    <row r="737" customFormat="false" ht="15" hidden="false" customHeight="false" outlineLevel="0" collapsed="false">
      <c r="A737" s="165"/>
      <c r="B737" s="166"/>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row>
    <row r="738" customFormat="false" ht="15" hidden="false" customHeight="false" outlineLevel="0" collapsed="false">
      <c r="A738" s="165"/>
      <c r="B738" s="166"/>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row>
    <row r="739" customFormat="false" ht="15" hidden="false" customHeight="false" outlineLevel="0" collapsed="false">
      <c r="A739" s="165"/>
      <c r="B739" s="166"/>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row>
    <row r="740" customFormat="false" ht="15" hidden="false" customHeight="false" outlineLevel="0" collapsed="false">
      <c r="A740" s="165"/>
      <c r="B740" s="166"/>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row>
    <row r="741" customFormat="false" ht="15" hidden="false" customHeight="false" outlineLevel="0" collapsed="false">
      <c r="A741" s="165"/>
      <c r="B741" s="166"/>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row>
    <row r="742" customFormat="false" ht="15" hidden="false" customHeight="false" outlineLevel="0" collapsed="false">
      <c r="A742" s="165"/>
      <c r="B742" s="166"/>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c r="AL742" s="27"/>
      <c r="AM742" s="27"/>
    </row>
    <row r="743" customFormat="false" ht="15" hidden="false" customHeight="false" outlineLevel="0" collapsed="false">
      <c r="A743" s="165"/>
      <c r="B743" s="166"/>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row>
    <row r="744" customFormat="false" ht="15" hidden="false" customHeight="false" outlineLevel="0" collapsed="false">
      <c r="A744" s="165"/>
      <c r="B744" s="166"/>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row>
    <row r="745" customFormat="false" ht="15" hidden="false" customHeight="false" outlineLevel="0" collapsed="false">
      <c r="A745" s="165"/>
      <c r="B745" s="166"/>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row>
    <row r="746" customFormat="false" ht="15" hidden="false" customHeight="false" outlineLevel="0" collapsed="false">
      <c r="A746" s="165"/>
      <c r="B746" s="166"/>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row>
    <row r="747" customFormat="false" ht="15" hidden="false" customHeight="false" outlineLevel="0" collapsed="false">
      <c r="A747" s="165"/>
      <c r="B747" s="166"/>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row>
    <row r="748" customFormat="false" ht="15" hidden="false" customHeight="false" outlineLevel="0" collapsed="false">
      <c r="A748" s="165"/>
      <c r="B748" s="166"/>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row>
    <row r="749" customFormat="false" ht="15" hidden="false" customHeight="false" outlineLevel="0" collapsed="false">
      <c r="A749" s="165"/>
      <c r="B749" s="166"/>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row>
    <row r="750" customFormat="false" ht="15" hidden="false" customHeight="false" outlineLevel="0" collapsed="false">
      <c r="A750" s="165"/>
      <c r="B750" s="166"/>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row>
    <row r="751" customFormat="false" ht="15" hidden="false" customHeight="false" outlineLevel="0" collapsed="false">
      <c r="A751" s="165"/>
      <c r="B751" s="166"/>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row>
    <row r="752" customFormat="false" ht="15" hidden="false" customHeight="false" outlineLevel="0" collapsed="false">
      <c r="A752" s="165"/>
      <c r="B752" s="166"/>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row>
    <row r="753" customFormat="false" ht="15" hidden="false" customHeight="false" outlineLevel="0" collapsed="false">
      <c r="A753" s="165"/>
      <c r="B753" s="166"/>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row>
    <row r="754" customFormat="false" ht="15" hidden="false" customHeight="false" outlineLevel="0" collapsed="false">
      <c r="A754" s="165"/>
      <c r="B754" s="166"/>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row>
    <row r="755" customFormat="false" ht="15" hidden="false" customHeight="false" outlineLevel="0" collapsed="false">
      <c r="A755" s="165"/>
      <c r="B755" s="166"/>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row>
    <row r="756" customFormat="false" ht="15" hidden="false" customHeight="false" outlineLevel="0" collapsed="false">
      <c r="A756" s="165"/>
      <c r="B756" s="166"/>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row>
    <row r="757" customFormat="false" ht="15" hidden="false" customHeight="false" outlineLevel="0" collapsed="false">
      <c r="A757" s="165"/>
      <c r="B757" s="166"/>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row>
    <row r="758" customFormat="false" ht="15" hidden="false" customHeight="false" outlineLevel="0" collapsed="false">
      <c r="A758" s="165"/>
      <c r="B758" s="166"/>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row>
    <row r="759" customFormat="false" ht="15" hidden="false" customHeight="false" outlineLevel="0" collapsed="false">
      <c r="A759" s="165"/>
      <c r="B759" s="166"/>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row>
    <row r="760" customFormat="false" ht="15" hidden="false" customHeight="false" outlineLevel="0" collapsed="false">
      <c r="A760" s="165"/>
      <c r="B760" s="166"/>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c r="AL760" s="27"/>
      <c r="AM760" s="27"/>
    </row>
    <row r="761" customFormat="false" ht="15" hidden="false" customHeight="false" outlineLevel="0" collapsed="false">
      <c r="A761" s="165"/>
      <c r="B761" s="166"/>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row>
    <row r="762" customFormat="false" ht="15" hidden="false" customHeight="false" outlineLevel="0" collapsed="false">
      <c r="A762" s="165"/>
      <c r="B762" s="166"/>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row>
    <row r="763" customFormat="false" ht="15" hidden="false" customHeight="false" outlineLevel="0" collapsed="false">
      <c r="A763" s="165"/>
      <c r="B763" s="166"/>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row>
    <row r="764" customFormat="false" ht="15" hidden="false" customHeight="false" outlineLevel="0" collapsed="false">
      <c r="A764" s="165"/>
      <c r="B764" s="166"/>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row>
    <row r="765" customFormat="false" ht="15" hidden="false" customHeight="false" outlineLevel="0" collapsed="false">
      <c r="A765" s="165"/>
      <c r="B765" s="166"/>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row>
    <row r="766" customFormat="false" ht="15" hidden="false" customHeight="false" outlineLevel="0" collapsed="false">
      <c r="A766" s="165"/>
      <c r="B766" s="166"/>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row>
    <row r="767" customFormat="false" ht="15" hidden="false" customHeight="false" outlineLevel="0" collapsed="false">
      <c r="A767" s="165"/>
      <c r="B767" s="166"/>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row>
    <row r="768" customFormat="false" ht="15" hidden="false" customHeight="false" outlineLevel="0" collapsed="false">
      <c r="A768" s="165"/>
      <c r="B768" s="166"/>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c r="AL768" s="27"/>
      <c r="AM768" s="27"/>
    </row>
    <row r="769" customFormat="false" ht="15" hidden="false" customHeight="false" outlineLevel="0" collapsed="false">
      <c r="A769" s="165"/>
      <c r="B769" s="166"/>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row>
    <row r="770" customFormat="false" ht="15" hidden="false" customHeight="false" outlineLevel="0" collapsed="false">
      <c r="A770" s="165"/>
      <c r="B770" s="166"/>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row>
    <row r="771" customFormat="false" ht="15" hidden="false" customHeight="false" outlineLevel="0" collapsed="false">
      <c r="A771" s="165"/>
      <c r="B771" s="166"/>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row>
    <row r="772" customFormat="false" ht="15" hidden="false" customHeight="false" outlineLevel="0" collapsed="false">
      <c r="A772" s="165"/>
      <c r="B772" s="166"/>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row>
    <row r="773" customFormat="false" ht="15" hidden="false" customHeight="false" outlineLevel="0" collapsed="false">
      <c r="A773" s="165"/>
      <c r="B773" s="166"/>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row>
    <row r="774" customFormat="false" ht="15" hidden="false" customHeight="false" outlineLevel="0" collapsed="false">
      <c r="A774" s="165"/>
      <c r="B774" s="166"/>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row>
    <row r="775" customFormat="false" ht="15" hidden="false" customHeight="false" outlineLevel="0" collapsed="false">
      <c r="A775" s="165"/>
      <c r="B775" s="166"/>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row>
    <row r="776" customFormat="false" ht="15" hidden="false" customHeight="false" outlineLevel="0" collapsed="false">
      <c r="A776" s="165"/>
      <c r="B776" s="166"/>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row>
    <row r="777" customFormat="false" ht="15" hidden="false" customHeight="false" outlineLevel="0" collapsed="false">
      <c r="A777" s="165"/>
      <c r="B777" s="166"/>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row>
    <row r="778" customFormat="false" ht="15" hidden="false" customHeight="false" outlineLevel="0" collapsed="false">
      <c r="A778" s="165"/>
      <c r="B778" s="166"/>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row>
    <row r="779" customFormat="false" ht="15" hidden="false" customHeight="false" outlineLevel="0" collapsed="false">
      <c r="A779" s="165"/>
      <c r="B779" s="166"/>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row>
    <row r="780" customFormat="false" ht="15" hidden="false" customHeight="false" outlineLevel="0" collapsed="false">
      <c r="A780" s="165"/>
      <c r="B780" s="166"/>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row>
    <row r="781" customFormat="false" ht="15" hidden="false" customHeight="false" outlineLevel="0" collapsed="false">
      <c r="A781" s="165"/>
      <c r="B781" s="166"/>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row>
    <row r="782" customFormat="false" ht="15" hidden="false" customHeight="false" outlineLevel="0" collapsed="false">
      <c r="A782" s="165"/>
      <c r="B782" s="166"/>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row>
    <row r="783" customFormat="false" ht="15" hidden="false" customHeight="false" outlineLevel="0" collapsed="false">
      <c r="A783" s="165"/>
      <c r="B783" s="166"/>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row>
    <row r="784" customFormat="false" ht="15" hidden="false" customHeight="false" outlineLevel="0" collapsed="false">
      <c r="A784" s="165"/>
      <c r="B784" s="166"/>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row>
    <row r="785" customFormat="false" ht="15" hidden="false" customHeight="false" outlineLevel="0" collapsed="false">
      <c r="A785" s="165"/>
      <c r="B785" s="166"/>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row>
    <row r="786" customFormat="false" ht="15" hidden="false" customHeight="false" outlineLevel="0" collapsed="false">
      <c r="A786" s="165"/>
      <c r="B786" s="166"/>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row>
    <row r="787" customFormat="false" ht="15" hidden="false" customHeight="false" outlineLevel="0" collapsed="false">
      <c r="A787" s="165"/>
      <c r="B787" s="166"/>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row>
    <row r="788" customFormat="false" ht="15" hidden="false" customHeight="false" outlineLevel="0" collapsed="false">
      <c r="A788" s="165"/>
      <c r="B788" s="166"/>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row>
    <row r="789" customFormat="false" ht="15" hidden="false" customHeight="false" outlineLevel="0" collapsed="false">
      <c r="A789" s="165"/>
      <c r="B789" s="166"/>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row>
    <row r="790" customFormat="false" ht="15" hidden="false" customHeight="false" outlineLevel="0" collapsed="false">
      <c r="A790" s="165"/>
      <c r="B790" s="166"/>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row>
    <row r="791" customFormat="false" ht="15" hidden="false" customHeight="false" outlineLevel="0" collapsed="false">
      <c r="A791" s="165"/>
      <c r="B791" s="166"/>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row>
    <row r="792" customFormat="false" ht="15" hidden="false" customHeight="false" outlineLevel="0" collapsed="false">
      <c r="A792" s="165"/>
      <c r="B792" s="166"/>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row>
    <row r="793" customFormat="false" ht="15" hidden="false" customHeight="false" outlineLevel="0" collapsed="false">
      <c r="A793" s="165"/>
      <c r="B793" s="166"/>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c r="AL793" s="27"/>
      <c r="AM793" s="27"/>
    </row>
    <row r="794" customFormat="false" ht="15" hidden="false" customHeight="false" outlineLevel="0" collapsed="false">
      <c r="A794" s="165"/>
      <c r="B794" s="166"/>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row>
    <row r="795" customFormat="false" ht="15" hidden="false" customHeight="false" outlineLevel="0" collapsed="false">
      <c r="A795" s="165"/>
      <c r="B795" s="166"/>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c r="AL795" s="27"/>
      <c r="AM795" s="27"/>
    </row>
    <row r="796" customFormat="false" ht="15" hidden="false" customHeight="false" outlineLevel="0" collapsed="false">
      <c r="A796" s="165"/>
      <c r="B796" s="166"/>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row>
    <row r="797" customFormat="false" ht="15" hidden="false" customHeight="false" outlineLevel="0" collapsed="false">
      <c r="A797" s="165"/>
      <c r="B797" s="166"/>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row>
    <row r="798" customFormat="false" ht="15" hidden="false" customHeight="false" outlineLevel="0" collapsed="false">
      <c r="A798" s="165"/>
      <c r="B798" s="166"/>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row>
    <row r="799" customFormat="false" ht="15" hidden="false" customHeight="false" outlineLevel="0" collapsed="false">
      <c r="A799" s="165"/>
      <c r="B799" s="166"/>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row>
    <row r="800" customFormat="false" ht="15" hidden="false" customHeight="false" outlineLevel="0" collapsed="false">
      <c r="A800" s="165"/>
      <c r="B800" s="166"/>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c r="AL800" s="27"/>
      <c r="AM800" s="27"/>
    </row>
    <row r="801" customFormat="false" ht="15" hidden="false" customHeight="false" outlineLevel="0" collapsed="false">
      <c r="A801" s="165"/>
      <c r="B801" s="166"/>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row>
    <row r="802" customFormat="false" ht="15" hidden="false" customHeight="false" outlineLevel="0" collapsed="false">
      <c r="A802" s="165"/>
      <c r="B802" s="166"/>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row>
    <row r="803" customFormat="false" ht="15" hidden="false" customHeight="false" outlineLevel="0" collapsed="false">
      <c r="A803" s="165"/>
      <c r="B803" s="166"/>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row>
    <row r="804" customFormat="false" ht="15" hidden="false" customHeight="false" outlineLevel="0" collapsed="false">
      <c r="A804" s="165"/>
      <c r="B804" s="166"/>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row>
    <row r="805" customFormat="false" ht="15" hidden="false" customHeight="false" outlineLevel="0" collapsed="false">
      <c r="A805" s="165"/>
      <c r="B805" s="166"/>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row>
    <row r="806" customFormat="false" ht="15" hidden="false" customHeight="false" outlineLevel="0" collapsed="false">
      <c r="A806" s="165"/>
      <c r="B806" s="166"/>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c r="AL806" s="27"/>
      <c r="AM806" s="27"/>
    </row>
    <row r="807" customFormat="false" ht="15" hidden="false" customHeight="false" outlineLevel="0" collapsed="false">
      <c r="A807" s="165"/>
      <c r="B807" s="166"/>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row>
    <row r="808" customFormat="false" ht="15" hidden="false" customHeight="false" outlineLevel="0" collapsed="false">
      <c r="A808" s="165"/>
      <c r="B808" s="166"/>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row>
    <row r="809" customFormat="false" ht="15" hidden="false" customHeight="false" outlineLevel="0" collapsed="false">
      <c r="A809" s="165"/>
      <c r="B809" s="166"/>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row>
    <row r="810" customFormat="false" ht="15" hidden="false" customHeight="false" outlineLevel="0" collapsed="false">
      <c r="A810" s="165"/>
      <c r="B810" s="166"/>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row>
    <row r="811" customFormat="false" ht="15" hidden="false" customHeight="false" outlineLevel="0" collapsed="false">
      <c r="A811" s="165"/>
      <c r="B811" s="166"/>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c r="AL811" s="27"/>
      <c r="AM811" s="27"/>
    </row>
    <row r="812" customFormat="false" ht="15" hidden="false" customHeight="false" outlineLevel="0" collapsed="false">
      <c r="A812" s="165"/>
      <c r="B812" s="166"/>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row>
    <row r="813" customFormat="false" ht="15" hidden="false" customHeight="false" outlineLevel="0" collapsed="false">
      <c r="A813" s="165"/>
      <c r="B813" s="166"/>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row>
    <row r="814" customFormat="false" ht="15" hidden="false" customHeight="false" outlineLevel="0" collapsed="false">
      <c r="A814" s="165"/>
      <c r="B814" s="166"/>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row>
    <row r="815" customFormat="false" ht="15" hidden="false" customHeight="false" outlineLevel="0" collapsed="false">
      <c r="A815" s="165"/>
      <c r="B815" s="166"/>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row>
    <row r="816" customFormat="false" ht="15" hidden="false" customHeight="false" outlineLevel="0" collapsed="false">
      <c r="A816" s="165"/>
      <c r="B816" s="166"/>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row>
    <row r="817" customFormat="false" ht="15" hidden="false" customHeight="false" outlineLevel="0" collapsed="false">
      <c r="A817" s="165"/>
      <c r="B817" s="166"/>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row>
    <row r="818" customFormat="false" ht="15" hidden="false" customHeight="false" outlineLevel="0" collapsed="false">
      <c r="A818" s="165"/>
      <c r="B818" s="166"/>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row>
    <row r="819" customFormat="false" ht="15" hidden="false" customHeight="false" outlineLevel="0" collapsed="false">
      <c r="A819" s="165"/>
      <c r="B819" s="166"/>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row>
    <row r="820" customFormat="false" ht="15" hidden="false" customHeight="false" outlineLevel="0" collapsed="false">
      <c r="A820" s="165"/>
      <c r="B820" s="166"/>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row>
    <row r="821" customFormat="false" ht="15" hidden="false" customHeight="false" outlineLevel="0" collapsed="false">
      <c r="A821" s="165"/>
      <c r="B821" s="166"/>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row>
    <row r="822" customFormat="false" ht="15" hidden="false" customHeight="false" outlineLevel="0" collapsed="false">
      <c r="A822" s="165"/>
      <c r="B822" s="166"/>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row>
    <row r="823" customFormat="false" ht="15" hidden="false" customHeight="false" outlineLevel="0" collapsed="false">
      <c r="A823" s="165"/>
      <c r="B823" s="166"/>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row>
    <row r="824" customFormat="false" ht="15" hidden="false" customHeight="false" outlineLevel="0" collapsed="false">
      <c r="A824" s="165"/>
      <c r="B824" s="166"/>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row>
    <row r="825" customFormat="false" ht="15" hidden="false" customHeight="false" outlineLevel="0" collapsed="false">
      <c r="A825" s="165"/>
      <c r="B825" s="166"/>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row>
    <row r="826" customFormat="false" ht="15" hidden="false" customHeight="false" outlineLevel="0" collapsed="false">
      <c r="A826" s="165"/>
      <c r="B826" s="166"/>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row>
    <row r="827" customFormat="false" ht="15" hidden="false" customHeight="false" outlineLevel="0" collapsed="false">
      <c r="A827" s="165"/>
      <c r="B827" s="166"/>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row>
    <row r="828" customFormat="false" ht="15" hidden="false" customHeight="false" outlineLevel="0" collapsed="false">
      <c r="A828" s="165"/>
      <c r="B828" s="166"/>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row>
    <row r="829" customFormat="false" ht="15" hidden="false" customHeight="false" outlineLevel="0" collapsed="false">
      <c r="A829" s="165"/>
      <c r="B829" s="166"/>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row>
    <row r="830" customFormat="false" ht="15" hidden="false" customHeight="false" outlineLevel="0" collapsed="false">
      <c r="A830" s="165"/>
      <c r="B830" s="166"/>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row>
    <row r="831" customFormat="false" ht="15" hidden="false" customHeight="false" outlineLevel="0" collapsed="false">
      <c r="A831" s="165"/>
      <c r="B831" s="166"/>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row>
    <row r="832" customFormat="false" ht="15" hidden="false" customHeight="false" outlineLevel="0" collapsed="false">
      <c r="A832" s="165"/>
      <c r="B832" s="166"/>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row>
    <row r="833" customFormat="false" ht="15" hidden="false" customHeight="false" outlineLevel="0" collapsed="false">
      <c r="A833" s="165"/>
      <c r="B833" s="166"/>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row>
    <row r="834" customFormat="false" ht="15" hidden="false" customHeight="false" outlineLevel="0" collapsed="false">
      <c r="A834" s="165"/>
      <c r="B834" s="166"/>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row>
    <row r="835" customFormat="false" ht="15" hidden="false" customHeight="false" outlineLevel="0" collapsed="false">
      <c r="A835" s="165"/>
      <c r="B835" s="166"/>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row>
    <row r="836" customFormat="false" ht="15" hidden="false" customHeight="false" outlineLevel="0" collapsed="false">
      <c r="A836" s="165"/>
      <c r="B836" s="166"/>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row>
    <row r="837" customFormat="false" ht="15" hidden="false" customHeight="false" outlineLevel="0" collapsed="false">
      <c r="A837" s="165"/>
      <c r="B837" s="166"/>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c r="AL837" s="27"/>
      <c r="AM837" s="27"/>
    </row>
    <row r="838" customFormat="false" ht="15" hidden="false" customHeight="false" outlineLevel="0" collapsed="false">
      <c r="A838" s="165"/>
      <c r="B838" s="166"/>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row>
    <row r="839" customFormat="false" ht="15" hidden="false" customHeight="false" outlineLevel="0" collapsed="false">
      <c r="A839" s="165"/>
      <c r="B839" s="166"/>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row>
    <row r="840" customFormat="false" ht="15" hidden="false" customHeight="false" outlineLevel="0" collapsed="false">
      <c r="A840" s="165"/>
      <c r="B840" s="166"/>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row>
    <row r="841" customFormat="false" ht="15" hidden="false" customHeight="false" outlineLevel="0" collapsed="false">
      <c r="A841" s="165"/>
      <c r="B841" s="166"/>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c r="AL841" s="27"/>
      <c r="AM841" s="27"/>
    </row>
    <row r="842" customFormat="false" ht="15" hidden="false" customHeight="false" outlineLevel="0" collapsed="false">
      <c r="A842" s="165"/>
      <c r="B842" s="166"/>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c r="AL842" s="27"/>
      <c r="AM842" s="27"/>
    </row>
    <row r="843" customFormat="false" ht="15" hidden="false" customHeight="false" outlineLevel="0" collapsed="false">
      <c r="A843" s="165"/>
      <c r="B843" s="166"/>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c r="AL843" s="27"/>
      <c r="AM843" s="27"/>
    </row>
    <row r="844" customFormat="false" ht="15" hidden="false" customHeight="false" outlineLevel="0" collapsed="false">
      <c r="A844" s="165"/>
      <c r="B844" s="166"/>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row>
    <row r="845" customFormat="false" ht="15" hidden="false" customHeight="false" outlineLevel="0" collapsed="false">
      <c r="A845" s="165"/>
      <c r="B845" s="166"/>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row>
    <row r="846" customFormat="false" ht="15" hidden="false" customHeight="false" outlineLevel="0" collapsed="false">
      <c r="A846" s="165"/>
      <c r="B846" s="166"/>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row>
    <row r="847" customFormat="false" ht="15" hidden="false" customHeight="false" outlineLevel="0" collapsed="false">
      <c r="A847" s="165"/>
      <c r="B847" s="166"/>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c r="AL847" s="27"/>
      <c r="AM847" s="27"/>
    </row>
    <row r="848" customFormat="false" ht="15" hidden="false" customHeight="false" outlineLevel="0" collapsed="false">
      <c r="A848" s="165"/>
      <c r="B848" s="166"/>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row>
    <row r="849" customFormat="false" ht="15" hidden="false" customHeight="false" outlineLevel="0" collapsed="false">
      <c r="A849" s="165"/>
      <c r="B849" s="166"/>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row>
    <row r="850" customFormat="false" ht="15" hidden="false" customHeight="false" outlineLevel="0" collapsed="false">
      <c r="A850" s="165"/>
      <c r="B850" s="166"/>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row>
    <row r="851" customFormat="false" ht="15" hidden="false" customHeight="false" outlineLevel="0" collapsed="false">
      <c r="A851" s="165"/>
      <c r="B851" s="166"/>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row>
    <row r="852" customFormat="false" ht="15" hidden="false" customHeight="false" outlineLevel="0" collapsed="false">
      <c r="A852" s="165"/>
      <c r="B852" s="166"/>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c r="AL852" s="27"/>
      <c r="AM852" s="27"/>
    </row>
    <row r="853" customFormat="false" ht="15" hidden="false" customHeight="false" outlineLevel="0" collapsed="false">
      <c r="A853" s="165"/>
      <c r="B853" s="166"/>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c r="AL853" s="27"/>
      <c r="AM853" s="27"/>
    </row>
    <row r="854" customFormat="false" ht="15" hidden="false" customHeight="false" outlineLevel="0" collapsed="false">
      <c r="A854" s="165"/>
      <c r="B854" s="166"/>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row>
    <row r="855" customFormat="false" ht="15" hidden="false" customHeight="false" outlineLevel="0" collapsed="false">
      <c r="A855" s="165"/>
      <c r="B855" s="166"/>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c r="AL855" s="27"/>
      <c r="AM855" s="27"/>
    </row>
    <row r="856" customFormat="false" ht="15" hidden="false" customHeight="false" outlineLevel="0" collapsed="false">
      <c r="A856" s="165"/>
      <c r="B856" s="166"/>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row>
    <row r="857" customFormat="false" ht="15" hidden="false" customHeight="false" outlineLevel="0" collapsed="false">
      <c r="A857" s="165"/>
      <c r="B857" s="166"/>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row>
    <row r="858" customFormat="false" ht="15" hidden="false" customHeight="false" outlineLevel="0" collapsed="false">
      <c r="A858" s="165"/>
      <c r="B858" s="166"/>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c r="AL858" s="27"/>
      <c r="AM858" s="27"/>
    </row>
    <row r="859" customFormat="false" ht="15" hidden="false" customHeight="false" outlineLevel="0" collapsed="false">
      <c r="A859" s="165"/>
      <c r="B859" s="166"/>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row>
    <row r="860" customFormat="false" ht="15" hidden="false" customHeight="false" outlineLevel="0" collapsed="false">
      <c r="A860" s="165"/>
      <c r="B860" s="166"/>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row>
    <row r="861" customFormat="false" ht="15" hidden="false" customHeight="false" outlineLevel="0" collapsed="false">
      <c r="A861" s="165"/>
      <c r="B861" s="166"/>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row>
    <row r="862" customFormat="false" ht="15" hidden="false" customHeight="false" outlineLevel="0" collapsed="false">
      <c r="A862" s="165"/>
      <c r="B862" s="166"/>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row>
    <row r="863" customFormat="false" ht="15" hidden="false" customHeight="false" outlineLevel="0" collapsed="false">
      <c r="A863" s="165"/>
      <c r="B863" s="166"/>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c r="AL863" s="27"/>
      <c r="AM863" s="27"/>
    </row>
    <row r="864" customFormat="false" ht="15" hidden="false" customHeight="false" outlineLevel="0" collapsed="false">
      <c r="A864" s="165"/>
      <c r="B864" s="166"/>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c r="AL864" s="27"/>
      <c r="AM864" s="27"/>
    </row>
    <row r="865" customFormat="false" ht="15" hidden="false" customHeight="false" outlineLevel="0" collapsed="false">
      <c r="A865" s="165"/>
      <c r="B865" s="166"/>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row>
    <row r="866" customFormat="false" ht="15" hidden="false" customHeight="false" outlineLevel="0" collapsed="false">
      <c r="A866" s="165"/>
      <c r="B866" s="166"/>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row>
    <row r="867" customFormat="false" ht="15" hidden="false" customHeight="false" outlineLevel="0" collapsed="false">
      <c r="A867" s="165"/>
      <c r="B867" s="166"/>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row>
    <row r="868" customFormat="false" ht="15" hidden="false" customHeight="false" outlineLevel="0" collapsed="false">
      <c r="A868" s="165"/>
      <c r="B868" s="166"/>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row>
    <row r="869" customFormat="false" ht="15" hidden="false" customHeight="false" outlineLevel="0" collapsed="false">
      <c r="A869" s="165"/>
      <c r="B869" s="166"/>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c r="AL869" s="27"/>
      <c r="AM869" s="27"/>
    </row>
    <row r="870" customFormat="false" ht="15" hidden="false" customHeight="false" outlineLevel="0" collapsed="false">
      <c r="A870" s="165"/>
      <c r="B870" s="166"/>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c r="AL870" s="27"/>
      <c r="AM870" s="27"/>
    </row>
    <row r="871" customFormat="false" ht="15" hidden="false" customHeight="false" outlineLevel="0" collapsed="false">
      <c r="A871" s="165"/>
      <c r="B871" s="166"/>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row>
    <row r="872" customFormat="false" ht="15" hidden="false" customHeight="false" outlineLevel="0" collapsed="false">
      <c r="A872" s="165"/>
      <c r="B872" s="166"/>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row>
    <row r="873" customFormat="false" ht="15" hidden="false" customHeight="false" outlineLevel="0" collapsed="false">
      <c r="A873" s="165"/>
      <c r="B873" s="166"/>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row>
    <row r="874" customFormat="false" ht="15" hidden="false" customHeight="false" outlineLevel="0" collapsed="false">
      <c r="A874" s="165"/>
      <c r="B874" s="166"/>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c r="AL874" s="27"/>
      <c r="AM874" s="27"/>
    </row>
    <row r="875" customFormat="false" ht="15" hidden="false" customHeight="false" outlineLevel="0" collapsed="false">
      <c r="A875" s="165"/>
      <c r="B875" s="166"/>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row>
    <row r="876" customFormat="false" ht="15" hidden="false" customHeight="false" outlineLevel="0" collapsed="false">
      <c r="A876" s="165"/>
      <c r="B876" s="166"/>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c r="AL876" s="27"/>
      <c r="AM876" s="27"/>
    </row>
    <row r="877" customFormat="false" ht="15" hidden="false" customHeight="false" outlineLevel="0" collapsed="false">
      <c r="A877" s="165"/>
      <c r="B877" s="166"/>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row>
    <row r="878" customFormat="false" ht="15" hidden="false" customHeight="false" outlineLevel="0" collapsed="false">
      <c r="A878" s="165"/>
      <c r="B878" s="166"/>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row>
    <row r="879" customFormat="false" ht="15" hidden="false" customHeight="false" outlineLevel="0" collapsed="false">
      <c r="A879" s="165"/>
      <c r="B879" s="166"/>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c r="AL879" s="27"/>
      <c r="AM879" s="27"/>
    </row>
    <row r="880" customFormat="false" ht="15" hidden="false" customHeight="false" outlineLevel="0" collapsed="false">
      <c r="A880" s="165"/>
      <c r="B880" s="166"/>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row>
    <row r="881" customFormat="false" ht="15" hidden="false" customHeight="false" outlineLevel="0" collapsed="false">
      <c r="A881" s="165"/>
      <c r="B881" s="166"/>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row>
    <row r="882" customFormat="false" ht="15" hidden="false" customHeight="false" outlineLevel="0" collapsed="false">
      <c r="A882" s="165"/>
      <c r="B882" s="166"/>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row>
    <row r="883" customFormat="false" ht="15" hidden="false" customHeight="false" outlineLevel="0" collapsed="false">
      <c r="A883" s="165"/>
      <c r="B883" s="166"/>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c r="AL883" s="27"/>
      <c r="AM883" s="27"/>
    </row>
    <row r="884" customFormat="false" ht="15" hidden="false" customHeight="false" outlineLevel="0" collapsed="false">
      <c r="A884" s="165"/>
      <c r="B884" s="166"/>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row>
    <row r="885" customFormat="false" ht="15" hidden="false" customHeight="false" outlineLevel="0" collapsed="false">
      <c r="A885" s="165"/>
      <c r="B885" s="166"/>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row>
    <row r="886" customFormat="false" ht="15" hidden="false" customHeight="false" outlineLevel="0" collapsed="false">
      <c r="A886" s="165"/>
      <c r="B886" s="166"/>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c r="AL886" s="27"/>
      <c r="AM886" s="27"/>
    </row>
    <row r="887" customFormat="false" ht="15" hidden="false" customHeight="false" outlineLevel="0" collapsed="false">
      <c r="A887" s="165"/>
      <c r="B887" s="166"/>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row>
    <row r="888" customFormat="false" ht="15" hidden="false" customHeight="false" outlineLevel="0" collapsed="false">
      <c r="A888" s="165"/>
      <c r="B888" s="166"/>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row>
    <row r="889" customFormat="false" ht="15" hidden="false" customHeight="false" outlineLevel="0" collapsed="false">
      <c r="A889" s="165"/>
      <c r="B889" s="166"/>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row>
    <row r="890" customFormat="false" ht="15" hidden="false" customHeight="false" outlineLevel="0" collapsed="false">
      <c r="A890" s="165"/>
      <c r="B890" s="166"/>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row>
    <row r="891" customFormat="false" ht="15" hidden="false" customHeight="false" outlineLevel="0" collapsed="false">
      <c r="A891" s="165"/>
      <c r="B891" s="166"/>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row>
    <row r="892" customFormat="false" ht="15" hidden="false" customHeight="false" outlineLevel="0" collapsed="false">
      <c r="A892" s="165"/>
      <c r="B892" s="166"/>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row>
    <row r="893" customFormat="false" ht="15" hidden="false" customHeight="false" outlineLevel="0" collapsed="false">
      <c r="A893" s="165"/>
      <c r="B893" s="166"/>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row>
    <row r="894" customFormat="false" ht="15" hidden="false" customHeight="false" outlineLevel="0" collapsed="false">
      <c r="A894" s="165"/>
      <c r="B894" s="166"/>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c r="AL894" s="27"/>
      <c r="AM894" s="27"/>
    </row>
    <row r="895" customFormat="false" ht="15" hidden="false" customHeight="false" outlineLevel="0" collapsed="false">
      <c r="A895" s="165"/>
      <c r="B895" s="166"/>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row>
    <row r="896" customFormat="false" ht="15" hidden="false" customHeight="false" outlineLevel="0" collapsed="false">
      <c r="A896" s="165"/>
      <c r="B896" s="166"/>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row>
    <row r="897" customFormat="false" ht="15" hidden="false" customHeight="false" outlineLevel="0" collapsed="false">
      <c r="A897" s="165"/>
      <c r="B897" s="166"/>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row>
    <row r="898" customFormat="false" ht="15" hidden="false" customHeight="false" outlineLevel="0" collapsed="false">
      <c r="A898" s="165"/>
      <c r="B898" s="166"/>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row>
    <row r="899" customFormat="false" ht="15" hidden="false" customHeight="false" outlineLevel="0" collapsed="false">
      <c r="A899" s="165"/>
      <c r="B899" s="166"/>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c r="AL899" s="27"/>
      <c r="AM899" s="27"/>
    </row>
    <row r="900" customFormat="false" ht="15" hidden="false" customHeight="false" outlineLevel="0" collapsed="false">
      <c r="A900" s="165"/>
      <c r="B900" s="166"/>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row>
    <row r="901" customFormat="false" ht="15" hidden="false" customHeight="false" outlineLevel="0" collapsed="false">
      <c r="A901" s="165"/>
      <c r="B901" s="166"/>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c r="AL901" s="27"/>
      <c r="AM901" s="27"/>
    </row>
    <row r="902" customFormat="false" ht="15" hidden="false" customHeight="false" outlineLevel="0" collapsed="false">
      <c r="A902" s="165"/>
      <c r="B902" s="166"/>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c r="AL902" s="27"/>
      <c r="AM902" s="27"/>
    </row>
    <row r="903" customFormat="false" ht="15" hidden="false" customHeight="false" outlineLevel="0" collapsed="false">
      <c r="A903" s="165"/>
      <c r="B903" s="166"/>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c r="AH903" s="27"/>
      <c r="AI903" s="27"/>
      <c r="AJ903" s="27"/>
      <c r="AK903" s="27"/>
      <c r="AL903" s="27"/>
      <c r="AM903" s="27"/>
    </row>
    <row r="904" customFormat="false" ht="15" hidden="false" customHeight="false" outlineLevel="0" collapsed="false">
      <c r="A904" s="165"/>
      <c r="B904" s="166"/>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row>
    <row r="905" customFormat="false" ht="15" hidden="false" customHeight="false" outlineLevel="0" collapsed="false">
      <c r="A905" s="165"/>
      <c r="B905" s="166"/>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c r="AH905" s="27"/>
      <c r="AI905" s="27"/>
      <c r="AJ905" s="27"/>
      <c r="AK905" s="27"/>
      <c r="AL905" s="27"/>
      <c r="AM905" s="27"/>
    </row>
    <row r="906" customFormat="false" ht="15" hidden="false" customHeight="false" outlineLevel="0" collapsed="false">
      <c r="A906" s="165"/>
      <c r="B906" s="166"/>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c r="AH906" s="27"/>
      <c r="AI906" s="27"/>
      <c r="AJ906" s="27"/>
      <c r="AK906" s="27"/>
      <c r="AL906" s="27"/>
      <c r="AM906" s="27"/>
    </row>
    <row r="907" customFormat="false" ht="15" hidden="false" customHeight="false" outlineLevel="0" collapsed="false">
      <c r="A907" s="165"/>
      <c r="B907" s="166"/>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row>
    <row r="908" customFormat="false" ht="15" hidden="false" customHeight="false" outlineLevel="0" collapsed="false">
      <c r="A908" s="165"/>
      <c r="B908" s="166"/>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row>
    <row r="909" customFormat="false" ht="15" hidden="false" customHeight="false" outlineLevel="0" collapsed="false">
      <c r="A909" s="165"/>
      <c r="B909" s="166"/>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row>
    <row r="910" customFormat="false" ht="15" hidden="false" customHeight="false" outlineLevel="0" collapsed="false">
      <c r="A910" s="165"/>
      <c r="B910" s="166"/>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row>
    <row r="911" customFormat="false" ht="15" hidden="false" customHeight="false" outlineLevel="0" collapsed="false">
      <c r="A911" s="165"/>
      <c r="B911" s="166"/>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c r="AL911" s="27"/>
      <c r="AM911" s="27"/>
    </row>
    <row r="912" customFormat="false" ht="15" hidden="false" customHeight="false" outlineLevel="0" collapsed="false">
      <c r="A912" s="165"/>
      <c r="B912" s="166"/>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row>
    <row r="913" customFormat="false" ht="15" hidden="false" customHeight="false" outlineLevel="0" collapsed="false">
      <c r="A913" s="165"/>
      <c r="B913" s="166"/>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c r="AH913" s="27"/>
      <c r="AI913" s="27"/>
      <c r="AJ913" s="27"/>
      <c r="AK913" s="27"/>
      <c r="AL913" s="27"/>
      <c r="AM913" s="27"/>
    </row>
    <row r="914" customFormat="false" ht="15" hidden="false" customHeight="false" outlineLevel="0" collapsed="false">
      <c r="A914" s="165"/>
      <c r="B914" s="166"/>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c r="AH914" s="27"/>
      <c r="AI914" s="27"/>
      <c r="AJ914" s="27"/>
      <c r="AK914" s="27"/>
      <c r="AL914" s="27"/>
      <c r="AM914" s="27"/>
    </row>
    <row r="915" customFormat="false" ht="15" hidden="false" customHeight="false" outlineLevel="0" collapsed="false">
      <c r="A915" s="165"/>
      <c r="B915" s="166"/>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c r="AH915" s="27"/>
      <c r="AI915" s="27"/>
      <c r="AJ915" s="27"/>
      <c r="AK915" s="27"/>
      <c r="AL915" s="27"/>
      <c r="AM915" s="27"/>
    </row>
    <row r="916" customFormat="false" ht="15" hidden="false" customHeight="false" outlineLevel="0" collapsed="false">
      <c r="A916" s="165"/>
      <c r="B916" s="166"/>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c r="AH916" s="27"/>
      <c r="AI916" s="27"/>
      <c r="AJ916" s="27"/>
      <c r="AK916" s="27"/>
      <c r="AL916" s="27"/>
      <c r="AM916" s="27"/>
    </row>
    <row r="917" customFormat="false" ht="15" hidden="false" customHeight="false" outlineLevel="0" collapsed="false">
      <c r="A917" s="165"/>
      <c r="B917" s="166"/>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c r="AH917" s="27"/>
      <c r="AI917" s="27"/>
      <c r="AJ917" s="27"/>
      <c r="AK917" s="27"/>
      <c r="AL917" s="27"/>
      <c r="AM917" s="27"/>
    </row>
    <row r="918" customFormat="false" ht="15" hidden="false" customHeight="false" outlineLevel="0" collapsed="false">
      <c r="A918" s="165"/>
      <c r="B918" s="166"/>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c r="AH918" s="27"/>
      <c r="AI918" s="27"/>
      <c r="AJ918" s="27"/>
      <c r="AK918" s="27"/>
      <c r="AL918" s="27"/>
      <c r="AM918" s="27"/>
    </row>
    <row r="919" customFormat="false" ht="15" hidden="false" customHeight="false" outlineLevel="0" collapsed="false">
      <c r="A919" s="165"/>
      <c r="B919" s="166"/>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c r="AH919" s="27"/>
      <c r="AI919" s="27"/>
      <c r="AJ919" s="27"/>
      <c r="AK919" s="27"/>
      <c r="AL919" s="27"/>
      <c r="AM919" s="27"/>
    </row>
    <row r="920" customFormat="false" ht="15" hidden="false" customHeight="false" outlineLevel="0" collapsed="false">
      <c r="A920" s="165"/>
      <c r="B920" s="166"/>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row>
    <row r="921" customFormat="false" ht="15" hidden="false" customHeight="false" outlineLevel="0" collapsed="false">
      <c r="A921" s="165"/>
      <c r="B921" s="166"/>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row>
    <row r="922" customFormat="false" ht="15" hidden="false" customHeight="false" outlineLevel="0" collapsed="false">
      <c r="A922" s="165"/>
      <c r="B922" s="166"/>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c r="AH922" s="27"/>
      <c r="AI922" s="27"/>
      <c r="AJ922" s="27"/>
      <c r="AK922" s="27"/>
      <c r="AL922" s="27"/>
      <c r="AM922" s="27"/>
    </row>
    <row r="923" customFormat="false" ht="15" hidden="false" customHeight="false" outlineLevel="0" collapsed="false">
      <c r="A923" s="165"/>
      <c r="B923" s="166"/>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c r="AH923" s="27"/>
      <c r="AI923" s="27"/>
      <c r="AJ923" s="27"/>
      <c r="AK923" s="27"/>
      <c r="AL923" s="27"/>
      <c r="AM923" s="27"/>
    </row>
    <row r="924" customFormat="false" ht="15" hidden="false" customHeight="false" outlineLevel="0" collapsed="false">
      <c r="A924" s="165"/>
      <c r="B924" s="166"/>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c r="AH924" s="27"/>
      <c r="AI924" s="27"/>
      <c r="AJ924" s="27"/>
      <c r="AK924" s="27"/>
      <c r="AL924" s="27"/>
      <c r="AM924" s="27"/>
    </row>
    <row r="925" customFormat="false" ht="15" hidden="false" customHeight="false" outlineLevel="0" collapsed="false">
      <c r="A925" s="165"/>
      <c r="B925" s="166"/>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c r="AH925" s="27"/>
      <c r="AI925" s="27"/>
      <c r="AJ925" s="27"/>
      <c r="AK925" s="27"/>
      <c r="AL925" s="27"/>
      <c r="AM925" s="27"/>
    </row>
    <row r="926" customFormat="false" ht="15" hidden="false" customHeight="false" outlineLevel="0" collapsed="false">
      <c r="A926" s="165"/>
      <c r="B926" s="166"/>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c r="AH926" s="27"/>
      <c r="AI926" s="27"/>
      <c r="AJ926" s="27"/>
      <c r="AK926" s="27"/>
      <c r="AL926" s="27"/>
      <c r="AM926" s="27"/>
    </row>
    <row r="927" customFormat="false" ht="15" hidden="false" customHeight="false" outlineLevel="0" collapsed="false">
      <c r="A927" s="165"/>
      <c r="B927" s="166"/>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c r="AH927" s="27"/>
      <c r="AI927" s="27"/>
      <c r="AJ927" s="27"/>
      <c r="AK927" s="27"/>
      <c r="AL927" s="27"/>
      <c r="AM927" s="27"/>
    </row>
    <row r="928" customFormat="false" ht="15" hidden="false" customHeight="false" outlineLevel="0" collapsed="false">
      <c r="A928" s="165"/>
      <c r="B928" s="166"/>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c r="AH928" s="27"/>
      <c r="AI928" s="27"/>
      <c r="AJ928" s="27"/>
      <c r="AK928" s="27"/>
      <c r="AL928" s="27"/>
      <c r="AM928" s="27"/>
    </row>
    <row r="929" customFormat="false" ht="15" hidden="false" customHeight="false" outlineLevel="0" collapsed="false">
      <c r="A929" s="165"/>
      <c r="B929" s="166"/>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c r="AH929" s="27"/>
      <c r="AI929" s="27"/>
      <c r="AJ929" s="27"/>
      <c r="AK929" s="27"/>
      <c r="AL929" s="27"/>
      <c r="AM929" s="27"/>
    </row>
    <row r="930" customFormat="false" ht="15" hidden="false" customHeight="false" outlineLevel="0" collapsed="false">
      <c r="A930" s="165"/>
      <c r="B930" s="166"/>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c r="AH930" s="27"/>
      <c r="AI930" s="27"/>
      <c r="AJ930" s="27"/>
      <c r="AK930" s="27"/>
      <c r="AL930" s="27"/>
      <c r="AM930" s="27"/>
    </row>
    <row r="931" customFormat="false" ht="15" hidden="false" customHeight="false" outlineLevel="0" collapsed="false">
      <c r="A931" s="165"/>
      <c r="B931" s="166"/>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c r="AH931" s="27"/>
      <c r="AI931" s="27"/>
      <c r="AJ931" s="27"/>
      <c r="AK931" s="27"/>
      <c r="AL931" s="27"/>
      <c r="AM931" s="27"/>
    </row>
    <row r="932" customFormat="false" ht="15" hidden="false" customHeight="false" outlineLevel="0" collapsed="false">
      <c r="A932" s="165"/>
      <c r="B932" s="166"/>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row>
    <row r="933" customFormat="false" ht="15" hidden="false" customHeight="false" outlineLevel="0" collapsed="false">
      <c r="A933" s="165"/>
      <c r="B933" s="166"/>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row>
    <row r="934" customFormat="false" ht="15" hidden="false" customHeight="false" outlineLevel="0" collapsed="false">
      <c r="A934" s="165"/>
      <c r="B934" s="166"/>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c r="AH934" s="27"/>
      <c r="AI934" s="27"/>
      <c r="AJ934" s="27"/>
      <c r="AK934" s="27"/>
      <c r="AL934" s="27"/>
      <c r="AM934" s="27"/>
    </row>
    <row r="935" customFormat="false" ht="15" hidden="false" customHeight="false" outlineLevel="0" collapsed="false">
      <c r="A935" s="165"/>
      <c r="B935" s="166"/>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c r="AH935" s="27"/>
      <c r="AI935" s="27"/>
      <c r="AJ935" s="27"/>
      <c r="AK935" s="27"/>
      <c r="AL935" s="27"/>
      <c r="AM935" s="27"/>
    </row>
    <row r="936" customFormat="false" ht="15" hidden="false" customHeight="false" outlineLevel="0" collapsed="false">
      <c r="A936" s="165"/>
      <c r="B936" s="166"/>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c r="AH936" s="27"/>
      <c r="AI936" s="27"/>
      <c r="AJ936" s="27"/>
      <c r="AK936" s="27"/>
      <c r="AL936" s="27"/>
      <c r="AM936" s="27"/>
    </row>
    <row r="937" customFormat="false" ht="15" hidden="false" customHeight="false" outlineLevel="0" collapsed="false">
      <c r="A937" s="165"/>
      <c r="B937" s="166"/>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c r="AH937" s="27"/>
      <c r="AI937" s="27"/>
      <c r="AJ937" s="27"/>
      <c r="AK937" s="27"/>
      <c r="AL937" s="27"/>
      <c r="AM937" s="27"/>
    </row>
    <row r="938" customFormat="false" ht="15" hidden="false" customHeight="false" outlineLevel="0" collapsed="false">
      <c r="A938" s="165"/>
      <c r="B938" s="166"/>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c r="AH938" s="27"/>
      <c r="AI938" s="27"/>
      <c r="AJ938" s="27"/>
      <c r="AK938" s="27"/>
      <c r="AL938" s="27"/>
      <c r="AM938" s="27"/>
    </row>
  </sheetData>
  <mergeCells count="3">
    <mergeCell ref="A1:C1"/>
    <mergeCell ref="A40:C40"/>
    <mergeCell ref="A43:C43"/>
  </mergeCells>
  <dataValidations count="4">
    <dataValidation allowBlank="true" errorStyle="stop" operator="between" showDropDown="false" showErrorMessage="false" showInputMessage="false" sqref="D9:K9" type="list">
      <formula1>'Set values'!$AE$6:$AE$10</formula1>
      <formula2>0</formula2>
    </dataValidation>
    <dataValidation allowBlank="true" errorStyle="stop" operator="between" showDropDown="false" showErrorMessage="false" showInputMessage="false" sqref="D4:K4" type="list">
      <formula1>'Set values'!$AC$6:$AC$13</formula1>
      <formula2>0</formula2>
    </dataValidation>
    <dataValidation allowBlank="true" errorStyle="stop" operator="between" showDropDown="false" showErrorMessage="true" showInputMessage="false" sqref="D7:K7" type="list">
      <formula1>'Set values'!$AD$6:$AD$7</formula1>
      <formula2>0</formula2>
    </dataValidation>
    <dataValidation allowBlank="true" errorStyle="stop" operator="between" showDropDown="false" showErrorMessage="true" showInputMessage="false" sqref="D10:K10" type="list">
      <formula1>'Set values'!$H$6:$H$7</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9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C6" activeCellId="0" sqref="C6"/>
    </sheetView>
  </sheetViews>
  <sheetFormatPr defaultColWidth="14.42578125" defaultRowHeight="14.25" zeroHeight="false" outlineLevelRow="0" outlineLevelCol="0"/>
  <cols>
    <col collapsed="false" customWidth="true" hidden="false" outlineLevel="0" max="1" min="1" style="1" width="9.86"/>
    <col collapsed="false" customWidth="true" hidden="false" outlineLevel="0" max="3" min="2" style="1" width="45.85"/>
    <col collapsed="false" customWidth="true" hidden="false" outlineLevel="0" max="8" min="4" style="1" width="28.71"/>
    <col collapsed="false" customWidth="true" hidden="false" outlineLevel="0" max="10" min="9" style="1" width="30"/>
    <col collapsed="false" customWidth="true" hidden="false" outlineLevel="0" max="11" min="11" style="1" width="3.71"/>
    <col collapsed="false" customWidth="false" hidden="false" outlineLevel="0" max="16384" min="12" style="1" width="14.42"/>
  </cols>
  <sheetData>
    <row r="1" s="4" customFormat="true" ht="24" hidden="false" customHeight="true" outlineLevel="0" collapsed="false">
      <c r="A1" s="135" t="s">
        <v>627</v>
      </c>
      <c r="B1" s="135"/>
      <c r="C1" s="135"/>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6"/>
      <c r="AH1" s="136"/>
      <c r="AI1" s="136"/>
      <c r="AJ1" s="136"/>
      <c r="AK1" s="136"/>
      <c r="AL1" s="136"/>
      <c r="AM1" s="136"/>
    </row>
    <row r="2" s="71" customFormat="true" ht="24" hidden="false" customHeight="true" outlineLevel="0" collapsed="false">
      <c r="A2" s="97" t="s">
        <v>111</v>
      </c>
      <c r="B2" s="173" t="s">
        <v>192</v>
      </c>
      <c r="C2" s="68" t="s">
        <v>113</v>
      </c>
      <c r="D2" s="138" t="s">
        <v>628</v>
      </c>
      <c r="E2" s="138" t="s">
        <v>629</v>
      </c>
      <c r="F2" s="138" t="s">
        <v>630</v>
      </c>
      <c r="G2" s="138" t="s">
        <v>631</v>
      </c>
      <c r="H2" s="138" t="s">
        <v>632</v>
      </c>
      <c r="I2" s="138" t="s">
        <v>633</v>
      </c>
      <c r="J2" s="138"/>
      <c r="K2" s="138"/>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row>
    <row r="3" s="230" customFormat="true" ht="24" hidden="false" customHeight="true" outlineLevel="0" collapsed="false">
      <c r="A3" s="227" t="s">
        <v>634</v>
      </c>
      <c r="B3" s="228"/>
      <c r="C3" s="229"/>
    </row>
    <row r="4" customFormat="false" ht="21" hidden="false" customHeight="true" outlineLevel="0" collapsed="false">
      <c r="A4" s="49" t="s">
        <v>635</v>
      </c>
      <c r="B4" s="49" t="s">
        <v>636</v>
      </c>
      <c r="C4" s="72" t="s">
        <v>637</v>
      </c>
      <c r="D4" s="237"/>
      <c r="E4" s="238"/>
      <c r="F4" s="238"/>
      <c r="G4" s="238"/>
      <c r="H4" s="238"/>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row>
    <row r="5" customFormat="false" ht="21" hidden="false" customHeight="true" outlineLevel="0" collapsed="false">
      <c r="A5" s="49" t="s">
        <v>638</v>
      </c>
      <c r="B5" s="49" t="s">
        <v>639</v>
      </c>
      <c r="C5" s="72" t="s">
        <v>640</v>
      </c>
      <c r="D5" s="237"/>
      <c r="E5" s="238"/>
      <c r="F5" s="238"/>
      <c r="G5" s="238"/>
      <c r="H5" s="238"/>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row>
    <row r="6" customFormat="false" ht="54" hidden="false" customHeight="true" outlineLevel="0" collapsed="false">
      <c r="A6" s="49" t="s">
        <v>641</v>
      </c>
      <c r="B6" s="49" t="s">
        <v>642</v>
      </c>
      <c r="C6" s="72" t="s">
        <v>643</v>
      </c>
      <c r="D6" s="219"/>
      <c r="E6" s="219"/>
      <c r="F6" s="219"/>
      <c r="G6" s="219"/>
      <c r="H6" s="219"/>
      <c r="I6" s="219"/>
      <c r="J6" s="141"/>
      <c r="K6" s="141"/>
      <c r="L6" s="141"/>
      <c r="M6" s="141"/>
      <c r="N6" s="141"/>
      <c r="O6" s="141"/>
      <c r="P6" s="141"/>
      <c r="Q6" s="141"/>
      <c r="R6" s="141"/>
      <c r="S6" s="141"/>
      <c r="T6" s="141"/>
      <c r="U6" s="141"/>
      <c r="V6" s="141"/>
      <c r="W6" s="141"/>
      <c r="X6" s="141"/>
      <c r="Y6" s="141"/>
      <c r="Z6" s="141"/>
      <c r="AA6" s="141"/>
      <c r="AB6" s="193" t="s">
        <v>644</v>
      </c>
      <c r="AC6" s="193" t="s">
        <v>644</v>
      </c>
      <c r="AD6" s="193" t="s">
        <v>644</v>
      </c>
      <c r="AE6" s="193" t="s">
        <v>644</v>
      </c>
      <c r="AF6" s="193" t="s">
        <v>644</v>
      </c>
      <c r="AG6" s="193" t="s">
        <v>644</v>
      </c>
      <c r="AH6" s="193" t="s">
        <v>644</v>
      </c>
      <c r="AI6" s="193" t="s">
        <v>644</v>
      </c>
      <c r="AJ6" s="193" t="s">
        <v>644</v>
      </c>
      <c r="AK6" s="193" t="s">
        <v>644</v>
      </c>
      <c r="AL6" s="193" t="s">
        <v>644</v>
      </c>
      <c r="AM6" s="193" t="s">
        <v>644</v>
      </c>
      <c r="AN6" s="193" t="s">
        <v>644</v>
      </c>
      <c r="AO6" s="193" t="s">
        <v>644</v>
      </c>
      <c r="AP6" s="193" t="s">
        <v>644</v>
      </c>
      <c r="AQ6" s="193" t="s">
        <v>644</v>
      </c>
      <c r="AR6" s="193" t="s">
        <v>644</v>
      </c>
      <c r="AS6" s="193" t="s">
        <v>644</v>
      </c>
      <c r="AT6" s="193" t="s">
        <v>644</v>
      </c>
      <c r="AU6" s="193" t="s">
        <v>644</v>
      </c>
      <c r="AV6" s="193" t="s">
        <v>644</v>
      </c>
      <c r="AW6" s="193" t="s">
        <v>644</v>
      </c>
      <c r="AX6" s="193" t="s">
        <v>644</v>
      </c>
      <c r="AY6" s="193" t="s">
        <v>644</v>
      </c>
      <c r="AZ6" s="193" t="s">
        <v>644</v>
      </c>
      <c r="BA6" s="193" t="s">
        <v>644</v>
      </c>
      <c r="BB6" s="193" t="s">
        <v>644</v>
      </c>
      <c r="BC6" s="193" t="s">
        <v>644</v>
      </c>
      <c r="BD6" s="193" t="s">
        <v>644</v>
      </c>
      <c r="BE6" s="193" t="s">
        <v>644</v>
      </c>
      <c r="BF6" s="193" t="s">
        <v>644</v>
      </c>
      <c r="BG6" s="193" t="s">
        <v>644</v>
      </c>
      <c r="BH6" s="193" t="s">
        <v>644</v>
      </c>
      <c r="BI6" s="193" t="s">
        <v>644</v>
      </c>
      <c r="BJ6" s="193" t="s">
        <v>644</v>
      </c>
      <c r="BK6" s="193" t="s">
        <v>644</v>
      </c>
      <c r="BL6" s="193" t="s">
        <v>644</v>
      </c>
      <c r="BM6" s="193" t="s">
        <v>644</v>
      </c>
      <c r="BN6" s="193" t="s">
        <v>644</v>
      </c>
      <c r="BO6" s="193" t="s">
        <v>644</v>
      </c>
      <c r="BP6" s="193" t="s">
        <v>644</v>
      </c>
      <c r="BQ6" s="193" t="s">
        <v>644</v>
      </c>
      <c r="BR6" s="193" t="s">
        <v>644</v>
      </c>
      <c r="BS6" s="193" t="s">
        <v>644</v>
      </c>
      <c r="BT6" s="193" t="s">
        <v>644</v>
      </c>
      <c r="BU6" s="193" t="s">
        <v>644</v>
      </c>
      <c r="BV6" s="193" t="s">
        <v>644</v>
      </c>
      <c r="BW6" s="193" t="s">
        <v>644</v>
      </c>
      <c r="BX6" s="193" t="s">
        <v>644</v>
      </c>
      <c r="BY6" s="193" t="s">
        <v>644</v>
      </c>
      <c r="BZ6" s="193" t="s">
        <v>644</v>
      </c>
      <c r="CA6" s="193" t="s">
        <v>644</v>
      </c>
      <c r="CB6" s="193" t="s">
        <v>644</v>
      </c>
      <c r="CC6" s="193" t="s">
        <v>644</v>
      </c>
      <c r="CD6" s="193" t="s">
        <v>644</v>
      </c>
      <c r="CE6" s="193" t="s">
        <v>644</v>
      </c>
      <c r="CF6" s="193" t="s">
        <v>644</v>
      </c>
      <c r="CG6" s="193" t="s">
        <v>644</v>
      </c>
      <c r="CH6" s="193" t="s">
        <v>644</v>
      </c>
      <c r="CI6" s="193" t="s">
        <v>644</v>
      </c>
      <c r="CJ6" s="193" t="s">
        <v>644</v>
      </c>
      <c r="CK6" s="193" t="s">
        <v>644</v>
      </c>
      <c r="CL6" s="193" t="s">
        <v>644</v>
      </c>
      <c r="CM6" s="193" t="s">
        <v>644</v>
      </c>
      <c r="CN6" s="193" t="s">
        <v>644</v>
      </c>
      <c r="CO6" s="193" t="s">
        <v>644</v>
      </c>
      <c r="CP6" s="193" t="s">
        <v>644</v>
      </c>
      <c r="CQ6" s="193" t="s">
        <v>644</v>
      </c>
      <c r="CR6" s="193" t="s">
        <v>644</v>
      </c>
      <c r="CS6" s="193" t="s">
        <v>644</v>
      </c>
      <c r="CT6" s="193" t="s">
        <v>644</v>
      </c>
      <c r="CU6" s="193" t="s">
        <v>644</v>
      </c>
      <c r="CV6" s="193" t="s">
        <v>644</v>
      </c>
      <c r="CW6" s="193" t="s">
        <v>644</v>
      </c>
      <c r="CX6" s="193" t="s">
        <v>644</v>
      </c>
      <c r="CY6" s="193" t="s">
        <v>644</v>
      </c>
      <c r="CZ6" s="193" t="s">
        <v>644</v>
      </c>
      <c r="DA6" s="193" t="s">
        <v>644</v>
      </c>
      <c r="DB6" s="193" t="s">
        <v>644</v>
      </c>
      <c r="DC6" s="193" t="s">
        <v>644</v>
      </c>
      <c r="DD6" s="193" t="s">
        <v>644</v>
      </c>
      <c r="DE6" s="193" t="s">
        <v>644</v>
      </c>
      <c r="DF6" s="193" t="s">
        <v>644</v>
      </c>
      <c r="DG6" s="193" t="s">
        <v>644</v>
      </c>
      <c r="DH6" s="193" t="s">
        <v>644</v>
      </c>
      <c r="DI6" s="193" t="s">
        <v>644</v>
      </c>
      <c r="DJ6" s="193" t="s">
        <v>644</v>
      </c>
      <c r="DK6" s="193" t="s">
        <v>644</v>
      </c>
      <c r="DL6" s="193" t="s">
        <v>644</v>
      </c>
      <c r="DM6" s="193" t="s">
        <v>644</v>
      </c>
      <c r="DN6" s="193" t="s">
        <v>644</v>
      </c>
      <c r="DO6" s="193" t="s">
        <v>644</v>
      </c>
      <c r="DP6" s="193" t="s">
        <v>644</v>
      </c>
      <c r="DQ6" s="193" t="s">
        <v>644</v>
      </c>
      <c r="DR6" s="193" t="s">
        <v>644</v>
      </c>
      <c r="DS6" s="193" t="s">
        <v>644</v>
      </c>
      <c r="DT6" s="193" t="s">
        <v>644</v>
      </c>
      <c r="DU6" s="193" t="s">
        <v>644</v>
      </c>
      <c r="DV6" s="193" t="s">
        <v>644</v>
      </c>
      <c r="DW6" s="193" t="s">
        <v>644</v>
      </c>
      <c r="DX6" s="193" t="s">
        <v>644</v>
      </c>
      <c r="DY6" s="193" t="s">
        <v>644</v>
      </c>
      <c r="DZ6" s="193" t="s">
        <v>644</v>
      </c>
      <c r="EA6" s="193" t="s">
        <v>644</v>
      </c>
      <c r="EB6" s="193" t="s">
        <v>644</v>
      </c>
      <c r="EC6" s="193" t="s">
        <v>644</v>
      </c>
      <c r="ED6" s="193" t="s">
        <v>644</v>
      </c>
      <c r="EE6" s="193" t="s">
        <v>644</v>
      </c>
      <c r="EF6" s="193" t="s">
        <v>644</v>
      </c>
      <c r="EG6" s="193" t="s">
        <v>644</v>
      </c>
      <c r="EH6" s="193" t="s">
        <v>644</v>
      </c>
      <c r="EI6" s="193" t="s">
        <v>644</v>
      </c>
      <c r="EJ6" s="193" t="s">
        <v>644</v>
      </c>
      <c r="EK6" s="193" t="s">
        <v>644</v>
      </c>
      <c r="EL6" s="193" t="s">
        <v>644</v>
      </c>
      <c r="EM6" s="193" t="s">
        <v>644</v>
      </c>
      <c r="EN6" s="193" t="s">
        <v>644</v>
      </c>
      <c r="EO6" s="193" t="s">
        <v>644</v>
      </c>
      <c r="EP6" s="193" t="s">
        <v>644</v>
      </c>
      <c r="EQ6" s="193" t="s">
        <v>644</v>
      </c>
      <c r="ER6" s="193" t="s">
        <v>644</v>
      </c>
      <c r="ES6" s="193" t="s">
        <v>644</v>
      </c>
      <c r="ET6" s="193" t="s">
        <v>644</v>
      </c>
      <c r="EU6" s="193" t="s">
        <v>644</v>
      </c>
      <c r="EV6" s="193" t="s">
        <v>644</v>
      </c>
      <c r="EW6" s="193" t="s">
        <v>644</v>
      </c>
      <c r="EX6" s="193" t="s">
        <v>644</v>
      </c>
      <c r="EY6" s="193" t="s">
        <v>644</v>
      </c>
      <c r="EZ6" s="193" t="s">
        <v>644</v>
      </c>
      <c r="FA6" s="193" t="s">
        <v>644</v>
      </c>
      <c r="FB6" s="193" t="s">
        <v>644</v>
      </c>
      <c r="FC6" s="193" t="s">
        <v>644</v>
      </c>
      <c r="FD6" s="193" t="s">
        <v>644</v>
      </c>
      <c r="FE6" s="193" t="s">
        <v>644</v>
      </c>
      <c r="FF6" s="193" t="s">
        <v>644</v>
      </c>
      <c r="FG6" s="193" t="s">
        <v>644</v>
      </c>
      <c r="FH6" s="193" t="s">
        <v>644</v>
      </c>
      <c r="FI6" s="193" t="s">
        <v>644</v>
      </c>
      <c r="FJ6" s="193" t="s">
        <v>644</v>
      </c>
      <c r="FK6" s="193" t="s">
        <v>644</v>
      </c>
      <c r="FL6" s="193" t="s">
        <v>644</v>
      </c>
      <c r="FM6" s="193" t="s">
        <v>644</v>
      </c>
      <c r="FN6" s="193" t="s">
        <v>644</v>
      </c>
      <c r="FO6" s="193" t="s">
        <v>644</v>
      </c>
      <c r="FP6" s="193" t="s">
        <v>644</v>
      </c>
      <c r="FQ6" s="193" t="s">
        <v>644</v>
      </c>
      <c r="FR6" s="193" t="s">
        <v>644</v>
      </c>
      <c r="FS6" s="193" t="s">
        <v>644</v>
      </c>
      <c r="FT6" s="193" t="s">
        <v>644</v>
      </c>
      <c r="FU6" s="193" t="s">
        <v>644</v>
      </c>
      <c r="FV6" s="193" t="s">
        <v>644</v>
      </c>
      <c r="FW6" s="193" t="s">
        <v>644</v>
      </c>
      <c r="FX6" s="193" t="s">
        <v>644</v>
      </c>
      <c r="FY6" s="193" t="s">
        <v>644</v>
      </c>
      <c r="FZ6" s="193" t="s">
        <v>644</v>
      </c>
      <c r="GA6" s="193" t="s">
        <v>644</v>
      </c>
      <c r="GB6" s="193" t="s">
        <v>644</v>
      </c>
      <c r="GC6" s="193" t="s">
        <v>644</v>
      </c>
      <c r="GD6" s="193" t="s">
        <v>644</v>
      </c>
      <c r="GE6" s="193" t="s">
        <v>644</v>
      </c>
      <c r="GF6" s="193" t="s">
        <v>644</v>
      </c>
      <c r="GG6" s="193" t="s">
        <v>644</v>
      </c>
      <c r="GH6" s="193" t="s">
        <v>644</v>
      </c>
      <c r="GI6" s="193" t="s">
        <v>644</v>
      </c>
      <c r="GJ6" s="193" t="s">
        <v>644</v>
      </c>
      <c r="GK6" s="193" t="s">
        <v>644</v>
      </c>
      <c r="GL6" s="193" t="s">
        <v>644</v>
      </c>
      <c r="GM6" s="193" t="s">
        <v>644</v>
      </c>
      <c r="GN6" s="193" t="s">
        <v>644</v>
      </c>
      <c r="GO6" s="193" t="s">
        <v>644</v>
      </c>
      <c r="GP6" s="193" t="s">
        <v>644</v>
      </c>
      <c r="GQ6" s="193" t="s">
        <v>644</v>
      </c>
      <c r="GR6" s="193" t="s">
        <v>644</v>
      </c>
      <c r="GS6" s="193" t="s">
        <v>644</v>
      </c>
      <c r="GT6" s="193" t="s">
        <v>644</v>
      </c>
      <c r="GU6" s="193" t="s">
        <v>644</v>
      </c>
      <c r="GV6" s="193" t="s">
        <v>644</v>
      </c>
      <c r="GW6" s="193" t="s">
        <v>644</v>
      </c>
      <c r="GX6" s="193" t="s">
        <v>644</v>
      </c>
      <c r="GY6" s="193" t="s">
        <v>644</v>
      </c>
      <c r="GZ6" s="193" t="s">
        <v>644</v>
      </c>
      <c r="HA6" s="193" t="s">
        <v>644</v>
      </c>
      <c r="HB6" s="193" t="s">
        <v>644</v>
      </c>
      <c r="HC6" s="193" t="s">
        <v>644</v>
      </c>
      <c r="HD6" s="193" t="s">
        <v>644</v>
      </c>
      <c r="HE6" s="193" t="s">
        <v>644</v>
      </c>
      <c r="HF6" s="193" t="s">
        <v>644</v>
      </c>
      <c r="HG6" s="193" t="s">
        <v>644</v>
      </c>
      <c r="HH6" s="193" t="s">
        <v>644</v>
      </c>
      <c r="HI6" s="193" t="s">
        <v>644</v>
      </c>
      <c r="HJ6" s="193" t="s">
        <v>644</v>
      </c>
      <c r="HK6" s="193" t="s">
        <v>644</v>
      </c>
      <c r="HL6" s="193" t="s">
        <v>644</v>
      </c>
      <c r="HM6" s="193" t="s">
        <v>644</v>
      </c>
      <c r="HN6" s="193" t="s">
        <v>644</v>
      </c>
      <c r="HO6" s="193" t="s">
        <v>644</v>
      </c>
      <c r="HP6" s="193" t="s">
        <v>644</v>
      </c>
      <c r="HQ6" s="193" t="s">
        <v>644</v>
      </c>
      <c r="HR6" s="193" t="s">
        <v>644</v>
      </c>
      <c r="HS6" s="193" t="s">
        <v>644</v>
      </c>
      <c r="HT6" s="193" t="s">
        <v>644</v>
      </c>
      <c r="HU6" s="193" t="s">
        <v>644</v>
      </c>
      <c r="HV6" s="193" t="s">
        <v>644</v>
      </c>
      <c r="HW6" s="193" t="s">
        <v>644</v>
      </c>
      <c r="HX6" s="193" t="s">
        <v>644</v>
      </c>
      <c r="HY6" s="193" t="s">
        <v>644</v>
      </c>
      <c r="HZ6" s="193" t="s">
        <v>644</v>
      </c>
      <c r="IA6" s="193" t="s">
        <v>644</v>
      </c>
      <c r="IB6" s="193" t="s">
        <v>644</v>
      </c>
      <c r="IC6" s="193" t="s">
        <v>644</v>
      </c>
      <c r="ID6" s="193" t="s">
        <v>644</v>
      </c>
      <c r="IE6" s="193" t="s">
        <v>644</v>
      </c>
      <c r="IF6" s="193" t="s">
        <v>644</v>
      </c>
      <c r="IG6" s="193" t="s">
        <v>644</v>
      </c>
      <c r="IH6" s="193" t="s">
        <v>644</v>
      </c>
      <c r="II6" s="193" t="s">
        <v>644</v>
      </c>
      <c r="IJ6" s="193" t="s">
        <v>644</v>
      </c>
      <c r="IK6" s="193" t="s">
        <v>644</v>
      </c>
      <c r="IL6" s="193" t="s">
        <v>644</v>
      </c>
      <c r="IM6" s="193" t="s">
        <v>644</v>
      </c>
      <c r="IN6" s="193" t="s">
        <v>644</v>
      </c>
      <c r="IO6" s="193" t="s">
        <v>644</v>
      </c>
      <c r="IP6" s="193" t="s">
        <v>644</v>
      </c>
      <c r="IQ6" s="193" t="s">
        <v>644</v>
      </c>
      <c r="IR6" s="193" t="s">
        <v>644</v>
      </c>
      <c r="IS6" s="193" t="s">
        <v>644</v>
      </c>
      <c r="IT6" s="193" t="s">
        <v>644</v>
      </c>
      <c r="IU6" s="193" t="s">
        <v>644</v>
      </c>
      <c r="IV6" s="193" t="s">
        <v>644</v>
      </c>
      <c r="IW6" s="193" t="s">
        <v>644</v>
      </c>
      <c r="IX6" s="193" t="s">
        <v>644</v>
      </c>
      <c r="IY6" s="193" t="s">
        <v>644</v>
      </c>
      <c r="IZ6" s="193" t="s">
        <v>644</v>
      </c>
      <c r="JA6" s="193" t="s">
        <v>644</v>
      </c>
      <c r="JB6" s="193" t="s">
        <v>644</v>
      </c>
      <c r="JC6" s="193" t="s">
        <v>644</v>
      </c>
      <c r="JD6" s="193" t="s">
        <v>644</v>
      </c>
      <c r="JE6" s="193" t="s">
        <v>644</v>
      </c>
      <c r="JF6" s="193" t="s">
        <v>644</v>
      </c>
      <c r="JG6" s="193" t="s">
        <v>644</v>
      </c>
      <c r="JH6" s="193" t="s">
        <v>644</v>
      </c>
      <c r="JI6" s="193" t="s">
        <v>644</v>
      </c>
      <c r="JJ6" s="193" t="s">
        <v>644</v>
      </c>
      <c r="JK6" s="193" t="s">
        <v>644</v>
      </c>
      <c r="JL6" s="193" t="s">
        <v>644</v>
      </c>
      <c r="JM6" s="193" t="s">
        <v>644</v>
      </c>
      <c r="JN6" s="193" t="s">
        <v>644</v>
      </c>
      <c r="JO6" s="193" t="s">
        <v>644</v>
      </c>
      <c r="JP6" s="193" t="s">
        <v>644</v>
      </c>
      <c r="JQ6" s="193" t="s">
        <v>644</v>
      </c>
      <c r="JR6" s="193" t="s">
        <v>644</v>
      </c>
      <c r="JS6" s="193" t="s">
        <v>644</v>
      </c>
      <c r="JT6" s="193" t="s">
        <v>644</v>
      </c>
      <c r="JU6" s="193" t="s">
        <v>644</v>
      </c>
      <c r="JV6" s="193" t="s">
        <v>644</v>
      </c>
      <c r="JW6" s="193" t="s">
        <v>644</v>
      </c>
      <c r="JX6" s="193" t="s">
        <v>644</v>
      </c>
      <c r="JY6" s="193" t="s">
        <v>644</v>
      </c>
      <c r="JZ6" s="193" t="s">
        <v>644</v>
      </c>
      <c r="KA6" s="193" t="s">
        <v>644</v>
      </c>
      <c r="KB6" s="193" t="s">
        <v>644</v>
      </c>
      <c r="KC6" s="193" t="s">
        <v>644</v>
      </c>
      <c r="KD6" s="193" t="s">
        <v>644</v>
      </c>
      <c r="KE6" s="193" t="s">
        <v>644</v>
      </c>
      <c r="KF6" s="193" t="s">
        <v>644</v>
      </c>
      <c r="KG6" s="193" t="s">
        <v>644</v>
      </c>
      <c r="KH6" s="193" t="s">
        <v>644</v>
      </c>
      <c r="KI6" s="193" t="s">
        <v>644</v>
      </c>
      <c r="KJ6" s="193" t="s">
        <v>644</v>
      </c>
      <c r="KK6" s="193" t="s">
        <v>644</v>
      </c>
      <c r="KL6" s="193" t="s">
        <v>644</v>
      </c>
      <c r="KM6" s="193" t="s">
        <v>644</v>
      </c>
      <c r="KN6" s="193" t="s">
        <v>644</v>
      </c>
      <c r="KO6" s="193" t="s">
        <v>644</v>
      </c>
      <c r="KP6" s="193" t="s">
        <v>644</v>
      </c>
      <c r="KQ6" s="193" t="s">
        <v>644</v>
      </c>
      <c r="KR6" s="193" t="s">
        <v>644</v>
      </c>
      <c r="KS6" s="193" t="s">
        <v>644</v>
      </c>
      <c r="KT6" s="193" t="s">
        <v>644</v>
      </c>
      <c r="KU6" s="193" t="s">
        <v>644</v>
      </c>
      <c r="KV6" s="193" t="s">
        <v>644</v>
      </c>
      <c r="KW6" s="193" t="s">
        <v>644</v>
      </c>
      <c r="KX6" s="193" t="s">
        <v>644</v>
      </c>
      <c r="KY6" s="193" t="s">
        <v>644</v>
      </c>
      <c r="KZ6" s="193" t="s">
        <v>644</v>
      </c>
      <c r="LA6" s="193" t="s">
        <v>644</v>
      </c>
      <c r="LB6" s="193" t="s">
        <v>644</v>
      </c>
      <c r="LC6" s="193" t="s">
        <v>644</v>
      </c>
      <c r="LD6" s="193" t="s">
        <v>644</v>
      </c>
      <c r="LE6" s="193" t="s">
        <v>644</v>
      </c>
      <c r="LF6" s="193" t="s">
        <v>644</v>
      </c>
      <c r="LG6" s="193" t="s">
        <v>644</v>
      </c>
      <c r="LH6" s="193" t="s">
        <v>644</v>
      </c>
      <c r="LI6" s="193" t="s">
        <v>644</v>
      </c>
      <c r="LJ6" s="193" t="s">
        <v>644</v>
      </c>
      <c r="LK6" s="193" t="s">
        <v>644</v>
      </c>
      <c r="LL6" s="193" t="s">
        <v>644</v>
      </c>
      <c r="LM6" s="193" t="s">
        <v>644</v>
      </c>
      <c r="LN6" s="193" t="s">
        <v>644</v>
      </c>
      <c r="LO6" s="193" t="s">
        <v>644</v>
      </c>
      <c r="LP6" s="193" t="s">
        <v>644</v>
      </c>
      <c r="LQ6" s="193" t="s">
        <v>644</v>
      </c>
      <c r="LR6" s="193" t="s">
        <v>644</v>
      </c>
      <c r="LS6" s="193" t="s">
        <v>644</v>
      </c>
      <c r="LT6" s="193" t="s">
        <v>644</v>
      </c>
      <c r="LU6" s="193" t="s">
        <v>644</v>
      </c>
      <c r="LV6" s="193" t="s">
        <v>644</v>
      </c>
      <c r="LW6" s="193" t="s">
        <v>644</v>
      </c>
      <c r="LX6" s="193" t="s">
        <v>644</v>
      </c>
      <c r="LY6" s="193" t="s">
        <v>644</v>
      </c>
      <c r="LZ6" s="193" t="s">
        <v>644</v>
      </c>
      <c r="MA6" s="193" t="s">
        <v>644</v>
      </c>
      <c r="MB6" s="193" t="s">
        <v>644</v>
      </c>
      <c r="MC6" s="193" t="s">
        <v>644</v>
      </c>
      <c r="MD6" s="193" t="s">
        <v>644</v>
      </c>
      <c r="ME6" s="193" t="s">
        <v>644</v>
      </c>
      <c r="MF6" s="193" t="s">
        <v>644</v>
      </c>
      <c r="MG6" s="193" t="s">
        <v>644</v>
      </c>
      <c r="MH6" s="193" t="s">
        <v>644</v>
      </c>
      <c r="MI6" s="193" t="s">
        <v>644</v>
      </c>
      <c r="MJ6" s="193" t="s">
        <v>644</v>
      </c>
      <c r="MK6" s="193" t="s">
        <v>644</v>
      </c>
      <c r="ML6" s="193" t="s">
        <v>644</v>
      </c>
      <c r="MM6" s="193" t="s">
        <v>644</v>
      </c>
      <c r="MN6" s="193" t="s">
        <v>644</v>
      </c>
      <c r="MO6" s="193" t="s">
        <v>644</v>
      </c>
      <c r="MP6" s="193" t="s">
        <v>644</v>
      </c>
      <c r="MQ6" s="193" t="s">
        <v>644</v>
      </c>
      <c r="MR6" s="193" t="s">
        <v>644</v>
      </c>
      <c r="MS6" s="193" t="s">
        <v>644</v>
      </c>
      <c r="MT6" s="193" t="s">
        <v>644</v>
      </c>
      <c r="MU6" s="193" t="s">
        <v>644</v>
      </c>
      <c r="MV6" s="193" t="s">
        <v>644</v>
      </c>
      <c r="MW6" s="193" t="s">
        <v>644</v>
      </c>
      <c r="MX6" s="193" t="s">
        <v>644</v>
      </c>
      <c r="MY6" s="193" t="s">
        <v>644</v>
      </c>
      <c r="MZ6" s="193" t="s">
        <v>644</v>
      </c>
      <c r="NA6" s="193" t="s">
        <v>644</v>
      </c>
      <c r="NB6" s="193" t="s">
        <v>644</v>
      </c>
      <c r="NC6" s="193" t="s">
        <v>644</v>
      </c>
      <c r="ND6" s="193" t="s">
        <v>644</v>
      </c>
      <c r="NE6" s="193" t="s">
        <v>644</v>
      </c>
      <c r="NF6" s="193" t="s">
        <v>644</v>
      </c>
      <c r="NG6" s="193" t="s">
        <v>644</v>
      </c>
      <c r="NH6" s="193" t="s">
        <v>644</v>
      </c>
      <c r="NI6" s="193" t="s">
        <v>644</v>
      </c>
      <c r="NJ6" s="193" t="s">
        <v>644</v>
      </c>
      <c r="NK6" s="193" t="s">
        <v>644</v>
      </c>
      <c r="NL6" s="193" t="s">
        <v>644</v>
      </c>
      <c r="NM6" s="193" t="s">
        <v>644</v>
      </c>
      <c r="NN6" s="193" t="s">
        <v>644</v>
      </c>
      <c r="NO6" s="193" t="s">
        <v>644</v>
      </c>
      <c r="NP6" s="193" t="s">
        <v>644</v>
      </c>
      <c r="NQ6" s="193" t="s">
        <v>644</v>
      </c>
      <c r="NR6" s="193" t="s">
        <v>644</v>
      </c>
      <c r="NS6" s="193" t="s">
        <v>644</v>
      </c>
      <c r="NT6" s="193" t="s">
        <v>644</v>
      </c>
      <c r="NU6" s="193" t="s">
        <v>644</v>
      </c>
      <c r="NV6" s="193" t="s">
        <v>644</v>
      </c>
      <c r="NW6" s="193" t="s">
        <v>644</v>
      </c>
      <c r="NX6" s="193" t="s">
        <v>644</v>
      </c>
      <c r="NY6" s="193" t="s">
        <v>644</v>
      </c>
      <c r="NZ6" s="193" t="s">
        <v>644</v>
      </c>
      <c r="OA6" s="193" t="s">
        <v>644</v>
      </c>
      <c r="OB6" s="193" t="s">
        <v>644</v>
      </c>
      <c r="OC6" s="193" t="s">
        <v>644</v>
      </c>
      <c r="OD6" s="193" t="s">
        <v>644</v>
      </c>
      <c r="OE6" s="193" t="s">
        <v>644</v>
      </c>
      <c r="OF6" s="193" t="s">
        <v>644</v>
      </c>
      <c r="OG6" s="193" t="s">
        <v>644</v>
      </c>
      <c r="OH6" s="193" t="s">
        <v>644</v>
      </c>
      <c r="OI6" s="193" t="s">
        <v>644</v>
      </c>
      <c r="OJ6" s="193" t="s">
        <v>644</v>
      </c>
      <c r="OK6" s="193" t="s">
        <v>644</v>
      </c>
      <c r="OL6" s="193" t="s">
        <v>644</v>
      </c>
      <c r="OM6" s="193" t="s">
        <v>644</v>
      </c>
      <c r="ON6" s="193" t="s">
        <v>644</v>
      </c>
      <c r="OO6" s="193" t="s">
        <v>644</v>
      </c>
      <c r="OP6" s="193" t="s">
        <v>644</v>
      </c>
      <c r="OQ6" s="193" t="s">
        <v>644</v>
      </c>
      <c r="OR6" s="193" t="s">
        <v>644</v>
      </c>
      <c r="OS6" s="193" t="s">
        <v>644</v>
      </c>
      <c r="OT6" s="193" t="s">
        <v>644</v>
      </c>
      <c r="OU6" s="193" t="s">
        <v>644</v>
      </c>
      <c r="OV6" s="193" t="s">
        <v>644</v>
      </c>
      <c r="OW6" s="193" t="s">
        <v>644</v>
      </c>
      <c r="OX6" s="193" t="s">
        <v>644</v>
      </c>
      <c r="OY6" s="193" t="s">
        <v>644</v>
      </c>
      <c r="OZ6" s="193" t="s">
        <v>644</v>
      </c>
      <c r="PA6" s="193" t="s">
        <v>644</v>
      </c>
      <c r="PB6" s="193" t="s">
        <v>644</v>
      </c>
      <c r="PC6" s="193" t="s">
        <v>644</v>
      </c>
      <c r="PD6" s="193" t="s">
        <v>644</v>
      </c>
      <c r="PE6" s="193" t="s">
        <v>644</v>
      </c>
      <c r="PF6" s="193" t="s">
        <v>644</v>
      </c>
      <c r="PG6" s="193" t="s">
        <v>644</v>
      </c>
      <c r="PH6" s="193" t="s">
        <v>644</v>
      </c>
      <c r="PI6" s="193" t="s">
        <v>644</v>
      </c>
      <c r="PJ6" s="193" t="s">
        <v>644</v>
      </c>
      <c r="PK6" s="193" t="s">
        <v>644</v>
      </c>
      <c r="PL6" s="193" t="s">
        <v>644</v>
      </c>
      <c r="PM6" s="193" t="s">
        <v>644</v>
      </c>
      <c r="PN6" s="193" t="s">
        <v>644</v>
      </c>
      <c r="PO6" s="193" t="s">
        <v>644</v>
      </c>
      <c r="PP6" s="193" t="s">
        <v>644</v>
      </c>
      <c r="PQ6" s="193" t="s">
        <v>644</v>
      </c>
      <c r="PR6" s="193" t="s">
        <v>644</v>
      </c>
      <c r="PS6" s="193" t="s">
        <v>644</v>
      </c>
      <c r="PT6" s="193" t="s">
        <v>644</v>
      </c>
      <c r="PU6" s="193" t="s">
        <v>644</v>
      </c>
      <c r="PV6" s="193" t="s">
        <v>644</v>
      </c>
      <c r="PW6" s="193" t="s">
        <v>644</v>
      </c>
      <c r="PX6" s="193" t="s">
        <v>644</v>
      </c>
      <c r="PY6" s="193" t="s">
        <v>644</v>
      </c>
      <c r="PZ6" s="193" t="s">
        <v>644</v>
      </c>
      <c r="QA6" s="193" t="s">
        <v>644</v>
      </c>
      <c r="QB6" s="193" t="s">
        <v>644</v>
      </c>
      <c r="QC6" s="193" t="s">
        <v>644</v>
      </c>
      <c r="QD6" s="193" t="s">
        <v>644</v>
      </c>
      <c r="QE6" s="193" t="s">
        <v>644</v>
      </c>
      <c r="QF6" s="193" t="s">
        <v>644</v>
      </c>
      <c r="QG6" s="193" t="s">
        <v>644</v>
      </c>
      <c r="QH6" s="193" t="s">
        <v>644</v>
      </c>
      <c r="QI6" s="193" t="s">
        <v>644</v>
      </c>
      <c r="QJ6" s="193" t="s">
        <v>644</v>
      </c>
      <c r="QK6" s="193" t="s">
        <v>644</v>
      </c>
      <c r="QL6" s="193" t="s">
        <v>644</v>
      </c>
      <c r="QM6" s="193" t="s">
        <v>644</v>
      </c>
      <c r="QN6" s="193" t="s">
        <v>644</v>
      </c>
      <c r="QO6" s="193" t="s">
        <v>644</v>
      </c>
      <c r="QP6" s="193" t="s">
        <v>644</v>
      </c>
      <c r="QQ6" s="193" t="s">
        <v>644</v>
      </c>
      <c r="QR6" s="193" t="s">
        <v>644</v>
      </c>
      <c r="QS6" s="193" t="s">
        <v>644</v>
      </c>
      <c r="QT6" s="193" t="s">
        <v>644</v>
      </c>
      <c r="QU6" s="193" t="s">
        <v>644</v>
      </c>
      <c r="QV6" s="193" t="s">
        <v>644</v>
      </c>
      <c r="QW6" s="193" t="s">
        <v>644</v>
      </c>
      <c r="QX6" s="193" t="s">
        <v>644</v>
      </c>
      <c r="QY6" s="193" t="s">
        <v>644</v>
      </c>
      <c r="QZ6" s="193" t="s">
        <v>644</v>
      </c>
      <c r="RA6" s="193" t="s">
        <v>644</v>
      </c>
      <c r="RB6" s="193" t="s">
        <v>644</v>
      </c>
      <c r="RC6" s="193" t="s">
        <v>644</v>
      </c>
      <c r="RD6" s="193" t="s">
        <v>644</v>
      </c>
      <c r="RE6" s="193" t="s">
        <v>644</v>
      </c>
      <c r="RF6" s="193" t="s">
        <v>644</v>
      </c>
      <c r="RG6" s="193" t="s">
        <v>644</v>
      </c>
      <c r="RH6" s="193" t="s">
        <v>644</v>
      </c>
      <c r="RI6" s="193" t="s">
        <v>644</v>
      </c>
      <c r="RJ6" s="193" t="s">
        <v>644</v>
      </c>
      <c r="RK6" s="193" t="s">
        <v>644</v>
      </c>
      <c r="RL6" s="193" t="s">
        <v>644</v>
      </c>
      <c r="RM6" s="193" t="s">
        <v>644</v>
      </c>
      <c r="RN6" s="193" t="s">
        <v>644</v>
      </c>
      <c r="RO6" s="193" t="s">
        <v>644</v>
      </c>
      <c r="RP6" s="193" t="s">
        <v>644</v>
      </c>
      <c r="RQ6" s="193" t="s">
        <v>644</v>
      </c>
      <c r="RR6" s="193" t="s">
        <v>644</v>
      </c>
      <c r="RS6" s="193" t="s">
        <v>644</v>
      </c>
      <c r="RT6" s="193" t="s">
        <v>644</v>
      </c>
      <c r="RU6" s="193" t="s">
        <v>644</v>
      </c>
      <c r="RV6" s="193" t="s">
        <v>644</v>
      </c>
      <c r="RW6" s="193" t="s">
        <v>644</v>
      </c>
      <c r="RX6" s="193" t="s">
        <v>644</v>
      </c>
      <c r="RY6" s="193" t="s">
        <v>644</v>
      </c>
      <c r="RZ6" s="193" t="s">
        <v>644</v>
      </c>
      <c r="SA6" s="193" t="s">
        <v>644</v>
      </c>
      <c r="SB6" s="193" t="s">
        <v>644</v>
      </c>
      <c r="SC6" s="193" t="s">
        <v>644</v>
      </c>
      <c r="SD6" s="193" t="s">
        <v>644</v>
      </c>
      <c r="SE6" s="193" t="s">
        <v>644</v>
      </c>
      <c r="SF6" s="193" t="s">
        <v>644</v>
      </c>
      <c r="SG6" s="193" t="s">
        <v>644</v>
      </c>
      <c r="SH6" s="193" t="s">
        <v>644</v>
      </c>
      <c r="SI6" s="193" t="s">
        <v>644</v>
      </c>
      <c r="SJ6" s="193" t="s">
        <v>644</v>
      </c>
      <c r="SK6" s="193" t="s">
        <v>644</v>
      </c>
      <c r="SL6" s="193" t="s">
        <v>644</v>
      </c>
      <c r="SM6" s="193" t="s">
        <v>644</v>
      </c>
      <c r="SN6" s="193" t="s">
        <v>644</v>
      </c>
      <c r="SO6" s="193" t="s">
        <v>644</v>
      </c>
      <c r="SP6" s="193" t="s">
        <v>644</v>
      </c>
      <c r="SQ6" s="193" t="s">
        <v>644</v>
      </c>
      <c r="SR6" s="193" t="s">
        <v>644</v>
      </c>
      <c r="SS6" s="193" t="s">
        <v>644</v>
      </c>
      <c r="ST6" s="193" t="s">
        <v>644</v>
      </c>
      <c r="SU6" s="193" t="s">
        <v>644</v>
      </c>
      <c r="SV6" s="193" t="s">
        <v>644</v>
      </c>
      <c r="SW6" s="193" t="s">
        <v>644</v>
      </c>
      <c r="SX6" s="193" t="s">
        <v>644</v>
      </c>
      <c r="SY6" s="193" t="s">
        <v>644</v>
      </c>
      <c r="SZ6" s="193" t="s">
        <v>644</v>
      </c>
      <c r="TA6" s="193" t="s">
        <v>644</v>
      </c>
      <c r="TB6" s="193" t="s">
        <v>644</v>
      </c>
      <c r="TC6" s="193" t="s">
        <v>644</v>
      </c>
      <c r="TD6" s="193" t="s">
        <v>644</v>
      </c>
      <c r="TE6" s="193" t="s">
        <v>644</v>
      </c>
      <c r="TF6" s="193" t="s">
        <v>644</v>
      </c>
      <c r="TG6" s="193" t="s">
        <v>644</v>
      </c>
      <c r="TH6" s="193" t="s">
        <v>644</v>
      </c>
      <c r="TI6" s="193" t="s">
        <v>644</v>
      </c>
      <c r="TJ6" s="193" t="s">
        <v>644</v>
      </c>
      <c r="TK6" s="193" t="s">
        <v>644</v>
      </c>
      <c r="TL6" s="193" t="s">
        <v>644</v>
      </c>
      <c r="TM6" s="193" t="s">
        <v>644</v>
      </c>
      <c r="TN6" s="193" t="s">
        <v>644</v>
      </c>
      <c r="TO6" s="193" t="s">
        <v>644</v>
      </c>
      <c r="TP6" s="193" t="s">
        <v>644</v>
      </c>
      <c r="TQ6" s="193" t="s">
        <v>644</v>
      </c>
      <c r="TR6" s="193" t="s">
        <v>644</v>
      </c>
      <c r="TS6" s="193" t="s">
        <v>644</v>
      </c>
      <c r="TT6" s="193" t="s">
        <v>644</v>
      </c>
      <c r="TU6" s="193" t="s">
        <v>644</v>
      </c>
      <c r="TV6" s="193" t="s">
        <v>644</v>
      </c>
      <c r="TW6" s="193" t="s">
        <v>644</v>
      </c>
      <c r="TX6" s="193" t="s">
        <v>644</v>
      </c>
      <c r="TY6" s="193" t="s">
        <v>644</v>
      </c>
      <c r="TZ6" s="193" t="s">
        <v>644</v>
      </c>
      <c r="UA6" s="193" t="s">
        <v>644</v>
      </c>
      <c r="UB6" s="193" t="s">
        <v>644</v>
      </c>
      <c r="UC6" s="193" t="s">
        <v>644</v>
      </c>
      <c r="UD6" s="193" t="s">
        <v>644</v>
      </c>
      <c r="UE6" s="193" t="s">
        <v>644</v>
      </c>
      <c r="UF6" s="193" t="s">
        <v>644</v>
      </c>
      <c r="UG6" s="193" t="s">
        <v>644</v>
      </c>
      <c r="UH6" s="193" t="s">
        <v>644</v>
      </c>
      <c r="UI6" s="193" t="s">
        <v>644</v>
      </c>
      <c r="UJ6" s="193" t="s">
        <v>644</v>
      </c>
      <c r="UK6" s="193" t="s">
        <v>644</v>
      </c>
      <c r="UL6" s="193" t="s">
        <v>644</v>
      </c>
      <c r="UM6" s="193" t="s">
        <v>644</v>
      </c>
      <c r="UN6" s="193" t="s">
        <v>644</v>
      </c>
      <c r="UO6" s="193" t="s">
        <v>644</v>
      </c>
      <c r="UP6" s="193" t="s">
        <v>644</v>
      </c>
      <c r="UQ6" s="193" t="s">
        <v>644</v>
      </c>
      <c r="UR6" s="193" t="s">
        <v>644</v>
      </c>
      <c r="US6" s="193" t="s">
        <v>644</v>
      </c>
      <c r="UT6" s="193" t="s">
        <v>644</v>
      </c>
      <c r="UU6" s="193" t="s">
        <v>644</v>
      </c>
      <c r="UV6" s="193" t="s">
        <v>644</v>
      </c>
      <c r="UW6" s="193" t="s">
        <v>644</v>
      </c>
      <c r="UX6" s="193" t="s">
        <v>644</v>
      </c>
      <c r="UY6" s="193" t="s">
        <v>644</v>
      </c>
      <c r="UZ6" s="193" t="s">
        <v>644</v>
      </c>
      <c r="VA6" s="193" t="s">
        <v>644</v>
      </c>
      <c r="VB6" s="193" t="s">
        <v>644</v>
      </c>
      <c r="VC6" s="193" t="s">
        <v>644</v>
      </c>
      <c r="VD6" s="193" t="s">
        <v>644</v>
      </c>
      <c r="VE6" s="193" t="s">
        <v>644</v>
      </c>
      <c r="VF6" s="193" t="s">
        <v>644</v>
      </c>
      <c r="VG6" s="193" t="s">
        <v>644</v>
      </c>
      <c r="VH6" s="193" t="s">
        <v>644</v>
      </c>
      <c r="VI6" s="193" t="s">
        <v>644</v>
      </c>
      <c r="VJ6" s="193" t="s">
        <v>644</v>
      </c>
      <c r="VK6" s="193" t="s">
        <v>644</v>
      </c>
      <c r="VL6" s="193" t="s">
        <v>644</v>
      </c>
      <c r="VM6" s="193" t="s">
        <v>644</v>
      </c>
      <c r="VN6" s="193" t="s">
        <v>644</v>
      </c>
      <c r="VO6" s="193" t="s">
        <v>644</v>
      </c>
      <c r="VP6" s="193" t="s">
        <v>644</v>
      </c>
      <c r="VQ6" s="193" t="s">
        <v>644</v>
      </c>
      <c r="VR6" s="193" t="s">
        <v>644</v>
      </c>
      <c r="VS6" s="193" t="s">
        <v>644</v>
      </c>
      <c r="VT6" s="193" t="s">
        <v>644</v>
      </c>
      <c r="VU6" s="193" t="s">
        <v>644</v>
      </c>
      <c r="VV6" s="193" t="s">
        <v>644</v>
      </c>
      <c r="VW6" s="193" t="s">
        <v>644</v>
      </c>
      <c r="VX6" s="193" t="s">
        <v>644</v>
      </c>
      <c r="VY6" s="193" t="s">
        <v>644</v>
      </c>
      <c r="VZ6" s="193" t="s">
        <v>644</v>
      </c>
      <c r="WA6" s="193" t="s">
        <v>644</v>
      </c>
      <c r="WB6" s="193" t="s">
        <v>644</v>
      </c>
      <c r="WC6" s="193" t="s">
        <v>644</v>
      </c>
      <c r="WD6" s="193" t="s">
        <v>644</v>
      </c>
      <c r="WE6" s="193" t="s">
        <v>644</v>
      </c>
      <c r="WF6" s="193" t="s">
        <v>644</v>
      </c>
      <c r="WG6" s="193" t="s">
        <v>644</v>
      </c>
      <c r="WH6" s="193" t="s">
        <v>644</v>
      </c>
      <c r="WI6" s="193" t="s">
        <v>644</v>
      </c>
      <c r="WJ6" s="193" t="s">
        <v>644</v>
      </c>
      <c r="WK6" s="193" t="s">
        <v>644</v>
      </c>
      <c r="WL6" s="193" t="s">
        <v>644</v>
      </c>
      <c r="WM6" s="193" t="s">
        <v>644</v>
      </c>
      <c r="WN6" s="193" t="s">
        <v>644</v>
      </c>
      <c r="WO6" s="193" t="s">
        <v>644</v>
      </c>
      <c r="WP6" s="193" t="s">
        <v>644</v>
      </c>
      <c r="WQ6" s="193" t="s">
        <v>644</v>
      </c>
      <c r="WR6" s="193" t="s">
        <v>644</v>
      </c>
      <c r="WS6" s="193" t="s">
        <v>644</v>
      </c>
      <c r="WT6" s="193" t="s">
        <v>644</v>
      </c>
      <c r="WU6" s="193" t="s">
        <v>644</v>
      </c>
      <c r="WV6" s="193" t="s">
        <v>644</v>
      </c>
      <c r="WW6" s="193" t="s">
        <v>644</v>
      </c>
      <c r="WX6" s="193" t="s">
        <v>644</v>
      </c>
      <c r="WY6" s="193" t="s">
        <v>644</v>
      </c>
      <c r="WZ6" s="193" t="s">
        <v>644</v>
      </c>
      <c r="XA6" s="193" t="s">
        <v>644</v>
      </c>
      <c r="XB6" s="193" t="s">
        <v>644</v>
      </c>
      <c r="XC6" s="193" t="s">
        <v>644</v>
      </c>
      <c r="XD6" s="193" t="s">
        <v>644</v>
      </c>
      <c r="XE6" s="193" t="s">
        <v>644</v>
      </c>
      <c r="XF6" s="193" t="s">
        <v>644</v>
      </c>
      <c r="XG6" s="193" t="s">
        <v>644</v>
      </c>
      <c r="XH6" s="193" t="s">
        <v>644</v>
      </c>
      <c r="XI6" s="193" t="s">
        <v>644</v>
      </c>
      <c r="XJ6" s="193" t="s">
        <v>644</v>
      </c>
      <c r="XK6" s="193" t="s">
        <v>644</v>
      </c>
      <c r="XL6" s="193" t="s">
        <v>644</v>
      </c>
      <c r="XM6" s="193" t="s">
        <v>644</v>
      </c>
      <c r="XN6" s="193" t="s">
        <v>644</v>
      </c>
      <c r="XO6" s="193" t="s">
        <v>644</v>
      </c>
      <c r="XP6" s="193" t="s">
        <v>644</v>
      </c>
      <c r="XQ6" s="193" t="s">
        <v>644</v>
      </c>
      <c r="XR6" s="193" t="s">
        <v>644</v>
      </c>
      <c r="XS6" s="193" t="s">
        <v>644</v>
      </c>
      <c r="XT6" s="193" t="s">
        <v>644</v>
      </c>
      <c r="XU6" s="193" t="s">
        <v>644</v>
      </c>
      <c r="XV6" s="193" t="s">
        <v>644</v>
      </c>
      <c r="XW6" s="193" t="s">
        <v>644</v>
      </c>
      <c r="XX6" s="193" t="s">
        <v>644</v>
      </c>
      <c r="XY6" s="193" t="s">
        <v>644</v>
      </c>
      <c r="XZ6" s="193" t="s">
        <v>644</v>
      </c>
      <c r="YA6" s="193" t="s">
        <v>644</v>
      </c>
      <c r="YB6" s="193" t="s">
        <v>644</v>
      </c>
      <c r="YC6" s="193" t="s">
        <v>644</v>
      </c>
      <c r="YD6" s="193" t="s">
        <v>644</v>
      </c>
      <c r="YE6" s="193" t="s">
        <v>644</v>
      </c>
      <c r="YF6" s="193" t="s">
        <v>644</v>
      </c>
      <c r="YG6" s="193" t="s">
        <v>644</v>
      </c>
      <c r="YH6" s="193" t="s">
        <v>644</v>
      </c>
      <c r="YI6" s="193" t="s">
        <v>644</v>
      </c>
      <c r="YJ6" s="193" t="s">
        <v>644</v>
      </c>
      <c r="YK6" s="193" t="s">
        <v>644</v>
      </c>
      <c r="YL6" s="193" t="s">
        <v>644</v>
      </c>
      <c r="YM6" s="193" t="s">
        <v>644</v>
      </c>
      <c r="YN6" s="193" t="s">
        <v>644</v>
      </c>
      <c r="YO6" s="193" t="s">
        <v>644</v>
      </c>
      <c r="YP6" s="193" t="s">
        <v>644</v>
      </c>
      <c r="YQ6" s="193" t="s">
        <v>644</v>
      </c>
      <c r="YR6" s="193" t="s">
        <v>644</v>
      </c>
      <c r="YS6" s="193" t="s">
        <v>644</v>
      </c>
      <c r="YT6" s="193" t="s">
        <v>644</v>
      </c>
      <c r="YU6" s="193" t="s">
        <v>644</v>
      </c>
      <c r="YV6" s="193" t="s">
        <v>644</v>
      </c>
      <c r="YW6" s="193" t="s">
        <v>644</v>
      </c>
      <c r="YX6" s="193" t="s">
        <v>644</v>
      </c>
      <c r="YY6" s="193" t="s">
        <v>644</v>
      </c>
      <c r="YZ6" s="193" t="s">
        <v>644</v>
      </c>
      <c r="ZA6" s="193" t="s">
        <v>644</v>
      </c>
      <c r="ZB6" s="193" t="s">
        <v>644</v>
      </c>
      <c r="ZC6" s="193" t="s">
        <v>644</v>
      </c>
      <c r="ZD6" s="193" t="s">
        <v>644</v>
      </c>
      <c r="ZE6" s="193" t="s">
        <v>644</v>
      </c>
      <c r="ZF6" s="193" t="s">
        <v>644</v>
      </c>
      <c r="ZG6" s="193" t="s">
        <v>644</v>
      </c>
      <c r="ZH6" s="193" t="s">
        <v>644</v>
      </c>
      <c r="ZI6" s="193" t="s">
        <v>644</v>
      </c>
      <c r="ZJ6" s="193" t="s">
        <v>644</v>
      </c>
      <c r="ZK6" s="193" t="s">
        <v>644</v>
      </c>
      <c r="ZL6" s="193" t="s">
        <v>644</v>
      </c>
      <c r="ZM6" s="193" t="s">
        <v>644</v>
      </c>
      <c r="ZN6" s="193" t="s">
        <v>644</v>
      </c>
      <c r="ZO6" s="193" t="s">
        <v>644</v>
      </c>
      <c r="ZP6" s="193" t="s">
        <v>644</v>
      </c>
      <c r="ZQ6" s="193" t="s">
        <v>644</v>
      </c>
      <c r="ZR6" s="193" t="s">
        <v>644</v>
      </c>
      <c r="ZS6" s="193" t="s">
        <v>644</v>
      </c>
      <c r="ZT6" s="193" t="s">
        <v>644</v>
      </c>
      <c r="ZU6" s="193" t="s">
        <v>644</v>
      </c>
      <c r="ZV6" s="193" t="s">
        <v>644</v>
      </c>
      <c r="ZW6" s="193" t="s">
        <v>644</v>
      </c>
      <c r="ZX6" s="193" t="s">
        <v>644</v>
      </c>
      <c r="ZY6" s="193" t="s">
        <v>644</v>
      </c>
      <c r="ZZ6" s="193" t="s">
        <v>644</v>
      </c>
      <c r="AAA6" s="193" t="s">
        <v>644</v>
      </c>
      <c r="AAB6" s="193" t="s">
        <v>644</v>
      </c>
      <c r="AAC6" s="193" t="s">
        <v>644</v>
      </c>
      <c r="AAD6" s="193" t="s">
        <v>644</v>
      </c>
      <c r="AAE6" s="193" t="s">
        <v>644</v>
      </c>
      <c r="AAF6" s="193" t="s">
        <v>644</v>
      </c>
      <c r="AAG6" s="193" t="s">
        <v>644</v>
      </c>
      <c r="AAH6" s="193" t="s">
        <v>644</v>
      </c>
      <c r="AAI6" s="193" t="s">
        <v>644</v>
      </c>
      <c r="AAJ6" s="193" t="s">
        <v>644</v>
      </c>
      <c r="AAK6" s="193" t="s">
        <v>644</v>
      </c>
      <c r="AAL6" s="193" t="s">
        <v>644</v>
      </c>
      <c r="AAM6" s="193" t="s">
        <v>644</v>
      </c>
      <c r="AAN6" s="193" t="s">
        <v>644</v>
      </c>
      <c r="AAO6" s="193" t="s">
        <v>644</v>
      </c>
      <c r="AAP6" s="193" t="s">
        <v>644</v>
      </c>
      <c r="AAQ6" s="193" t="s">
        <v>644</v>
      </c>
      <c r="AAR6" s="193" t="s">
        <v>644</v>
      </c>
      <c r="AAS6" s="193" t="s">
        <v>644</v>
      </c>
      <c r="AAT6" s="193" t="s">
        <v>644</v>
      </c>
      <c r="AAU6" s="193" t="s">
        <v>644</v>
      </c>
      <c r="AAV6" s="193" t="s">
        <v>644</v>
      </c>
      <c r="AAW6" s="193" t="s">
        <v>644</v>
      </c>
      <c r="AAX6" s="193" t="s">
        <v>644</v>
      </c>
      <c r="AAY6" s="193" t="s">
        <v>644</v>
      </c>
      <c r="AAZ6" s="193" t="s">
        <v>644</v>
      </c>
      <c r="ABA6" s="193" t="s">
        <v>644</v>
      </c>
      <c r="ABB6" s="193" t="s">
        <v>644</v>
      </c>
      <c r="ABC6" s="193" t="s">
        <v>644</v>
      </c>
      <c r="ABD6" s="193" t="s">
        <v>644</v>
      </c>
      <c r="ABE6" s="193" t="s">
        <v>644</v>
      </c>
      <c r="ABF6" s="193" t="s">
        <v>644</v>
      </c>
      <c r="ABG6" s="193" t="s">
        <v>644</v>
      </c>
      <c r="ABH6" s="193" t="s">
        <v>644</v>
      </c>
      <c r="ABI6" s="193" t="s">
        <v>644</v>
      </c>
      <c r="ABJ6" s="193" t="s">
        <v>644</v>
      </c>
      <c r="ABK6" s="193" t="s">
        <v>644</v>
      </c>
      <c r="ABL6" s="193" t="s">
        <v>644</v>
      </c>
      <c r="ABM6" s="193" t="s">
        <v>644</v>
      </c>
      <c r="ABN6" s="193" t="s">
        <v>644</v>
      </c>
      <c r="ABO6" s="193" t="s">
        <v>644</v>
      </c>
      <c r="ABP6" s="193" t="s">
        <v>644</v>
      </c>
      <c r="ABQ6" s="193" t="s">
        <v>644</v>
      </c>
      <c r="ABR6" s="193" t="s">
        <v>644</v>
      </c>
      <c r="ABS6" s="193" t="s">
        <v>644</v>
      </c>
      <c r="ABT6" s="193" t="s">
        <v>644</v>
      </c>
      <c r="ABU6" s="193" t="s">
        <v>644</v>
      </c>
      <c r="ABV6" s="193" t="s">
        <v>644</v>
      </c>
      <c r="ABW6" s="193" t="s">
        <v>644</v>
      </c>
      <c r="ABX6" s="193" t="s">
        <v>644</v>
      </c>
      <c r="ABY6" s="193" t="s">
        <v>644</v>
      </c>
      <c r="ABZ6" s="193" t="s">
        <v>644</v>
      </c>
      <c r="ACA6" s="193" t="s">
        <v>644</v>
      </c>
      <c r="ACB6" s="193" t="s">
        <v>644</v>
      </c>
      <c r="ACC6" s="193" t="s">
        <v>644</v>
      </c>
      <c r="ACD6" s="193" t="s">
        <v>644</v>
      </c>
      <c r="ACE6" s="193" t="s">
        <v>644</v>
      </c>
      <c r="ACF6" s="193" t="s">
        <v>644</v>
      </c>
      <c r="ACG6" s="193" t="s">
        <v>644</v>
      </c>
      <c r="ACH6" s="193" t="s">
        <v>644</v>
      </c>
      <c r="ACI6" s="193" t="s">
        <v>644</v>
      </c>
      <c r="ACJ6" s="193" t="s">
        <v>644</v>
      </c>
      <c r="ACK6" s="193" t="s">
        <v>644</v>
      </c>
      <c r="ACL6" s="193" t="s">
        <v>644</v>
      </c>
      <c r="ACM6" s="193" t="s">
        <v>644</v>
      </c>
      <c r="ACN6" s="193" t="s">
        <v>644</v>
      </c>
      <c r="ACO6" s="193" t="s">
        <v>644</v>
      </c>
      <c r="ACP6" s="193" t="s">
        <v>644</v>
      </c>
      <c r="ACQ6" s="193" t="s">
        <v>644</v>
      </c>
      <c r="ACR6" s="193" t="s">
        <v>644</v>
      </c>
      <c r="ACS6" s="193" t="s">
        <v>644</v>
      </c>
      <c r="ACT6" s="193" t="s">
        <v>644</v>
      </c>
      <c r="ACU6" s="193" t="s">
        <v>644</v>
      </c>
      <c r="ACV6" s="193" t="s">
        <v>644</v>
      </c>
      <c r="ACW6" s="193" t="s">
        <v>644</v>
      </c>
      <c r="ACX6" s="193" t="s">
        <v>644</v>
      </c>
      <c r="ACY6" s="193" t="s">
        <v>644</v>
      </c>
      <c r="ACZ6" s="193" t="s">
        <v>644</v>
      </c>
      <c r="ADA6" s="193" t="s">
        <v>644</v>
      </c>
      <c r="ADB6" s="193" t="s">
        <v>644</v>
      </c>
      <c r="ADC6" s="193" t="s">
        <v>644</v>
      </c>
      <c r="ADD6" s="193" t="s">
        <v>644</v>
      </c>
      <c r="ADE6" s="193" t="s">
        <v>644</v>
      </c>
      <c r="ADF6" s="193" t="s">
        <v>644</v>
      </c>
      <c r="ADG6" s="193" t="s">
        <v>644</v>
      </c>
      <c r="ADH6" s="193" t="s">
        <v>644</v>
      </c>
      <c r="ADI6" s="193" t="s">
        <v>644</v>
      </c>
      <c r="ADJ6" s="193" t="s">
        <v>644</v>
      </c>
      <c r="ADK6" s="193" t="s">
        <v>644</v>
      </c>
      <c r="ADL6" s="193" t="s">
        <v>644</v>
      </c>
      <c r="ADM6" s="193" t="s">
        <v>644</v>
      </c>
      <c r="ADN6" s="193" t="s">
        <v>644</v>
      </c>
      <c r="ADO6" s="193" t="s">
        <v>644</v>
      </c>
      <c r="ADP6" s="193" t="s">
        <v>644</v>
      </c>
      <c r="ADQ6" s="193" t="s">
        <v>644</v>
      </c>
      <c r="ADR6" s="193" t="s">
        <v>644</v>
      </c>
      <c r="ADS6" s="193" t="s">
        <v>644</v>
      </c>
      <c r="ADT6" s="193" t="s">
        <v>644</v>
      </c>
      <c r="ADU6" s="193" t="s">
        <v>644</v>
      </c>
      <c r="ADV6" s="193" t="s">
        <v>644</v>
      </c>
      <c r="ADW6" s="193" t="s">
        <v>644</v>
      </c>
      <c r="ADX6" s="193" t="s">
        <v>644</v>
      </c>
      <c r="ADY6" s="193" t="s">
        <v>644</v>
      </c>
      <c r="ADZ6" s="193" t="s">
        <v>644</v>
      </c>
      <c r="AEA6" s="193" t="s">
        <v>644</v>
      </c>
      <c r="AEB6" s="193" t="s">
        <v>644</v>
      </c>
      <c r="AEC6" s="193" t="s">
        <v>644</v>
      </c>
      <c r="AED6" s="193" t="s">
        <v>644</v>
      </c>
      <c r="AEE6" s="193" t="s">
        <v>644</v>
      </c>
      <c r="AEF6" s="193" t="s">
        <v>644</v>
      </c>
      <c r="AEG6" s="193" t="s">
        <v>644</v>
      </c>
      <c r="AEH6" s="193" t="s">
        <v>644</v>
      </c>
      <c r="AEI6" s="193" t="s">
        <v>644</v>
      </c>
      <c r="AEJ6" s="193" t="s">
        <v>644</v>
      </c>
      <c r="AEK6" s="193" t="s">
        <v>644</v>
      </c>
      <c r="AEL6" s="193" t="s">
        <v>644</v>
      </c>
      <c r="AEM6" s="193" t="s">
        <v>644</v>
      </c>
      <c r="AEN6" s="193" t="s">
        <v>644</v>
      </c>
      <c r="AEO6" s="193" t="s">
        <v>644</v>
      </c>
      <c r="AEP6" s="193" t="s">
        <v>644</v>
      </c>
      <c r="AEQ6" s="193" t="s">
        <v>644</v>
      </c>
      <c r="AER6" s="193" t="s">
        <v>644</v>
      </c>
      <c r="AES6" s="193" t="s">
        <v>644</v>
      </c>
      <c r="AET6" s="193" t="s">
        <v>644</v>
      </c>
      <c r="AEU6" s="193" t="s">
        <v>644</v>
      </c>
      <c r="AEV6" s="193" t="s">
        <v>644</v>
      </c>
      <c r="AEW6" s="193" t="s">
        <v>644</v>
      </c>
      <c r="AEX6" s="193" t="s">
        <v>644</v>
      </c>
      <c r="AEY6" s="193" t="s">
        <v>644</v>
      </c>
      <c r="AEZ6" s="193" t="s">
        <v>644</v>
      </c>
      <c r="AFA6" s="193" t="s">
        <v>644</v>
      </c>
      <c r="AFB6" s="193" t="s">
        <v>644</v>
      </c>
      <c r="AFC6" s="193" t="s">
        <v>644</v>
      </c>
      <c r="AFD6" s="193" t="s">
        <v>644</v>
      </c>
      <c r="AFE6" s="193" t="s">
        <v>644</v>
      </c>
      <c r="AFF6" s="193" t="s">
        <v>644</v>
      </c>
      <c r="AFG6" s="193" t="s">
        <v>644</v>
      </c>
      <c r="AFH6" s="193" t="s">
        <v>644</v>
      </c>
      <c r="AFI6" s="193" t="s">
        <v>644</v>
      </c>
      <c r="AFJ6" s="193" t="s">
        <v>644</v>
      </c>
      <c r="AFK6" s="193" t="s">
        <v>644</v>
      </c>
      <c r="AFL6" s="193" t="s">
        <v>644</v>
      </c>
      <c r="AFM6" s="193" t="s">
        <v>644</v>
      </c>
      <c r="AFN6" s="193" t="s">
        <v>644</v>
      </c>
      <c r="AFO6" s="193" t="s">
        <v>644</v>
      </c>
      <c r="AFP6" s="193" t="s">
        <v>644</v>
      </c>
      <c r="AFQ6" s="193" t="s">
        <v>644</v>
      </c>
      <c r="AFR6" s="193" t="s">
        <v>644</v>
      </c>
      <c r="AFS6" s="193" t="s">
        <v>644</v>
      </c>
      <c r="AFT6" s="193" t="s">
        <v>644</v>
      </c>
      <c r="AFU6" s="193" t="s">
        <v>644</v>
      </c>
      <c r="AFV6" s="193" t="s">
        <v>644</v>
      </c>
      <c r="AFW6" s="193" t="s">
        <v>644</v>
      </c>
      <c r="AFX6" s="193" t="s">
        <v>644</v>
      </c>
      <c r="AFY6" s="193" t="s">
        <v>644</v>
      </c>
      <c r="AFZ6" s="193" t="s">
        <v>644</v>
      </c>
      <c r="AGA6" s="193" t="s">
        <v>644</v>
      </c>
      <c r="AGB6" s="193" t="s">
        <v>644</v>
      </c>
      <c r="AGC6" s="193" t="s">
        <v>644</v>
      </c>
      <c r="AGD6" s="193" t="s">
        <v>644</v>
      </c>
      <c r="AGE6" s="193" t="s">
        <v>644</v>
      </c>
      <c r="AGF6" s="193" t="s">
        <v>644</v>
      </c>
      <c r="AGG6" s="193" t="s">
        <v>644</v>
      </c>
      <c r="AGH6" s="193" t="s">
        <v>644</v>
      </c>
      <c r="AGI6" s="193" t="s">
        <v>644</v>
      </c>
      <c r="AGJ6" s="193" t="s">
        <v>644</v>
      </c>
      <c r="AGK6" s="193" t="s">
        <v>644</v>
      </c>
      <c r="AGL6" s="193" t="s">
        <v>644</v>
      </c>
      <c r="AGM6" s="193" t="s">
        <v>644</v>
      </c>
      <c r="AGN6" s="193" t="s">
        <v>644</v>
      </c>
      <c r="AGO6" s="193" t="s">
        <v>644</v>
      </c>
      <c r="AGP6" s="193" t="s">
        <v>644</v>
      </c>
      <c r="AGQ6" s="193" t="s">
        <v>644</v>
      </c>
      <c r="AGR6" s="193" t="s">
        <v>644</v>
      </c>
      <c r="AGS6" s="193" t="s">
        <v>644</v>
      </c>
      <c r="AGT6" s="193" t="s">
        <v>644</v>
      </c>
      <c r="AGU6" s="193" t="s">
        <v>644</v>
      </c>
      <c r="AGV6" s="193" t="s">
        <v>644</v>
      </c>
      <c r="AGW6" s="193" t="s">
        <v>644</v>
      </c>
      <c r="AGX6" s="193" t="s">
        <v>644</v>
      </c>
      <c r="AGY6" s="193" t="s">
        <v>644</v>
      </c>
      <c r="AGZ6" s="193" t="s">
        <v>644</v>
      </c>
      <c r="AHA6" s="193" t="s">
        <v>644</v>
      </c>
      <c r="AHB6" s="193" t="s">
        <v>644</v>
      </c>
      <c r="AHC6" s="193" t="s">
        <v>644</v>
      </c>
      <c r="AHD6" s="193" t="s">
        <v>644</v>
      </c>
      <c r="AHE6" s="193" t="s">
        <v>644</v>
      </c>
      <c r="AHF6" s="193" t="s">
        <v>644</v>
      </c>
      <c r="AHG6" s="193" t="s">
        <v>644</v>
      </c>
      <c r="AHH6" s="193" t="s">
        <v>644</v>
      </c>
      <c r="AHI6" s="193" t="s">
        <v>644</v>
      </c>
      <c r="AHJ6" s="193" t="s">
        <v>644</v>
      </c>
      <c r="AHK6" s="193" t="s">
        <v>644</v>
      </c>
      <c r="AHL6" s="193" t="s">
        <v>644</v>
      </c>
      <c r="AHM6" s="193" t="s">
        <v>644</v>
      </c>
      <c r="AHN6" s="193" t="s">
        <v>644</v>
      </c>
      <c r="AHO6" s="193" t="s">
        <v>644</v>
      </c>
      <c r="AHP6" s="193" t="s">
        <v>644</v>
      </c>
      <c r="AHQ6" s="193" t="s">
        <v>644</v>
      </c>
      <c r="AHR6" s="193" t="s">
        <v>644</v>
      </c>
      <c r="AHS6" s="193" t="s">
        <v>644</v>
      </c>
      <c r="AHT6" s="193" t="s">
        <v>644</v>
      </c>
      <c r="AHU6" s="193" t="s">
        <v>644</v>
      </c>
      <c r="AHV6" s="193" t="s">
        <v>644</v>
      </c>
      <c r="AHW6" s="193" t="s">
        <v>644</v>
      </c>
      <c r="AHX6" s="193" t="s">
        <v>644</v>
      </c>
      <c r="AHY6" s="193" t="s">
        <v>644</v>
      </c>
      <c r="AHZ6" s="193" t="s">
        <v>644</v>
      </c>
      <c r="AIA6" s="193" t="s">
        <v>644</v>
      </c>
      <c r="AIB6" s="193" t="s">
        <v>644</v>
      </c>
      <c r="AIC6" s="193" t="s">
        <v>644</v>
      </c>
      <c r="AID6" s="193" t="s">
        <v>644</v>
      </c>
      <c r="AIE6" s="193" t="s">
        <v>644</v>
      </c>
      <c r="AIF6" s="193" t="s">
        <v>644</v>
      </c>
      <c r="AIG6" s="193" t="s">
        <v>644</v>
      </c>
      <c r="AIH6" s="193" t="s">
        <v>644</v>
      </c>
      <c r="AII6" s="193" t="s">
        <v>644</v>
      </c>
      <c r="AIJ6" s="193" t="s">
        <v>644</v>
      </c>
      <c r="AIK6" s="193" t="s">
        <v>644</v>
      </c>
      <c r="AIL6" s="193" t="s">
        <v>644</v>
      </c>
      <c r="AIM6" s="193" t="s">
        <v>644</v>
      </c>
      <c r="AIN6" s="193" t="s">
        <v>644</v>
      </c>
      <c r="AIO6" s="193" t="s">
        <v>644</v>
      </c>
      <c r="AIP6" s="193" t="s">
        <v>644</v>
      </c>
      <c r="AIQ6" s="193" t="s">
        <v>644</v>
      </c>
      <c r="AIR6" s="193" t="s">
        <v>644</v>
      </c>
      <c r="AIS6" s="193" t="s">
        <v>644</v>
      </c>
      <c r="AIT6" s="193" t="s">
        <v>644</v>
      </c>
      <c r="AIU6" s="193" t="s">
        <v>644</v>
      </c>
      <c r="AIV6" s="193" t="s">
        <v>644</v>
      </c>
      <c r="AIW6" s="193" t="s">
        <v>644</v>
      </c>
      <c r="AIX6" s="193" t="s">
        <v>644</v>
      </c>
      <c r="AIY6" s="193" t="s">
        <v>644</v>
      </c>
      <c r="AIZ6" s="193" t="s">
        <v>644</v>
      </c>
      <c r="AJA6" s="193" t="s">
        <v>644</v>
      </c>
      <c r="AJB6" s="193" t="s">
        <v>644</v>
      </c>
      <c r="AJC6" s="193" t="s">
        <v>644</v>
      </c>
      <c r="AJD6" s="193" t="s">
        <v>644</v>
      </c>
      <c r="AJE6" s="193" t="s">
        <v>644</v>
      </c>
      <c r="AJF6" s="193" t="s">
        <v>644</v>
      </c>
      <c r="AJG6" s="193" t="s">
        <v>644</v>
      </c>
      <c r="AJH6" s="193" t="s">
        <v>644</v>
      </c>
      <c r="AJI6" s="193" t="s">
        <v>644</v>
      </c>
      <c r="AJJ6" s="193" t="s">
        <v>644</v>
      </c>
      <c r="AJK6" s="193" t="s">
        <v>644</v>
      </c>
      <c r="AJL6" s="193" t="s">
        <v>644</v>
      </c>
      <c r="AJM6" s="193" t="s">
        <v>644</v>
      </c>
      <c r="AJN6" s="193" t="s">
        <v>644</v>
      </c>
      <c r="AJO6" s="193" t="s">
        <v>644</v>
      </c>
      <c r="AJP6" s="193" t="s">
        <v>644</v>
      </c>
      <c r="AJQ6" s="193" t="s">
        <v>644</v>
      </c>
      <c r="AJR6" s="193" t="s">
        <v>644</v>
      </c>
      <c r="AJS6" s="193" t="s">
        <v>644</v>
      </c>
      <c r="AJT6" s="193" t="s">
        <v>644</v>
      </c>
      <c r="AJU6" s="193" t="s">
        <v>644</v>
      </c>
      <c r="AJV6" s="193" t="s">
        <v>644</v>
      </c>
      <c r="AJW6" s="193" t="s">
        <v>644</v>
      </c>
      <c r="AJX6" s="193" t="s">
        <v>644</v>
      </c>
      <c r="AJY6" s="193" t="s">
        <v>644</v>
      </c>
      <c r="AJZ6" s="193" t="s">
        <v>644</v>
      </c>
      <c r="AKA6" s="193" t="s">
        <v>644</v>
      </c>
      <c r="AKB6" s="193" t="s">
        <v>644</v>
      </c>
      <c r="AKC6" s="193" t="s">
        <v>644</v>
      </c>
      <c r="AKD6" s="193" t="s">
        <v>644</v>
      </c>
      <c r="AKE6" s="193" t="s">
        <v>644</v>
      </c>
      <c r="AKF6" s="193" t="s">
        <v>644</v>
      </c>
      <c r="AKG6" s="193" t="s">
        <v>644</v>
      </c>
      <c r="AKH6" s="193" t="s">
        <v>644</v>
      </c>
      <c r="AKI6" s="193" t="s">
        <v>644</v>
      </c>
      <c r="AKJ6" s="193" t="s">
        <v>644</v>
      </c>
      <c r="AKK6" s="193" t="s">
        <v>644</v>
      </c>
      <c r="AKL6" s="193" t="s">
        <v>644</v>
      </c>
      <c r="AKM6" s="193" t="s">
        <v>644</v>
      </c>
      <c r="AKN6" s="193" t="s">
        <v>644</v>
      </c>
      <c r="AKO6" s="193" t="s">
        <v>644</v>
      </c>
      <c r="AKP6" s="193" t="s">
        <v>644</v>
      </c>
      <c r="AKQ6" s="193" t="s">
        <v>644</v>
      </c>
      <c r="AKR6" s="193" t="s">
        <v>644</v>
      </c>
      <c r="AKS6" s="193" t="s">
        <v>644</v>
      </c>
      <c r="AKT6" s="193" t="s">
        <v>644</v>
      </c>
      <c r="AKU6" s="193" t="s">
        <v>644</v>
      </c>
      <c r="AKV6" s="193" t="s">
        <v>644</v>
      </c>
      <c r="AKW6" s="193" t="s">
        <v>644</v>
      </c>
      <c r="AKX6" s="193" t="s">
        <v>644</v>
      </c>
      <c r="AKY6" s="193" t="s">
        <v>644</v>
      </c>
      <c r="AKZ6" s="193" t="s">
        <v>644</v>
      </c>
      <c r="ALA6" s="193" t="s">
        <v>644</v>
      </c>
      <c r="ALB6" s="193" t="s">
        <v>644</v>
      </c>
      <c r="ALC6" s="193" t="s">
        <v>644</v>
      </c>
      <c r="ALD6" s="193" t="s">
        <v>644</v>
      </c>
      <c r="ALE6" s="193" t="s">
        <v>644</v>
      </c>
      <c r="ALF6" s="193" t="s">
        <v>644</v>
      </c>
      <c r="ALG6" s="193" t="s">
        <v>644</v>
      </c>
      <c r="ALH6" s="193" t="s">
        <v>644</v>
      </c>
      <c r="ALI6" s="193" t="s">
        <v>644</v>
      </c>
      <c r="ALJ6" s="193" t="s">
        <v>644</v>
      </c>
      <c r="ALK6" s="193" t="s">
        <v>644</v>
      </c>
      <c r="ALL6" s="193" t="s">
        <v>644</v>
      </c>
      <c r="ALM6" s="193" t="s">
        <v>644</v>
      </c>
      <c r="ALN6" s="193" t="s">
        <v>644</v>
      </c>
      <c r="ALO6" s="193" t="s">
        <v>644</v>
      </c>
      <c r="ALP6" s="193" t="s">
        <v>644</v>
      </c>
      <c r="ALQ6" s="193" t="s">
        <v>644</v>
      </c>
      <c r="ALR6" s="193" t="s">
        <v>644</v>
      </c>
      <c r="ALS6" s="193" t="s">
        <v>644</v>
      </c>
      <c r="ALT6" s="193" t="s">
        <v>644</v>
      </c>
      <c r="ALU6" s="193" t="s">
        <v>644</v>
      </c>
      <c r="ALV6" s="193" t="s">
        <v>644</v>
      </c>
      <c r="ALW6" s="193" t="s">
        <v>644</v>
      </c>
      <c r="ALX6" s="193" t="s">
        <v>644</v>
      </c>
      <c r="ALY6" s="193" t="s">
        <v>644</v>
      </c>
      <c r="ALZ6" s="193" t="s">
        <v>644</v>
      </c>
      <c r="AMA6" s="193" t="s">
        <v>644</v>
      </c>
      <c r="AMB6" s="193" t="s">
        <v>644</v>
      </c>
      <c r="AMC6" s="193" t="s">
        <v>644</v>
      </c>
      <c r="AMD6" s="193" t="s">
        <v>644</v>
      </c>
      <c r="AME6" s="193" t="s">
        <v>644</v>
      </c>
      <c r="AMF6" s="193" t="s">
        <v>644</v>
      </c>
      <c r="AMG6" s="193" t="s">
        <v>644</v>
      </c>
      <c r="AMH6" s="193" t="s">
        <v>644</v>
      </c>
      <c r="AMI6" s="193" t="s">
        <v>644</v>
      </c>
      <c r="AMJ6" s="193" t="s">
        <v>644</v>
      </c>
      <c r="AMK6" s="193" t="s">
        <v>644</v>
      </c>
      <c r="AML6" s="193" t="s">
        <v>644</v>
      </c>
      <c r="AMM6" s="193" t="s">
        <v>644</v>
      </c>
      <c r="AMN6" s="193" t="s">
        <v>644</v>
      </c>
      <c r="AMO6" s="193" t="s">
        <v>644</v>
      </c>
      <c r="AMP6" s="193" t="s">
        <v>644</v>
      </c>
      <c r="AMQ6" s="193" t="s">
        <v>644</v>
      </c>
      <c r="AMR6" s="193" t="s">
        <v>644</v>
      </c>
      <c r="AMS6" s="193" t="s">
        <v>644</v>
      </c>
      <c r="AMT6" s="193" t="s">
        <v>644</v>
      </c>
      <c r="AMU6" s="193" t="s">
        <v>644</v>
      </c>
      <c r="AMV6" s="193" t="s">
        <v>644</v>
      </c>
      <c r="AMW6" s="193" t="s">
        <v>644</v>
      </c>
      <c r="AMX6" s="193" t="s">
        <v>644</v>
      </c>
      <c r="AMY6" s="193" t="s">
        <v>644</v>
      </c>
      <c r="AMZ6" s="193" t="s">
        <v>644</v>
      </c>
      <c r="ANA6" s="193" t="s">
        <v>644</v>
      </c>
      <c r="ANB6" s="193" t="s">
        <v>644</v>
      </c>
      <c r="ANC6" s="193" t="s">
        <v>644</v>
      </c>
      <c r="AND6" s="193" t="s">
        <v>644</v>
      </c>
      <c r="ANE6" s="193" t="s">
        <v>644</v>
      </c>
      <c r="ANF6" s="193" t="s">
        <v>644</v>
      </c>
      <c r="ANG6" s="193" t="s">
        <v>644</v>
      </c>
      <c r="ANH6" s="193" t="s">
        <v>644</v>
      </c>
      <c r="ANI6" s="193" t="s">
        <v>644</v>
      </c>
      <c r="ANJ6" s="193" t="s">
        <v>644</v>
      </c>
      <c r="ANK6" s="193" t="s">
        <v>644</v>
      </c>
      <c r="ANL6" s="193" t="s">
        <v>644</v>
      </c>
      <c r="ANM6" s="193" t="s">
        <v>644</v>
      </c>
      <c r="ANN6" s="193" t="s">
        <v>644</v>
      </c>
      <c r="ANO6" s="193" t="s">
        <v>644</v>
      </c>
      <c r="ANP6" s="193" t="s">
        <v>644</v>
      </c>
      <c r="ANQ6" s="193" t="s">
        <v>644</v>
      </c>
      <c r="ANR6" s="193" t="s">
        <v>644</v>
      </c>
      <c r="ANS6" s="193" t="s">
        <v>644</v>
      </c>
      <c r="ANT6" s="193" t="s">
        <v>644</v>
      </c>
      <c r="ANU6" s="193" t="s">
        <v>644</v>
      </c>
      <c r="ANV6" s="193" t="s">
        <v>644</v>
      </c>
      <c r="ANW6" s="193" t="s">
        <v>644</v>
      </c>
      <c r="ANX6" s="193" t="s">
        <v>644</v>
      </c>
      <c r="ANY6" s="193" t="s">
        <v>644</v>
      </c>
      <c r="ANZ6" s="193" t="s">
        <v>644</v>
      </c>
      <c r="AOA6" s="193" t="s">
        <v>644</v>
      </c>
      <c r="AOB6" s="193" t="s">
        <v>644</v>
      </c>
      <c r="AOC6" s="193" t="s">
        <v>644</v>
      </c>
      <c r="AOD6" s="193" t="s">
        <v>644</v>
      </c>
      <c r="AOE6" s="193" t="s">
        <v>644</v>
      </c>
      <c r="AOF6" s="193" t="s">
        <v>644</v>
      </c>
      <c r="AOG6" s="193" t="s">
        <v>644</v>
      </c>
      <c r="AOH6" s="193" t="s">
        <v>644</v>
      </c>
      <c r="AOI6" s="193" t="s">
        <v>644</v>
      </c>
      <c r="AOJ6" s="193" t="s">
        <v>644</v>
      </c>
      <c r="AOK6" s="193" t="s">
        <v>644</v>
      </c>
      <c r="AOL6" s="193" t="s">
        <v>644</v>
      </c>
      <c r="AOM6" s="193" t="s">
        <v>644</v>
      </c>
      <c r="AON6" s="193" t="s">
        <v>644</v>
      </c>
      <c r="AOO6" s="193" t="s">
        <v>644</v>
      </c>
      <c r="AOP6" s="193" t="s">
        <v>644</v>
      </c>
      <c r="AOQ6" s="193" t="s">
        <v>644</v>
      </c>
      <c r="AOR6" s="193" t="s">
        <v>644</v>
      </c>
      <c r="AOS6" s="193" t="s">
        <v>644</v>
      </c>
      <c r="AOT6" s="193" t="s">
        <v>644</v>
      </c>
      <c r="AOU6" s="193" t="s">
        <v>644</v>
      </c>
      <c r="AOV6" s="193" t="s">
        <v>644</v>
      </c>
      <c r="AOW6" s="193" t="s">
        <v>644</v>
      </c>
      <c r="AOX6" s="193" t="s">
        <v>644</v>
      </c>
      <c r="AOY6" s="193" t="s">
        <v>644</v>
      </c>
      <c r="AOZ6" s="193" t="s">
        <v>644</v>
      </c>
      <c r="APA6" s="193" t="s">
        <v>644</v>
      </c>
      <c r="APB6" s="193" t="s">
        <v>644</v>
      </c>
      <c r="APC6" s="193" t="s">
        <v>644</v>
      </c>
      <c r="APD6" s="193" t="s">
        <v>644</v>
      </c>
      <c r="APE6" s="193" t="s">
        <v>644</v>
      </c>
      <c r="APF6" s="193" t="s">
        <v>644</v>
      </c>
      <c r="APG6" s="193" t="s">
        <v>644</v>
      </c>
      <c r="APH6" s="193" t="s">
        <v>644</v>
      </c>
      <c r="API6" s="193" t="s">
        <v>644</v>
      </c>
      <c r="APJ6" s="193" t="s">
        <v>644</v>
      </c>
      <c r="APK6" s="193" t="s">
        <v>644</v>
      </c>
      <c r="APL6" s="193" t="s">
        <v>644</v>
      </c>
      <c r="APM6" s="193" t="s">
        <v>644</v>
      </c>
      <c r="APN6" s="193" t="s">
        <v>644</v>
      </c>
      <c r="APO6" s="193" t="s">
        <v>644</v>
      </c>
      <c r="APP6" s="193" t="s">
        <v>644</v>
      </c>
      <c r="APQ6" s="193" t="s">
        <v>644</v>
      </c>
      <c r="APR6" s="193" t="s">
        <v>644</v>
      </c>
      <c r="APS6" s="193" t="s">
        <v>644</v>
      </c>
      <c r="APT6" s="193" t="s">
        <v>644</v>
      </c>
      <c r="APU6" s="193" t="s">
        <v>644</v>
      </c>
      <c r="APV6" s="193" t="s">
        <v>644</v>
      </c>
      <c r="APW6" s="193" t="s">
        <v>644</v>
      </c>
      <c r="APX6" s="193" t="s">
        <v>644</v>
      </c>
      <c r="APY6" s="193" t="s">
        <v>644</v>
      </c>
      <c r="APZ6" s="193" t="s">
        <v>644</v>
      </c>
      <c r="AQA6" s="193" t="s">
        <v>644</v>
      </c>
      <c r="AQB6" s="193" t="s">
        <v>644</v>
      </c>
      <c r="AQC6" s="193" t="s">
        <v>644</v>
      </c>
      <c r="AQD6" s="193" t="s">
        <v>644</v>
      </c>
      <c r="AQE6" s="193" t="s">
        <v>644</v>
      </c>
      <c r="AQF6" s="193" t="s">
        <v>644</v>
      </c>
      <c r="AQG6" s="193" t="s">
        <v>644</v>
      </c>
      <c r="AQH6" s="193" t="s">
        <v>644</v>
      </c>
      <c r="AQI6" s="193" t="s">
        <v>644</v>
      </c>
      <c r="AQJ6" s="193" t="s">
        <v>644</v>
      </c>
      <c r="AQK6" s="193" t="s">
        <v>644</v>
      </c>
      <c r="AQL6" s="193" t="s">
        <v>644</v>
      </c>
      <c r="AQM6" s="193" t="s">
        <v>644</v>
      </c>
      <c r="AQN6" s="193" t="s">
        <v>644</v>
      </c>
      <c r="AQO6" s="193" t="s">
        <v>644</v>
      </c>
      <c r="AQP6" s="193" t="s">
        <v>644</v>
      </c>
      <c r="AQQ6" s="193" t="s">
        <v>644</v>
      </c>
      <c r="AQR6" s="193" t="s">
        <v>644</v>
      </c>
      <c r="AQS6" s="193" t="s">
        <v>644</v>
      </c>
      <c r="AQT6" s="193" t="s">
        <v>644</v>
      </c>
      <c r="AQU6" s="193" t="s">
        <v>644</v>
      </c>
      <c r="AQV6" s="193" t="s">
        <v>644</v>
      </c>
      <c r="AQW6" s="193" t="s">
        <v>644</v>
      </c>
      <c r="AQX6" s="193" t="s">
        <v>644</v>
      </c>
      <c r="AQY6" s="193" t="s">
        <v>644</v>
      </c>
      <c r="AQZ6" s="193" t="s">
        <v>644</v>
      </c>
      <c r="ARA6" s="193" t="s">
        <v>644</v>
      </c>
      <c r="ARB6" s="193" t="s">
        <v>644</v>
      </c>
      <c r="ARC6" s="193" t="s">
        <v>644</v>
      </c>
      <c r="ARD6" s="193" t="s">
        <v>644</v>
      </c>
      <c r="ARE6" s="193" t="s">
        <v>644</v>
      </c>
      <c r="ARF6" s="193" t="s">
        <v>644</v>
      </c>
      <c r="ARG6" s="193" t="s">
        <v>644</v>
      </c>
      <c r="ARH6" s="193" t="s">
        <v>644</v>
      </c>
      <c r="ARI6" s="193" t="s">
        <v>644</v>
      </c>
      <c r="ARJ6" s="193" t="s">
        <v>644</v>
      </c>
      <c r="ARK6" s="193" t="s">
        <v>644</v>
      </c>
      <c r="ARL6" s="193" t="s">
        <v>644</v>
      </c>
      <c r="ARM6" s="193" t="s">
        <v>644</v>
      </c>
      <c r="ARN6" s="193" t="s">
        <v>644</v>
      </c>
      <c r="ARO6" s="193" t="s">
        <v>644</v>
      </c>
      <c r="ARP6" s="193" t="s">
        <v>644</v>
      </c>
      <c r="ARQ6" s="193" t="s">
        <v>644</v>
      </c>
      <c r="ARR6" s="193" t="s">
        <v>644</v>
      </c>
      <c r="ARS6" s="193" t="s">
        <v>644</v>
      </c>
      <c r="ART6" s="193" t="s">
        <v>644</v>
      </c>
      <c r="ARU6" s="193" t="s">
        <v>644</v>
      </c>
      <c r="ARV6" s="193" t="s">
        <v>644</v>
      </c>
      <c r="ARW6" s="193" t="s">
        <v>644</v>
      </c>
      <c r="ARX6" s="193" t="s">
        <v>644</v>
      </c>
      <c r="ARY6" s="193" t="s">
        <v>644</v>
      </c>
      <c r="ARZ6" s="193" t="s">
        <v>644</v>
      </c>
      <c r="ASA6" s="193" t="s">
        <v>644</v>
      </c>
      <c r="ASB6" s="193" t="s">
        <v>644</v>
      </c>
      <c r="ASC6" s="193" t="s">
        <v>644</v>
      </c>
      <c r="ASD6" s="193" t="s">
        <v>644</v>
      </c>
      <c r="ASE6" s="193" t="s">
        <v>644</v>
      </c>
      <c r="ASF6" s="193" t="s">
        <v>644</v>
      </c>
      <c r="ASG6" s="193" t="s">
        <v>644</v>
      </c>
      <c r="ASH6" s="193" t="s">
        <v>644</v>
      </c>
      <c r="ASI6" s="193" t="s">
        <v>644</v>
      </c>
      <c r="ASJ6" s="193" t="s">
        <v>644</v>
      </c>
      <c r="ASK6" s="193" t="s">
        <v>644</v>
      </c>
      <c r="ASL6" s="193" t="s">
        <v>644</v>
      </c>
      <c r="ASM6" s="193" t="s">
        <v>644</v>
      </c>
      <c r="ASN6" s="193" t="s">
        <v>644</v>
      </c>
      <c r="ASO6" s="193" t="s">
        <v>644</v>
      </c>
      <c r="ASP6" s="193" t="s">
        <v>644</v>
      </c>
      <c r="ASQ6" s="193" t="s">
        <v>644</v>
      </c>
      <c r="ASR6" s="193" t="s">
        <v>644</v>
      </c>
      <c r="ASS6" s="193" t="s">
        <v>644</v>
      </c>
      <c r="AST6" s="193" t="s">
        <v>644</v>
      </c>
      <c r="ASU6" s="193" t="s">
        <v>644</v>
      </c>
      <c r="ASV6" s="193" t="s">
        <v>644</v>
      </c>
      <c r="ASW6" s="193" t="s">
        <v>644</v>
      </c>
      <c r="ASX6" s="193" t="s">
        <v>644</v>
      </c>
      <c r="ASY6" s="193" t="s">
        <v>644</v>
      </c>
      <c r="ASZ6" s="193" t="s">
        <v>644</v>
      </c>
      <c r="ATA6" s="193" t="s">
        <v>644</v>
      </c>
      <c r="ATB6" s="193" t="s">
        <v>644</v>
      </c>
      <c r="ATC6" s="193" t="s">
        <v>644</v>
      </c>
      <c r="ATD6" s="193" t="s">
        <v>644</v>
      </c>
      <c r="ATE6" s="193" t="s">
        <v>644</v>
      </c>
      <c r="ATF6" s="193" t="s">
        <v>644</v>
      </c>
      <c r="ATG6" s="193" t="s">
        <v>644</v>
      </c>
      <c r="ATH6" s="193" t="s">
        <v>644</v>
      </c>
      <c r="ATI6" s="193" t="s">
        <v>644</v>
      </c>
      <c r="ATJ6" s="193" t="s">
        <v>644</v>
      </c>
      <c r="ATK6" s="193" t="s">
        <v>644</v>
      </c>
      <c r="ATL6" s="193" t="s">
        <v>644</v>
      </c>
      <c r="ATM6" s="193" t="s">
        <v>644</v>
      </c>
      <c r="ATN6" s="193" t="s">
        <v>644</v>
      </c>
      <c r="ATO6" s="193" t="s">
        <v>644</v>
      </c>
      <c r="ATP6" s="193" t="s">
        <v>644</v>
      </c>
      <c r="ATQ6" s="193" t="s">
        <v>644</v>
      </c>
      <c r="ATR6" s="193" t="s">
        <v>644</v>
      </c>
      <c r="ATS6" s="193" t="s">
        <v>644</v>
      </c>
      <c r="ATT6" s="193" t="s">
        <v>644</v>
      </c>
      <c r="ATU6" s="193" t="s">
        <v>644</v>
      </c>
      <c r="ATV6" s="193" t="s">
        <v>644</v>
      </c>
      <c r="ATW6" s="193" t="s">
        <v>644</v>
      </c>
      <c r="ATX6" s="193" t="s">
        <v>644</v>
      </c>
      <c r="ATY6" s="193" t="s">
        <v>644</v>
      </c>
      <c r="ATZ6" s="193" t="s">
        <v>644</v>
      </c>
      <c r="AUA6" s="193" t="s">
        <v>644</v>
      </c>
      <c r="AUB6" s="193" t="s">
        <v>644</v>
      </c>
      <c r="AUC6" s="193" t="s">
        <v>644</v>
      </c>
      <c r="AUD6" s="193" t="s">
        <v>644</v>
      </c>
      <c r="AUE6" s="193" t="s">
        <v>644</v>
      </c>
      <c r="AUF6" s="193" t="s">
        <v>644</v>
      </c>
      <c r="AUG6" s="193" t="s">
        <v>644</v>
      </c>
      <c r="AUH6" s="193" t="s">
        <v>644</v>
      </c>
      <c r="AUI6" s="193" t="s">
        <v>644</v>
      </c>
      <c r="AUJ6" s="193" t="s">
        <v>644</v>
      </c>
      <c r="AUK6" s="193" t="s">
        <v>644</v>
      </c>
      <c r="AUL6" s="193" t="s">
        <v>644</v>
      </c>
      <c r="AUM6" s="193" t="s">
        <v>644</v>
      </c>
      <c r="AUN6" s="193" t="s">
        <v>644</v>
      </c>
      <c r="AUO6" s="193" t="s">
        <v>644</v>
      </c>
      <c r="AUP6" s="193" t="s">
        <v>644</v>
      </c>
      <c r="AUQ6" s="193" t="s">
        <v>644</v>
      </c>
      <c r="AUR6" s="193" t="s">
        <v>644</v>
      </c>
      <c r="AUS6" s="193" t="s">
        <v>644</v>
      </c>
      <c r="AUT6" s="193" t="s">
        <v>644</v>
      </c>
      <c r="AUU6" s="193" t="s">
        <v>644</v>
      </c>
      <c r="AUV6" s="193" t="s">
        <v>644</v>
      </c>
      <c r="AUW6" s="193" t="s">
        <v>644</v>
      </c>
      <c r="AUX6" s="193" t="s">
        <v>644</v>
      </c>
      <c r="AUY6" s="193" t="s">
        <v>644</v>
      </c>
      <c r="AUZ6" s="193" t="s">
        <v>644</v>
      </c>
      <c r="AVA6" s="193" t="s">
        <v>644</v>
      </c>
      <c r="AVB6" s="193" t="s">
        <v>644</v>
      </c>
      <c r="AVC6" s="193" t="s">
        <v>644</v>
      </c>
      <c r="AVD6" s="193" t="s">
        <v>644</v>
      </c>
      <c r="AVE6" s="193" t="s">
        <v>644</v>
      </c>
      <c r="AVF6" s="193" t="s">
        <v>644</v>
      </c>
      <c r="AVG6" s="193" t="s">
        <v>644</v>
      </c>
      <c r="AVH6" s="193" t="s">
        <v>644</v>
      </c>
      <c r="AVI6" s="193" t="s">
        <v>644</v>
      </c>
      <c r="AVJ6" s="193" t="s">
        <v>644</v>
      </c>
      <c r="AVK6" s="193" t="s">
        <v>644</v>
      </c>
      <c r="AVL6" s="193" t="s">
        <v>644</v>
      </c>
      <c r="AVM6" s="193" t="s">
        <v>644</v>
      </c>
      <c r="AVN6" s="193" t="s">
        <v>644</v>
      </c>
      <c r="AVO6" s="193" t="s">
        <v>644</v>
      </c>
      <c r="AVP6" s="193" t="s">
        <v>644</v>
      </c>
      <c r="AVQ6" s="193" t="s">
        <v>644</v>
      </c>
      <c r="AVR6" s="193" t="s">
        <v>644</v>
      </c>
      <c r="AVS6" s="193" t="s">
        <v>644</v>
      </c>
      <c r="AVT6" s="193" t="s">
        <v>644</v>
      </c>
      <c r="AVU6" s="193" t="s">
        <v>644</v>
      </c>
      <c r="AVV6" s="193" t="s">
        <v>644</v>
      </c>
      <c r="AVW6" s="193" t="s">
        <v>644</v>
      </c>
      <c r="AVX6" s="193" t="s">
        <v>644</v>
      </c>
      <c r="AVY6" s="193" t="s">
        <v>644</v>
      </c>
      <c r="AVZ6" s="193" t="s">
        <v>644</v>
      </c>
      <c r="AWA6" s="193" t="s">
        <v>644</v>
      </c>
      <c r="AWB6" s="193" t="s">
        <v>644</v>
      </c>
      <c r="AWC6" s="193" t="s">
        <v>644</v>
      </c>
      <c r="AWD6" s="193" t="s">
        <v>644</v>
      </c>
      <c r="AWE6" s="193" t="s">
        <v>644</v>
      </c>
      <c r="AWF6" s="193" t="s">
        <v>644</v>
      </c>
      <c r="AWG6" s="193" t="s">
        <v>644</v>
      </c>
      <c r="AWH6" s="193" t="s">
        <v>644</v>
      </c>
      <c r="AWI6" s="193" t="s">
        <v>644</v>
      </c>
      <c r="AWJ6" s="193" t="s">
        <v>644</v>
      </c>
      <c r="AWK6" s="193" t="s">
        <v>644</v>
      </c>
      <c r="AWL6" s="193" t="s">
        <v>644</v>
      </c>
      <c r="AWM6" s="193" t="s">
        <v>644</v>
      </c>
      <c r="AWN6" s="193" t="s">
        <v>644</v>
      </c>
      <c r="AWO6" s="193" t="s">
        <v>644</v>
      </c>
      <c r="AWP6" s="193" t="s">
        <v>644</v>
      </c>
      <c r="AWQ6" s="193" t="s">
        <v>644</v>
      </c>
      <c r="AWR6" s="193" t="s">
        <v>644</v>
      </c>
      <c r="AWS6" s="193" t="s">
        <v>644</v>
      </c>
      <c r="AWT6" s="193" t="s">
        <v>644</v>
      </c>
      <c r="AWU6" s="193" t="s">
        <v>644</v>
      </c>
      <c r="AWV6" s="193" t="s">
        <v>644</v>
      </c>
      <c r="AWW6" s="193" t="s">
        <v>644</v>
      </c>
      <c r="AWX6" s="193" t="s">
        <v>644</v>
      </c>
      <c r="AWY6" s="193" t="s">
        <v>644</v>
      </c>
      <c r="AWZ6" s="193" t="s">
        <v>644</v>
      </c>
      <c r="AXA6" s="193" t="s">
        <v>644</v>
      </c>
      <c r="AXB6" s="193" t="s">
        <v>644</v>
      </c>
      <c r="AXC6" s="193" t="s">
        <v>644</v>
      </c>
      <c r="AXD6" s="193" t="s">
        <v>644</v>
      </c>
      <c r="AXE6" s="193" t="s">
        <v>644</v>
      </c>
      <c r="AXF6" s="193" t="s">
        <v>644</v>
      </c>
      <c r="AXG6" s="193" t="s">
        <v>644</v>
      </c>
      <c r="AXH6" s="193" t="s">
        <v>644</v>
      </c>
      <c r="AXI6" s="193" t="s">
        <v>644</v>
      </c>
      <c r="AXJ6" s="193" t="s">
        <v>644</v>
      </c>
      <c r="AXK6" s="193" t="s">
        <v>644</v>
      </c>
      <c r="AXL6" s="193" t="s">
        <v>644</v>
      </c>
      <c r="AXM6" s="193" t="s">
        <v>644</v>
      </c>
      <c r="AXN6" s="193" t="s">
        <v>644</v>
      </c>
      <c r="AXO6" s="193" t="s">
        <v>644</v>
      </c>
      <c r="AXP6" s="193" t="s">
        <v>644</v>
      </c>
      <c r="AXQ6" s="193" t="s">
        <v>644</v>
      </c>
      <c r="AXR6" s="193" t="s">
        <v>644</v>
      </c>
      <c r="AXS6" s="193" t="s">
        <v>644</v>
      </c>
      <c r="AXT6" s="193" t="s">
        <v>644</v>
      </c>
      <c r="AXU6" s="193" t="s">
        <v>644</v>
      </c>
      <c r="AXV6" s="193" t="s">
        <v>644</v>
      </c>
      <c r="AXW6" s="193" t="s">
        <v>644</v>
      </c>
      <c r="AXX6" s="193" t="s">
        <v>644</v>
      </c>
      <c r="AXY6" s="193" t="s">
        <v>644</v>
      </c>
      <c r="AXZ6" s="193" t="s">
        <v>644</v>
      </c>
      <c r="AYA6" s="193" t="s">
        <v>644</v>
      </c>
      <c r="AYB6" s="193" t="s">
        <v>644</v>
      </c>
      <c r="AYC6" s="193" t="s">
        <v>644</v>
      </c>
      <c r="AYD6" s="193" t="s">
        <v>644</v>
      </c>
      <c r="AYE6" s="193" t="s">
        <v>644</v>
      </c>
      <c r="AYF6" s="193" t="s">
        <v>644</v>
      </c>
      <c r="AYG6" s="193" t="s">
        <v>644</v>
      </c>
      <c r="AYH6" s="193" t="s">
        <v>644</v>
      </c>
      <c r="AYI6" s="193" t="s">
        <v>644</v>
      </c>
      <c r="AYJ6" s="193" t="s">
        <v>644</v>
      </c>
      <c r="AYK6" s="193" t="s">
        <v>644</v>
      </c>
      <c r="AYL6" s="193" t="s">
        <v>644</v>
      </c>
      <c r="AYM6" s="193" t="s">
        <v>644</v>
      </c>
      <c r="AYN6" s="193" t="s">
        <v>644</v>
      </c>
      <c r="AYO6" s="193" t="s">
        <v>644</v>
      </c>
      <c r="AYP6" s="193" t="s">
        <v>644</v>
      </c>
      <c r="AYQ6" s="193" t="s">
        <v>644</v>
      </c>
      <c r="AYR6" s="193" t="s">
        <v>644</v>
      </c>
      <c r="AYS6" s="193" t="s">
        <v>644</v>
      </c>
      <c r="AYT6" s="193" t="s">
        <v>644</v>
      </c>
      <c r="AYU6" s="193" t="s">
        <v>644</v>
      </c>
      <c r="AYV6" s="193" t="s">
        <v>644</v>
      </c>
      <c r="AYW6" s="193" t="s">
        <v>644</v>
      </c>
      <c r="AYX6" s="193" t="s">
        <v>644</v>
      </c>
      <c r="AYY6" s="193" t="s">
        <v>644</v>
      </c>
      <c r="AYZ6" s="193" t="s">
        <v>644</v>
      </c>
      <c r="AZA6" s="193" t="s">
        <v>644</v>
      </c>
      <c r="AZB6" s="193" t="s">
        <v>644</v>
      </c>
      <c r="AZC6" s="193" t="s">
        <v>644</v>
      </c>
      <c r="AZD6" s="193" t="s">
        <v>644</v>
      </c>
      <c r="AZE6" s="193" t="s">
        <v>644</v>
      </c>
      <c r="AZF6" s="193" t="s">
        <v>644</v>
      </c>
      <c r="AZG6" s="193" t="s">
        <v>644</v>
      </c>
      <c r="AZH6" s="193" t="s">
        <v>644</v>
      </c>
      <c r="AZI6" s="193" t="s">
        <v>644</v>
      </c>
      <c r="AZJ6" s="193" t="s">
        <v>644</v>
      </c>
      <c r="AZK6" s="193" t="s">
        <v>644</v>
      </c>
      <c r="AZL6" s="193" t="s">
        <v>644</v>
      </c>
      <c r="AZM6" s="193" t="s">
        <v>644</v>
      </c>
      <c r="AZN6" s="193" t="s">
        <v>644</v>
      </c>
      <c r="AZO6" s="193" t="s">
        <v>644</v>
      </c>
      <c r="AZP6" s="193" t="s">
        <v>644</v>
      </c>
      <c r="AZQ6" s="193" t="s">
        <v>644</v>
      </c>
      <c r="AZR6" s="193" t="s">
        <v>644</v>
      </c>
      <c r="AZS6" s="193" t="s">
        <v>644</v>
      </c>
      <c r="AZT6" s="193" t="s">
        <v>644</v>
      </c>
      <c r="AZU6" s="193" t="s">
        <v>644</v>
      </c>
      <c r="AZV6" s="193" t="s">
        <v>644</v>
      </c>
      <c r="AZW6" s="193" t="s">
        <v>644</v>
      </c>
      <c r="AZX6" s="193" t="s">
        <v>644</v>
      </c>
      <c r="AZY6" s="193" t="s">
        <v>644</v>
      </c>
      <c r="AZZ6" s="193" t="s">
        <v>644</v>
      </c>
      <c r="BAA6" s="193" t="s">
        <v>644</v>
      </c>
      <c r="BAB6" s="193" t="s">
        <v>644</v>
      </c>
      <c r="BAC6" s="193" t="s">
        <v>644</v>
      </c>
      <c r="BAD6" s="193" t="s">
        <v>644</v>
      </c>
      <c r="BAE6" s="193" t="s">
        <v>644</v>
      </c>
      <c r="BAF6" s="193" t="s">
        <v>644</v>
      </c>
      <c r="BAG6" s="193" t="s">
        <v>644</v>
      </c>
      <c r="BAH6" s="193" t="s">
        <v>644</v>
      </c>
      <c r="BAI6" s="193" t="s">
        <v>644</v>
      </c>
      <c r="BAJ6" s="193" t="s">
        <v>644</v>
      </c>
      <c r="BAK6" s="193" t="s">
        <v>644</v>
      </c>
      <c r="BAL6" s="193" t="s">
        <v>644</v>
      </c>
      <c r="BAM6" s="193" t="s">
        <v>644</v>
      </c>
      <c r="BAN6" s="193" t="s">
        <v>644</v>
      </c>
      <c r="BAO6" s="193" t="s">
        <v>644</v>
      </c>
      <c r="BAP6" s="193" t="s">
        <v>644</v>
      </c>
      <c r="BAQ6" s="193" t="s">
        <v>644</v>
      </c>
      <c r="BAR6" s="193" t="s">
        <v>644</v>
      </c>
      <c r="BAS6" s="193" t="s">
        <v>644</v>
      </c>
      <c r="BAT6" s="193" t="s">
        <v>644</v>
      </c>
      <c r="BAU6" s="193" t="s">
        <v>644</v>
      </c>
      <c r="BAV6" s="193" t="s">
        <v>644</v>
      </c>
      <c r="BAW6" s="193" t="s">
        <v>644</v>
      </c>
      <c r="BAX6" s="193" t="s">
        <v>644</v>
      </c>
      <c r="BAY6" s="193" t="s">
        <v>644</v>
      </c>
      <c r="BAZ6" s="193" t="s">
        <v>644</v>
      </c>
      <c r="BBA6" s="193" t="s">
        <v>644</v>
      </c>
      <c r="BBB6" s="193" t="s">
        <v>644</v>
      </c>
      <c r="BBC6" s="193" t="s">
        <v>644</v>
      </c>
      <c r="BBD6" s="193" t="s">
        <v>644</v>
      </c>
      <c r="BBE6" s="193" t="s">
        <v>644</v>
      </c>
      <c r="BBF6" s="193" t="s">
        <v>644</v>
      </c>
      <c r="BBG6" s="193" t="s">
        <v>644</v>
      </c>
      <c r="BBH6" s="193" t="s">
        <v>644</v>
      </c>
      <c r="BBI6" s="193" t="s">
        <v>644</v>
      </c>
      <c r="BBJ6" s="193" t="s">
        <v>644</v>
      </c>
      <c r="BBK6" s="193" t="s">
        <v>644</v>
      </c>
      <c r="BBL6" s="193" t="s">
        <v>644</v>
      </c>
      <c r="BBM6" s="193" t="s">
        <v>644</v>
      </c>
      <c r="BBN6" s="193" t="s">
        <v>644</v>
      </c>
      <c r="BBO6" s="193" t="s">
        <v>644</v>
      </c>
      <c r="BBP6" s="193" t="s">
        <v>644</v>
      </c>
      <c r="BBQ6" s="193" t="s">
        <v>644</v>
      </c>
      <c r="BBR6" s="193" t="s">
        <v>644</v>
      </c>
      <c r="BBS6" s="193" t="s">
        <v>644</v>
      </c>
      <c r="BBT6" s="193" t="s">
        <v>644</v>
      </c>
      <c r="BBU6" s="193" t="s">
        <v>644</v>
      </c>
      <c r="BBV6" s="193" t="s">
        <v>644</v>
      </c>
      <c r="BBW6" s="193" t="s">
        <v>644</v>
      </c>
      <c r="BBX6" s="193" t="s">
        <v>644</v>
      </c>
      <c r="BBY6" s="193" t="s">
        <v>644</v>
      </c>
      <c r="BBZ6" s="193" t="s">
        <v>644</v>
      </c>
      <c r="BCA6" s="193" t="s">
        <v>644</v>
      </c>
      <c r="BCB6" s="193" t="s">
        <v>644</v>
      </c>
      <c r="BCC6" s="193" t="s">
        <v>644</v>
      </c>
      <c r="BCD6" s="193" t="s">
        <v>644</v>
      </c>
      <c r="BCE6" s="193" t="s">
        <v>644</v>
      </c>
      <c r="BCF6" s="193" t="s">
        <v>644</v>
      </c>
      <c r="BCG6" s="193" t="s">
        <v>644</v>
      </c>
      <c r="BCH6" s="193" t="s">
        <v>644</v>
      </c>
      <c r="BCI6" s="193" t="s">
        <v>644</v>
      </c>
      <c r="BCJ6" s="193" t="s">
        <v>644</v>
      </c>
      <c r="BCK6" s="193" t="s">
        <v>644</v>
      </c>
      <c r="BCL6" s="193" t="s">
        <v>644</v>
      </c>
      <c r="BCM6" s="193" t="s">
        <v>644</v>
      </c>
      <c r="BCN6" s="193" t="s">
        <v>644</v>
      </c>
      <c r="BCO6" s="193" t="s">
        <v>644</v>
      </c>
      <c r="BCP6" s="193" t="s">
        <v>644</v>
      </c>
      <c r="BCQ6" s="193" t="s">
        <v>644</v>
      </c>
      <c r="BCR6" s="193" t="s">
        <v>644</v>
      </c>
      <c r="BCS6" s="193" t="s">
        <v>644</v>
      </c>
      <c r="BCT6" s="193" t="s">
        <v>644</v>
      </c>
      <c r="BCU6" s="193" t="s">
        <v>644</v>
      </c>
      <c r="BCV6" s="193" t="s">
        <v>644</v>
      </c>
      <c r="BCW6" s="193" t="s">
        <v>644</v>
      </c>
      <c r="BCX6" s="193" t="s">
        <v>644</v>
      </c>
      <c r="BCY6" s="193" t="s">
        <v>644</v>
      </c>
      <c r="BCZ6" s="193" t="s">
        <v>644</v>
      </c>
      <c r="BDA6" s="193" t="s">
        <v>644</v>
      </c>
      <c r="BDB6" s="193" t="s">
        <v>644</v>
      </c>
      <c r="BDC6" s="193" t="s">
        <v>644</v>
      </c>
      <c r="BDD6" s="193" t="s">
        <v>644</v>
      </c>
      <c r="BDE6" s="193" t="s">
        <v>644</v>
      </c>
      <c r="BDF6" s="193" t="s">
        <v>644</v>
      </c>
      <c r="BDG6" s="193" t="s">
        <v>644</v>
      </c>
      <c r="BDH6" s="193" t="s">
        <v>644</v>
      </c>
      <c r="BDI6" s="193" t="s">
        <v>644</v>
      </c>
      <c r="BDJ6" s="193" t="s">
        <v>644</v>
      </c>
      <c r="BDK6" s="193" t="s">
        <v>644</v>
      </c>
      <c r="BDL6" s="193" t="s">
        <v>644</v>
      </c>
      <c r="BDM6" s="193" t="s">
        <v>644</v>
      </c>
      <c r="BDN6" s="193" t="s">
        <v>644</v>
      </c>
      <c r="BDO6" s="193" t="s">
        <v>644</v>
      </c>
      <c r="BDP6" s="193" t="s">
        <v>644</v>
      </c>
      <c r="BDQ6" s="193" t="s">
        <v>644</v>
      </c>
      <c r="BDR6" s="193" t="s">
        <v>644</v>
      </c>
      <c r="BDS6" s="193" t="s">
        <v>644</v>
      </c>
      <c r="BDT6" s="193" t="s">
        <v>644</v>
      </c>
      <c r="BDU6" s="193" t="s">
        <v>644</v>
      </c>
      <c r="BDV6" s="193" t="s">
        <v>644</v>
      </c>
      <c r="BDW6" s="193" t="s">
        <v>644</v>
      </c>
      <c r="BDX6" s="193" t="s">
        <v>644</v>
      </c>
      <c r="BDY6" s="193" t="s">
        <v>644</v>
      </c>
      <c r="BDZ6" s="193" t="s">
        <v>644</v>
      </c>
      <c r="BEA6" s="193" t="s">
        <v>644</v>
      </c>
      <c r="BEB6" s="193" t="s">
        <v>644</v>
      </c>
      <c r="BEC6" s="193" t="s">
        <v>644</v>
      </c>
      <c r="BED6" s="193" t="s">
        <v>644</v>
      </c>
      <c r="BEE6" s="193" t="s">
        <v>644</v>
      </c>
      <c r="BEF6" s="193" t="s">
        <v>644</v>
      </c>
      <c r="BEG6" s="193" t="s">
        <v>644</v>
      </c>
      <c r="BEH6" s="193" t="s">
        <v>644</v>
      </c>
      <c r="BEI6" s="193" t="s">
        <v>644</v>
      </c>
      <c r="BEJ6" s="193" t="s">
        <v>644</v>
      </c>
      <c r="BEK6" s="193" t="s">
        <v>644</v>
      </c>
      <c r="BEL6" s="193" t="s">
        <v>644</v>
      </c>
      <c r="BEM6" s="193" t="s">
        <v>644</v>
      </c>
      <c r="BEN6" s="193" t="s">
        <v>644</v>
      </c>
      <c r="BEO6" s="193" t="s">
        <v>644</v>
      </c>
      <c r="BEP6" s="193" t="s">
        <v>644</v>
      </c>
      <c r="BEQ6" s="193" t="s">
        <v>644</v>
      </c>
      <c r="BER6" s="193" t="s">
        <v>644</v>
      </c>
      <c r="BES6" s="193" t="s">
        <v>644</v>
      </c>
      <c r="BET6" s="193" t="s">
        <v>644</v>
      </c>
      <c r="BEU6" s="193" t="s">
        <v>644</v>
      </c>
      <c r="BEV6" s="193" t="s">
        <v>644</v>
      </c>
      <c r="BEW6" s="193" t="s">
        <v>644</v>
      </c>
      <c r="BEX6" s="193" t="s">
        <v>644</v>
      </c>
      <c r="BEY6" s="193" t="s">
        <v>644</v>
      </c>
      <c r="BEZ6" s="193" t="s">
        <v>644</v>
      </c>
      <c r="BFA6" s="193" t="s">
        <v>644</v>
      </c>
      <c r="BFB6" s="193" t="s">
        <v>644</v>
      </c>
      <c r="BFC6" s="193" t="s">
        <v>644</v>
      </c>
      <c r="BFD6" s="193" t="s">
        <v>644</v>
      </c>
      <c r="BFE6" s="193" t="s">
        <v>644</v>
      </c>
      <c r="BFF6" s="193" t="s">
        <v>644</v>
      </c>
      <c r="BFG6" s="193" t="s">
        <v>644</v>
      </c>
      <c r="BFH6" s="193" t="s">
        <v>644</v>
      </c>
      <c r="BFI6" s="193" t="s">
        <v>644</v>
      </c>
      <c r="BFJ6" s="193" t="s">
        <v>644</v>
      </c>
      <c r="BFK6" s="193" t="s">
        <v>644</v>
      </c>
      <c r="BFL6" s="193" t="s">
        <v>644</v>
      </c>
      <c r="BFM6" s="193" t="s">
        <v>644</v>
      </c>
      <c r="BFN6" s="193" t="s">
        <v>644</v>
      </c>
      <c r="BFO6" s="193" t="s">
        <v>644</v>
      </c>
      <c r="BFP6" s="193" t="s">
        <v>644</v>
      </c>
      <c r="BFQ6" s="193" t="s">
        <v>644</v>
      </c>
      <c r="BFR6" s="193" t="s">
        <v>644</v>
      </c>
      <c r="BFS6" s="193" t="s">
        <v>644</v>
      </c>
      <c r="BFT6" s="193" t="s">
        <v>644</v>
      </c>
      <c r="BFU6" s="193" t="s">
        <v>644</v>
      </c>
      <c r="BFV6" s="193" t="s">
        <v>644</v>
      </c>
      <c r="BFW6" s="193" t="s">
        <v>644</v>
      </c>
      <c r="BFX6" s="193" t="s">
        <v>644</v>
      </c>
      <c r="BFY6" s="193" t="s">
        <v>644</v>
      </c>
      <c r="BFZ6" s="193" t="s">
        <v>644</v>
      </c>
      <c r="BGA6" s="193" t="s">
        <v>644</v>
      </c>
      <c r="BGB6" s="193" t="s">
        <v>644</v>
      </c>
      <c r="BGC6" s="193" t="s">
        <v>644</v>
      </c>
      <c r="BGD6" s="193" t="s">
        <v>644</v>
      </c>
      <c r="BGE6" s="193" t="s">
        <v>644</v>
      </c>
      <c r="BGF6" s="193" t="s">
        <v>644</v>
      </c>
      <c r="BGG6" s="193" t="s">
        <v>644</v>
      </c>
      <c r="BGH6" s="193" t="s">
        <v>644</v>
      </c>
      <c r="BGI6" s="193" t="s">
        <v>644</v>
      </c>
      <c r="BGJ6" s="193" t="s">
        <v>644</v>
      </c>
      <c r="BGK6" s="193" t="s">
        <v>644</v>
      </c>
      <c r="BGL6" s="193" t="s">
        <v>644</v>
      </c>
      <c r="BGM6" s="193" t="s">
        <v>644</v>
      </c>
      <c r="BGN6" s="193" t="s">
        <v>644</v>
      </c>
      <c r="BGO6" s="193" t="s">
        <v>644</v>
      </c>
      <c r="BGP6" s="193" t="s">
        <v>644</v>
      </c>
      <c r="BGQ6" s="193" t="s">
        <v>644</v>
      </c>
      <c r="BGR6" s="193" t="s">
        <v>644</v>
      </c>
      <c r="BGS6" s="193" t="s">
        <v>644</v>
      </c>
      <c r="BGT6" s="193" t="s">
        <v>644</v>
      </c>
      <c r="BGU6" s="193" t="s">
        <v>644</v>
      </c>
      <c r="BGV6" s="193" t="s">
        <v>644</v>
      </c>
      <c r="BGW6" s="193" t="s">
        <v>644</v>
      </c>
      <c r="BGX6" s="193" t="s">
        <v>644</v>
      </c>
      <c r="BGY6" s="193" t="s">
        <v>644</v>
      </c>
      <c r="BGZ6" s="193" t="s">
        <v>644</v>
      </c>
      <c r="BHA6" s="193" t="s">
        <v>644</v>
      </c>
      <c r="BHB6" s="193" t="s">
        <v>644</v>
      </c>
      <c r="BHC6" s="193" t="s">
        <v>644</v>
      </c>
      <c r="BHD6" s="193" t="s">
        <v>644</v>
      </c>
      <c r="BHE6" s="193" t="s">
        <v>644</v>
      </c>
      <c r="BHF6" s="193" t="s">
        <v>644</v>
      </c>
      <c r="BHG6" s="193" t="s">
        <v>644</v>
      </c>
      <c r="BHH6" s="193" t="s">
        <v>644</v>
      </c>
      <c r="BHI6" s="193" t="s">
        <v>644</v>
      </c>
      <c r="BHJ6" s="193" t="s">
        <v>644</v>
      </c>
      <c r="BHK6" s="193" t="s">
        <v>644</v>
      </c>
      <c r="BHL6" s="193" t="s">
        <v>644</v>
      </c>
      <c r="BHM6" s="193" t="s">
        <v>644</v>
      </c>
      <c r="BHN6" s="193" t="s">
        <v>644</v>
      </c>
      <c r="BHO6" s="193" t="s">
        <v>644</v>
      </c>
      <c r="BHP6" s="193" t="s">
        <v>644</v>
      </c>
      <c r="BHQ6" s="193" t="s">
        <v>644</v>
      </c>
      <c r="BHR6" s="193" t="s">
        <v>644</v>
      </c>
      <c r="BHS6" s="193" t="s">
        <v>644</v>
      </c>
      <c r="BHT6" s="193" t="s">
        <v>644</v>
      </c>
      <c r="BHU6" s="193" t="s">
        <v>644</v>
      </c>
      <c r="BHV6" s="193" t="s">
        <v>644</v>
      </c>
      <c r="BHW6" s="193" t="s">
        <v>644</v>
      </c>
      <c r="BHX6" s="193" t="s">
        <v>644</v>
      </c>
      <c r="BHY6" s="193" t="s">
        <v>644</v>
      </c>
      <c r="BHZ6" s="193" t="s">
        <v>644</v>
      </c>
      <c r="BIA6" s="193" t="s">
        <v>644</v>
      </c>
      <c r="BIB6" s="193" t="s">
        <v>644</v>
      </c>
      <c r="BIC6" s="193" t="s">
        <v>644</v>
      </c>
      <c r="BID6" s="193" t="s">
        <v>644</v>
      </c>
      <c r="BIE6" s="193" t="s">
        <v>644</v>
      </c>
      <c r="BIF6" s="193" t="s">
        <v>644</v>
      </c>
      <c r="BIG6" s="193" t="s">
        <v>644</v>
      </c>
      <c r="BIH6" s="193" t="s">
        <v>644</v>
      </c>
      <c r="BII6" s="193" t="s">
        <v>644</v>
      </c>
      <c r="BIJ6" s="193" t="s">
        <v>644</v>
      </c>
      <c r="BIK6" s="193" t="s">
        <v>644</v>
      </c>
      <c r="BIL6" s="193" t="s">
        <v>644</v>
      </c>
      <c r="BIM6" s="193" t="s">
        <v>644</v>
      </c>
      <c r="BIN6" s="193" t="s">
        <v>644</v>
      </c>
      <c r="BIO6" s="193" t="s">
        <v>644</v>
      </c>
      <c r="BIP6" s="193" t="s">
        <v>644</v>
      </c>
      <c r="BIQ6" s="193" t="s">
        <v>644</v>
      </c>
      <c r="BIR6" s="193" t="s">
        <v>644</v>
      </c>
      <c r="BIS6" s="193" t="s">
        <v>644</v>
      </c>
      <c r="BIT6" s="193" t="s">
        <v>644</v>
      </c>
      <c r="BIU6" s="193" t="s">
        <v>644</v>
      </c>
      <c r="BIV6" s="193" t="s">
        <v>644</v>
      </c>
      <c r="BIW6" s="193" t="s">
        <v>644</v>
      </c>
      <c r="BIX6" s="193" t="s">
        <v>644</v>
      </c>
      <c r="BIY6" s="193" t="s">
        <v>644</v>
      </c>
      <c r="BIZ6" s="193" t="s">
        <v>644</v>
      </c>
      <c r="BJA6" s="193" t="s">
        <v>644</v>
      </c>
      <c r="BJB6" s="193" t="s">
        <v>644</v>
      </c>
      <c r="BJC6" s="193" t="s">
        <v>644</v>
      </c>
      <c r="BJD6" s="193" t="s">
        <v>644</v>
      </c>
      <c r="BJE6" s="193" t="s">
        <v>644</v>
      </c>
      <c r="BJF6" s="193" t="s">
        <v>644</v>
      </c>
      <c r="BJG6" s="193" t="s">
        <v>644</v>
      </c>
      <c r="BJH6" s="193" t="s">
        <v>644</v>
      </c>
      <c r="BJI6" s="193" t="s">
        <v>644</v>
      </c>
      <c r="BJJ6" s="193" t="s">
        <v>644</v>
      </c>
      <c r="BJK6" s="193" t="s">
        <v>644</v>
      </c>
      <c r="BJL6" s="193" t="s">
        <v>644</v>
      </c>
      <c r="BJM6" s="193" t="s">
        <v>644</v>
      </c>
      <c r="BJN6" s="193" t="s">
        <v>644</v>
      </c>
      <c r="BJO6" s="193" t="s">
        <v>644</v>
      </c>
      <c r="BJP6" s="193" t="s">
        <v>644</v>
      </c>
      <c r="BJQ6" s="193" t="s">
        <v>644</v>
      </c>
      <c r="BJR6" s="193" t="s">
        <v>644</v>
      </c>
      <c r="BJS6" s="193" t="s">
        <v>644</v>
      </c>
      <c r="BJT6" s="193" t="s">
        <v>644</v>
      </c>
      <c r="BJU6" s="193" t="s">
        <v>644</v>
      </c>
      <c r="BJV6" s="193" t="s">
        <v>644</v>
      </c>
      <c r="BJW6" s="193" t="s">
        <v>644</v>
      </c>
      <c r="BJX6" s="193" t="s">
        <v>644</v>
      </c>
      <c r="BJY6" s="193" t="s">
        <v>644</v>
      </c>
      <c r="BJZ6" s="193" t="s">
        <v>644</v>
      </c>
      <c r="BKA6" s="193" t="s">
        <v>644</v>
      </c>
      <c r="BKB6" s="193" t="s">
        <v>644</v>
      </c>
      <c r="BKC6" s="193" t="s">
        <v>644</v>
      </c>
      <c r="BKD6" s="193" t="s">
        <v>644</v>
      </c>
      <c r="BKE6" s="193" t="s">
        <v>644</v>
      </c>
      <c r="BKF6" s="193" t="s">
        <v>644</v>
      </c>
      <c r="BKG6" s="193" t="s">
        <v>644</v>
      </c>
      <c r="BKH6" s="193" t="s">
        <v>644</v>
      </c>
      <c r="BKI6" s="193" t="s">
        <v>644</v>
      </c>
      <c r="BKJ6" s="193" t="s">
        <v>644</v>
      </c>
      <c r="BKK6" s="193" t="s">
        <v>644</v>
      </c>
      <c r="BKL6" s="193" t="s">
        <v>644</v>
      </c>
      <c r="BKM6" s="193" t="s">
        <v>644</v>
      </c>
      <c r="BKN6" s="193" t="s">
        <v>644</v>
      </c>
      <c r="BKO6" s="193" t="s">
        <v>644</v>
      </c>
      <c r="BKP6" s="193" t="s">
        <v>644</v>
      </c>
      <c r="BKQ6" s="193" t="s">
        <v>644</v>
      </c>
      <c r="BKR6" s="193" t="s">
        <v>644</v>
      </c>
      <c r="BKS6" s="193" t="s">
        <v>644</v>
      </c>
      <c r="BKT6" s="193" t="s">
        <v>644</v>
      </c>
      <c r="BKU6" s="193" t="s">
        <v>644</v>
      </c>
      <c r="BKV6" s="193" t="s">
        <v>644</v>
      </c>
      <c r="BKW6" s="193" t="s">
        <v>644</v>
      </c>
      <c r="BKX6" s="193" t="s">
        <v>644</v>
      </c>
      <c r="BKY6" s="193" t="s">
        <v>644</v>
      </c>
      <c r="BKZ6" s="193" t="s">
        <v>644</v>
      </c>
      <c r="BLA6" s="193" t="s">
        <v>644</v>
      </c>
      <c r="BLB6" s="193" t="s">
        <v>644</v>
      </c>
      <c r="BLC6" s="193" t="s">
        <v>644</v>
      </c>
      <c r="BLD6" s="193" t="s">
        <v>644</v>
      </c>
      <c r="BLE6" s="193" t="s">
        <v>644</v>
      </c>
      <c r="BLF6" s="193" t="s">
        <v>644</v>
      </c>
      <c r="BLG6" s="193" t="s">
        <v>644</v>
      </c>
      <c r="BLH6" s="193" t="s">
        <v>644</v>
      </c>
      <c r="BLI6" s="193" t="s">
        <v>644</v>
      </c>
      <c r="BLJ6" s="193" t="s">
        <v>644</v>
      </c>
      <c r="BLK6" s="193" t="s">
        <v>644</v>
      </c>
      <c r="BLL6" s="193" t="s">
        <v>644</v>
      </c>
      <c r="BLM6" s="193" t="s">
        <v>644</v>
      </c>
      <c r="BLN6" s="193" t="s">
        <v>644</v>
      </c>
      <c r="BLO6" s="193" t="s">
        <v>644</v>
      </c>
      <c r="BLP6" s="193" t="s">
        <v>644</v>
      </c>
      <c r="BLQ6" s="193" t="s">
        <v>644</v>
      </c>
      <c r="BLR6" s="193" t="s">
        <v>644</v>
      </c>
      <c r="BLS6" s="193" t="s">
        <v>644</v>
      </c>
      <c r="BLT6" s="193" t="s">
        <v>644</v>
      </c>
      <c r="BLU6" s="193" t="s">
        <v>644</v>
      </c>
      <c r="BLV6" s="193" t="s">
        <v>644</v>
      </c>
      <c r="BLW6" s="193" t="s">
        <v>644</v>
      </c>
      <c r="BLX6" s="193" t="s">
        <v>644</v>
      </c>
      <c r="BLY6" s="193" t="s">
        <v>644</v>
      </c>
      <c r="BLZ6" s="193" t="s">
        <v>644</v>
      </c>
      <c r="BMA6" s="193" t="s">
        <v>644</v>
      </c>
      <c r="BMB6" s="193" t="s">
        <v>644</v>
      </c>
      <c r="BMC6" s="193" t="s">
        <v>644</v>
      </c>
      <c r="BMD6" s="193" t="s">
        <v>644</v>
      </c>
      <c r="BME6" s="193" t="s">
        <v>644</v>
      </c>
      <c r="BMF6" s="193" t="s">
        <v>644</v>
      </c>
      <c r="BMG6" s="193" t="s">
        <v>644</v>
      </c>
      <c r="BMH6" s="193" t="s">
        <v>644</v>
      </c>
      <c r="BMI6" s="193" t="s">
        <v>644</v>
      </c>
      <c r="BMJ6" s="193" t="s">
        <v>644</v>
      </c>
      <c r="BMK6" s="193" t="s">
        <v>644</v>
      </c>
      <c r="BML6" s="193" t="s">
        <v>644</v>
      </c>
      <c r="BMM6" s="193" t="s">
        <v>644</v>
      </c>
      <c r="BMN6" s="193" t="s">
        <v>644</v>
      </c>
      <c r="BMO6" s="193" t="s">
        <v>644</v>
      </c>
      <c r="BMP6" s="193" t="s">
        <v>644</v>
      </c>
      <c r="BMQ6" s="193" t="s">
        <v>644</v>
      </c>
      <c r="BMR6" s="193" t="s">
        <v>644</v>
      </c>
      <c r="BMS6" s="193" t="s">
        <v>644</v>
      </c>
      <c r="BMT6" s="193" t="s">
        <v>644</v>
      </c>
      <c r="BMU6" s="193" t="s">
        <v>644</v>
      </c>
      <c r="BMV6" s="193" t="s">
        <v>644</v>
      </c>
      <c r="BMW6" s="193" t="s">
        <v>644</v>
      </c>
      <c r="BMX6" s="193" t="s">
        <v>644</v>
      </c>
      <c r="BMY6" s="193" t="s">
        <v>644</v>
      </c>
      <c r="BMZ6" s="193" t="s">
        <v>644</v>
      </c>
      <c r="BNA6" s="193" t="s">
        <v>644</v>
      </c>
      <c r="BNB6" s="193" t="s">
        <v>644</v>
      </c>
      <c r="BNC6" s="193" t="s">
        <v>644</v>
      </c>
      <c r="BND6" s="193" t="s">
        <v>644</v>
      </c>
      <c r="BNE6" s="193" t="s">
        <v>644</v>
      </c>
      <c r="BNF6" s="193" t="s">
        <v>644</v>
      </c>
      <c r="BNG6" s="193" t="s">
        <v>644</v>
      </c>
      <c r="BNH6" s="193" t="s">
        <v>644</v>
      </c>
      <c r="BNI6" s="193" t="s">
        <v>644</v>
      </c>
      <c r="BNJ6" s="193" t="s">
        <v>644</v>
      </c>
      <c r="BNK6" s="193" t="s">
        <v>644</v>
      </c>
      <c r="BNL6" s="193" t="s">
        <v>644</v>
      </c>
      <c r="BNM6" s="193" t="s">
        <v>644</v>
      </c>
      <c r="BNN6" s="193" t="s">
        <v>644</v>
      </c>
      <c r="BNO6" s="193" t="s">
        <v>644</v>
      </c>
      <c r="BNP6" s="193" t="s">
        <v>644</v>
      </c>
      <c r="BNQ6" s="193" t="s">
        <v>644</v>
      </c>
      <c r="BNR6" s="193" t="s">
        <v>644</v>
      </c>
      <c r="BNS6" s="193" t="s">
        <v>644</v>
      </c>
      <c r="BNT6" s="193" t="s">
        <v>644</v>
      </c>
      <c r="BNU6" s="193" t="s">
        <v>644</v>
      </c>
      <c r="BNV6" s="193" t="s">
        <v>644</v>
      </c>
      <c r="BNW6" s="193" t="s">
        <v>644</v>
      </c>
      <c r="BNX6" s="193" t="s">
        <v>644</v>
      </c>
      <c r="BNY6" s="193" t="s">
        <v>644</v>
      </c>
      <c r="BNZ6" s="193" t="s">
        <v>644</v>
      </c>
      <c r="BOA6" s="193" t="s">
        <v>644</v>
      </c>
      <c r="BOB6" s="193" t="s">
        <v>644</v>
      </c>
      <c r="BOC6" s="193" t="s">
        <v>644</v>
      </c>
      <c r="BOD6" s="193" t="s">
        <v>644</v>
      </c>
      <c r="BOE6" s="193" t="s">
        <v>644</v>
      </c>
      <c r="BOF6" s="193" t="s">
        <v>644</v>
      </c>
      <c r="BOG6" s="193" t="s">
        <v>644</v>
      </c>
      <c r="BOH6" s="193" t="s">
        <v>644</v>
      </c>
      <c r="BOI6" s="193" t="s">
        <v>644</v>
      </c>
      <c r="BOJ6" s="193" t="s">
        <v>644</v>
      </c>
      <c r="BOK6" s="193" t="s">
        <v>644</v>
      </c>
      <c r="BOL6" s="193" t="s">
        <v>644</v>
      </c>
      <c r="BOM6" s="193" t="s">
        <v>644</v>
      </c>
      <c r="BON6" s="193" t="s">
        <v>644</v>
      </c>
      <c r="BOO6" s="193" t="s">
        <v>644</v>
      </c>
      <c r="BOP6" s="193" t="s">
        <v>644</v>
      </c>
      <c r="BOQ6" s="193" t="s">
        <v>644</v>
      </c>
      <c r="BOR6" s="193" t="s">
        <v>644</v>
      </c>
      <c r="BOS6" s="193" t="s">
        <v>644</v>
      </c>
      <c r="BOT6" s="193" t="s">
        <v>644</v>
      </c>
      <c r="BOU6" s="193" t="s">
        <v>644</v>
      </c>
      <c r="BOV6" s="193" t="s">
        <v>644</v>
      </c>
      <c r="BOW6" s="193" t="s">
        <v>644</v>
      </c>
      <c r="BOX6" s="193" t="s">
        <v>644</v>
      </c>
      <c r="BOY6" s="193" t="s">
        <v>644</v>
      </c>
      <c r="BOZ6" s="193" t="s">
        <v>644</v>
      </c>
      <c r="BPA6" s="193" t="s">
        <v>644</v>
      </c>
      <c r="BPB6" s="193" t="s">
        <v>644</v>
      </c>
      <c r="BPC6" s="193" t="s">
        <v>644</v>
      </c>
      <c r="BPD6" s="193" t="s">
        <v>644</v>
      </c>
      <c r="BPE6" s="193" t="s">
        <v>644</v>
      </c>
      <c r="BPF6" s="193" t="s">
        <v>644</v>
      </c>
      <c r="BPG6" s="193" t="s">
        <v>644</v>
      </c>
      <c r="BPH6" s="193" t="s">
        <v>644</v>
      </c>
      <c r="BPI6" s="193" t="s">
        <v>644</v>
      </c>
      <c r="BPJ6" s="193" t="s">
        <v>644</v>
      </c>
      <c r="BPK6" s="193" t="s">
        <v>644</v>
      </c>
      <c r="BPL6" s="193" t="s">
        <v>644</v>
      </c>
      <c r="BPM6" s="193" t="s">
        <v>644</v>
      </c>
      <c r="BPN6" s="193" t="s">
        <v>644</v>
      </c>
      <c r="BPO6" s="193" t="s">
        <v>644</v>
      </c>
      <c r="BPP6" s="193" t="s">
        <v>644</v>
      </c>
      <c r="BPQ6" s="193" t="s">
        <v>644</v>
      </c>
      <c r="BPR6" s="193" t="s">
        <v>644</v>
      </c>
      <c r="BPS6" s="193" t="s">
        <v>644</v>
      </c>
      <c r="BPT6" s="193" t="s">
        <v>644</v>
      </c>
      <c r="BPU6" s="193" t="s">
        <v>644</v>
      </c>
      <c r="BPV6" s="193" t="s">
        <v>644</v>
      </c>
      <c r="BPW6" s="193" t="s">
        <v>644</v>
      </c>
      <c r="BPX6" s="193" t="s">
        <v>644</v>
      </c>
      <c r="BPY6" s="193" t="s">
        <v>644</v>
      </c>
      <c r="BPZ6" s="193" t="s">
        <v>644</v>
      </c>
      <c r="BQA6" s="193" t="s">
        <v>644</v>
      </c>
      <c r="BQB6" s="193" t="s">
        <v>644</v>
      </c>
      <c r="BQC6" s="193" t="s">
        <v>644</v>
      </c>
      <c r="BQD6" s="193" t="s">
        <v>644</v>
      </c>
      <c r="BQE6" s="193" t="s">
        <v>644</v>
      </c>
      <c r="BQF6" s="193" t="s">
        <v>644</v>
      </c>
      <c r="BQG6" s="193" t="s">
        <v>644</v>
      </c>
      <c r="BQH6" s="193" t="s">
        <v>644</v>
      </c>
      <c r="BQI6" s="193" t="s">
        <v>644</v>
      </c>
      <c r="BQJ6" s="193" t="s">
        <v>644</v>
      </c>
      <c r="BQK6" s="193" t="s">
        <v>644</v>
      </c>
      <c r="BQL6" s="193" t="s">
        <v>644</v>
      </c>
      <c r="BQM6" s="193" t="s">
        <v>644</v>
      </c>
      <c r="BQN6" s="193" t="s">
        <v>644</v>
      </c>
      <c r="BQO6" s="193" t="s">
        <v>644</v>
      </c>
      <c r="BQP6" s="193" t="s">
        <v>644</v>
      </c>
      <c r="BQQ6" s="193" t="s">
        <v>644</v>
      </c>
      <c r="BQR6" s="193" t="s">
        <v>644</v>
      </c>
      <c r="BQS6" s="193" t="s">
        <v>644</v>
      </c>
      <c r="BQT6" s="193" t="s">
        <v>644</v>
      </c>
      <c r="BQU6" s="193" t="s">
        <v>644</v>
      </c>
      <c r="BQV6" s="193" t="s">
        <v>644</v>
      </c>
      <c r="BQW6" s="193" t="s">
        <v>644</v>
      </c>
      <c r="BQX6" s="193" t="s">
        <v>644</v>
      </c>
      <c r="BQY6" s="193" t="s">
        <v>644</v>
      </c>
      <c r="BQZ6" s="193" t="s">
        <v>644</v>
      </c>
      <c r="BRA6" s="193" t="s">
        <v>644</v>
      </c>
      <c r="BRB6" s="193" t="s">
        <v>644</v>
      </c>
      <c r="BRC6" s="193" t="s">
        <v>644</v>
      </c>
      <c r="BRD6" s="193" t="s">
        <v>644</v>
      </c>
      <c r="BRE6" s="193" t="s">
        <v>644</v>
      </c>
      <c r="BRF6" s="193" t="s">
        <v>644</v>
      </c>
      <c r="BRG6" s="193" t="s">
        <v>644</v>
      </c>
      <c r="BRH6" s="193" t="s">
        <v>644</v>
      </c>
      <c r="BRI6" s="193" t="s">
        <v>644</v>
      </c>
      <c r="BRJ6" s="193" t="s">
        <v>644</v>
      </c>
      <c r="BRK6" s="193" t="s">
        <v>644</v>
      </c>
      <c r="BRL6" s="193" t="s">
        <v>644</v>
      </c>
      <c r="BRM6" s="193" t="s">
        <v>644</v>
      </c>
      <c r="BRN6" s="193" t="s">
        <v>644</v>
      </c>
      <c r="BRO6" s="193" t="s">
        <v>644</v>
      </c>
      <c r="BRP6" s="193" t="s">
        <v>644</v>
      </c>
      <c r="BRQ6" s="193" t="s">
        <v>644</v>
      </c>
      <c r="BRR6" s="193" t="s">
        <v>644</v>
      </c>
      <c r="BRS6" s="193" t="s">
        <v>644</v>
      </c>
      <c r="BRT6" s="193" t="s">
        <v>644</v>
      </c>
      <c r="BRU6" s="193" t="s">
        <v>644</v>
      </c>
      <c r="BRV6" s="193" t="s">
        <v>644</v>
      </c>
      <c r="BRW6" s="193" t="s">
        <v>644</v>
      </c>
      <c r="BRX6" s="193" t="s">
        <v>644</v>
      </c>
      <c r="BRY6" s="193" t="s">
        <v>644</v>
      </c>
      <c r="BRZ6" s="193" t="s">
        <v>644</v>
      </c>
      <c r="BSA6" s="193" t="s">
        <v>644</v>
      </c>
      <c r="BSB6" s="193" t="s">
        <v>644</v>
      </c>
      <c r="BSC6" s="193" t="s">
        <v>644</v>
      </c>
      <c r="BSD6" s="193" t="s">
        <v>644</v>
      </c>
      <c r="BSE6" s="193" t="s">
        <v>644</v>
      </c>
      <c r="BSF6" s="193" t="s">
        <v>644</v>
      </c>
      <c r="BSG6" s="193" t="s">
        <v>644</v>
      </c>
      <c r="BSH6" s="193" t="s">
        <v>644</v>
      </c>
      <c r="BSI6" s="193" t="s">
        <v>644</v>
      </c>
      <c r="BSJ6" s="193" t="s">
        <v>644</v>
      </c>
      <c r="BSK6" s="193" t="s">
        <v>644</v>
      </c>
      <c r="BSL6" s="193" t="s">
        <v>644</v>
      </c>
      <c r="BSM6" s="193" t="s">
        <v>644</v>
      </c>
      <c r="BSN6" s="193" t="s">
        <v>644</v>
      </c>
      <c r="BSO6" s="193" t="s">
        <v>644</v>
      </c>
      <c r="BSP6" s="193" t="s">
        <v>644</v>
      </c>
      <c r="BSQ6" s="193" t="s">
        <v>644</v>
      </c>
      <c r="BSR6" s="193" t="s">
        <v>644</v>
      </c>
      <c r="BSS6" s="193" t="s">
        <v>644</v>
      </c>
      <c r="BST6" s="193" t="s">
        <v>644</v>
      </c>
      <c r="BSU6" s="193" t="s">
        <v>644</v>
      </c>
      <c r="BSV6" s="193" t="s">
        <v>644</v>
      </c>
      <c r="BSW6" s="193" t="s">
        <v>644</v>
      </c>
      <c r="BSX6" s="193" t="s">
        <v>644</v>
      </c>
      <c r="BSY6" s="193" t="s">
        <v>644</v>
      </c>
      <c r="BSZ6" s="193" t="s">
        <v>644</v>
      </c>
      <c r="BTA6" s="193" t="s">
        <v>644</v>
      </c>
      <c r="BTB6" s="193" t="s">
        <v>644</v>
      </c>
      <c r="BTC6" s="193" t="s">
        <v>644</v>
      </c>
      <c r="BTD6" s="193" t="s">
        <v>644</v>
      </c>
      <c r="BTE6" s="193" t="s">
        <v>644</v>
      </c>
      <c r="BTF6" s="193" t="s">
        <v>644</v>
      </c>
      <c r="BTG6" s="193" t="s">
        <v>644</v>
      </c>
      <c r="BTH6" s="193" t="s">
        <v>644</v>
      </c>
      <c r="BTI6" s="193" t="s">
        <v>644</v>
      </c>
      <c r="BTJ6" s="193" t="s">
        <v>644</v>
      </c>
      <c r="BTK6" s="193" t="s">
        <v>644</v>
      </c>
      <c r="BTL6" s="193" t="s">
        <v>644</v>
      </c>
      <c r="BTM6" s="193" t="s">
        <v>644</v>
      </c>
      <c r="BTN6" s="193" t="s">
        <v>644</v>
      </c>
      <c r="BTO6" s="193" t="s">
        <v>644</v>
      </c>
      <c r="BTP6" s="193" t="s">
        <v>644</v>
      </c>
      <c r="BTQ6" s="193" t="s">
        <v>644</v>
      </c>
      <c r="BTR6" s="193" t="s">
        <v>644</v>
      </c>
      <c r="BTS6" s="193" t="s">
        <v>644</v>
      </c>
      <c r="BTT6" s="193" t="s">
        <v>644</v>
      </c>
      <c r="BTU6" s="193" t="s">
        <v>644</v>
      </c>
      <c r="BTV6" s="193" t="s">
        <v>644</v>
      </c>
      <c r="BTW6" s="193" t="s">
        <v>644</v>
      </c>
      <c r="BTX6" s="193" t="s">
        <v>644</v>
      </c>
      <c r="BTY6" s="193" t="s">
        <v>644</v>
      </c>
      <c r="BTZ6" s="193" t="s">
        <v>644</v>
      </c>
      <c r="BUA6" s="193" t="s">
        <v>644</v>
      </c>
      <c r="BUB6" s="193" t="s">
        <v>644</v>
      </c>
      <c r="BUC6" s="193" t="s">
        <v>644</v>
      </c>
      <c r="BUD6" s="193" t="s">
        <v>644</v>
      </c>
      <c r="BUE6" s="193" t="s">
        <v>644</v>
      </c>
      <c r="BUF6" s="193" t="s">
        <v>644</v>
      </c>
      <c r="BUG6" s="193" t="s">
        <v>644</v>
      </c>
      <c r="BUH6" s="193" t="s">
        <v>644</v>
      </c>
      <c r="BUI6" s="193" t="s">
        <v>644</v>
      </c>
      <c r="BUJ6" s="193" t="s">
        <v>644</v>
      </c>
      <c r="BUK6" s="193" t="s">
        <v>644</v>
      </c>
      <c r="BUL6" s="193" t="s">
        <v>644</v>
      </c>
      <c r="BUM6" s="193" t="s">
        <v>644</v>
      </c>
      <c r="BUN6" s="193" t="s">
        <v>644</v>
      </c>
      <c r="BUO6" s="193" t="s">
        <v>644</v>
      </c>
      <c r="BUP6" s="193" t="s">
        <v>644</v>
      </c>
      <c r="BUQ6" s="193" t="s">
        <v>644</v>
      </c>
      <c r="BUR6" s="193" t="s">
        <v>644</v>
      </c>
      <c r="BUS6" s="193" t="s">
        <v>644</v>
      </c>
      <c r="BUT6" s="193" t="s">
        <v>644</v>
      </c>
      <c r="BUU6" s="193" t="s">
        <v>644</v>
      </c>
      <c r="BUV6" s="193" t="s">
        <v>644</v>
      </c>
      <c r="BUW6" s="193" t="s">
        <v>644</v>
      </c>
      <c r="BUX6" s="193" t="s">
        <v>644</v>
      </c>
      <c r="BUY6" s="193" t="s">
        <v>644</v>
      </c>
      <c r="BUZ6" s="193" t="s">
        <v>644</v>
      </c>
      <c r="BVA6" s="193" t="s">
        <v>644</v>
      </c>
      <c r="BVB6" s="193" t="s">
        <v>644</v>
      </c>
      <c r="BVC6" s="193" t="s">
        <v>644</v>
      </c>
      <c r="BVD6" s="193" t="s">
        <v>644</v>
      </c>
      <c r="BVE6" s="193" t="s">
        <v>644</v>
      </c>
      <c r="BVF6" s="193" t="s">
        <v>644</v>
      </c>
      <c r="BVG6" s="193" t="s">
        <v>644</v>
      </c>
      <c r="BVH6" s="193" t="s">
        <v>644</v>
      </c>
      <c r="BVI6" s="193" t="s">
        <v>644</v>
      </c>
      <c r="BVJ6" s="193" t="s">
        <v>644</v>
      </c>
      <c r="BVK6" s="193" t="s">
        <v>644</v>
      </c>
      <c r="BVL6" s="193" t="s">
        <v>644</v>
      </c>
      <c r="BVM6" s="193" t="s">
        <v>644</v>
      </c>
      <c r="BVN6" s="193" t="s">
        <v>644</v>
      </c>
      <c r="BVO6" s="193" t="s">
        <v>644</v>
      </c>
      <c r="BVP6" s="193" t="s">
        <v>644</v>
      </c>
      <c r="BVQ6" s="193" t="s">
        <v>644</v>
      </c>
      <c r="BVR6" s="193" t="s">
        <v>644</v>
      </c>
      <c r="BVS6" s="193" t="s">
        <v>644</v>
      </c>
      <c r="BVT6" s="193" t="s">
        <v>644</v>
      </c>
      <c r="BVU6" s="193" t="s">
        <v>644</v>
      </c>
      <c r="BVV6" s="193" t="s">
        <v>644</v>
      </c>
      <c r="BVW6" s="193" t="s">
        <v>644</v>
      </c>
      <c r="BVX6" s="193" t="s">
        <v>644</v>
      </c>
      <c r="BVY6" s="193" t="s">
        <v>644</v>
      </c>
      <c r="BVZ6" s="193" t="s">
        <v>644</v>
      </c>
      <c r="BWA6" s="193" t="s">
        <v>644</v>
      </c>
      <c r="BWB6" s="193" t="s">
        <v>644</v>
      </c>
      <c r="BWC6" s="193" t="s">
        <v>644</v>
      </c>
      <c r="BWD6" s="193" t="s">
        <v>644</v>
      </c>
      <c r="BWE6" s="193" t="s">
        <v>644</v>
      </c>
      <c r="BWF6" s="193" t="s">
        <v>644</v>
      </c>
      <c r="BWG6" s="193" t="s">
        <v>644</v>
      </c>
      <c r="BWH6" s="193" t="s">
        <v>644</v>
      </c>
      <c r="BWI6" s="193" t="s">
        <v>644</v>
      </c>
      <c r="BWJ6" s="193" t="s">
        <v>644</v>
      </c>
      <c r="BWK6" s="193" t="s">
        <v>644</v>
      </c>
      <c r="BWL6" s="193" t="s">
        <v>644</v>
      </c>
      <c r="BWM6" s="193" t="s">
        <v>644</v>
      </c>
      <c r="BWN6" s="193" t="s">
        <v>644</v>
      </c>
      <c r="BWO6" s="193" t="s">
        <v>644</v>
      </c>
      <c r="BWP6" s="193" t="s">
        <v>644</v>
      </c>
      <c r="BWQ6" s="193" t="s">
        <v>644</v>
      </c>
      <c r="BWR6" s="193" t="s">
        <v>644</v>
      </c>
      <c r="BWS6" s="193" t="s">
        <v>644</v>
      </c>
      <c r="BWT6" s="193" t="s">
        <v>644</v>
      </c>
      <c r="BWU6" s="193" t="s">
        <v>644</v>
      </c>
      <c r="BWV6" s="193" t="s">
        <v>644</v>
      </c>
      <c r="BWW6" s="193" t="s">
        <v>644</v>
      </c>
      <c r="BWX6" s="193" t="s">
        <v>644</v>
      </c>
      <c r="BWY6" s="193" t="s">
        <v>644</v>
      </c>
      <c r="BWZ6" s="193" t="s">
        <v>644</v>
      </c>
      <c r="BXA6" s="193" t="s">
        <v>644</v>
      </c>
      <c r="BXB6" s="193" t="s">
        <v>644</v>
      </c>
      <c r="BXC6" s="193" t="s">
        <v>644</v>
      </c>
      <c r="BXD6" s="193" t="s">
        <v>644</v>
      </c>
      <c r="BXE6" s="193" t="s">
        <v>644</v>
      </c>
      <c r="BXF6" s="193" t="s">
        <v>644</v>
      </c>
      <c r="BXG6" s="193" t="s">
        <v>644</v>
      </c>
      <c r="BXH6" s="193" t="s">
        <v>644</v>
      </c>
      <c r="BXI6" s="193" t="s">
        <v>644</v>
      </c>
      <c r="BXJ6" s="193" t="s">
        <v>644</v>
      </c>
      <c r="BXK6" s="193" t="s">
        <v>644</v>
      </c>
      <c r="BXL6" s="193" t="s">
        <v>644</v>
      </c>
      <c r="BXM6" s="193" t="s">
        <v>644</v>
      </c>
      <c r="BXN6" s="193" t="s">
        <v>644</v>
      </c>
      <c r="BXO6" s="193" t="s">
        <v>644</v>
      </c>
      <c r="BXP6" s="193" t="s">
        <v>644</v>
      </c>
      <c r="BXQ6" s="193" t="s">
        <v>644</v>
      </c>
      <c r="BXR6" s="193" t="s">
        <v>644</v>
      </c>
      <c r="BXS6" s="193" t="s">
        <v>644</v>
      </c>
      <c r="BXT6" s="193" t="s">
        <v>644</v>
      </c>
      <c r="BXU6" s="193" t="s">
        <v>644</v>
      </c>
      <c r="BXV6" s="193" t="s">
        <v>644</v>
      </c>
      <c r="BXW6" s="193" t="s">
        <v>644</v>
      </c>
      <c r="BXX6" s="193" t="s">
        <v>644</v>
      </c>
      <c r="BXY6" s="193" t="s">
        <v>644</v>
      </c>
      <c r="BXZ6" s="193" t="s">
        <v>644</v>
      </c>
      <c r="BYA6" s="193" t="s">
        <v>644</v>
      </c>
      <c r="BYB6" s="193" t="s">
        <v>644</v>
      </c>
      <c r="BYC6" s="193" t="s">
        <v>644</v>
      </c>
      <c r="BYD6" s="193" t="s">
        <v>644</v>
      </c>
      <c r="BYE6" s="193" t="s">
        <v>644</v>
      </c>
      <c r="BYF6" s="193" t="s">
        <v>644</v>
      </c>
      <c r="BYG6" s="193" t="s">
        <v>644</v>
      </c>
      <c r="BYH6" s="193" t="s">
        <v>644</v>
      </c>
      <c r="BYI6" s="193" t="s">
        <v>644</v>
      </c>
      <c r="BYJ6" s="193" t="s">
        <v>644</v>
      </c>
      <c r="BYK6" s="193" t="s">
        <v>644</v>
      </c>
      <c r="BYL6" s="193" t="s">
        <v>644</v>
      </c>
      <c r="BYM6" s="193" t="s">
        <v>644</v>
      </c>
      <c r="BYN6" s="193" t="s">
        <v>644</v>
      </c>
      <c r="BYO6" s="193" t="s">
        <v>644</v>
      </c>
      <c r="BYP6" s="193" t="s">
        <v>644</v>
      </c>
      <c r="BYQ6" s="193" t="s">
        <v>644</v>
      </c>
      <c r="BYR6" s="193" t="s">
        <v>644</v>
      </c>
      <c r="BYS6" s="193" t="s">
        <v>644</v>
      </c>
      <c r="BYT6" s="193" t="s">
        <v>644</v>
      </c>
      <c r="BYU6" s="193" t="s">
        <v>644</v>
      </c>
      <c r="BYV6" s="193" t="s">
        <v>644</v>
      </c>
      <c r="BYW6" s="193" t="s">
        <v>644</v>
      </c>
      <c r="BYX6" s="193" t="s">
        <v>644</v>
      </c>
      <c r="BYY6" s="193" t="s">
        <v>644</v>
      </c>
      <c r="BYZ6" s="193" t="s">
        <v>644</v>
      </c>
      <c r="BZA6" s="193" t="s">
        <v>644</v>
      </c>
      <c r="BZB6" s="193" t="s">
        <v>644</v>
      </c>
      <c r="BZC6" s="193" t="s">
        <v>644</v>
      </c>
      <c r="BZD6" s="193" t="s">
        <v>644</v>
      </c>
      <c r="BZE6" s="193" t="s">
        <v>644</v>
      </c>
      <c r="BZF6" s="193" t="s">
        <v>644</v>
      </c>
      <c r="BZG6" s="193" t="s">
        <v>644</v>
      </c>
      <c r="BZH6" s="193" t="s">
        <v>644</v>
      </c>
      <c r="BZI6" s="193" t="s">
        <v>644</v>
      </c>
      <c r="BZJ6" s="193" t="s">
        <v>644</v>
      </c>
      <c r="BZK6" s="193" t="s">
        <v>644</v>
      </c>
      <c r="BZL6" s="193" t="s">
        <v>644</v>
      </c>
      <c r="BZM6" s="193" t="s">
        <v>644</v>
      </c>
      <c r="BZN6" s="193" t="s">
        <v>644</v>
      </c>
      <c r="BZO6" s="193" t="s">
        <v>644</v>
      </c>
      <c r="BZP6" s="193" t="s">
        <v>644</v>
      </c>
      <c r="BZQ6" s="193" t="s">
        <v>644</v>
      </c>
      <c r="BZR6" s="193" t="s">
        <v>644</v>
      </c>
      <c r="BZS6" s="193" t="s">
        <v>644</v>
      </c>
      <c r="BZT6" s="193" t="s">
        <v>644</v>
      </c>
      <c r="BZU6" s="193" t="s">
        <v>644</v>
      </c>
      <c r="BZV6" s="193" t="s">
        <v>644</v>
      </c>
      <c r="BZW6" s="193" t="s">
        <v>644</v>
      </c>
      <c r="BZX6" s="193" t="s">
        <v>644</v>
      </c>
      <c r="BZY6" s="193" t="s">
        <v>644</v>
      </c>
      <c r="BZZ6" s="193" t="s">
        <v>644</v>
      </c>
      <c r="CAA6" s="193" t="s">
        <v>644</v>
      </c>
      <c r="CAB6" s="193" t="s">
        <v>644</v>
      </c>
      <c r="CAC6" s="193" t="s">
        <v>644</v>
      </c>
      <c r="CAD6" s="193" t="s">
        <v>644</v>
      </c>
      <c r="CAE6" s="193" t="s">
        <v>644</v>
      </c>
      <c r="CAF6" s="193" t="s">
        <v>644</v>
      </c>
      <c r="CAG6" s="193" t="s">
        <v>644</v>
      </c>
      <c r="CAH6" s="193" t="s">
        <v>644</v>
      </c>
      <c r="CAI6" s="193" t="s">
        <v>644</v>
      </c>
      <c r="CAJ6" s="193" t="s">
        <v>644</v>
      </c>
      <c r="CAK6" s="193" t="s">
        <v>644</v>
      </c>
      <c r="CAL6" s="193" t="s">
        <v>644</v>
      </c>
      <c r="CAM6" s="193" t="s">
        <v>644</v>
      </c>
      <c r="CAN6" s="193" t="s">
        <v>644</v>
      </c>
      <c r="CAO6" s="193" t="s">
        <v>644</v>
      </c>
      <c r="CAP6" s="193" t="s">
        <v>644</v>
      </c>
      <c r="CAQ6" s="193" t="s">
        <v>644</v>
      </c>
      <c r="CAR6" s="193" t="s">
        <v>644</v>
      </c>
      <c r="CAS6" s="193" t="s">
        <v>644</v>
      </c>
      <c r="CAT6" s="193" t="s">
        <v>644</v>
      </c>
      <c r="CAU6" s="193" t="s">
        <v>644</v>
      </c>
      <c r="CAV6" s="193" t="s">
        <v>644</v>
      </c>
      <c r="CAW6" s="193" t="s">
        <v>644</v>
      </c>
      <c r="CAX6" s="193" t="s">
        <v>644</v>
      </c>
      <c r="CAY6" s="193" t="s">
        <v>644</v>
      </c>
      <c r="CAZ6" s="193" t="s">
        <v>644</v>
      </c>
      <c r="CBA6" s="193" t="s">
        <v>644</v>
      </c>
      <c r="CBB6" s="193" t="s">
        <v>644</v>
      </c>
      <c r="CBC6" s="193" t="s">
        <v>644</v>
      </c>
      <c r="CBD6" s="193" t="s">
        <v>644</v>
      </c>
      <c r="CBE6" s="193" t="s">
        <v>644</v>
      </c>
      <c r="CBF6" s="193" t="s">
        <v>644</v>
      </c>
      <c r="CBG6" s="193" t="s">
        <v>644</v>
      </c>
      <c r="CBH6" s="193" t="s">
        <v>644</v>
      </c>
      <c r="CBI6" s="193" t="s">
        <v>644</v>
      </c>
      <c r="CBJ6" s="193" t="s">
        <v>644</v>
      </c>
      <c r="CBK6" s="193" t="s">
        <v>644</v>
      </c>
      <c r="CBL6" s="193" t="s">
        <v>644</v>
      </c>
      <c r="CBM6" s="193" t="s">
        <v>644</v>
      </c>
      <c r="CBN6" s="193" t="s">
        <v>644</v>
      </c>
      <c r="CBO6" s="193" t="s">
        <v>644</v>
      </c>
      <c r="CBP6" s="193" t="s">
        <v>644</v>
      </c>
      <c r="CBQ6" s="193" t="s">
        <v>644</v>
      </c>
      <c r="CBR6" s="193" t="s">
        <v>644</v>
      </c>
      <c r="CBS6" s="193" t="s">
        <v>644</v>
      </c>
      <c r="CBT6" s="193" t="s">
        <v>644</v>
      </c>
      <c r="CBU6" s="193" t="s">
        <v>644</v>
      </c>
      <c r="CBV6" s="193" t="s">
        <v>644</v>
      </c>
      <c r="CBW6" s="193" t="s">
        <v>644</v>
      </c>
      <c r="CBX6" s="193" t="s">
        <v>644</v>
      </c>
      <c r="CBY6" s="193" t="s">
        <v>644</v>
      </c>
      <c r="CBZ6" s="193" t="s">
        <v>644</v>
      </c>
      <c r="CCA6" s="193" t="s">
        <v>644</v>
      </c>
      <c r="CCB6" s="193" t="s">
        <v>644</v>
      </c>
      <c r="CCC6" s="193" t="s">
        <v>644</v>
      </c>
      <c r="CCD6" s="193" t="s">
        <v>644</v>
      </c>
      <c r="CCE6" s="193" t="s">
        <v>644</v>
      </c>
      <c r="CCF6" s="193" t="s">
        <v>644</v>
      </c>
      <c r="CCG6" s="193" t="s">
        <v>644</v>
      </c>
      <c r="CCH6" s="193" t="s">
        <v>644</v>
      </c>
      <c r="CCI6" s="193" t="s">
        <v>644</v>
      </c>
      <c r="CCJ6" s="193" t="s">
        <v>644</v>
      </c>
      <c r="CCK6" s="193" t="s">
        <v>644</v>
      </c>
      <c r="CCL6" s="193" t="s">
        <v>644</v>
      </c>
      <c r="CCM6" s="193" t="s">
        <v>644</v>
      </c>
      <c r="CCN6" s="193" t="s">
        <v>644</v>
      </c>
      <c r="CCO6" s="193" t="s">
        <v>644</v>
      </c>
      <c r="CCP6" s="193" t="s">
        <v>644</v>
      </c>
      <c r="CCQ6" s="193" t="s">
        <v>644</v>
      </c>
      <c r="CCR6" s="193" t="s">
        <v>644</v>
      </c>
      <c r="CCS6" s="193" t="s">
        <v>644</v>
      </c>
      <c r="CCT6" s="193" t="s">
        <v>644</v>
      </c>
      <c r="CCU6" s="193" t="s">
        <v>644</v>
      </c>
      <c r="CCV6" s="193" t="s">
        <v>644</v>
      </c>
      <c r="CCW6" s="193" t="s">
        <v>644</v>
      </c>
      <c r="CCX6" s="193" t="s">
        <v>644</v>
      </c>
      <c r="CCY6" s="193" t="s">
        <v>644</v>
      </c>
      <c r="CCZ6" s="193" t="s">
        <v>644</v>
      </c>
      <c r="CDA6" s="193" t="s">
        <v>644</v>
      </c>
      <c r="CDB6" s="193" t="s">
        <v>644</v>
      </c>
      <c r="CDC6" s="193" t="s">
        <v>644</v>
      </c>
      <c r="CDD6" s="193" t="s">
        <v>644</v>
      </c>
      <c r="CDE6" s="193" t="s">
        <v>644</v>
      </c>
      <c r="CDF6" s="193" t="s">
        <v>644</v>
      </c>
      <c r="CDG6" s="193" t="s">
        <v>644</v>
      </c>
      <c r="CDH6" s="193" t="s">
        <v>644</v>
      </c>
      <c r="CDI6" s="193" t="s">
        <v>644</v>
      </c>
      <c r="CDJ6" s="193" t="s">
        <v>644</v>
      </c>
      <c r="CDK6" s="193" t="s">
        <v>644</v>
      </c>
      <c r="CDL6" s="193" t="s">
        <v>644</v>
      </c>
      <c r="CDM6" s="193" t="s">
        <v>644</v>
      </c>
      <c r="CDN6" s="193" t="s">
        <v>644</v>
      </c>
      <c r="CDO6" s="193" t="s">
        <v>644</v>
      </c>
      <c r="CDP6" s="193" t="s">
        <v>644</v>
      </c>
      <c r="CDQ6" s="193" t="s">
        <v>644</v>
      </c>
      <c r="CDR6" s="193" t="s">
        <v>644</v>
      </c>
      <c r="CDS6" s="193" t="s">
        <v>644</v>
      </c>
      <c r="CDT6" s="193" t="s">
        <v>644</v>
      </c>
      <c r="CDU6" s="193" t="s">
        <v>644</v>
      </c>
      <c r="CDV6" s="193" t="s">
        <v>644</v>
      </c>
      <c r="CDW6" s="193" t="s">
        <v>644</v>
      </c>
      <c r="CDX6" s="193" t="s">
        <v>644</v>
      </c>
      <c r="CDY6" s="193" t="s">
        <v>644</v>
      </c>
      <c r="CDZ6" s="193" t="s">
        <v>644</v>
      </c>
      <c r="CEA6" s="193" t="s">
        <v>644</v>
      </c>
      <c r="CEB6" s="193" t="s">
        <v>644</v>
      </c>
      <c r="CEC6" s="193" t="s">
        <v>644</v>
      </c>
      <c r="CED6" s="193" t="s">
        <v>644</v>
      </c>
      <c r="CEE6" s="193" t="s">
        <v>644</v>
      </c>
      <c r="CEF6" s="193" t="s">
        <v>644</v>
      </c>
      <c r="CEG6" s="193" t="s">
        <v>644</v>
      </c>
      <c r="CEH6" s="193" t="s">
        <v>644</v>
      </c>
      <c r="CEI6" s="193" t="s">
        <v>644</v>
      </c>
      <c r="CEJ6" s="193" t="s">
        <v>644</v>
      </c>
      <c r="CEK6" s="193" t="s">
        <v>644</v>
      </c>
      <c r="CEL6" s="193" t="s">
        <v>644</v>
      </c>
      <c r="CEM6" s="193" t="s">
        <v>644</v>
      </c>
      <c r="CEN6" s="193" t="s">
        <v>644</v>
      </c>
      <c r="CEO6" s="193" t="s">
        <v>644</v>
      </c>
      <c r="CEP6" s="193" t="s">
        <v>644</v>
      </c>
      <c r="CEQ6" s="193" t="s">
        <v>644</v>
      </c>
      <c r="CER6" s="193" t="s">
        <v>644</v>
      </c>
      <c r="CES6" s="193" t="s">
        <v>644</v>
      </c>
      <c r="CET6" s="193" t="s">
        <v>644</v>
      </c>
      <c r="CEU6" s="193" t="s">
        <v>644</v>
      </c>
      <c r="CEV6" s="193" t="s">
        <v>644</v>
      </c>
      <c r="CEW6" s="193" t="s">
        <v>644</v>
      </c>
      <c r="CEX6" s="193" t="s">
        <v>644</v>
      </c>
      <c r="CEY6" s="193" t="s">
        <v>644</v>
      </c>
      <c r="CEZ6" s="193" t="s">
        <v>644</v>
      </c>
      <c r="CFA6" s="193" t="s">
        <v>644</v>
      </c>
      <c r="CFB6" s="193" t="s">
        <v>644</v>
      </c>
      <c r="CFC6" s="193" t="s">
        <v>644</v>
      </c>
      <c r="CFD6" s="193" t="s">
        <v>644</v>
      </c>
      <c r="CFE6" s="193" t="s">
        <v>644</v>
      </c>
      <c r="CFF6" s="193" t="s">
        <v>644</v>
      </c>
      <c r="CFG6" s="193" t="s">
        <v>644</v>
      </c>
      <c r="CFH6" s="193" t="s">
        <v>644</v>
      </c>
      <c r="CFI6" s="193" t="s">
        <v>644</v>
      </c>
      <c r="CFJ6" s="193" t="s">
        <v>644</v>
      </c>
      <c r="CFK6" s="193" t="s">
        <v>644</v>
      </c>
      <c r="CFL6" s="193" t="s">
        <v>644</v>
      </c>
      <c r="CFM6" s="193" t="s">
        <v>644</v>
      </c>
      <c r="CFN6" s="193" t="s">
        <v>644</v>
      </c>
      <c r="CFO6" s="193" t="s">
        <v>644</v>
      </c>
      <c r="CFP6" s="193" t="s">
        <v>644</v>
      </c>
      <c r="CFQ6" s="193" t="s">
        <v>644</v>
      </c>
      <c r="CFR6" s="193" t="s">
        <v>644</v>
      </c>
      <c r="CFS6" s="193" t="s">
        <v>644</v>
      </c>
      <c r="CFT6" s="193" t="s">
        <v>644</v>
      </c>
      <c r="CFU6" s="193" t="s">
        <v>644</v>
      </c>
      <c r="CFV6" s="193" t="s">
        <v>644</v>
      </c>
      <c r="CFW6" s="193" t="s">
        <v>644</v>
      </c>
      <c r="CFX6" s="193" t="s">
        <v>644</v>
      </c>
      <c r="CFY6" s="193" t="s">
        <v>644</v>
      </c>
      <c r="CFZ6" s="193" t="s">
        <v>644</v>
      </c>
      <c r="CGA6" s="193" t="s">
        <v>644</v>
      </c>
      <c r="CGB6" s="193" t="s">
        <v>644</v>
      </c>
      <c r="CGC6" s="193" t="s">
        <v>644</v>
      </c>
      <c r="CGD6" s="193" t="s">
        <v>644</v>
      </c>
      <c r="CGE6" s="193" t="s">
        <v>644</v>
      </c>
      <c r="CGF6" s="193" t="s">
        <v>644</v>
      </c>
      <c r="CGG6" s="193" t="s">
        <v>644</v>
      </c>
      <c r="CGH6" s="193" t="s">
        <v>644</v>
      </c>
      <c r="CGI6" s="193" t="s">
        <v>644</v>
      </c>
      <c r="CGJ6" s="193" t="s">
        <v>644</v>
      </c>
      <c r="CGK6" s="193" t="s">
        <v>644</v>
      </c>
      <c r="CGL6" s="193" t="s">
        <v>644</v>
      </c>
      <c r="CGM6" s="193" t="s">
        <v>644</v>
      </c>
      <c r="CGN6" s="193" t="s">
        <v>644</v>
      </c>
      <c r="CGO6" s="193" t="s">
        <v>644</v>
      </c>
      <c r="CGP6" s="193" t="s">
        <v>644</v>
      </c>
      <c r="CGQ6" s="193" t="s">
        <v>644</v>
      </c>
      <c r="CGR6" s="193" t="s">
        <v>644</v>
      </c>
      <c r="CGS6" s="193" t="s">
        <v>644</v>
      </c>
      <c r="CGT6" s="193" t="s">
        <v>644</v>
      </c>
      <c r="CGU6" s="193" t="s">
        <v>644</v>
      </c>
      <c r="CGV6" s="193" t="s">
        <v>644</v>
      </c>
      <c r="CGW6" s="193" t="s">
        <v>644</v>
      </c>
      <c r="CGX6" s="193" t="s">
        <v>644</v>
      </c>
      <c r="CGY6" s="193" t="s">
        <v>644</v>
      </c>
      <c r="CGZ6" s="193" t="s">
        <v>644</v>
      </c>
      <c r="CHA6" s="193" t="s">
        <v>644</v>
      </c>
      <c r="CHB6" s="193" t="s">
        <v>644</v>
      </c>
      <c r="CHC6" s="193" t="s">
        <v>644</v>
      </c>
      <c r="CHD6" s="193" t="s">
        <v>644</v>
      </c>
      <c r="CHE6" s="193" t="s">
        <v>644</v>
      </c>
      <c r="CHF6" s="193" t="s">
        <v>644</v>
      </c>
      <c r="CHG6" s="193" t="s">
        <v>644</v>
      </c>
      <c r="CHH6" s="193" t="s">
        <v>644</v>
      </c>
      <c r="CHI6" s="193" t="s">
        <v>644</v>
      </c>
      <c r="CHJ6" s="193" t="s">
        <v>644</v>
      </c>
      <c r="CHK6" s="193" t="s">
        <v>644</v>
      </c>
      <c r="CHL6" s="193" t="s">
        <v>644</v>
      </c>
      <c r="CHM6" s="193" t="s">
        <v>644</v>
      </c>
      <c r="CHN6" s="193" t="s">
        <v>644</v>
      </c>
      <c r="CHO6" s="193" t="s">
        <v>644</v>
      </c>
      <c r="CHP6" s="193" t="s">
        <v>644</v>
      </c>
      <c r="CHQ6" s="193" t="s">
        <v>644</v>
      </c>
      <c r="CHR6" s="193" t="s">
        <v>644</v>
      </c>
      <c r="CHS6" s="193" t="s">
        <v>644</v>
      </c>
      <c r="CHT6" s="193" t="s">
        <v>644</v>
      </c>
      <c r="CHU6" s="193" t="s">
        <v>644</v>
      </c>
      <c r="CHV6" s="193" t="s">
        <v>644</v>
      </c>
      <c r="CHW6" s="193" t="s">
        <v>644</v>
      </c>
      <c r="CHX6" s="193" t="s">
        <v>644</v>
      </c>
      <c r="CHY6" s="193" t="s">
        <v>644</v>
      </c>
      <c r="CHZ6" s="193" t="s">
        <v>644</v>
      </c>
      <c r="CIA6" s="193" t="s">
        <v>644</v>
      </c>
      <c r="CIB6" s="193" t="s">
        <v>644</v>
      </c>
      <c r="CIC6" s="193" t="s">
        <v>644</v>
      </c>
      <c r="CID6" s="193" t="s">
        <v>644</v>
      </c>
      <c r="CIE6" s="193" t="s">
        <v>644</v>
      </c>
      <c r="CIF6" s="193" t="s">
        <v>644</v>
      </c>
      <c r="CIG6" s="193" t="s">
        <v>644</v>
      </c>
      <c r="CIH6" s="193" t="s">
        <v>644</v>
      </c>
      <c r="CII6" s="193" t="s">
        <v>644</v>
      </c>
      <c r="CIJ6" s="193" t="s">
        <v>644</v>
      </c>
      <c r="CIK6" s="193" t="s">
        <v>644</v>
      </c>
      <c r="CIL6" s="193" t="s">
        <v>644</v>
      </c>
      <c r="CIM6" s="193" t="s">
        <v>644</v>
      </c>
      <c r="CIN6" s="193" t="s">
        <v>644</v>
      </c>
      <c r="CIO6" s="193" t="s">
        <v>644</v>
      </c>
      <c r="CIP6" s="193" t="s">
        <v>644</v>
      </c>
      <c r="CIQ6" s="193" t="s">
        <v>644</v>
      </c>
      <c r="CIR6" s="193" t="s">
        <v>644</v>
      </c>
      <c r="CIS6" s="193" t="s">
        <v>644</v>
      </c>
      <c r="CIT6" s="193" t="s">
        <v>644</v>
      </c>
      <c r="CIU6" s="193" t="s">
        <v>644</v>
      </c>
      <c r="CIV6" s="193" t="s">
        <v>644</v>
      </c>
      <c r="CIW6" s="193" t="s">
        <v>644</v>
      </c>
      <c r="CIX6" s="193" t="s">
        <v>644</v>
      </c>
      <c r="CIY6" s="193" t="s">
        <v>644</v>
      </c>
      <c r="CIZ6" s="193" t="s">
        <v>644</v>
      </c>
      <c r="CJA6" s="193" t="s">
        <v>644</v>
      </c>
      <c r="CJB6" s="193" t="s">
        <v>644</v>
      </c>
      <c r="CJC6" s="193" t="s">
        <v>644</v>
      </c>
      <c r="CJD6" s="193" t="s">
        <v>644</v>
      </c>
      <c r="CJE6" s="193" t="s">
        <v>644</v>
      </c>
      <c r="CJF6" s="193" t="s">
        <v>644</v>
      </c>
      <c r="CJG6" s="193" t="s">
        <v>644</v>
      </c>
      <c r="CJH6" s="193" t="s">
        <v>644</v>
      </c>
      <c r="CJI6" s="193" t="s">
        <v>644</v>
      </c>
      <c r="CJJ6" s="193" t="s">
        <v>644</v>
      </c>
      <c r="CJK6" s="193" t="s">
        <v>644</v>
      </c>
      <c r="CJL6" s="193" t="s">
        <v>644</v>
      </c>
      <c r="CJM6" s="193" t="s">
        <v>644</v>
      </c>
      <c r="CJN6" s="193" t="s">
        <v>644</v>
      </c>
      <c r="CJO6" s="193" t="s">
        <v>644</v>
      </c>
      <c r="CJP6" s="193" t="s">
        <v>644</v>
      </c>
      <c r="CJQ6" s="193" t="s">
        <v>644</v>
      </c>
      <c r="CJR6" s="193" t="s">
        <v>644</v>
      </c>
      <c r="CJS6" s="193" t="s">
        <v>644</v>
      </c>
      <c r="CJT6" s="193" t="s">
        <v>644</v>
      </c>
      <c r="CJU6" s="193" t="s">
        <v>644</v>
      </c>
      <c r="CJV6" s="193" t="s">
        <v>644</v>
      </c>
      <c r="CJW6" s="193" t="s">
        <v>644</v>
      </c>
      <c r="CJX6" s="193" t="s">
        <v>644</v>
      </c>
      <c r="CJY6" s="193" t="s">
        <v>644</v>
      </c>
      <c r="CJZ6" s="193" t="s">
        <v>644</v>
      </c>
      <c r="CKA6" s="193" t="s">
        <v>644</v>
      </c>
      <c r="CKB6" s="193" t="s">
        <v>644</v>
      </c>
      <c r="CKC6" s="193" t="s">
        <v>644</v>
      </c>
      <c r="CKD6" s="193" t="s">
        <v>644</v>
      </c>
      <c r="CKE6" s="193" t="s">
        <v>644</v>
      </c>
      <c r="CKF6" s="193" t="s">
        <v>644</v>
      </c>
      <c r="CKG6" s="193" t="s">
        <v>644</v>
      </c>
      <c r="CKH6" s="193" t="s">
        <v>644</v>
      </c>
      <c r="CKI6" s="193" t="s">
        <v>644</v>
      </c>
      <c r="CKJ6" s="193" t="s">
        <v>644</v>
      </c>
      <c r="CKK6" s="193" t="s">
        <v>644</v>
      </c>
      <c r="CKL6" s="193" t="s">
        <v>644</v>
      </c>
      <c r="CKM6" s="193" t="s">
        <v>644</v>
      </c>
      <c r="CKN6" s="193" t="s">
        <v>644</v>
      </c>
      <c r="CKO6" s="193" t="s">
        <v>644</v>
      </c>
      <c r="CKP6" s="193" t="s">
        <v>644</v>
      </c>
      <c r="CKQ6" s="193" t="s">
        <v>644</v>
      </c>
      <c r="CKR6" s="193" t="s">
        <v>644</v>
      </c>
      <c r="CKS6" s="193" t="s">
        <v>644</v>
      </c>
      <c r="CKT6" s="193" t="s">
        <v>644</v>
      </c>
      <c r="CKU6" s="193" t="s">
        <v>644</v>
      </c>
      <c r="CKV6" s="193" t="s">
        <v>644</v>
      </c>
      <c r="CKW6" s="193" t="s">
        <v>644</v>
      </c>
      <c r="CKX6" s="193" t="s">
        <v>644</v>
      </c>
      <c r="CKY6" s="193" t="s">
        <v>644</v>
      </c>
      <c r="CKZ6" s="193" t="s">
        <v>644</v>
      </c>
      <c r="CLA6" s="193" t="s">
        <v>644</v>
      </c>
      <c r="CLB6" s="193" t="s">
        <v>644</v>
      </c>
      <c r="CLC6" s="193" t="s">
        <v>644</v>
      </c>
      <c r="CLD6" s="193" t="s">
        <v>644</v>
      </c>
      <c r="CLE6" s="193" t="s">
        <v>644</v>
      </c>
      <c r="CLF6" s="193" t="s">
        <v>644</v>
      </c>
      <c r="CLG6" s="193" t="s">
        <v>644</v>
      </c>
      <c r="CLH6" s="193" t="s">
        <v>644</v>
      </c>
      <c r="CLI6" s="193" t="s">
        <v>644</v>
      </c>
      <c r="CLJ6" s="193" t="s">
        <v>644</v>
      </c>
      <c r="CLK6" s="193" t="s">
        <v>644</v>
      </c>
      <c r="CLL6" s="193" t="s">
        <v>644</v>
      </c>
      <c r="CLM6" s="193" t="s">
        <v>644</v>
      </c>
      <c r="CLN6" s="193" t="s">
        <v>644</v>
      </c>
      <c r="CLO6" s="193" t="s">
        <v>644</v>
      </c>
      <c r="CLP6" s="193" t="s">
        <v>644</v>
      </c>
      <c r="CLQ6" s="193" t="s">
        <v>644</v>
      </c>
      <c r="CLR6" s="193" t="s">
        <v>644</v>
      </c>
      <c r="CLS6" s="193" t="s">
        <v>644</v>
      </c>
      <c r="CLT6" s="193" t="s">
        <v>644</v>
      </c>
      <c r="CLU6" s="193" t="s">
        <v>644</v>
      </c>
      <c r="CLV6" s="193" t="s">
        <v>644</v>
      </c>
      <c r="CLW6" s="193" t="s">
        <v>644</v>
      </c>
      <c r="CLX6" s="193" t="s">
        <v>644</v>
      </c>
      <c r="CLY6" s="193" t="s">
        <v>644</v>
      </c>
      <c r="CLZ6" s="193" t="s">
        <v>644</v>
      </c>
      <c r="CMA6" s="193" t="s">
        <v>644</v>
      </c>
      <c r="CMB6" s="193" t="s">
        <v>644</v>
      </c>
      <c r="CMC6" s="193" t="s">
        <v>644</v>
      </c>
      <c r="CMD6" s="193" t="s">
        <v>644</v>
      </c>
      <c r="CME6" s="193" t="s">
        <v>644</v>
      </c>
      <c r="CMF6" s="193" t="s">
        <v>644</v>
      </c>
      <c r="CMG6" s="193" t="s">
        <v>644</v>
      </c>
      <c r="CMH6" s="193" t="s">
        <v>644</v>
      </c>
      <c r="CMI6" s="193" t="s">
        <v>644</v>
      </c>
      <c r="CMJ6" s="193" t="s">
        <v>644</v>
      </c>
      <c r="CMK6" s="193" t="s">
        <v>644</v>
      </c>
      <c r="CML6" s="193" t="s">
        <v>644</v>
      </c>
      <c r="CMM6" s="193" t="s">
        <v>644</v>
      </c>
      <c r="CMN6" s="193" t="s">
        <v>644</v>
      </c>
      <c r="CMO6" s="193" t="s">
        <v>644</v>
      </c>
      <c r="CMP6" s="193" t="s">
        <v>644</v>
      </c>
      <c r="CMQ6" s="193" t="s">
        <v>644</v>
      </c>
      <c r="CMR6" s="193" t="s">
        <v>644</v>
      </c>
      <c r="CMS6" s="193" t="s">
        <v>644</v>
      </c>
      <c r="CMT6" s="193" t="s">
        <v>644</v>
      </c>
      <c r="CMU6" s="193" t="s">
        <v>644</v>
      </c>
      <c r="CMV6" s="193" t="s">
        <v>644</v>
      </c>
      <c r="CMW6" s="193" t="s">
        <v>644</v>
      </c>
      <c r="CMX6" s="193" t="s">
        <v>644</v>
      </c>
      <c r="CMY6" s="193" t="s">
        <v>644</v>
      </c>
      <c r="CMZ6" s="193" t="s">
        <v>644</v>
      </c>
      <c r="CNA6" s="193" t="s">
        <v>644</v>
      </c>
      <c r="CNB6" s="193" t="s">
        <v>644</v>
      </c>
      <c r="CNC6" s="193" t="s">
        <v>644</v>
      </c>
      <c r="CND6" s="193" t="s">
        <v>644</v>
      </c>
      <c r="CNE6" s="193" t="s">
        <v>644</v>
      </c>
      <c r="CNF6" s="193" t="s">
        <v>644</v>
      </c>
      <c r="CNG6" s="193" t="s">
        <v>644</v>
      </c>
      <c r="CNH6" s="193" t="s">
        <v>644</v>
      </c>
      <c r="CNI6" s="193" t="s">
        <v>644</v>
      </c>
      <c r="CNJ6" s="193" t="s">
        <v>644</v>
      </c>
      <c r="CNK6" s="193" t="s">
        <v>644</v>
      </c>
      <c r="CNL6" s="193" t="s">
        <v>644</v>
      </c>
      <c r="CNM6" s="193" t="s">
        <v>644</v>
      </c>
      <c r="CNN6" s="193" t="s">
        <v>644</v>
      </c>
      <c r="CNO6" s="193" t="s">
        <v>644</v>
      </c>
      <c r="CNP6" s="193" t="s">
        <v>644</v>
      </c>
      <c r="CNQ6" s="193" t="s">
        <v>644</v>
      </c>
      <c r="CNR6" s="193" t="s">
        <v>644</v>
      </c>
      <c r="CNS6" s="193" t="s">
        <v>644</v>
      </c>
      <c r="CNT6" s="193" t="s">
        <v>644</v>
      </c>
      <c r="CNU6" s="193" t="s">
        <v>644</v>
      </c>
      <c r="CNV6" s="193" t="s">
        <v>644</v>
      </c>
      <c r="CNW6" s="193" t="s">
        <v>644</v>
      </c>
      <c r="CNX6" s="193" t="s">
        <v>644</v>
      </c>
      <c r="CNY6" s="193" t="s">
        <v>644</v>
      </c>
      <c r="CNZ6" s="193" t="s">
        <v>644</v>
      </c>
      <c r="COA6" s="193" t="s">
        <v>644</v>
      </c>
      <c r="COB6" s="193" t="s">
        <v>644</v>
      </c>
      <c r="COC6" s="193" t="s">
        <v>644</v>
      </c>
      <c r="COD6" s="193" t="s">
        <v>644</v>
      </c>
      <c r="COE6" s="193" t="s">
        <v>644</v>
      </c>
      <c r="COF6" s="193" t="s">
        <v>644</v>
      </c>
      <c r="COG6" s="193" t="s">
        <v>644</v>
      </c>
      <c r="COH6" s="193" t="s">
        <v>644</v>
      </c>
      <c r="COI6" s="193" t="s">
        <v>644</v>
      </c>
      <c r="COJ6" s="193" t="s">
        <v>644</v>
      </c>
      <c r="COK6" s="193" t="s">
        <v>644</v>
      </c>
      <c r="COL6" s="193" t="s">
        <v>644</v>
      </c>
      <c r="COM6" s="193" t="s">
        <v>644</v>
      </c>
      <c r="CON6" s="193" t="s">
        <v>644</v>
      </c>
      <c r="COO6" s="193" t="s">
        <v>644</v>
      </c>
      <c r="COP6" s="193" t="s">
        <v>644</v>
      </c>
      <c r="COQ6" s="193" t="s">
        <v>644</v>
      </c>
      <c r="COR6" s="193" t="s">
        <v>644</v>
      </c>
      <c r="COS6" s="193" t="s">
        <v>644</v>
      </c>
      <c r="COT6" s="193" t="s">
        <v>644</v>
      </c>
      <c r="COU6" s="193" t="s">
        <v>644</v>
      </c>
      <c r="COV6" s="193" t="s">
        <v>644</v>
      </c>
      <c r="COW6" s="193" t="s">
        <v>644</v>
      </c>
      <c r="COX6" s="193" t="s">
        <v>644</v>
      </c>
      <c r="COY6" s="193" t="s">
        <v>644</v>
      </c>
      <c r="COZ6" s="193" t="s">
        <v>644</v>
      </c>
      <c r="CPA6" s="193" t="s">
        <v>644</v>
      </c>
      <c r="CPB6" s="193" t="s">
        <v>644</v>
      </c>
      <c r="CPC6" s="193" t="s">
        <v>644</v>
      </c>
      <c r="CPD6" s="193" t="s">
        <v>644</v>
      </c>
      <c r="CPE6" s="193" t="s">
        <v>644</v>
      </c>
      <c r="CPF6" s="193" t="s">
        <v>644</v>
      </c>
      <c r="CPG6" s="193" t="s">
        <v>644</v>
      </c>
      <c r="CPH6" s="193" t="s">
        <v>644</v>
      </c>
      <c r="CPI6" s="193" t="s">
        <v>644</v>
      </c>
      <c r="CPJ6" s="193" t="s">
        <v>644</v>
      </c>
      <c r="CPK6" s="193" t="s">
        <v>644</v>
      </c>
      <c r="CPL6" s="193" t="s">
        <v>644</v>
      </c>
      <c r="CPM6" s="193" t="s">
        <v>644</v>
      </c>
      <c r="CPN6" s="193" t="s">
        <v>644</v>
      </c>
      <c r="CPO6" s="193" t="s">
        <v>644</v>
      </c>
      <c r="CPP6" s="193" t="s">
        <v>644</v>
      </c>
      <c r="CPQ6" s="193" t="s">
        <v>644</v>
      </c>
      <c r="CPR6" s="193" t="s">
        <v>644</v>
      </c>
      <c r="CPS6" s="193" t="s">
        <v>644</v>
      </c>
      <c r="CPT6" s="193" t="s">
        <v>644</v>
      </c>
      <c r="CPU6" s="193" t="s">
        <v>644</v>
      </c>
      <c r="CPV6" s="193" t="s">
        <v>644</v>
      </c>
      <c r="CPW6" s="193" t="s">
        <v>644</v>
      </c>
      <c r="CPX6" s="193" t="s">
        <v>644</v>
      </c>
      <c r="CPY6" s="193" t="s">
        <v>644</v>
      </c>
      <c r="CPZ6" s="193" t="s">
        <v>644</v>
      </c>
      <c r="CQA6" s="193" t="s">
        <v>644</v>
      </c>
      <c r="CQB6" s="193" t="s">
        <v>644</v>
      </c>
      <c r="CQC6" s="193" t="s">
        <v>644</v>
      </c>
      <c r="CQD6" s="193" t="s">
        <v>644</v>
      </c>
      <c r="CQE6" s="193" t="s">
        <v>644</v>
      </c>
      <c r="CQF6" s="193" t="s">
        <v>644</v>
      </c>
      <c r="CQG6" s="193" t="s">
        <v>644</v>
      </c>
      <c r="CQH6" s="193" t="s">
        <v>644</v>
      </c>
      <c r="CQI6" s="193" t="s">
        <v>644</v>
      </c>
      <c r="CQJ6" s="193" t="s">
        <v>644</v>
      </c>
      <c r="CQK6" s="193" t="s">
        <v>644</v>
      </c>
      <c r="CQL6" s="193" t="s">
        <v>644</v>
      </c>
      <c r="CQM6" s="193" t="s">
        <v>644</v>
      </c>
      <c r="CQN6" s="193" t="s">
        <v>644</v>
      </c>
      <c r="CQO6" s="193" t="s">
        <v>644</v>
      </c>
      <c r="CQP6" s="193" t="s">
        <v>644</v>
      </c>
      <c r="CQQ6" s="193" t="s">
        <v>644</v>
      </c>
      <c r="CQR6" s="193" t="s">
        <v>644</v>
      </c>
      <c r="CQS6" s="193" t="s">
        <v>644</v>
      </c>
      <c r="CQT6" s="193" t="s">
        <v>644</v>
      </c>
      <c r="CQU6" s="193" t="s">
        <v>644</v>
      </c>
      <c r="CQV6" s="193" t="s">
        <v>644</v>
      </c>
      <c r="CQW6" s="193" t="s">
        <v>644</v>
      </c>
      <c r="CQX6" s="193" t="s">
        <v>644</v>
      </c>
      <c r="CQY6" s="193" t="s">
        <v>644</v>
      </c>
      <c r="CQZ6" s="193" t="s">
        <v>644</v>
      </c>
      <c r="CRA6" s="193" t="s">
        <v>644</v>
      </c>
      <c r="CRB6" s="193" t="s">
        <v>644</v>
      </c>
      <c r="CRC6" s="193" t="s">
        <v>644</v>
      </c>
      <c r="CRD6" s="193" t="s">
        <v>644</v>
      </c>
      <c r="CRE6" s="193" t="s">
        <v>644</v>
      </c>
      <c r="CRF6" s="193" t="s">
        <v>644</v>
      </c>
      <c r="CRG6" s="193" t="s">
        <v>644</v>
      </c>
      <c r="CRH6" s="193" t="s">
        <v>644</v>
      </c>
      <c r="CRI6" s="193" t="s">
        <v>644</v>
      </c>
      <c r="CRJ6" s="193" t="s">
        <v>644</v>
      </c>
      <c r="CRK6" s="193" t="s">
        <v>644</v>
      </c>
      <c r="CRL6" s="193" t="s">
        <v>644</v>
      </c>
      <c r="CRM6" s="193" t="s">
        <v>644</v>
      </c>
      <c r="CRN6" s="193" t="s">
        <v>644</v>
      </c>
      <c r="CRO6" s="193" t="s">
        <v>644</v>
      </c>
      <c r="CRP6" s="193" t="s">
        <v>644</v>
      </c>
      <c r="CRQ6" s="193" t="s">
        <v>644</v>
      </c>
      <c r="CRR6" s="193" t="s">
        <v>644</v>
      </c>
      <c r="CRS6" s="193" t="s">
        <v>644</v>
      </c>
      <c r="CRT6" s="193" t="s">
        <v>644</v>
      </c>
      <c r="CRU6" s="193" t="s">
        <v>644</v>
      </c>
      <c r="CRV6" s="193" t="s">
        <v>644</v>
      </c>
      <c r="CRW6" s="193" t="s">
        <v>644</v>
      </c>
      <c r="CRX6" s="193" t="s">
        <v>644</v>
      </c>
      <c r="CRY6" s="193" t="s">
        <v>644</v>
      </c>
      <c r="CRZ6" s="193" t="s">
        <v>644</v>
      </c>
      <c r="CSA6" s="193" t="s">
        <v>644</v>
      </c>
      <c r="CSB6" s="193" t="s">
        <v>644</v>
      </c>
      <c r="CSC6" s="193" t="s">
        <v>644</v>
      </c>
      <c r="CSD6" s="193" t="s">
        <v>644</v>
      </c>
      <c r="CSE6" s="193" t="s">
        <v>644</v>
      </c>
      <c r="CSF6" s="193" t="s">
        <v>644</v>
      </c>
      <c r="CSG6" s="193" t="s">
        <v>644</v>
      </c>
      <c r="CSH6" s="193" t="s">
        <v>644</v>
      </c>
      <c r="CSI6" s="193" t="s">
        <v>644</v>
      </c>
      <c r="CSJ6" s="193" t="s">
        <v>644</v>
      </c>
      <c r="CSK6" s="193" t="s">
        <v>644</v>
      </c>
      <c r="CSL6" s="193" t="s">
        <v>644</v>
      </c>
      <c r="CSM6" s="193" t="s">
        <v>644</v>
      </c>
      <c r="CSN6" s="193" t="s">
        <v>644</v>
      </c>
      <c r="CSO6" s="193" t="s">
        <v>644</v>
      </c>
      <c r="CSP6" s="193" t="s">
        <v>644</v>
      </c>
      <c r="CSQ6" s="193" t="s">
        <v>644</v>
      </c>
      <c r="CSR6" s="193" t="s">
        <v>644</v>
      </c>
      <c r="CSS6" s="193" t="s">
        <v>644</v>
      </c>
      <c r="CST6" s="193" t="s">
        <v>644</v>
      </c>
      <c r="CSU6" s="193" t="s">
        <v>644</v>
      </c>
      <c r="CSV6" s="193" t="s">
        <v>644</v>
      </c>
      <c r="CSW6" s="193" t="s">
        <v>644</v>
      </c>
      <c r="CSX6" s="193" t="s">
        <v>644</v>
      </c>
      <c r="CSY6" s="193" t="s">
        <v>644</v>
      </c>
      <c r="CSZ6" s="193" t="s">
        <v>644</v>
      </c>
      <c r="CTA6" s="193" t="s">
        <v>644</v>
      </c>
      <c r="CTB6" s="193" t="s">
        <v>644</v>
      </c>
      <c r="CTC6" s="193" t="s">
        <v>644</v>
      </c>
      <c r="CTD6" s="193" t="s">
        <v>644</v>
      </c>
      <c r="CTE6" s="193" t="s">
        <v>644</v>
      </c>
      <c r="CTF6" s="193" t="s">
        <v>644</v>
      </c>
      <c r="CTG6" s="193" t="s">
        <v>644</v>
      </c>
      <c r="CTH6" s="193" t="s">
        <v>644</v>
      </c>
      <c r="CTI6" s="193" t="s">
        <v>644</v>
      </c>
      <c r="CTJ6" s="193" t="s">
        <v>644</v>
      </c>
      <c r="CTK6" s="193" t="s">
        <v>644</v>
      </c>
      <c r="CTL6" s="193" t="s">
        <v>644</v>
      </c>
      <c r="CTM6" s="193" t="s">
        <v>644</v>
      </c>
      <c r="CTN6" s="193" t="s">
        <v>644</v>
      </c>
      <c r="CTO6" s="193" t="s">
        <v>644</v>
      </c>
      <c r="CTP6" s="193" t="s">
        <v>644</v>
      </c>
      <c r="CTQ6" s="193" t="s">
        <v>644</v>
      </c>
      <c r="CTR6" s="193" t="s">
        <v>644</v>
      </c>
      <c r="CTS6" s="193" t="s">
        <v>644</v>
      </c>
      <c r="CTT6" s="193" t="s">
        <v>644</v>
      </c>
      <c r="CTU6" s="193" t="s">
        <v>644</v>
      </c>
      <c r="CTV6" s="193" t="s">
        <v>644</v>
      </c>
      <c r="CTW6" s="193" t="s">
        <v>644</v>
      </c>
      <c r="CTX6" s="193" t="s">
        <v>644</v>
      </c>
      <c r="CTY6" s="193" t="s">
        <v>644</v>
      </c>
      <c r="CTZ6" s="193" t="s">
        <v>644</v>
      </c>
      <c r="CUA6" s="193" t="s">
        <v>644</v>
      </c>
      <c r="CUB6" s="193" t="s">
        <v>644</v>
      </c>
      <c r="CUC6" s="193" t="s">
        <v>644</v>
      </c>
      <c r="CUD6" s="193" t="s">
        <v>644</v>
      </c>
      <c r="CUE6" s="193" t="s">
        <v>644</v>
      </c>
      <c r="CUF6" s="193" t="s">
        <v>644</v>
      </c>
      <c r="CUG6" s="193" t="s">
        <v>644</v>
      </c>
      <c r="CUH6" s="193" t="s">
        <v>644</v>
      </c>
      <c r="CUI6" s="193" t="s">
        <v>644</v>
      </c>
      <c r="CUJ6" s="193" t="s">
        <v>644</v>
      </c>
      <c r="CUK6" s="193" t="s">
        <v>644</v>
      </c>
      <c r="CUL6" s="193" t="s">
        <v>644</v>
      </c>
      <c r="CUM6" s="193" t="s">
        <v>644</v>
      </c>
      <c r="CUN6" s="193" t="s">
        <v>644</v>
      </c>
      <c r="CUO6" s="193" t="s">
        <v>644</v>
      </c>
      <c r="CUP6" s="193" t="s">
        <v>644</v>
      </c>
      <c r="CUQ6" s="193" t="s">
        <v>644</v>
      </c>
      <c r="CUR6" s="193" t="s">
        <v>644</v>
      </c>
      <c r="CUS6" s="193" t="s">
        <v>644</v>
      </c>
      <c r="CUT6" s="193" t="s">
        <v>644</v>
      </c>
      <c r="CUU6" s="193" t="s">
        <v>644</v>
      </c>
      <c r="CUV6" s="193" t="s">
        <v>644</v>
      </c>
      <c r="CUW6" s="193" t="s">
        <v>644</v>
      </c>
      <c r="CUX6" s="193" t="s">
        <v>644</v>
      </c>
      <c r="CUY6" s="193" t="s">
        <v>644</v>
      </c>
      <c r="CUZ6" s="193" t="s">
        <v>644</v>
      </c>
      <c r="CVA6" s="193" t="s">
        <v>644</v>
      </c>
      <c r="CVB6" s="193" t="s">
        <v>644</v>
      </c>
      <c r="CVC6" s="193" t="s">
        <v>644</v>
      </c>
      <c r="CVD6" s="193" t="s">
        <v>644</v>
      </c>
      <c r="CVE6" s="193" t="s">
        <v>644</v>
      </c>
      <c r="CVF6" s="193" t="s">
        <v>644</v>
      </c>
      <c r="CVG6" s="193" t="s">
        <v>644</v>
      </c>
      <c r="CVH6" s="193" t="s">
        <v>644</v>
      </c>
      <c r="CVI6" s="193" t="s">
        <v>644</v>
      </c>
      <c r="CVJ6" s="193" t="s">
        <v>644</v>
      </c>
      <c r="CVK6" s="193" t="s">
        <v>644</v>
      </c>
      <c r="CVL6" s="193" t="s">
        <v>644</v>
      </c>
      <c r="CVM6" s="193" t="s">
        <v>644</v>
      </c>
      <c r="CVN6" s="193" t="s">
        <v>644</v>
      </c>
      <c r="CVO6" s="193" t="s">
        <v>644</v>
      </c>
      <c r="CVP6" s="193" t="s">
        <v>644</v>
      </c>
      <c r="CVQ6" s="193" t="s">
        <v>644</v>
      </c>
      <c r="CVR6" s="193" t="s">
        <v>644</v>
      </c>
      <c r="CVS6" s="193" t="s">
        <v>644</v>
      </c>
      <c r="CVT6" s="193" t="s">
        <v>644</v>
      </c>
      <c r="CVU6" s="193" t="s">
        <v>644</v>
      </c>
      <c r="CVV6" s="193" t="s">
        <v>644</v>
      </c>
      <c r="CVW6" s="193" t="s">
        <v>644</v>
      </c>
      <c r="CVX6" s="193" t="s">
        <v>644</v>
      </c>
      <c r="CVY6" s="193" t="s">
        <v>644</v>
      </c>
      <c r="CVZ6" s="193" t="s">
        <v>644</v>
      </c>
      <c r="CWA6" s="193" t="s">
        <v>644</v>
      </c>
      <c r="CWB6" s="193" t="s">
        <v>644</v>
      </c>
      <c r="CWC6" s="193" t="s">
        <v>644</v>
      </c>
      <c r="CWD6" s="193" t="s">
        <v>644</v>
      </c>
      <c r="CWE6" s="193" t="s">
        <v>644</v>
      </c>
      <c r="CWF6" s="193" t="s">
        <v>644</v>
      </c>
      <c r="CWG6" s="193" t="s">
        <v>644</v>
      </c>
      <c r="CWH6" s="193" t="s">
        <v>644</v>
      </c>
      <c r="CWI6" s="193" t="s">
        <v>644</v>
      </c>
      <c r="CWJ6" s="193" t="s">
        <v>644</v>
      </c>
      <c r="CWK6" s="193" t="s">
        <v>644</v>
      </c>
      <c r="CWL6" s="193" t="s">
        <v>644</v>
      </c>
      <c r="CWM6" s="193" t="s">
        <v>644</v>
      </c>
      <c r="CWN6" s="193" t="s">
        <v>644</v>
      </c>
      <c r="CWO6" s="193" t="s">
        <v>644</v>
      </c>
      <c r="CWP6" s="193" t="s">
        <v>644</v>
      </c>
      <c r="CWQ6" s="193" t="s">
        <v>644</v>
      </c>
      <c r="CWR6" s="193" t="s">
        <v>644</v>
      </c>
      <c r="CWS6" s="193" t="s">
        <v>644</v>
      </c>
      <c r="CWT6" s="193" t="s">
        <v>644</v>
      </c>
      <c r="CWU6" s="193" t="s">
        <v>644</v>
      </c>
      <c r="CWV6" s="193" t="s">
        <v>644</v>
      </c>
      <c r="CWW6" s="193" t="s">
        <v>644</v>
      </c>
      <c r="CWX6" s="193" t="s">
        <v>644</v>
      </c>
      <c r="CWY6" s="193" t="s">
        <v>644</v>
      </c>
      <c r="CWZ6" s="193" t="s">
        <v>644</v>
      </c>
      <c r="CXA6" s="193" t="s">
        <v>644</v>
      </c>
      <c r="CXB6" s="193" t="s">
        <v>644</v>
      </c>
      <c r="CXC6" s="193" t="s">
        <v>644</v>
      </c>
      <c r="CXD6" s="193" t="s">
        <v>644</v>
      </c>
      <c r="CXE6" s="193" t="s">
        <v>644</v>
      </c>
      <c r="CXF6" s="193" t="s">
        <v>644</v>
      </c>
      <c r="CXG6" s="193" t="s">
        <v>644</v>
      </c>
      <c r="CXH6" s="193" t="s">
        <v>644</v>
      </c>
      <c r="CXI6" s="193" t="s">
        <v>644</v>
      </c>
      <c r="CXJ6" s="193" t="s">
        <v>644</v>
      </c>
      <c r="CXK6" s="193" t="s">
        <v>644</v>
      </c>
      <c r="CXL6" s="193" t="s">
        <v>644</v>
      </c>
      <c r="CXM6" s="193" t="s">
        <v>644</v>
      </c>
      <c r="CXN6" s="193" t="s">
        <v>644</v>
      </c>
      <c r="CXO6" s="193" t="s">
        <v>644</v>
      </c>
      <c r="CXP6" s="193" t="s">
        <v>644</v>
      </c>
      <c r="CXQ6" s="193" t="s">
        <v>644</v>
      </c>
      <c r="CXR6" s="193" t="s">
        <v>644</v>
      </c>
      <c r="CXS6" s="193" t="s">
        <v>644</v>
      </c>
      <c r="CXT6" s="193" t="s">
        <v>644</v>
      </c>
      <c r="CXU6" s="193" t="s">
        <v>644</v>
      </c>
      <c r="CXV6" s="193" t="s">
        <v>644</v>
      </c>
      <c r="CXW6" s="193" t="s">
        <v>644</v>
      </c>
      <c r="CXX6" s="193" t="s">
        <v>644</v>
      </c>
      <c r="CXY6" s="193" t="s">
        <v>644</v>
      </c>
      <c r="CXZ6" s="193" t="s">
        <v>644</v>
      </c>
      <c r="CYA6" s="193" t="s">
        <v>644</v>
      </c>
      <c r="CYB6" s="193" t="s">
        <v>644</v>
      </c>
      <c r="CYC6" s="193" t="s">
        <v>644</v>
      </c>
      <c r="CYD6" s="193" t="s">
        <v>644</v>
      </c>
      <c r="CYE6" s="193" t="s">
        <v>644</v>
      </c>
      <c r="CYF6" s="193" t="s">
        <v>644</v>
      </c>
      <c r="CYG6" s="193" t="s">
        <v>644</v>
      </c>
      <c r="CYH6" s="193" t="s">
        <v>644</v>
      </c>
      <c r="CYI6" s="193" t="s">
        <v>644</v>
      </c>
      <c r="CYJ6" s="193" t="s">
        <v>644</v>
      </c>
      <c r="CYK6" s="193" t="s">
        <v>644</v>
      </c>
      <c r="CYL6" s="193" t="s">
        <v>644</v>
      </c>
      <c r="CYM6" s="193" t="s">
        <v>644</v>
      </c>
      <c r="CYN6" s="193" t="s">
        <v>644</v>
      </c>
      <c r="CYO6" s="193" t="s">
        <v>644</v>
      </c>
      <c r="CYP6" s="193" t="s">
        <v>644</v>
      </c>
      <c r="CYQ6" s="193" t="s">
        <v>644</v>
      </c>
      <c r="CYR6" s="193" t="s">
        <v>644</v>
      </c>
      <c r="CYS6" s="193" t="s">
        <v>644</v>
      </c>
      <c r="CYT6" s="193" t="s">
        <v>644</v>
      </c>
      <c r="CYU6" s="193" t="s">
        <v>644</v>
      </c>
      <c r="CYV6" s="193" t="s">
        <v>644</v>
      </c>
      <c r="CYW6" s="193" t="s">
        <v>644</v>
      </c>
      <c r="CYX6" s="193" t="s">
        <v>644</v>
      </c>
      <c r="CYY6" s="193" t="s">
        <v>644</v>
      </c>
      <c r="CYZ6" s="193" t="s">
        <v>644</v>
      </c>
      <c r="CZA6" s="193" t="s">
        <v>644</v>
      </c>
      <c r="CZB6" s="193" t="s">
        <v>644</v>
      </c>
      <c r="CZC6" s="193" t="s">
        <v>644</v>
      </c>
      <c r="CZD6" s="193" t="s">
        <v>644</v>
      </c>
      <c r="CZE6" s="193" t="s">
        <v>644</v>
      </c>
      <c r="CZF6" s="193" t="s">
        <v>644</v>
      </c>
      <c r="CZG6" s="193" t="s">
        <v>644</v>
      </c>
      <c r="CZH6" s="193" t="s">
        <v>644</v>
      </c>
      <c r="CZI6" s="193" t="s">
        <v>644</v>
      </c>
      <c r="CZJ6" s="193" t="s">
        <v>644</v>
      </c>
      <c r="CZK6" s="193" t="s">
        <v>644</v>
      </c>
      <c r="CZL6" s="193" t="s">
        <v>644</v>
      </c>
      <c r="CZM6" s="193" t="s">
        <v>644</v>
      </c>
      <c r="CZN6" s="193" t="s">
        <v>644</v>
      </c>
      <c r="CZO6" s="193" t="s">
        <v>644</v>
      </c>
      <c r="CZP6" s="193" t="s">
        <v>644</v>
      </c>
      <c r="CZQ6" s="193" t="s">
        <v>644</v>
      </c>
      <c r="CZR6" s="193" t="s">
        <v>644</v>
      </c>
      <c r="CZS6" s="193" t="s">
        <v>644</v>
      </c>
      <c r="CZT6" s="193" t="s">
        <v>644</v>
      </c>
      <c r="CZU6" s="193" t="s">
        <v>644</v>
      </c>
      <c r="CZV6" s="193" t="s">
        <v>644</v>
      </c>
      <c r="CZW6" s="193" t="s">
        <v>644</v>
      </c>
      <c r="CZX6" s="193" t="s">
        <v>644</v>
      </c>
      <c r="CZY6" s="193" t="s">
        <v>644</v>
      </c>
      <c r="CZZ6" s="193" t="s">
        <v>644</v>
      </c>
      <c r="DAA6" s="193" t="s">
        <v>644</v>
      </c>
      <c r="DAB6" s="193" t="s">
        <v>644</v>
      </c>
      <c r="DAC6" s="193" t="s">
        <v>644</v>
      </c>
      <c r="DAD6" s="193" t="s">
        <v>644</v>
      </c>
      <c r="DAE6" s="193" t="s">
        <v>644</v>
      </c>
      <c r="DAF6" s="193" t="s">
        <v>644</v>
      </c>
      <c r="DAG6" s="193" t="s">
        <v>644</v>
      </c>
      <c r="DAH6" s="193" t="s">
        <v>644</v>
      </c>
      <c r="DAI6" s="193" t="s">
        <v>644</v>
      </c>
      <c r="DAJ6" s="193" t="s">
        <v>644</v>
      </c>
      <c r="DAK6" s="193" t="s">
        <v>644</v>
      </c>
      <c r="DAL6" s="193" t="s">
        <v>644</v>
      </c>
      <c r="DAM6" s="193" t="s">
        <v>644</v>
      </c>
      <c r="DAN6" s="193" t="s">
        <v>644</v>
      </c>
      <c r="DAO6" s="193" t="s">
        <v>644</v>
      </c>
      <c r="DAP6" s="193" t="s">
        <v>644</v>
      </c>
      <c r="DAQ6" s="193" t="s">
        <v>644</v>
      </c>
      <c r="DAR6" s="193" t="s">
        <v>644</v>
      </c>
      <c r="DAS6" s="193" t="s">
        <v>644</v>
      </c>
      <c r="DAT6" s="193" t="s">
        <v>644</v>
      </c>
      <c r="DAU6" s="193" t="s">
        <v>644</v>
      </c>
      <c r="DAV6" s="193" t="s">
        <v>644</v>
      </c>
      <c r="DAW6" s="193" t="s">
        <v>644</v>
      </c>
      <c r="DAX6" s="193" t="s">
        <v>644</v>
      </c>
      <c r="DAY6" s="193" t="s">
        <v>644</v>
      </c>
      <c r="DAZ6" s="193" t="s">
        <v>644</v>
      </c>
      <c r="DBA6" s="193" t="s">
        <v>644</v>
      </c>
      <c r="DBB6" s="193" t="s">
        <v>644</v>
      </c>
      <c r="DBC6" s="193" t="s">
        <v>644</v>
      </c>
      <c r="DBD6" s="193" t="s">
        <v>644</v>
      </c>
      <c r="DBE6" s="193" t="s">
        <v>644</v>
      </c>
      <c r="DBF6" s="193" t="s">
        <v>644</v>
      </c>
      <c r="DBG6" s="193" t="s">
        <v>644</v>
      </c>
      <c r="DBH6" s="193" t="s">
        <v>644</v>
      </c>
      <c r="DBI6" s="193" t="s">
        <v>644</v>
      </c>
      <c r="DBJ6" s="193" t="s">
        <v>644</v>
      </c>
      <c r="DBK6" s="193" t="s">
        <v>644</v>
      </c>
      <c r="DBL6" s="193" t="s">
        <v>644</v>
      </c>
      <c r="DBM6" s="193" t="s">
        <v>644</v>
      </c>
      <c r="DBN6" s="193" t="s">
        <v>644</v>
      </c>
      <c r="DBO6" s="193" t="s">
        <v>644</v>
      </c>
      <c r="DBP6" s="193" t="s">
        <v>644</v>
      </c>
      <c r="DBQ6" s="193" t="s">
        <v>644</v>
      </c>
      <c r="DBR6" s="193" t="s">
        <v>644</v>
      </c>
      <c r="DBS6" s="193" t="s">
        <v>644</v>
      </c>
      <c r="DBT6" s="193" t="s">
        <v>644</v>
      </c>
      <c r="DBU6" s="193" t="s">
        <v>644</v>
      </c>
      <c r="DBV6" s="193" t="s">
        <v>644</v>
      </c>
      <c r="DBW6" s="193" t="s">
        <v>644</v>
      </c>
      <c r="DBX6" s="193" t="s">
        <v>644</v>
      </c>
      <c r="DBY6" s="193" t="s">
        <v>644</v>
      </c>
      <c r="DBZ6" s="193" t="s">
        <v>644</v>
      </c>
      <c r="DCA6" s="193" t="s">
        <v>644</v>
      </c>
      <c r="DCB6" s="193" t="s">
        <v>644</v>
      </c>
      <c r="DCC6" s="193" t="s">
        <v>644</v>
      </c>
      <c r="DCD6" s="193" t="s">
        <v>644</v>
      </c>
      <c r="DCE6" s="193" t="s">
        <v>644</v>
      </c>
      <c r="DCF6" s="193" t="s">
        <v>644</v>
      </c>
      <c r="DCG6" s="193" t="s">
        <v>644</v>
      </c>
      <c r="DCH6" s="193" t="s">
        <v>644</v>
      </c>
      <c r="DCI6" s="193" t="s">
        <v>644</v>
      </c>
      <c r="DCJ6" s="193" t="s">
        <v>644</v>
      </c>
      <c r="DCK6" s="193" t="s">
        <v>644</v>
      </c>
      <c r="DCL6" s="193" t="s">
        <v>644</v>
      </c>
      <c r="DCM6" s="193" t="s">
        <v>644</v>
      </c>
      <c r="DCN6" s="193" t="s">
        <v>644</v>
      </c>
      <c r="DCO6" s="193" t="s">
        <v>644</v>
      </c>
      <c r="DCP6" s="193" t="s">
        <v>644</v>
      </c>
      <c r="DCQ6" s="193" t="s">
        <v>644</v>
      </c>
      <c r="DCR6" s="193" t="s">
        <v>644</v>
      </c>
      <c r="DCS6" s="193" t="s">
        <v>644</v>
      </c>
      <c r="DCT6" s="193" t="s">
        <v>644</v>
      </c>
      <c r="DCU6" s="193" t="s">
        <v>644</v>
      </c>
      <c r="DCV6" s="193" t="s">
        <v>644</v>
      </c>
      <c r="DCW6" s="193" t="s">
        <v>644</v>
      </c>
      <c r="DCX6" s="193" t="s">
        <v>644</v>
      </c>
      <c r="DCY6" s="193" t="s">
        <v>644</v>
      </c>
      <c r="DCZ6" s="193" t="s">
        <v>644</v>
      </c>
      <c r="DDA6" s="193" t="s">
        <v>644</v>
      </c>
      <c r="DDB6" s="193" t="s">
        <v>644</v>
      </c>
      <c r="DDC6" s="193" t="s">
        <v>644</v>
      </c>
      <c r="DDD6" s="193" t="s">
        <v>644</v>
      </c>
      <c r="DDE6" s="193" t="s">
        <v>644</v>
      </c>
      <c r="DDF6" s="193" t="s">
        <v>644</v>
      </c>
      <c r="DDG6" s="193" t="s">
        <v>644</v>
      </c>
      <c r="DDH6" s="193" t="s">
        <v>644</v>
      </c>
      <c r="DDI6" s="193" t="s">
        <v>644</v>
      </c>
      <c r="DDJ6" s="193" t="s">
        <v>644</v>
      </c>
      <c r="DDK6" s="193" t="s">
        <v>644</v>
      </c>
      <c r="DDL6" s="193" t="s">
        <v>644</v>
      </c>
      <c r="DDM6" s="193" t="s">
        <v>644</v>
      </c>
      <c r="DDN6" s="193" t="s">
        <v>644</v>
      </c>
      <c r="DDO6" s="193" t="s">
        <v>644</v>
      </c>
      <c r="DDP6" s="193" t="s">
        <v>644</v>
      </c>
      <c r="DDQ6" s="193" t="s">
        <v>644</v>
      </c>
      <c r="DDR6" s="193" t="s">
        <v>644</v>
      </c>
      <c r="DDS6" s="193" t="s">
        <v>644</v>
      </c>
      <c r="DDT6" s="193" t="s">
        <v>644</v>
      </c>
      <c r="DDU6" s="193" t="s">
        <v>644</v>
      </c>
      <c r="DDV6" s="193" t="s">
        <v>644</v>
      </c>
      <c r="DDW6" s="193" t="s">
        <v>644</v>
      </c>
      <c r="DDX6" s="193" t="s">
        <v>644</v>
      </c>
      <c r="DDY6" s="193" t="s">
        <v>644</v>
      </c>
      <c r="DDZ6" s="193" t="s">
        <v>644</v>
      </c>
      <c r="DEA6" s="193" t="s">
        <v>644</v>
      </c>
      <c r="DEB6" s="193" t="s">
        <v>644</v>
      </c>
      <c r="DEC6" s="193" t="s">
        <v>644</v>
      </c>
      <c r="DED6" s="193" t="s">
        <v>644</v>
      </c>
      <c r="DEE6" s="193" t="s">
        <v>644</v>
      </c>
      <c r="DEF6" s="193" t="s">
        <v>644</v>
      </c>
      <c r="DEG6" s="193" t="s">
        <v>644</v>
      </c>
      <c r="DEH6" s="193" t="s">
        <v>644</v>
      </c>
      <c r="DEI6" s="193" t="s">
        <v>644</v>
      </c>
      <c r="DEJ6" s="193" t="s">
        <v>644</v>
      </c>
      <c r="DEK6" s="193" t="s">
        <v>644</v>
      </c>
      <c r="DEL6" s="193" t="s">
        <v>644</v>
      </c>
      <c r="DEM6" s="193" t="s">
        <v>644</v>
      </c>
      <c r="DEN6" s="193" t="s">
        <v>644</v>
      </c>
      <c r="DEO6" s="193" t="s">
        <v>644</v>
      </c>
      <c r="DEP6" s="193" t="s">
        <v>644</v>
      </c>
      <c r="DEQ6" s="193" t="s">
        <v>644</v>
      </c>
      <c r="DER6" s="193" t="s">
        <v>644</v>
      </c>
      <c r="DES6" s="193" t="s">
        <v>644</v>
      </c>
      <c r="DET6" s="193" t="s">
        <v>644</v>
      </c>
      <c r="DEU6" s="193" t="s">
        <v>644</v>
      </c>
      <c r="DEV6" s="193" t="s">
        <v>644</v>
      </c>
      <c r="DEW6" s="193" t="s">
        <v>644</v>
      </c>
      <c r="DEX6" s="193" t="s">
        <v>644</v>
      </c>
      <c r="DEY6" s="193" t="s">
        <v>644</v>
      </c>
      <c r="DEZ6" s="193" t="s">
        <v>644</v>
      </c>
      <c r="DFA6" s="193" t="s">
        <v>644</v>
      </c>
      <c r="DFB6" s="193" t="s">
        <v>644</v>
      </c>
      <c r="DFC6" s="193" t="s">
        <v>644</v>
      </c>
      <c r="DFD6" s="193" t="s">
        <v>644</v>
      </c>
      <c r="DFE6" s="193" t="s">
        <v>644</v>
      </c>
      <c r="DFF6" s="193" t="s">
        <v>644</v>
      </c>
      <c r="DFG6" s="193" t="s">
        <v>644</v>
      </c>
      <c r="DFH6" s="193" t="s">
        <v>644</v>
      </c>
      <c r="DFI6" s="193" t="s">
        <v>644</v>
      </c>
      <c r="DFJ6" s="193" t="s">
        <v>644</v>
      </c>
      <c r="DFK6" s="193" t="s">
        <v>644</v>
      </c>
      <c r="DFL6" s="193" t="s">
        <v>644</v>
      </c>
      <c r="DFM6" s="193" t="s">
        <v>644</v>
      </c>
      <c r="DFN6" s="193" t="s">
        <v>644</v>
      </c>
      <c r="DFO6" s="193" t="s">
        <v>644</v>
      </c>
      <c r="DFP6" s="193" t="s">
        <v>644</v>
      </c>
      <c r="DFQ6" s="193" t="s">
        <v>644</v>
      </c>
      <c r="DFR6" s="193" t="s">
        <v>644</v>
      </c>
      <c r="DFS6" s="193" t="s">
        <v>644</v>
      </c>
      <c r="DFT6" s="193" t="s">
        <v>644</v>
      </c>
      <c r="DFU6" s="193" t="s">
        <v>644</v>
      </c>
      <c r="DFV6" s="193" t="s">
        <v>644</v>
      </c>
      <c r="DFW6" s="193" t="s">
        <v>644</v>
      </c>
      <c r="DFX6" s="193" t="s">
        <v>644</v>
      </c>
      <c r="DFY6" s="193" t="s">
        <v>644</v>
      </c>
      <c r="DFZ6" s="193" t="s">
        <v>644</v>
      </c>
      <c r="DGA6" s="193" t="s">
        <v>644</v>
      </c>
      <c r="DGB6" s="193" t="s">
        <v>644</v>
      </c>
      <c r="DGC6" s="193" t="s">
        <v>644</v>
      </c>
      <c r="DGD6" s="193" t="s">
        <v>644</v>
      </c>
      <c r="DGE6" s="193" t="s">
        <v>644</v>
      </c>
      <c r="DGF6" s="193" t="s">
        <v>644</v>
      </c>
      <c r="DGG6" s="193" t="s">
        <v>644</v>
      </c>
      <c r="DGH6" s="193" t="s">
        <v>644</v>
      </c>
      <c r="DGI6" s="193" t="s">
        <v>644</v>
      </c>
      <c r="DGJ6" s="193" t="s">
        <v>644</v>
      </c>
      <c r="DGK6" s="193" t="s">
        <v>644</v>
      </c>
      <c r="DGL6" s="193" t="s">
        <v>644</v>
      </c>
      <c r="DGM6" s="193" t="s">
        <v>644</v>
      </c>
      <c r="DGN6" s="193" t="s">
        <v>644</v>
      </c>
      <c r="DGO6" s="193" t="s">
        <v>644</v>
      </c>
      <c r="DGP6" s="193" t="s">
        <v>644</v>
      </c>
      <c r="DGQ6" s="193" t="s">
        <v>644</v>
      </c>
      <c r="DGR6" s="193" t="s">
        <v>644</v>
      </c>
      <c r="DGS6" s="193" t="s">
        <v>644</v>
      </c>
      <c r="DGT6" s="193" t="s">
        <v>644</v>
      </c>
      <c r="DGU6" s="193" t="s">
        <v>644</v>
      </c>
      <c r="DGV6" s="193" t="s">
        <v>644</v>
      </c>
      <c r="DGW6" s="193" t="s">
        <v>644</v>
      </c>
      <c r="DGX6" s="193" t="s">
        <v>644</v>
      </c>
      <c r="DGY6" s="193" t="s">
        <v>644</v>
      </c>
      <c r="DGZ6" s="193" t="s">
        <v>644</v>
      </c>
      <c r="DHA6" s="193" t="s">
        <v>644</v>
      </c>
      <c r="DHB6" s="193" t="s">
        <v>644</v>
      </c>
      <c r="DHC6" s="193" t="s">
        <v>644</v>
      </c>
      <c r="DHD6" s="193" t="s">
        <v>644</v>
      </c>
      <c r="DHE6" s="193" t="s">
        <v>644</v>
      </c>
      <c r="DHF6" s="193" t="s">
        <v>644</v>
      </c>
      <c r="DHG6" s="193" t="s">
        <v>644</v>
      </c>
      <c r="DHH6" s="193" t="s">
        <v>644</v>
      </c>
      <c r="DHI6" s="193" t="s">
        <v>644</v>
      </c>
      <c r="DHJ6" s="193" t="s">
        <v>644</v>
      </c>
      <c r="DHK6" s="193" t="s">
        <v>644</v>
      </c>
      <c r="DHL6" s="193" t="s">
        <v>644</v>
      </c>
      <c r="DHM6" s="193" t="s">
        <v>644</v>
      </c>
      <c r="DHN6" s="193" t="s">
        <v>644</v>
      </c>
      <c r="DHO6" s="193" t="s">
        <v>644</v>
      </c>
      <c r="DHP6" s="193" t="s">
        <v>644</v>
      </c>
      <c r="DHQ6" s="193" t="s">
        <v>644</v>
      </c>
      <c r="DHR6" s="193" t="s">
        <v>644</v>
      </c>
      <c r="DHS6" s="193" t="s">
        <v>644</v>
      </c>
      <c r="DHT6" s="193" t="s">
        <v>644</v>
      </c>
      <c r="DHU6" s="193" t="s">
        <v>644</v>
      </c>
      <c r="DHV6" s="193" t="s">
        <v>644</v>
      </c>
      <c r="DHW6" s="193" t="s">
        <v>644</v>
      </c>
      <c r="DHX6" s="193" t="s">
        <v>644</v>
      </c>
      <c r="DHY6" s="193" t="s">
        <v>644</v>
      </c>
      <c r="DHZ6" s="193" t="s">
        <v>644</v>
      </c>
      <c r="DIA6" s="193" t="s">
        <v>644</v>
      </c>
      <c r="DIB6" s="193" t="s">
        <v>644</v>
      </c>
      <c r="DIC6" s="193" t="s">
        <v>644</v>
      </c>
      <c r="DID6" s="193" t="s">
        <v>644</v>
      </c>
      <c r="DIE6" s="193" t="s">
        <v>644</v>
      </c>
      <c r="DIF6" s="193" t="s">
        <v>644</v>
      </c>
      <c r="DIG6" s="193" t="s">
        <v>644</v>
      </c>
      <c r="DIH6" s="193" t="s">
        <v>644</v>
      </c>
      <c r="DII6" s="193" t="s">
        <v>644</v>
      </c>
      <c r="DIJ6" s="193" t="s">
        <v>644</v>
      </c>
      <c r="DIK6" s="193" t="s">
        <v>644</v>
      </c>
      <c r="DIL6" s="193" t="s">
        <v>644</v>
      </c>
      <c r="DIM6" s="193" t="s">
        <v>644</v>
      </c>
      <c r="DIN6" s="193" t="s">
        <v>644</v>
      </c>
      <c r="DIO6" s="193" t="s">
        <v>644</v>
      </c>
      <c r="DIP6" s="193" t="s">
        <v>644</v>
      </c>
      <c r="DIQ6" s="193" t="s">
        <v>644</v>
      </c>
      <c r="DIR6" s="193" t="s">
        <v>644</v>
      </c>
      <c r="DIS6" s="193" t="s">
        <v>644</v>
      </c>
      <c r="DIT6" s="193" t="s">
        <v>644</v>
      </c>
      <c r="DIU6" s="193" t="s">
        <v>644</v>
      </c>
      <c r="DIV6" s="193" t="s">
        <v>644</v>
      </c>
      <c r="DIW6" s="193" t="s">
        <v>644</v>
      </c>
      <c r="DIX6" s="193" t="s">
        <v>644</v>
      </c>
      <c r="DIY6" s="193" t="s">
        <v>644</v>
      </c>
      <c r="DIZ6" s="193" t="s">
        <v>644</v>
      </c>
      <c r="DJA6" s="193" t="s">
        <v>644</v>
      </c>
      <c r="DJB6" s="193" t="s">
        <v>644</v>
      </c>
      <c r="DJC6" s="193" t="s">
        <v>644</v>
      </c>
      <c r="DJD6" s="193" t="s">
        <v>644</v>
      </c>
      <c r="DJE6" s="193" t="s">
        <v>644</v>
      </c>
      <c r="DJF6" s="193" t="s">
        <v>644</v>
      </c>
      <c r="DJG6" s="193" t="s">
        <v>644</v>
      </c>
      <c r="DJH6" s="193" t="s">
        <v>644</v>
      </c>
      <c r="DJI6" s="193" t="s">
        <v>644</v>
      </c>
      <c r="DJJ6" s="193" t="s">
        <v>644</v>
      </c>
      <c r="DJK6" s="193" t="s">
        <v>644</v>
      </c>
      <c r="DJL6" s="193" t="s">
        <v>644</v>
      </c>
      <c r="DJM6" s="193" t="s">
        <v>644</v>
      </c>
      <c r="DJN6" s="193" t="s">
        <v>644</v>
      </c>
      <c r="DJO6" s="193" t="s">
        <v>644</v>
      </c>
      <c r="DJP6" s="193" t="s">
        <v>644</v>
      </c>
      <c r="DJQ6" s="193" t="s">
        <v>644</v>
      </c>
      <c r="DJR6" s="193" t="s">
        <v>644</v>
      </c>
      <c r="DJS6" s="193" t="s">
        <v>644</v>
      </c>
      <c r="DJT6" s="193" t="s">
        <v>644</v>
      </c>
      <c r="DJU6" s="193" t="s">
        <v>644</v>
      </c>
      <c r="DJV6" s="193" t="s">
        <v>644</v>
      </c>
      <c r="DJW6" s="193" t="s">
        <v>644</v>
      </c>
      <c r="DJX6" s="193" t="s">
        <v>644</v>
      </c>
      <c r="DJY6" s="193" t="s">
        <v>644</v>
      </c>
      <c r="DJZ6" s="193" t="s">
        <v>644</v>
      </c>
      <c r="DKA6" s="193" t="s">
        <v>644</v>
      </c>
      <c r="DKB6" s="193" t="s">
        <v>644</v>
      </c>
      <c r="DKC6" s="193" t="s">
        <v>644</v>
      </c>
      <c r="DKD6" s="193" t="s">
        <v>644</v>
      </c>
      <c r="DKE6" s="193" t="s">
        <v>644</v>
      </c>
      <c r="DKF6" s="193" t="s">
        <v>644</v>
      </c>
      <c r="DKG6" s="193" t="s">
        <v>644</v>
      </c>
      <c r="DKH6" s="193" t="s">
        <v>644</v>
      </c>
      <c r="DKI6" s="193" t="s">
        <v>644</v>
      </c>
      <c r="DKJ6" s="193" t="s">
        <v>644</v>
      </c>
      <c r="DKK6" s="193" t="s">
        <v>644</v>
      </c>
      <c r="DKL6" s="193" t="s">
        <v>644</v>
      </c>
      <c r="DKM6" s="193" t="s">
        <v>644</v>
      </c>
      <c r="DKN6" s="193" t="s">
        <v>644</v>
      </c>
      <c r="DKO6" s="193" t="s">
        <v>644</v>
      </c>
      <c r="DKP6" s="193" t="s">
        <v>644</v>
      </c>
      <c r="DKQ6" s="193" t="s">
        <v>644</v>
      </c>
      <c r="DKR6" s="193" t="s">
        <v>644</v>
      </c>
      <c r="DKS6" s="193" t="s">
        <v>644</v>
      </c>
      <c r="DKT6" s="193" t="s">
        <v>644</v>
      </c>
      <c r="DKU6" s="193" t="s">
        <v>644</v>
      </c>
      <c r="DKV6" s="193" t="s">
        <v>644</v>
      </c>
      <c r="DKW6" s="193" t="s">
        <v>644</v>
      </c>
      <c r="DKX6" s="193" t="s">
        <v>644</v>
      </c>
      <c r="DKY6" s="193" t="s">
        <v>644</v>
      </c>
      <c r="DKZ6" s="193" t="s">
        <v>644</v>
      </c>
      <c r="DLA6" s="193" t="s">
        <v>644</v>
      </c>
      <c r="DLB6" s="193" t="s">
        <v>644</v>
      </c>
      <c r="DLC6" s="193" t="s">
        <v>644</v>
      </c>
      <c r="DLD6" s="193" t="s">
        <v>644</v>
      </c>
      <c r="DLE6" s="193" t="s">
        <v>644</v>
      </c>
      <c r="DLF6" s="193" t="s">
        <v>644</v>
      </c>
      <c r="DLG6" s="193" t="s">
        <v>644</v>
      </c>
      <c r="DLH6" s="193" t="s">
        <v>644</v>
      </c>
      <c r="DLI6" s="193" t="s">
        <v>644</v>
      </c>
      <c r="DLJ6" s="193" t="s">
        <v>644</v>
      </c>
      <c r="DLK6" s="193" t="s">
        <v>644</v>
      </c>
      <c r="DLL6" s="193" t="s">
        <v>644</v>
      </c>
      <c r="DLM6" s="193" t="s">
        <v>644</v>
      </c>
      <c r="DLN6" s="193" t="s">
        <v>644</v>
      </c>
      <c r="DLO6" s="193" t="s">
        <v>644</v>
      </c>
      <c r="DLP6" s="193" t="s">
        <v>644</v>
      </c>
      <c r="DLQ6" s="193" t="s">
        <v>644</v>
      </c>
      <c r="DLR6" s="193" t="s">
        <v>644</v>
      </c>
      <c r="DLS6" s="193" t="s">
        <v>644</v>
      </c>
      <c r="DLT6" s="193" t="s">
        <v>644</v>
      </c>
      <c r="DLU6" s="193" t="s">
        <v>644</v>
      </c>
      <c r="DLV6" s="193" t="s">
        <v>644</v>
      </c>
      <c r="DLW6" s="193" t="s">
        <v>644</v>
      </c>
      <c r="DLX6" s="193" t="s">
        <v>644</v>
      </c>
      <c r="DLY6" s="193" t="s">
        <v>644</v>
      </c>
      <c r="DLZ6" s="193" t="s">
        <v>644</v>
      </c>
      <c r="DMA6" s="193" t="s">
        <v>644</v>
      </c>
      <c r="DMB6" s="193" t="s">
        <v>644</v>
      </c>
      <c r="DMC6" s="193" t="s">
        <v>644</v>
      </c>
      <c r="DMD6" s="193" t="s">
        <v>644</v>
      </c>
      <c r="DME6" s="193" t="s">
        <v>644</v>
      </c>
      <c r="DMF6" s="193" t="s">
        <v>644</v>
      </c>
      <c r="DMG6" s="193" t="s">
        <v>644</v>
      </c>
      <c r="DMH6" s="193" t="s">
        <v>644</v>
      </c>
      <c r="DMI6" s="193" t="s">
        <v>644</v>
      </c>
      <c r="DMJ6" s="193" t="s">
        <v>644</v>
      </c>
      <c r="DMK6" s="193" t="s">
        <v>644</v>
      </c>
      <c r="DML6" s="193" t="s">
        <v>644</v>
      </c>
      <c r="DMM6" s="193" t="s">
        <v>644</v>
      </c>
      <c r="DMN6" s="193" t="s">
        <v>644</v>
      </c>
      <c r="DMO6" s="193" t="s">
        <v>644</v>
      </c>
      <c r="DMP6" s="193" t="s">
        <v>644</v>
      </c>
      <c r="DMQ6" s="193" t="s">
        <v>644</v>
      </c>
      <c r="DMR6" s="193" t="s">
        <v>644</v>
      </c>
      <c r="DMS6" s="193" t="s">
        <v>644</v>
      </c>
      <c r="DMT6" s="193" t="s">
        <v>644</v>
      </c>
      <c r="DMU6" s="193" t="s">
        <v>644</v>
      </c>
      <c r="DMV6" s="193" t="s">
        <v>644</v>
      </c>
      <c r="DMW6" s="193" t="s">
        <v>644</v>
      </c>
      <c r="DMX6" s="193" t="s">
        <v>644</v>
      </c>
      <c r="DMY6" s="193" t="s">
        <v>644</v>
      </c>
      <c r="DMZ6" s="193" t="s">
        <v>644</v>
      </c>
      <c r="DNA6" s="193" t="s">
        <v>644</v>
      </c>
      <c r="DNB6" s="193" t="s">
        <v>644</v>
      </c>
      <c r="DNC6" s="193" t="s">
        <v>644</v>
      </c>
      <c r="DND6" s="193" t="s">
        <v>644</v>
      </c>
      <c r="DNE6" s="193" t="s">
        <v>644</v>
      </c>
      <c r="DNF6" s="193" t="s">
        <v>644</v>
      </c>
      <c r="DNG6" s="193" t="s">
        <v>644</v>
      </c>
      <c r="DNH6" s="193" t="s">
        <v>644</v>
      </c>
      <c r="DNI6" s="193" t="s">
        <v>644</v>
      </c>
      <c r="DNJ6" s="193" t="s">
        <v>644</v>
      </c>
      <c r="DNK6" s="193" t="s">
        <v>644</v>
      </c>
      <c r="DNL6" s="193" t="s">
        <v>644</v>
      </c>
      <c r="DNM6" s="193" t="s">
        <v>644</v>
      </c>
      <c r="DNN6" s="193" t="s">
        <v>644</v>
      </c>
      <c r="DNO6" s="193" t="s">
        <v>644</v>
      </c>
      <c r="DNP6" s="193" t="s">
        <v>644</v>
      </c>
      <c r="DNQ6" s="193" t="s">
        <v>644</v>
      </c>
      <c r="DNR6" s="193" t="s">
        <v>644</v>
      </c>
      <c r="DNS6" s="193" t="s">
        <v>644</v>
      </c>
      <c r="DNT6" s="193" t="s">
        <v>644</v>
      </c>
      <c r="DNU6" s="193" t="s">
        <v>644</v>
      </c>
      <c r="DNV6" s="193" t="s">
        <v>644</v>
      </c>
      <c r="DNW6" s="193" t="s">
        <v>644</v>
      </c>
      <c r="DNX6" s="193" t="s">
        <v>644</v>
      </c>
      <c r="DNY6" s="193" t="s">
        <v>644</v>
      </c>
      <c r="DNZ6" s="193" t="s">
        <v>644</v>
      </c>
      <c r="DOA6" s="193" t="s">
        <v>644</v>
      </c>
      <c r="DOB6" s="193" t="s">
        <v>644</v>
      </c>
      <c r="DOC6" s="193" t="s">
        <v>644</v>
      </c>
      <c r="DOD6" s="193" t="s">
        <v>644</v>
      </c>
      <c r="DOE6" s="193" t="s">
        <v>644</v>
      </c>
      <c r="DOF6" s="193" t="s">
        <v>644</v>
      </c>
      <c r="DOG6" s="193" t="s">
        <v>644</v>
      </c>
      <c r="DOH6" s="193" t="s">
        <v>644</v>
      </c>
      <c r="DOI6" s="193" t="s">
        <v>644</v>
      </c>
      <c r="DOJ6" s="193" t="s">
        <v>644</v>
      </c>
      <c r="DOK6" s="193" t="s">
        <v>644</v>
      </c>
      <c r="DOL6" s="193" t="s">
        <v>644</v>
      </c>
      <c r="DOM6" s="193" t="s">
        <v>644</v>
      </c>
      <c r="DON6" s="193" t="s">
        <v>644</v>
      </c>
      <c r="DOO6" s="193" t="s">
        <v>644</v>
      </c>
      <c r="DOP6" s="193" t="s">
        <v>644</v>
      </c>
      <c r="DOQ6" s="193" t="s">
        <v>644</v>
      </c>
      <c r="DOR6" s="193" t="s">
        <v>644</v>
      </c>
      <c r="DOS6" s="193" t="s">
        <v>644</v>
      </c>
      <c r="DOT6" s="193" t="s">
        <v>644</v>
      </c>
      <c r="DOU6" s="193" t="s">
        <v>644</v>
      </c>
      <c r="DOV6" s="193" t="s">
        <v>644</v>
      </c>
      <c r="DOW6" s="193" t="s">
        <v>644</v>
      </c>
      <c r="DOX6" s="193" t="s">
        <v>644</v>
      </c>
      <c r="DOY6" s="193" t="s">
        <v>644</v>
      </c>
      <c r="DOZ6" s="193" t="s">
        <v>644</v>
      </c>
      <c r="DPA6" s="193" t="s">
        <v>644</v>
      </c>
      <c r="DPB6" s="193" t="s">
        <v>644</v>
      </c>
      <c r="DPC6" s="193" t="s">
        <v>644</v>
      </c>
      <c r="DPD6" s="193" t="s">
        <v>644</v>
      </c>
      <c r="DPE6" s="193" t="s">
        <v>644</v>
      </c>
      <c r="DPF6" s="193" t="s">
        <v>644</v>
      </c>
      <c r="DPG6" s="193" t="s">
        <v>644</v>
      </c>
      <c r="DPH6" s="193" t="s">
        <v>644</v>
      </c>
      <c r="DPI6" s="193" t="s">
        <v>644</v>
      </c>
      <c r="DPJ6" s="193" t="s">
        <v>644</v>
      </c>
      <c r="DPK6" s="193" t="s">
        <v>644</v>
      </c>
      <c r="DPL6" s="193" t="s">
        <v>644</v>
      </c>
      <c r="DPM6" s="193" t="s">
        <v>644</v>
      </c>
      <c r="DPN6" s="193" t="s">
        <v>644</v>
      </c>
      <c r="DPO6" s="193" t="s">
        <v>644</v>
      </c>
      <c r="DPP6" s="193" t="s">
        <v>644</v>
      </c>
      <c r="DPQ6" s="193" t="s">
        <v>644</v>
      </c>
      <c r="DPR6" s="193" t="s">
        <v>644</v>
      </c>
      <c r="DPS6" s="193" t="s">
        <v>644</v>
      </c>
      <c r="DPT6" s="193" t="s">
        <v>644</v>
      </c>
      <c r="DPU6" s="193" t="s">
        <v>644</v>
      </c>
      <c r="DPV6" s="193" t="s">
        <v>644</v>
      </c>
      <c r="DPW6" s="193" t="s">
        <v>644</v>
      </c>
      <c r="DPX6" s="193" t="s">
        <v>644</v>
      </c>
      <c r="DPY6" s="193" t="s">
        <v>644</v>
      </c>
      <c r="DPZ6" s="193" t="s">
        <v>644</v>
      </c>
      <c r="DQA6" s="193" t="s">
        <v>644</v>
      </c>
      <c r="DQB6" s="193" t="s">
        <v>644</v>
      </c>
      <c r="DQC6" s="193" t="s">
        <v>644</v>
      </c>
      <c r="DQD6" s="193" t="s">
        <v>644</v>
      </c>
      <c r="DQE6" s="193" t="s">
        <v>644</v>
      </c>
      <c r="DQF6" s="193" t="s">
        <v>644</v>
      </c>
      <c r="DQG6" s="193" t="s">
        <v>644</v>
      </c>
      <c r="DQH6" s="193" t="s">
        <v>644</v>
      </c>
      <c r="DQI6" s="193" t="s">
        <v>644</v>
      </c>
      <c r="DQJ6" s="193" t="s">
        <v>644</v>
      </c>
      <c r="DQK6" s="193" t="s">
        <v>644</v>
      </c>
      <c r="DQL6" s="193" t="s">
        <v>644</v>
      </c>
      <c r="DQM6" s="193" t="s">
        <v>644</v>
      </c>
      <c r="DQN6" s="193" t="s">
        <v>644</v>
      </c>
      <c r="DQO6" s="193" t="s">
        <v>644</v>
      </c>
      <c r="DQP6" s="193" t="s">
        <v>644</v>
      </c>
      <c r="DQQ6" s="193" t="s">
        <v>644</v>
      </c>
      <c r="DQR6" s="193" t="s">
        <v>644</v>
      </c>
      <c r="DQS6" s="193" t="s">
        <v>644</v>
      </c>
      <c r="DQT6" s="193" t="s">
        <v>644</v>
      </c>
      <c r="DQU6" s="193" t="s">
        <v>644</v>
      </c>
      <c r="DQV6" s="193" t="s">
        <v>644</v>
      </c>
      <c r="DQW6" s="193" t="s">
        <v>644</v>
      </c>
      <c r="DQX6" s="193" t="s">
        <v>644</v>
      </c>
      <c r="DQY6" s="193" t="s">
        <v>644</v>
      </c>
      <c r="DQZ6" s="193" t="s">
        <v>644</v>
      </c>
      <c r="DRA6" s="193" t="s">
        <v>644</v>
      </c>
      <c r="DRB6" s="193" t="s">
        <v>644</v>
      </c>
      <c r="DRC6" s="193" t="s">
        <v>644</v>
      </c>
      <c r="DRD6" s="193" t="s">
        <v>644</v>
      </c>
      <c r="DRE6" s="193" t="s">
        <v>644</v>
      </c>
      <c r="DRF6" s="193" t="s">
        <v>644</v>
      </c>
      <c r="DRG6" s="193" t="s">
        <v>644</v>
      </c>
      <c r="DRH6" s="193" t="s">
        <v>644</v>
      </c>
      <c r="DRI6" s="193" t="s">
        <v>644</v>
      </c>
      <c r="DRJ6" s="193" t="s">
        <v>644</v>
      </c>
      <c r="DRK6" s="193" t="s">
        <v>644</v>
      </c>
      <c r="DRL6" s="193" t="s">
        <v>644</v>
      </c>
      <c r="DRM6" s="193" t="s">
        <v>644</v>
      </c>
      <c r="DRN6" s="193" t="s">
        <v>644</v>
      </c>
      <c r="DRO6" s="193" t="s">
        <v>644</v>
      </c>
      <c r="DRP6" s="193" t="s">
        <v>644</v>
      </c>
      <c r="DRQ6" s="193" t="s">
        <v>644</v>
      </c>
      <c r="DRR6" s="193" t="s">
        <v>644</v>
      </c>
      <c r="DRS6" s="193" t="s">
        <v>644</v>
      </c>
      <c r="DRT6" s="193" t="s">
        <v>644</v>
      </c>
      <c r="DRU6" s="193" t="s">
        <v>644</v>
      </c>
      <c r="DRV6" s="193" t="s">
        <v>644</v>
      </c>
      <c r="DRW6" s="193" t="s">
        <v>644</v>
      </c>
      <c r="DRX6" s="193" t="s">
        <v>644</v>
      </c>
      <c r="DRY6" s="193" t="s">
        <v>644</v>
      </c>
      <c r="DRZ6" s="193" t="s">
        <v>644</v>
      </c>
      <c r="DSA6" s="193" t="s">
        <v>644</v>
      </c>
      <c r="DSB6" s="193" t="s">
        <v>644</v>
      </c>
      <c r="DSC6" s="193" t="s">
        <v>644</v>
      </c>
      <c r="DSD6" s="193" t="s">
        <v>644</v>
      </c>
      <c r="DSE6" s="193" t="s">
        <v>644</v>
      </c>
      <c r="DSF6" s="193" t="s">
        <v>644</v>
      </c>
      <c r="DSG6" s="193" t="s">
        <v>644</v>
      </c>
      <c r="DSH6" s="193" t="s">
        <v>644</v>
      </c>
      <c r="DSI6" s="193" t="s">
        <v>644</v>
      </c>
      <c r="DSJ6" s="193" t="s">
        <v>644</v>
      </c>
      <c r="DSK6" s="193" t="s">
        <v>644</v>
      </c>
      <c r="DSL6" s="193" t="s">
        <v>644</v>
      </c>
      <c r="DSM6" s="193" t="s">
        <v>644</v>
      </c>
      <c r="DSN6" s="193" t="s">
        <v>644</v>
      </c>
      <c r="DSO6" s="193" t="s">
        <v>644</v>
      </c>
      <c r="DSP6" s="193" t="s">
        <v>644</v>
      </c>
      <c r="DSQ6" s="193" t="s">
        <v>644</v>
      </c>
      <c r="DSR6" s="193" t="s">
        <v>644</v>
      </c>
      <c r="DSS6" s="193" t="s">
        <v>644</v>
      </c>
      <c r="DST6" s="193" t="s">
        <v>644</v>
      </c>
      <c r="DSU6" s="193" t="s">
        <v>644</v>
      </c>
      <c r="DSV6" s="193" t="s">
        <v>644</v>
      </c>
      <c r="DSW6" s="193" t="s">
        <v>644</v>
      </c>
      <c r="DSX6" s="193" t="s">
        <v>644</v>
      </c>
      <c r="DSY6" s="193" t="s">
        <v>644</v>
      </c>
      <c r="DSZ6" s="193" t="s">
        <v>644</v>
      </c>
      <c r="DTA6" s="193" t="s">
        <v>644</v>
      </c>
      <c r="DTB6" s="193" t="s">
        <v>644</v>
      </c>
      <c r="DTC6" s="193" t="s">
        <v>644</v>
      </c>
      <c r="DTD6" s="193" t="s">
        <v>644</v>
      </c>
      <c r="DTE6" s="193" t="s">
        <v>644</v>
      </c>
      <c r="DTF6" s="193" t="s">
        <v>644</v>
      </c>
      <c r="DTG6" s="193" t="s">
        <v>644</v>
      </c>
      <c r="DTH6" s="193" t="s">
        <v>644</v>
      </c>
      <c r="DTI6" s="193" t="s">
        <v>644</v>
      </c>
      <c r="DTJ6" s="193" t="s">
        <v>644</v>
      </c>
      <c r="DTK6" s="193" t="s">
        <v>644</v>
      </c>
      <c r="DTL6" s="193" t="s">
        <v>644</v>
      </c>
      <c r="DTM6" s="193" t="s">
        <v>644</v>
      </c>
      <c r="DTN6" s="193" t="s">
        <v>644</v>
      </c>
      <c r="DTO6" s="193" t="s">
        <v>644</v>
      </c>
      <c r="DTP6" s="193" t="s">
        <v>644</v>
      </c>
      <c r="DTQ6" s="193" t="s">
        <v>644</v>
      </c>
      <c r="DTR6" s="193" t="s">
        <v>644</v>
      </c>
      <c r="DTS6" s="193" t="s">
        <v>644</v>
      </c>
      <c r="DTT6" s="193" t="s">
        <v>644</v>
      </c>
      <c r="DTU6" s="193" t="s">
        <v>644</v>
      </c>
      <c r="DTV6" s="193" t="s">
        <v>644</v>
      </c>
      <c r="DTW6" s="193" t="s">
        <v>644</v>
      </c>
      <c r="DTX6" s="193" t="s">
        <v>644</v>
      </c>
      <c r="DTY6" s="193" t="s">
        <v>644</v>
      </c>
      <c r="DTZ6" s="193" t="s">
        <v>644</v>
      </c>
      <c r="DUA6" s="193" t="s">
        <v>644</v>
      </c>
      <c r="DUB6" s="193" t="s">
        <v>644</v>
      </c>
      <c r="DUC6" s="193" t="s">
        <v>644</v>
      </c>
      <c r="DUD6" s="193" t="s">
        <v>644</v>
      </c>
      <c r="DUE6" s="193" t="s">
        <v>644</v>
      </c>
      <c r="DUF6" s="193" t="s">
        <v>644</v>
      </c>
      <c r="DUG6" s="193" t="s">
        <v>644</v>
      </c>
      <c r="DUH6" s="193" t="s">
        <v>644</v>
      </c>
      <c r="DUI6" s="193" t="s">
        <v>644</v>
      </c>
      <c r="DUJ6" s="193" t="s">
        <v>644</v>
      </c>
      <c r="DUK6" s="193" t="s">
        <v>644</v>
      </c>
      <c r="DUL6" s="193" t="s">
        <v>644</v>
      </c>
      <c r="DUM6" s="193" t="s">
        <v>644</v>
      </c>
      <c r="DUN6" s="193" t="s">
        <v>644</v>
      </c>
      <c r="DUO6" s="193" t="s">
        <v>644</v>
      </c>
      <c r="DUP6" s="193" t="s">
        <v>644</v>
      </c>
      <c r="DUQ6" s="193" t="s">
        <v>644</v>
      </c>
      <c r="DUR6" s="193" t="s">
        <v>644</v>
      </c>
      <c r="DUS6" s="193" t="s">
        <v>644</v>
      </c>
      <c r="DUT6" s="193" t="s">
        <v>644</v>
      </c>
      <c r="DUU6" s="193" t="s">
        <v>644</v>
      </c>
      <c r="DUV6" s="193" t="s">
        <v>644</v>
      </c>
      <c r="DUW6" s="193" t="s">
        <v>644</v>
      </c>
      <c r="DUX6" s="193" t="s">
        <v>644</v>
      </c>
      <c r="DUY6" s="193" t="s">
        <v>644</v>
      </c>
      <c r="DUZ6" s="193" t="s">
        <v>644</v>
      </c>
      <c r="DVA6" s="193" t="s">
        <v>644</v>
      </c>
      <c r="DVB6" s="193" t="s">
        <v>644</v>
      </c>
      <c r="DVC6" s="193" t="s">
        <v>644</v>
      </c>
      <c r="DVD6" s="193" t="s">
        <v>644</v>
      </c>
      <c r="DVE6" s="193" t="s">
        <v>644</v>
      </c>
      <c r="DVF6" s="193" t="s">
        <v>644</v>
      </c>
      <c r="DVG6" s="193" t="s">
        <v>644</v>
      </c>
      <c r="DVH6" s="193" t="s">
        <v>644</v>
      </c>
      <c r="DVI6" s="193" t="s">
        <v>644</v>
      </c>
      <c r="DVJ6" s="193" t="s">
        <v>644</v>
      </c>
      <c r="DVK6" s="193" t="s">
        <v>644</v>
      </c>
      <c r="DVL6" s="193" t="s">
        <v>644</v>
      </c>
      <c r="DVM6" s="193" t="s">
        <v>644</v>
      </c>
      <c r="DVN6" s="193" t="s">
        <v>644</v>
      </c>
      <c r="DVO6" s="193" t="s">
        <v>644</v>
      </c>
      <c r="DVP6" s="193" t="s">
        <v>644</v>
      </c>
      <c r="DVQ6" s="193" t="s">
        <v>644</v>
      </c>
      <c r="DVR6" s="193" t="s">
        <v>644</v>
      </c>
      <c r="DVS6" s="193" t="s">
        <v>644</v>
      </c>
      <c r="DVT6" s="193" t="s">
        <v>644</v>
      </c>
      <c r="DVU6" s="193" t="s">
        <v>644</v>
      </c>
      <c r="DVV6" s="193" t="s">
        <v>644</v>
      </c>
      <c r="DVW6" s="193" t="s">
        <v>644</v>
      </c>
      <c r="DVX6" s="193" t="s">
        <v>644</v>
      </c>
      <c r="DVY6" s="193" t="s">
        <v>644</v>
      </c>
      <c r="DVZ6" s="193" t="s">
        <v>644</v>
      </c>
      <c r="DWA6" s="193" t="s">
        <v>644</v>
      </c>
      <c r="DWB6" s="193" t="s">
        <v>644</v>
      </c>
      <c r="DWC6" s="193" t="s">
        <v>644</v>
      </c>
      <c r="DWD6" s="193" t="s">
        <v>644</v>
      </c>
      <c r="DWE6" s="193" t="s">
        <v>644</v>
      </c>
      <c r="DWF6" s="193" t="s">
        <v>644</v>
      </c>
      <c r="DWG6" s="193" t="s">
        <v>644</v>
      </c>
      <c r="DWH6" s="193" t="s">
        <v>644</v>
      </c>
      <c r="DWI6" s="193" t="s">
        <v>644</v>
      </c>
      <c r="DWJ6" s="193" t="s">
        <v>644</v>
      </c>
      <c r="DWK6" s="193" t="s">
        <v>644</v>
      </c>
      <c r="DWL6" s="193" t="s">
        <v>644</v>
      </c>
      <c r="DWM6" s="193" t="s">
        <v>644</v>
      </c>
      <c r="DWN6" s="193" t="s">
        <v>644</v>
      </c>
      <c r="DWO6" s="193" t="s">
        <v>644</v>
      </c>
      <c r="DWP6" s="193" t="s">
        <v>644</v>
      </c>
      <c r="DWQ6" s="193" t="s">
        <v>644</v>
      </c>
      <c r="DWR6" s="193" t="s">
        <v>644</v>
      </c>
      <c r="DWS6" s="193" t="s">
        <v>644</v>
      </c>
      <c r="DWT6" s="193" t="s">
        <v>644</v>
      </c>
      <c r="DWU6" s="193" t="s">
        <v>644</v>
      </c>
      <c r="DWV6" s="193" t="s">
        <v>644</v>
      </c>
      <c r="DWW6" s="193" t="s">
        <v>644</v>
      </c>
      <c r="DWX6" s="193" t="s">
        <v>644</v>
      </c>
      <c r="DWY6" s="193" t="s">
        <v>644</v>
      </c>
      <c r="DWZ6" s="193" t="s">
        <v>644</v>
      </c>
      <c r="DXA6" s="193" t="s">
        <v>644</v>
      </c>
      <c r="DXB6" s="193" t="s">
        <v>644</v>
      </c>
      <c r="DXC6" s="193" t="s">
        <v>644</v>
      </c>
      <c r="DXD6" s="193" t="s">
        <v>644</v>
      </c>
      <c r="DXE6" s="193" t="s">
        <v>644</v>
      </c>
      <c r="DXF6" s="193" t="s">
        <v>644</v>
      </c>
      <c r="DXG6" s="193" t="s">
        <v>644</v>
      </c>
      <c r="DXH6" s="193" t="s">
        <v>644</v>
      </c>
      <c r="DXI6" s="193" t="s">
        <v>644</v>
      </c>
      <c r="DXJ6" s="193" t="s">
        <v>644</v>
      </c>
      <c r="DXK6" s="193" t="s">
        <v>644</v>
      </c>
      <c r="DXL6" s="193" t="s">
        <v>644</v>
      </c>
      <c r="DXM6" s="193" t="s">
        <v>644</v>
      </c>
      <c r="DXN6" s="193" t="s">
        <v>644</v>
      </c>
      <c r="DXO6" s="193" t="s">
        <v>644</v>
      </c>
      <c r="DXP6" s="193" t="s">
        <v>644</v>
      </c>
      <c r="DXQ6" s="193" t="s">
        <v>644</v>
      </c>
      <c r="DXR6" s="193" t="s">
        <v>644</v>
      </c>
      <c r="DXS6" s="193" t="s">
        <v>644</v>
      </c>
      <c r="DXT6" s="193" t="s">
        <v>644</v>
      </c>
      <c r="DXU6" s="193" t="s">
        <v>644</v>
      </c>
      <c r="DXV6" s="193" t="s">
        <v>644</v>
      </c>
      <c r="DXW6" s="193" t="s">
        <v>644</v>
      </c>
      <c r="DXX6" s="193" t="s">
        <v>644</v>
      </c>
      <c r="DXY6" s="193" t="s">
        <v>644</v>
      </c>
      <c r="DXZ6" s="193" t="s">
        <v>644</v>
      </c>
      <c r="DYA6" s="193" t="s">
        <v>644</v>
      </c>
      <c r="DYB6" s="193" t="s">
        <v>644</v>
      </c>
      <c r="DYC6" s="193" t="s">
        <v>644</v>
      </c>
      <c r="DYD6" s="193" t="s">
        <v>644</v>
      </c>
      <c r="DYE6" s="193" t="s">
        <v>644</v>
      </c>
      <c r="DYF6" s="193" t="s">
        <v>644</v>
      </c>
      <c r="DYG6" s="193" t="s">
        <v>644</v>
      </c>
      <c r="DYH6" s="193" t="s">
        <v>644</v>
      </c>
      <c r="DYI6" s="193" t="s">
        <v>644</v>
      </c>
      <c r="DYJ6" s="193" t="s">
        <v>644</v>
      </c>
      <c r="DYK6" s="193" t="s">
        <v>644</v>
      </c>
      <c r="DYL6" s="193" t="s">
        <v>644</v>
      </c>
      <c r="DYM6" s="193" t="s">
        <v>644</v>
      </c>
      <c r="DYN6" s="193" t="s">
        <v>644</v>
      </c>
      <c r="DYO6" s="193" t="s">
        <v>644</v>
      </c>
      <c r="DYP6" s="193" t="s">
        <v>644</v>
      </c>
      <c r="DYQ6" s="193" t="s">
        <v>644</v>
      </c>
      <c r="DYR6" s="193" t="s">
        <v>644</v>
      </c>
      <c r="DYS6" s="193" t="s">
        <v>644</v>
      </c>
      <c r="DYT6" s="193" t="s">
        <v>644</v>
      </c>
      <c r="DYU6" s="193" t="s">
        <v>644</v>
      </c>
      <c r="DYV6" s="193" t="s">
        <v>644</v>
      </c>
      <c r="DYW6" s="193" t="s">
        <v>644</v>
      </c>
      <c r="DYX6" s="193" t="s">
        <v>644</v>
      </c>
      <c r="DYY6" s="193" t="s">
        <v>644</v>
      </c>
      <c r="DYZ6" s="193" t="s">
        <v>644</v>
      </c>
      <c r="DZA6" s="193" t="s">
        <v>644</v>
      </c>
      <c r="DZB6" s="193" t="s">
        <v>644</v>
      </c>
      <c r="DZC6" s="193" t="s">
        <v>644</v>
      </c>
      <c r="DZD6" s="193" t="s">
        <v>644</v>
      </c>
      <c r="DZE6" s="193" t="s">
        <v>644</v>
      </c>
      <c r="DZF6" s="193" t="s">
        <v>644</v>
      </c>
      <c r="DZG6" s="193" t="s">
        <v>644</v>
      </c>
      <c r="DZH6" s="193" t="s">
        <v>644</v>
      </c>
      <c r="DZI6" s="193" t="s">
        <v>644</v>
      </c>
      <c r="DZJ6" s="193" t="s">
        <v>644</v>
      </c>
      <c r="DZK6" s="193" t="s">
        <v>644</v>
      </c>
      <c r="DZL6" s="193" t="s">
        <v>644</v>
      </c>
      <c r="DZM6" s="193" t="s">
        <v>644</v>
      </c>
      <c r="DZN6" s="193" t="s">
        <v>644</v>
      </c>
      <c r="DZO6" s="193" t="s">
        <v>644</v>
      </c>
      <c r="DZP6" s="193" t="s">
        <v>644</v>
      </c>
      <c r="DZQ6" s="193" t="s">
        <v>644</v>
      </c>
      <c r="DZR6" s="193" t="s">
        <v>644</v>
      </c>
      <c r="DZS6" s="193" t="s">
        <v>644</v>
      </c>
      <c r="DZT6" s="193" t="s">
        <v>644</v>
      </c>
      <c r="DZU6" s="193" t="s">
        <v>644</v>
      </c>
      <c r="DZV6" s="193" t="s">
        <v>644</v>
      </c>
      <c r="DZW6" s="193" t="s">
        <v>644</v>
      </c>
      <c r="DZX6" s="193" t="s">
        <v>644</v>
      </c>
      <c r="DZY6" s="193" t="s">
        <v>644</v>
      </c>
      <c r="DZZ6" s="193" t="s">
        <v>644</v>
      </c>
      <c r="EAA6" s="193" t="s">
        <v>644</v>
      </c>
      <c r="EAB6" s="193" t="s">
        <v>644</v>
      </c>
      <c r="EAC6" s="193" t="s">
        <v>644</v>
      </c>
      <c r="EAD6" s="193" t="s">
        <v>644</v>
      </c>
      <c r="EAE6" s="193" t="s">
        <v>644</v>
      </c>
      <c r="EAF6" s="193" t="s">
        <v>644</v>
      </c>
      <c r="EAG6" s="193" t="s">
        <v>644</v>
      </c>
      <c r="EAH6" s="193" t="s">
        <v>644</v>
      </c>
      <c r="EAI6" s="193" t="s">
        <v>644</v>
      </c>
      <c r="EAJ6" s="193" t="s">
        <v>644</v>
      </c>
      <c r="EAK6" s="193" t="s">
        <v>644</v>
      </c>
      <c r="EAL6" s="193" t="s">
        <v>644</v>
      </c>
      <c r="EAM6" s="193" t="s">
        <v>644</v>
      </c>
      <c r="EAN6" s="193" t="s">
        <v>644</v>
      </c>
      <c r="EAO6" s="193" t="s">
        <v>644</v>
      </c>
      <c r="EAP6" s="193" t="s">
        <v>644</v>
      </c>
      <c r="EAQ6" s="193" t="s">
        <v>644</v>
      </c>
      <c r="EAR6" s="193" t="s">
        <v>644</v>
      </c>
      <c r="EAS6" s="193" t="s">
        <v>644</v>
      </c>
      <c r="EAT6" s="193" t="s">
        <v>644</v>
      </c>
      <c r="EAU6" s="193" t="s">
        <v>644</v>
      </c>
      <c r="EAV6" s="193" t="s">
        <v>644</v>
      </c>
      <c r="EAW6" s="193" t="s">
        <v>644</v>
      </c>
      <c r="EAX6" s="193" t="s">
        <v>644</v>
      </c>
      <c r="EAY6" s="193" t="s">
        <v>644</v>
      </c>
      <c r="EAZ6" s="193" t="s">
        <v>644</v>
      </c>
      <c r="EBA6" s="193" t="s">
        <v>644</v>
      </c>
      <c r="EBB6" s="193" t="s">
        <v>644</v>
      </c>
      <c r="EBC6" s="193" t="s">
        <v>644</v>
      </c>
      <c r="EBD6" s="193" t="s">
        <v>644</v>
      </c>
      <c r="EBE6" s="193" t="s">
        <v>644</v>
      </c>
      <c r="EBF6" s="193" t="s">
        <v>644</v>
      </c>
      <c r="EBG6" s="193" t="s">
        <v>644</v>
      </c>
      <c r="EBH6" s="193" t="s">
        <v>644</v>
      </c>
      <c r="EBI6" s="193" t="s">
        <v>644</v>
      </c>
      <c r="EBJ6" s="193" t="s">
        <v>644</v>
      </c>
      <c r="EBK6" s="193" t="s">
        <v>644</v>
      </c>
      <c r="EBL6" s="193" t="s">
        <v>644</v>
      </c>
      <c r="EBM6" s="193" t="s">
        <v>644</v>
      </c>
      <c r="EBN6" s="193" t="s">
        <v>644</v>
      </c>
      <c r="EBO6" s="193" t="s">
        <v>644</v>
      </c>
      <c r="EBP6" s="193" t="s">
        <v>644</v>
      </c>
      <c r="EBQ6" s="193" t="s">
        <v>644</v>
      </c>
      <c r="EBR6" s="193" t="s">
        <v>644</v>
      </c>
      <c r="EBS6" s="193" t="s">
        <v>644</v>
      </c>
      <c r="EBT6" s="193" t="s">
        <v>644</v>
      </c>
      <c r="EBU6" s="193" t="s">
        <v>644</v>
      </c>
      <c r="EBV6" s="193" t="s">
        <v>644</v>
      </c>
      <c r="EBW6" s="193" t="s">
        <v>644</v>
      </c>
      <c r="EBX6" s="193" t="s">
        <v>644</v>
      </c>
      <c r="EBY6" s="193" t="s">
        <v>644</v>
      </c>
      <c r="EBZ6" s="193" t="s">
        <v>644</v>
      </c>
      <c r="ECA6" s="193" t="s">
        <v>644</v>
      </c>
      <c r="ECB6" s="193" t="s">
        <v>644</v>
      </c>
      <c r="ECC6" s="193" t="s">
        <v>644</v>
      </c>
      <c r="ECD6" s="193" t="s">
        <v>644</v>
      </c>
      <c r="ECE6" s="193" t="s">
        <v>644</v>
      </c>
      <c r="ECF6" s="193" t="s">
        <v>644</v>
      </c>
      <c r="ECG6" s="193" t="s">
        <v>644</v>
      </c>
      <c r="ECH6" s="193" t="s">
        <v>644</v>
      </c>
      <c r="ECI6" s="193" t="s">
        <v>644</v>
      </c>
      <c r="ECJ6" s="193" t="s">
        <v>644</v>
      </c>
      <c r="ECK6" s="193" t="s">
        <v>644</v>
      </c>
      <c r="ECL6" s="193" t="s">
        <v>644</v>
      </c>
      <c r="ECM6" s="193" t="s">
        <v>644</v>
      </c>
      <c r="ECN6" s="193" t="s">
        <v>644</v>
      </c>
      <c r="ECO6" s="193" t="s">
        <v>644</v>
      </c>
      <c r="ECP6" s="193" t="s">
        <v>644</v>
      </c>
      <c r="ECQ6" s="193" t="s">
        <v>644</v>
      </c>
      <c r="ECR6" s="193" t="s">
        <v>644</v>
      </c>
      <c r="ECS6" s="193" t="s">
        <v>644</v>
      </c>
      <c r="ECT6" s="193" t="s">
        <v>644</v>
      </c>
      <c r="ECU6" s="193" t="s">
        <v>644</v>
      </c>
      <c r="ECV6" s="193" t="s">
        <v>644</v>
      </c>
      <c r="ECW6" s="193" t="s">
        <v>644</v>
      </c>
      <c r="ECX6" s="193" t="s">
        <v>644</v>
      </c>
      <c r="ECY6" s="193" t="s">
        <v>644</v>
      </c>
      <c r="ECZ6" s="193" t="s">
        <v>644</v>
      </c>
      <c r="EDA6" s="193" t="s">
        <v>644</v>
      </c>
      <c r="EDB6" s="193" t="s">
        <v>644</v>
      </c>
      <c r="EDC6" s="193" t="s">
        <v>644</v>
      </c>
      <c r="EDD6" s="193" t="s">
        <v>644</v>
      </c>
      <c r="EDE6" s="193" t="s">
        <v>644</v>
      </c>
      <c r="EDF6" s="193" t="s">
        <v>644</v>
      </c>
      <c r="EDG6" s="193" t="s">
        <v>644</v>
      </c>
      <c r="EDH6" s="193" t="s">
        <v>644</v>
      </c>
      <c r="EDI6" s="193" t="s">
        <v>644</v>
      </c>
      <c r="EDJ6" s="193" t="s">
        <v>644</v>
      </c>
      <c r="EDK6" s="193" t="s">
        <v>644</v>
      </c>
      <c r="EDL6" s="193" t="s">
        <v>644</v>
      </c>
      <c r="EDM6" s="193" t="s">
        <v>644</v>
      </c>
      <c r="EDN6" s="193" t="s">
        <v>644</v>
      </c>
      <c r="EDO6" s="193" t="s">
        <v>644</v>
      </c>
      <c r="EDP6" s="193" t="s">
        <v>644</v>
      </c>
      <c r="EDQ6" s="193" t="s">
        <v>644</v>
      </c>
      <c r="EDR6" s="193" t="s">
        <v>644</v>
      </c>
      <c r="EDS6" s="193" t="s">
        <v>644</v>
      </c>
      <c r="EDT6" s="193" t="s">
        <v>644</v>
      </c>
      <c r="EDU6" s="193" t="s">
        <v>644</v>
      </c>
      <c r="EDV6" s="193" t="s">
        <v>644</v>
      </c>
      <c r="EDW6" s="193" t="s">
        <v>644</v>
      </c>
      <c r="EDX6" s="193" t="s">
        <v>644</v>
      </c>
      <c r="EDY6" s="193" t="s">
        <v>644</v>
      </c>
      <c r="EDZ6" s="193" t="s">
        <v>644</v>
      </c>
      <c r="EEA6" s="193" t="s">
        <v>644</v>
      </c>
      <c r="EEB6" s="193" t="s">
        <v>644</v>
      </c>
      <c r="EEC6" s="193" t="s">
        <v>644</v>
      </c>
      <c r="EED6" s="193" t="s">
        <v>644</v>
      </c>
      <c r="EEE6" s="193" t="s">
        <v>644</v>
      </c>
      <c r="EEF6" s="193" t="s">
        <v>644</v>
      </c>
      <c r="EEG6" s="193" t="s">
        <v>644</v>
      </c>
      <c r="EEH6" s="193" t="s">
        <v>644</v>
      </c>
      <c r="EEI6" s="193" t="s">
        <v>644</v>
      </c>
      <c r="EEJ6" s="193" t="s">
        <v>644</v>
      </c>
      <c r="EEK6" s="193" t="s">
        <v>644</v>
      </c>
      <c r="EEL6" s="193" t="s">
        <v>644</v>
      </c>
      <c r="EEM6" s="193" t="s">
        <v>644</v>
      </c>
      <c r="EEN6" s="193" t="s">
        <v>644</v>
      </c>
      <c r="EEO6" s="193" t="s">
        <v>644</v>
      </c>
      <c r="EEP6" s="193" t="s">
        <v>644</v>
      </c>
      <c r="EEQ6" s="193" t="s">
        <v>644</v>
      </c>
      <c r="EER6" s="193" t="s">
        <v>644</v>
      </c>
      <c r="EES6" s="193" t="s">
        <v>644</v>
      </c>
      <c r="EET6" s="193" t="s">
        <v>644</v>
      </c>
      <c r="EEU6" s="193" t="s">
        <v>644</v>
      </c>
      <c r="EEV6" s="193" t="s">
        <v>644</v>
      </c>
      <c r="EEW6" s="193" t="s">
        <v>644</v>
      </c>
      <c r="EEX6" s="193" t="s">
        <v>644</v>
      </c>
      <c r="EEY6" s="193" t="s">
        <v>644</v>
      </c>
      <c r="EEZ6" s="193" t="s">
        <v>644</v>
      </c>
      <c r="EFA6" s="193" t="s">
        <v>644</v>
      </c>
      <c r="EFB6" s="193" t="s">
        <v>644</v>
      </c>
      <c r="EFC6" s="193" t="s">
        <v>644</v>
      </c>
      <c r="EFD6" s="193" t="s">
        <v>644</v>
      </c>
      <c r="EFE6" s="193" t="s">
        <v>644</v>
      </c>
      <c r="EFF6" s="193" t="s">
        <v>644</v>
      </c>
      <c r="EFG6" s="193" t="s">
        <v>644</v>
      </c>
      <c r="EFH6" s="193" t="s">
        <v>644</v>
      </c>
      <c r="EFI6" s="193" t="s">
        <v>644</v>
      </c>
      <c r="EFJ6" s="193" t="s">
        <v>644</v>
      </c>
      <c r="EFK6" s="193" t="s">
        <v>644</v>
      </c>
      <c r="EFL6" s="193" t="s">
        <v>644</v>
      </c>
      <c r="EFM6" s="193" t="s">
        <v>644</v>
      </c>
      <c r="EFN6" s="193" t="s">
        <v>644</v>
      </c>
      <c r="EFO6" s="193" t="s">
        <v>644</v>
      </c>
      <c r="EFP6" s="193" t="s">
        <v>644</v>
      </c>
      <c r="EFQ6" s="193" t="s">
        <v>644</v>
      </c>
      <c r="EFR6" s="193" t="s">
        <v>644</v>
      </c>
      <c r="EFS6" s="193" t="s">
        <v>644</v>
      </c>
      <c r="EFT6" s="193" t="s">
        <v>644</v>
      </c>
      <c r="EFU6" s="193" t="s">
        <v>644</v>
      </c>
      <c r="EFV6" s="193" t="s">
        <v>644</v>
      </c>
      <c r="EFW6" s="193" t="s">
        <v>644</v>
      </c>
      <c r="EFX6" s="193" t="s">
        <v>644</v>
      </c>
      <c r="EFY6" s="193" t="s">
        <v>644</v>
      </c>
      <c r="EFZ6" s="193" t="s">
        <v>644</v>
      </c>
      <c r="EGA6" s="193" t="s">
        <v>644</v>
      </c>
      <c r="EGB6" s="193" t="s">
        <v>644</v>
      </c>
      <c r="EGC6" s="193" t="s">
        <v>644</v>
      </c>
      <c r="EGD6" s="193" t="s">
        <v>644</v>
      </c>
      <c r="EGE6" s="193" t="s">
        <v>644</v>
      </c>
      <c r="EGF6" s="193" t="s">
        <v>644</v>
      </c>
      <c r="EGG6" s="193" t="s">
        <v>644</v>
      </c>
      <c r="EGH6" s="193" t="s">
        <v>644</v>
      </c>
      <c r="EGI6" s="193" t="s">
        <v>644</v>
      </c>
      <c r="EGJ6" s="193" t="s">
        <v>644</v>
      </c>
      <c r="EGK6" s="193" t="s">
        <v>644</v>
      </c>
      <c r="EGL6" s="193" t="s">
        <v>644</v>
      </c>
      <c r="EGM6" s="193" t="s">
        <v>644</v>
      </c>
      <c r="EGN6" s="193" t="s">
        <v>644</v>
      </c>
      <c r="EGO6" s="193" t="s">
        <v>644</v>
      </c>
      <c r="EGP6" s="193" t="s">
        <v>644</v>
      </c>
      <c r="EGQ6" s="193" t="s">
        <v>644</v>
      </c>
      <c r="EGR6" s="193" t="s">
        <v>644</v>
      </c>
      <c r="EGS6" s="193" t="s">
        <v>644</v>
      </c>
      <c r="EGT6" s="193" t="s">
        <v>644</v>
      </c>
      <c r="EGU6" s="193" t="s">
        <v>644</v>
      </c>
      <c r="EGV6" s="193" t="s">
        <v>644</v>
      </c>
      <c r="EGW6" s="193" t="s">
        <v>644</v>
      </c>
      <c r="EGX6" s="193" t="s">
        <v>644</v>
      </c>
      <c r="EGY6" s="193" t="s">
        <v>644</v>
      </c>
      <c r="EGZ6" s="193" t="s">
        <v>644</v>
      </c>
      <c r="EHA6" s="193" t="s">
        <v>644</v>
      </c>
      <c r="EHB6" s="193" t="s">
        <v>644</v>
      </c>
      <c r="EHC6" s="193" t="s">
        <v>644</v>
      </c>
      <c r="EHD6" s="193" t="s">
        <v>644</v>
      </c>
      <c r="EHE6" s="193" t="s">
        <v>644</v>
      </c>
      <c r="EHF6" s="193" t="s">
        <v>644</v>
      </c>
      <c r="EHG6" s="193" t="s">
        <v>644</v>
      </c>
      <c r="EHH6" s="193" t="s">
        <v>644</v>
      </c>
      <c r="EHI6" s="193" t="s">
        <v>644</v>
      </c>
      <c r="EHJ6" s="193" t="s">
        <v>644</v>
      </c>
      <c r="EHK6" s="193" t="s">
        <v>644</v>
      </c>
      <c r="EHL6" s="193" t="s">
        <v>644</v>
      </c>
      <c r="EHM6" s="193" t="s">
        <v>644</v>
      </c>
      <c r="EHN6" s="193" t="s">
        <v>644</v>
      </c>
      <c r="EHO6" s="193" t="s">
        <v>644</v>
      </c>
      <c r="EHP6" s="193" t="s">
        <v>644</v>
      </c>
      <c r="EHQ6" s="193" t="s">
        <v>644</v>
      </c>
      <c r="EHR6" s="193" t="s">
        <v>644</v>
      </c>
      <c r="EHS6" s="193" t="s">
        <v>644</v>
      </c>
      <c r="EHT6" s="193" t="s">
        <v>644</v>
      </c>
      <c r="EHU6" s="193" t="s">
        <v>644</v>
      </c>
      <c r="EHV6" s="193" t="s">
        <v>644</v>
      </c>
      <c r="EHW6" s="193" t="s">
        <v>644</v>
      </c>
      <c r="EHX6" s="193" t="s">
        <v>644</v>
      </c>
      <c r="EHY6" s="193" t="s">
        <v>644</v>
      </c>
      <c r="EHZ6" s="193" t="s">
        <v>644</v>
      </c>
      <c r="EIA6" s="193" t="s">
        <v>644</v>
      </c>
      <c r="EIB6" s="193" t="s">
        <v>644</v>
      </c>
      <c r="EIC6" s="193" t="s">
        <v>644</v>
      </c>
      <c r="EID6" s="193" t="s">
        <v>644</v>
      </c>
      <c r="EIE6" s="193" t="s">
        <v>644</v>
      </c>
      <c r="EIF6" s="193" t="s">
        <v>644</v>
      </c>
      <c r="EIG6" s="193" t="s">
        <v>644</v>
      </c>
      <c r="EIH6" s="193" t="s">
        <v>644</v>
      </c>
      <c r="EII6" s="193" t="s">
        <v>644</v>
      </c>
      <c r="EIJ6" s="193" t="s">
        <v>644</v>
      </c>
      <c r="EIK6" s="193" t="s">
        <v>644</v>
      </c>
      <c r="EIL6" s="193" t="s">
        <v>644</v>
      </c>
      <c r="EIM6" s="193" t="s">
        <v>644</v>
      </c>
      <c r="EIN6" s="193" t="s">
        <v>644</v>
      </c>
      <c r="EIO6" s="193" t="s">
        <v>644</v>
      </c>
      <c r="EIP6" s="193" t="s">
        <v>644</v>
      </c>
      <c r="EIQ6" s="193" t="s">
        <v>644</v>
      </c>
      <c r="EIR6" s="193" t="s">
        <v>644</v>
      </c>
      <c r="EIS6" s="193" t="s">
        <v>644</v>
      </c>
      <c r="EIT6" s="193" t="s">
        <v>644</v>
      </c>
      <c r="EIU6" s="193" t="s">
        <v>644</v>
      </c>
      <c r="EIV6" s="193" t="s">
        <v>644</v>
      </c>
      <c r="EIW6" s="193" t="s">
        <v>644</v>
      </c>
      <c r="EIX6" s="193" t="s">
        <v>644</v>
      </c>
      <c r="EIY6" s="193" t="s">
        <v>644</v>
      </c>
      <c r="EIZ6" s="193" t="s">
        <v>644</v>
      </c>
      <c r="EJA6" s="193" t="s">
        <v>644</v>
      </c>
      <c r="EJB6" s="193" t="s">
        <v>644</v>
      </c>
      <c r="EJC6" s="193" t="s">
        <v>644</v>
      </c>
      <c r="EJD6" s="193" t="s">
        <v>644</v>
      </c>
      <c r="EJE6" s="193" t="s">
        <v>644</v>
      </c>
      <c r="EJF6" s="193" t="s">
        <v>644</v>
      </c>
      <c r="EJG6" s="193" t="s">
        <v>644</v>
      </c>
      <c r="EJH6" s="193" t="s">
        <v>644</v>
      </c>
      <c r="EJI6" s="193" t="s">
        <v>644</v>
      </c>
      <c r="EJJ6" s="193" t="s">
        <v>644</v>
      </c>
      <c r="EJK6" s="193" t="s">
        <v>644</v>
      </c>
      <c r="EJL6" s="193" t="s">
        <v>644</v>
      </c>
      <c r="EJM6" s="193" t="s">
        <v>644</v>
      </c>
      <c r="EJN6" s="193" t="s">
        <v>644</v>
      </c>
      <c r="EJO6" s="193" t="s">
        <v>644</v>
      </c>
      <c r="EJP6" s="193" t="s">
        <v>644</v>
      </c>
      <c r="EJQ6" s="193" t="s">
        <v>644</v>
      </c>
      <c r="EJR6" s="193" t="s">
        <v>644</v>
      </c>
      <c r="EJS6" s="193" t="s">
        <v>644</v>
      </c>
      <c r="EJT6" s="193" t="s">
        <v>644</v>
      </c>
      <c r="EJU6" s="193" t="s">
        <v>644</v>
      </c>
      <c r="EJV6" s="193" t="s">
        <v>644</v>
      </c>
      <c r="EJW6" s="193" t="s">
        <v>644</v>
      </c>
      <c r="EJX6" s="193" t="s">
        <v>644</v>
      </c>
      <c r="EJY6" s="193" t="s">
        <v>644</v>
      </c>
      <c r="EJZ6" s="193" t="s">
        <v>644</v>
      </c>
      <c r="EKA6" s="193" t="s">
        <v>644</v>
      </c>
      <c r="EKB6" s="193" t="s">
        <v>644</v>
      </c>
      <c r="EKC6" s="193" t="s">
        <v>644</v>
      </c>
      <c r="EKD6" s="193" t="s">
        <v>644</v>
      </c>
      <c r="EKE6" s="193" t="s">
        <v>644</v>
      </c>
      <c r="EKF6" s="193" t="s">
        <v>644</v>
      </c>
      <c r="EKG6" s="193" t="s">
        <v>644</v>
      </c>
      <c r="EKH6" s="193" t="s">
        <v>644</v>
      </c>
      <c r="EKI6" s="193" t="s">
        <v>644</v>
      </c>
      <c r="EKJ6" s="193" t="s">
        <v>644</v>
      </c>
      <c r="EKK6" s="193" t="s">
        <v>644</v>
      </c>
      <c r="EKL6" s="193" t="s">
        <v>644</v>
      </c>
      <c r="EKM6" s="193" t="s">
        <v>644</v>
      </c>
      <c r="EKN6" s="193" t="s">
        <v>644</v>
      </c>
      <c r="EKO6" s="193" t="s">
        <v>644</v>
      </c>
      <c r="EKP6" s="193" t="s">
        <v>644</v>
      </c>
      <c r="EKQ6" s="193" t="s">
        <v>644</v>
      </c>
      <c r="EKR6" s="193" t="s">
        <v>644</v>
      </c>
      <c r="EKS6" s="193" t="s">
        <v>644</v>
      </c>
      <c r="EKT6" s="193" t="s">
        <v>644</v>
      </c>
      <c r="EKU6" s="193" t="s">
        <v>644</v>
      </c>
      <c r="EKV6" s="193" t="s">
        <v>644</v>
      </c>
      <c r="EKW6" s="193" t="s">
        <v>644</v>
      </c>
      <c r="EKX6" s="193" t="s">
        <v>644</v>
      </c>
      <c r="EKY6" s="193" t="s">
        <v>644</v>
      </c>
      <c r="EKZ6" s="193" t="s">
        <v>644</v>
      </c>
      <c r="ELA6" s="193" t="s">
        <v>644</v>
      </c>
      <c r="ELB6" s="193" t="s">
        <v>644</v>
      </c>
      <c r="ELC6" s="193" t="s">
        <v>644</v>
      </c>
      <c r="ELD6" s="193" t="s">
        <v>644</v>
      </c>
      <c r="ELE6" s="193" t="s">
        <v>644</v>
      </c>
      <c r="ELF6" s="193" t="s">
        <v>644</v>
      </c>
      <c r="ELG6" s="193" t="s">
        <v>644</v>
      </c>
      <c r="ELH6" s="193" t="s">
        <v>644</v>
      </c>
      <c r="ELI6" s="193" t="s">
        <v>644</v>
      </c>
      <c r="ELJ6" s="193" t="s">
        <v>644</v>
      </c>
      <c r="ELK6" s="193" t="s">
        <v>644</v>
      </c>
      <c r="ELL6" s="193" t="s">
        <v>644</v>
      </c>
      <c r="ELM6" s="193" t="s">
        <v>644</v>
      </c>
      <c r="ELN6" s="193" t="s">
        <v>644</v>
      </c>
      <c r="ELO6" s="193" t="s">
        <v>644</v>
      </c>
      <c r="ELP6" s="193" t="s">
        <v>644</v>
      </c>
      <c r="ELQ6" s="193" t="s">
        <v>644</v>
      </c>
      <c r="ELR6" s="193" t="s">
        <v>644</v>
      </c>
      <c r="ELS6" s="193" t="s">
        <v>644</v>
      </c>
      <c r="ELT6" s="193" t="s">
        <v>644</v>
      </c>
      <c r="ELU6" s="193" t="s">
        <v>644</v>
      </c>
      <c r="ELV6" s="193" t="s">
        <v>644</v>
      </c>
      <c r="ELW6" s="193" t="s">
        <v>644</v>
      </c>
      <c r="ELX6" s="193" t="s">
        <v>644</v>
      </c>
      <c r="ELY6" s="193" t="s">
        <v>644</v>
      </c>
      <c r="ELZ6" s="193" t="s">
        <v>644</v>
      </c>
      <c r="EMA6" s="193" t="s">
        <v>644</v>
      </c>
      <c r="EMB6" s="193" t="s">
        <v>644</v>
      </c>
      <c r="EMC6" s="193" t="s">
        <v>644</v>
      </c>
      <c r="EMD6" s="193" t="s">
        <v>644</v>
      </c>
      <c r="EME6" s="193" t="s">
        <v>644</v>
      </c>
      <c r="EMF6" s="193" t="s">
        <v>644</v>
      </c>
      <c r="EMG6" s="193" t="s">
        <v>644</v>
      </c>
      <c r="EMH6" s="193" t="s">
        <v>644</v>
      </c>
      <c r="EMI6" s="193" t="s">
        <v>644</v>
      </c>
      <c r="EMJ6" s="193" t="s">
        <v>644</v>
      </c>
      <c r="EMK6" s="193" t="s">
        <v>644</v>
      </c>
      <c r="EML6" s="193" t="s">
        <v>644</v>
      </c>
      <c r="EMM6" s="193" t="s">
        <v>644</v>
      </c>
      <c r="EMN6" s="193" t="s">
        <v>644</v>
      </c>
      <c r="EMO6" s="193" t="s">
        <v>644</v>
      </c>
      <c r="EMP6" s="193" t="s">
        <v>644</v>
      </c>
      <c r="EMQ6" s="193" t="s">
        <v>644</v>
      </c>
      <c r="EMR6" s="193" t="s">
        <v>644</v>
      </c>
      <c r="EMS6" s="193" t="s">
        <v>644</v>
      </c>
      <c r="EMT6" s="193" t="s">
        <v>644</v>
      </c>
      <c r="EMU6" s="193" t="s">
        <v>644</v>
      </c>
      <c r="EMV6" s="193" t="s">
        <v>644</v>
      </c>
      <c r="EMW6" s="193" t="s">
        <v>644</v>
      </c>
      <c r="EMX6" s="193" t="s">
        <v>644</v>
      </c>
      <c r="EMY6" s="193" t="s">
        <v>644</v>
      </c>
      <c r="EMZ6" s="193" t="s">
        <v>644</v>
      </c>
      <c r="ENA6" s="193" t="s">
        <v>644</v>
      </c>
      <c r="ENB6" s="193" t="s">
        <v>644</v>
      </c>
      <c r="ENC6" s="193" t="s">
        <v>644</v>
      </c>
      <c r="END6" s="193" t="s">
        <v>644</v>
      </c>
      <c r="ENE6" s="193" t="s">
        <v>644</v>
      </c>
      <c r="ENF6" s="193" t="s">
        <v>644</v>
      </c>
      <c r="ENG6" s="193" t="s">
        <v>644</v>
      </c>
      <c r="ENH6" s="193" t="s">
        <v>644</v>
      </c>
      <c r="ENI6" s="193" t="s">
        <v>644</v>
      </c>
      <c r="ENJ6" s="193" t="s">
        <v>644</v>
      </c>
      <c r="ENK6" s="193" t="s">
        <v>644</v>
      </c>
      <c r="ENL6" s="193" t="s">
        <v>644</v>
      </c>
      <c r="ENM6" s="193" t="s">
        <v>644</v>
      </c>
      <c r="ENN6" s="193" t="s">
        <v>644</v>
      </c>
      <c r="ENO6" s="193" t="s">
        <v>644</v>
      </c>
      <c r="ENP6" s="193" t="s">
        <v>644</v>
      </c>
      <c r="ENQ6" s="193" t="s">
        <v>644</v>
      </c>
      <c r="ENR6" s="193" t="s">
        <v>644</v>
      </c>
      <c r="ENS6" s="193" t="s">
        <v>644</v>
      </c>
      <c r="ENT6" s="193" t="s">
        <v>644</v>
      </c>
      <c r="ENU6" s="193" t="s">
        <v>644</v>
      </c>
      <c r="ENV6" s="193" t="s">
        <v>644</v>
      </c>
      <c r="ENW6" s="193" t="s">
        <v>644</v>
      </c>
      <c r="ENX6" s="193" t="s">
        <v>644</v>
      </c>
      <c r="ENY6" s="193" t="s">
        <v>644</v>
      </c>
      <c r="ENZ6" s="193" t="s">
        <v>644</v>
      </c>
      <c r="EOA6" s="193" t="s">
        <v>644</v>
      </c>
      <c r="EOB6" s="193" t="s">
        <v>644</v>
      </c>
      <c r="EOC6" s="193" t="s">
        <v>644</v>
      </c>
      <c r="EOD6" s="193" t="s">
        <v>644</v>
      </c>
      <c r="EOE6" s="193" t="s">
        <v>644</v>
      </c>
      <c r="EOF6" s="193" t="s">
        <v>644</v>
      </c>
      <c r="EOG6" s="193" t="s">
        <v>644</v>
      </c>
      <c r="EOH6" s="193" t="s">
        <v>644</v>
      </c>
      <c r="EOI6" s="193" t="s">
        <v>644</v>
      </c>
      <c r="EOJ6" s="193" t="s">
        <v>644</v>
      </c>
      <c r="EOK6" s="193" t="s">
        <v>644</v>
      </c>
      <c r="EOL6" s="193" t="s">
        <v>644</v>
      </c>
      <c r="EOM6" s="193" t="s">
        <v>644</v>
      </c>
      <c r="EON6" s="193" t="s">
        <v>644</v>
      </c>
      <c r="EOO6" s="193" t="s">
        <v>644</v>
      </c>
      <c r="EOP6" s="193" t="s">
        <v>644</v>
      </c>
      <c r="EOQ6" s="193" t="s">
        <v>644</v>
      </c>
      <c r="EOR6" s="193" t="s">
        <v>644</v>
      </c>
      <c r="EOS6" s="193" t="s">
        <v>644</v>
      </c>
      <c r="EOT6" s="193" t="s">
        <v>644</v>
      </c>
      <c r="EOU6" s="193" t="s">
        <v>644</v>
      </c>
      <c r="EOV6" s="193" t="s">
        <v>644</v>
      </c>
      <c r="EOW6" s="193" t="s">
        <v>644</v>
      </c>
      <c r="EOX6" s="193" t="s">
        <v>644</v>
      </c>
      <c r="EOY6" s="193" t="s">
        <v>644</v>
      </c>
      <c r="EOZ6" s="193" t="s">
        <v>644</v>
      </c>
      <c r="EPA6" s="193" t="s">
        <v>644</v>
      </c>
      <c r="EPB6" s="193" t="s">
        <v>644</v>
      </c>
      <c r="EPC6" s="193" t="s">
        <v>644</v>
      </c>
      <c r="EPD6" s="193" t="s">
        <v>644</v>
      </c>
      <c r="EPE6" s="193" t="s">
        <v>644</v>
      </c>
      <c r="EPF6" s="193" t="s">
        <v>644</v>
      </c>
      <c r="EPG6" s="193" t="s">
        <v>644</v>
      </c>
      <c r="EPH6" s="193" t="s">
        <v>644</v>
      </c>
      <c r="EPI6" s="193" t="s">
        <v>644</v>
      </c>
      <c r="EPJ6" s="193" t="s">
        <v>644</v>
      </c>
      <c r="EPK6" s="193" t="s">
        <v>644</v>
      </c>
      <c r="EPL6" s="193" t="s">
        <v>644</v>
      </c>
      <c r="EPM6" s="193" t="s">
        <v>644</v>
      </c>
      <c r="EPN6" s="193" t="s">
        <v>644</v>
      </c>
      <c r="EPO6" s="193" t="s">
        <v>644</v>
      </c>
      <c r="EPP6" s="193" t="s">
        <v>644</v>
      </c>
      <c r="EPQ6" s="193" t="s">
        <v>644</v>
      </c>
      <c r="EPR6" s="193" t="s">
        <v>644</v>
      </c>
      <c r="EPS6" s="193" t="s">
        <v>644</v>
      </c>
      <c r="EPT6" s="193" t="s">
        <v>644</v>
      </c>
      <c r="EPU6" s="193" t="s">
        <v>644</v>
      </c>
      <c r="EPV6" s="193" t="s">
        <v>644</v>
      </c>
      <c r="EPW6" s="193" t="s">
        <v>644</v>
      </c>
      <c r="EPX6" s="193" t="s">
        <v>644</v>
      </c>
      <c r="EPY6" s="193" t="s">
        <v>644</v>
      </c>
      <c r="EPZ6" s="193" t="s">
        <v>644</v>
      </c>
      <c r="EQA6" s="193" t="s">
        <v>644</v>
      </c>
      <c r="EQB6" s="193" t="s">
        <v>644</v>
      </c>
      <c r="EQC6" s="193" t="s">
        <v>644</v>
      </c>
      <c r="EQD6" s="193" t="s">
        <v>644</v>
      </c>
      <c r="EQE6" s="193" t="s">
        <v>644</v>
      </c>
      <c r="EQF6" s="193" t="s">
        <v>644</v>
      </c>
      <c r="EQG6" s="193" t="s">
        <v>644</v>
      </c>
      <c r="EQH6" s="193" t="s">
        <v>644</v>
      </c>
      <c r="EQI6" s="193" t="s">
        <v>644</v>
      </c>
      <c r="EQJ6" s="193" t="s">
        <v>644</v>
      </c>
      <c r="EQK6" s="193" t="s">
        <v>644</v>
      </c>
      <c r="EQL6" s="193" t="s">
        <v>644</v>
      </c>
      <c r="EQM6" s="193" t="s">
        <v>644</v>
      </c>
      <c r="EQN6" s="193" t="s">
        <v>644</v>
      </c>
      <c r="EQO6" s="193" t="s">
        <v>644</v>
      </c>
      <c r="EQP6" s="193" t="s">
        <v>644</v>
      </c>
      <c r="EQQ6" s="193" t="s">
        <v>644</v>
      </c>
      <c r="EQR6" s="193" t="s">
        <v>644</v>
      </c>
      <c r="EQS6" s="193" t="s">
        <v>644</v>
      </c>
      <c r="EQT6" s="193" t="s">
        <v>644</v>
      </c>
      <c r="EQU6" s="193" t="s">
        <v>644</v>
      </c>
      <c r="EQV6" s="193" t="s">
        <v>644</v>
      </c>
      <c r="EQW6" s="193" t="s">
        <v>644</v>
      </c>
      <c r="EQX6" s="193" t="s">
        <v>644</v>
      </c>
      <c r="EQY6" s="193" t="s">
        <v>644</v>
      </c>
      <c r="EQZ6" s="193" t="s">
        <v>644</v>
      </c>
      <c r="ERA6" s="193" t="s">
        <v>644</v>
      </c>
      <c r="ERB6" s="193" t="s">
        <v>644</v>
      </c>
      <c r="ERC6" s="193" t="s">
        <v>644</v>
      </c>
      <c r="ERD6" s="193" t="s">
        <v>644</v>
      </c>
      <c r="ERE6" s="193" t="s">
        <v>644</v>
      </c>
      <c r="ERF6" s="193" t="s">
        <v>644</v>
      </c>
      <c r="ERG6" s="193" t="s">
        <v>644</v>
      </c>
      <c r="ERH6" s="193" t="s">
        <v>644</v>
      </c>
      <c r="ERI6" s="193" t="s">
        <v>644</v>
      </c>
      <c r="ERJ6" s="193" t="s">
        <v>644</v>
      </c>
      <c r="ERK6" s="193" t="s">
        <v>644</v>
      </c>
      <c r="ERL6" s="193" t="s">
        <v>644</v>
      </c>
      <c r="ERM6" s="193" t="s">
        <v>644</v>
      </c>
      <c r="ERN6" s="193" t="s">
        <v>644</v>
      </c>
      <c r="ERO6" s="193" t="s">
        <v>644</v>
      </c>
      <c r="ERP6" s="193" t="s">
        <v>644</v>
      </c>
      <c r="ERQ6" s="193" t="s">
        <v>644</v>
      </c>
      <c r="ERR6" s="193" t="s">
        <v>644</v>
      </c>
      <c r="ERS6" s="193" t="s">
        <v>644</v>
      </c>
      <c r="ERT6" s="193" t="s">
        <v>644</v>
      </c>
      <c r="ERU6" s="193" t="s">
        <v>644</v>
      </c>
      <c r="ERV6" s="193" t="s">
        <v>644</v>
      </c>
      <c r="ERW6" s="193" t="s">
        <v>644</v>
      </c>
      <c r="ERX6" s="193" t="s">
        <v>644</v>
      </c>
      <c r="ERY6" s="193" t="s">
        <v>644</v>
      </c>
      <c r="ERZ6" s="193" t="s">
        <v>644</v>
      </c>
      <c r="ESA6" s="193" t="s">
        <v>644</v>
      </c>
      <c r="ESB6" s="193" t="s">
        <v>644</v>
      </c>
      <c r="ESC6" s="193" t="s">
        <v>644</v>
      </c>
      <c r="ESD6" s="193" t="s">
        <v>644</v>
      </c>
      <c r="ESE6" s="193" t="s">
        <v>644</v>
      </c>
      <c r="ESF6" s="193" t="s">
        <v>644</v>
      </c>
      <c r="ESG6" s="193" t="s">
        <v>644</v>
      </c>
      <c r="ESH6" s="193" t="s">
        <v>644</v>
      </c>
      <c r="ESI6" s="193" t="s">
        <v>644</v>
      </c>
      <c r="ESJ6" s="193" t="s">
        <v>644</v>
      </c>
      <c r="ESK6" s="193" t="s">
        <v>644</v>
      </c>
      <c r="ESL6" s="193" t="s">
        <v>644</v>
      </c>
      <c r="ESM6" s="193" t="s">
        <v>644</v>
      </c>
      <c r="ESN6" s="193" t="s">
        <v>644</v>
      </c>
      <c r="ESO6" s="193" t="s">
        <v>644</v>
      </c>
      <c r="ESP6" s="193" t="s">
        <v>644</v>
      </c>
      <c r="ESQ6" s="193" t="s">
        <v>644</v>
      </c>
      <c r="ESR6" s="193" t="s">
        <v>644</v>
      </c>
      <c r="ESS6" s="193" t="s">
        <v>644</v>
      </c>
      <c r="EST6" s="193" t="s">
        <v>644</v>
      </c>
      <c r="ESU6" s="193" t="s">
        <v>644</v>
      </c>
      <c r="ESV6" s="193" t="s">
        <v>644</v>
      </c>
      <c r="ESW6" s="193" t="s">
        <v>644</v>
      </c>
      <c r="ESX6" s="193" t="s">
        <v>644</v>
      </c>
      <c r="ESY6" s="193" t="s">
        <v>644</v>
      </c>
      <c r="ESZ6" s="193" t="s">
        <v>644</v>
      </c>
      <c r="ETA6" s="193" t="s">
        <v>644</v>
      </c>
      <c r="ETB6" s="193" t="s">
        <v>644</v>
      </c>
      <c r="ETC6" s="193" t="s">
        <v>644</v>
      </c>
      <c r="ETD6" s="193" t="s">
        <v>644</v>
      </c>
      <c r="ETE6" s="193" t="s">
        <v>644</v>
      </c>
      <c r="ETF6" s="193" t="s">
        <v>644</v>
      </c>
      <c r="ETG6" s="193" t="s">
        <v>644</v>
      </c>
      <c r="ETH6" s="193" t="s">
        <v>644</v>
      </c>
      <c r="ETI6" s="193" t="s">
        <v>644</v>
      </c>
      <c r="ETJ6" s="193" t="s">
        <v>644</v>
      </c>
      <c r="ETK6" s="193" t="s">
        <v>644</v>
      </c>
      <c r="ETL6" s="193" t="s">
        <v>644</v>
      </c>
      <c r="ETM6" s="193" t="s">
        <v>644</v>
      </c>
      <c r="ETN6" s="193" t="s">
        <v>644</v>
      </c>
      <c r="ETO6" s="193" t="s">
        <v>644</v>
      </c>
      <c r="ETP6" s="193" t="s">
        <v>644</v>
      </c>
      <c r="ETQ6" s="193" t="s">
        <v>644</v>
      </c>
      <c r="ETR6" s="193" t="s">
        <v>644</v>
      </c>
      <c r="ETS6" s="193" t="s">
        <v>644</v>
      </c>
      <c r="ETT6" s="193" t="s">
        <v>644</v>
      </c>
      <c r="ETU6" s="193" t="s">
        <v>644</v>
      </c>
      <c r="ETV6" s="193" t="s">
        <v>644</v>
      </c>
      <c r="ETW6" s="193" t="s">
        <v>644</v>
      </c>
      <c r="ETX6" s="193" t="s">
        <v>644</v>
      </c>
      <c r="ETY6" s="193" t="s">
        <v>644</v>
      </c>
      <c r="ETZ6" s="193" t="s">
        <v>644</v>
      </c>
      <c r="EUA6" s="193" t="s">
        <v>644</v>
      </c>
      <c r="EUB6" s="193" t="s">
        <v>644</v>
      </c>
      <c r="EUC6" s="193" t="s">
        <v>644</v>
      </c>
      <c r="EUD6" s="193" t="s">
        <v>644</v>
      </c>
      <c r="EUE6" s="193" t="s">
        <v>644</v>
      </c>
      <c r="EUF6" s="193" t="s">
        <v>644</v>
      </c>
      <c r="EUG6" s="193" t="s">
        <v>644</v>
      </c>
      <c r="EUH6" s="193" t="s">
        <v>644</v>
      </c>
      <c r="EUI6" s="193" t="s">
        <v>644</v>
      </c>
      <c r="EUJ6" s="193" t="s">
        <v>644</v>
      </c>
      <c r="EUK6" s="193" t="s">
        <v>644</v>
      </c>
      <c r="EUL6" s="193" t="s">
        <v>644</v>
      </c>
      <c r="EUM6" s="193" t="s">
        <v>644</v>
      </c>
      <c r="EUN6" s="193" t="s">
        <v>644</v>
      </c>
      <c r="EUO6" s="193" t="s">
        <v>644</v>
      </c>
      <c r="EUP6" s="193" t="s">
        <v>644</v>
      </c>
      <c r="EUQ6" s="193" t="s">
        <v>644</v>
      </c>
      <c r="EUR6" s="193" t="s">
        <v>644</v>
      </c>
      <c r="EUS6" s="193" t="s">
        <v>644</v>
      </c>
      <c r="EUT6" s="193" t="s">
        <v>644</v>
      </c>
      <c r="EUU6" s="193" t="s">
        <v>644</v>
      </c>
      <c r="EUV6" s="193" t="s">
        <v>644</v>
      </c>
      <c r="EUW6" s="193" t="s">
        <v>644</v>
      </c>
      <c r="EUX6" s="193" t="s">
        <v>644</v>
      </c>
      <c r="EUY6" s="193" t="s">
        <v>644</v>
      </c>
      <c r="EUZ6" s="193" t="s">
        <v>644</v>
      </c>
      <c r="EVA6" s="193" t="s">
        <v>644</v>
      </c>
      <c r="EVB6" s="193" t="s">
        <v>644</v>
      </c>
      <c r="EVC6" s="193" t="s">
        <v>644</v>
      </c>
      <c r="EVD6" s="193" t="s">
        <v>644</v>
      </c>
      <c r="EVE6" s="193" t="s">
        <v>644</v>
      </c>
      <c r="EVF6" s="193" t="s">
        <v>644</v>
      </c>
      <c r="EVG6" s="193" t="s">
        <v>644</v>
      </c>
      <c r="EVH6" s="193" t="s">
        <v>644</v>
      </c>
      <c r="EVI6" s="193" t="s">
        <v>644</v>
      </c>
      <c r="EVJ6" s="193" t="s">
        <v>644</v>
      </c>
      <c r="EVK6" s="193" t="s">
        <v>644</v>
      </c>
      <c r="EVL6" s="193" t="s">
        <v>644</v>
      </c>
      <c r="EVM6" s="193" t="s">
        <v>644</v>
      </c>
      <c r="EVN6" s="193" t="s">
        <v>644</v>
      </c>
      <c r="EVO6" s="193" t="s">
        <v>644</v>
      </c>
      <c r="EVP6" s="193" t="s">
        <v>644</v>
      </c>
      <c r="EVQ6" s="193" t="s">
        <v>644</v>
      </c>
      <c r="EVR6" s="193" t="s">
        <v>644</v>
      </c>
      <c r="EVS6" s="193" t="s">
        <v>644</v>
      </c>
      <c r="EVT6" s="193" t="s">
        <v>644</v>
      </c>
      <c r="EVU6" s="193" t="s">
        <v>644</v>
      </c>
      <c r="EVV6" s="193" t="s">
        <v>644</v>
      </c>
      <c r="EVW6" s="193" t="s">
        <v>644</v>
      </c>
      <c r="EVX6" s="193" t="s">
        <v>644</v>
      </c>
      <c r="EVY6" s="193" t="s">
        <v>644</v>
      </c>
      <c r="EVZ6" s="193" t="s">
        <v>644</v>
      </c>
      <c r="EWA6" s="193" t="s">
        <v>644</v>
      </c>
      <c r="EWB6" s="193" t="s">
        <v>644</v>
      </c>
      <c r="EWC6" s="193" t="s">
        <v>644</v>
      </c>
      <c r="EWD6" s="193" t="s">
        <v>644</v>
      </c>
      <c r="EWE6" s="193" t="s">
        <v>644</v>
      </c>
      <c r="EWF6" s="193" t="s">
        <v>644</v>
      </c>
      <c r="EWG6" s="193" t="s">
        <v>644</v>
      </c>
      <c r="EWH6" s="193" t="s">
        <v>644</v>
      </c>
      <c r="EWI6" s="193" t="s">
        <v>644</v>
      </c>
      <c r="EWJ6" s="193" t="s">
        <v>644</v>
      </c>
      <c r="EWK6" s="193" t="s">
        <v>644</v>
      </c>
      <c r="EWL6" s="193" t="s">
        <v>644</v>
      </c>
      <c r="EWM6" s="193" t="s">
        <v>644</v>
      </c>
      <c r="EWN6" s="193" t="s">
        <v>644</v>
      </c>
      <c r="EWO6" s="193" t="s">
        <v>644</v>
      </c>
      <c r="EWP6" s="193" t="s">
        <v>644</v>
      </c>
      <c r="EWQ6" s="193" t="s">
        <v>644</v>
      </c>
      <c r="EWR6" s="193" t="s">
        <v>644</v>
      </c>
      <c r="EWS6" s="193" t="s">
        <v>644</v>
      </c>
      <c r="EWT6" s="193" t="s">
        <v>644</v>
      </c>
      <c r="EWU6" s="193" t="s">
        <v>644</v>
      </c>
      <c r="EWV6" s="193" t="s">
        <v>644</v>
      </c>
      <c r="EWW6" s="193" t="s">
        <v>644</v>
      </c>
      <c r="EWX6" s="193" t="s">
        <v>644</v>
      </c>
      <c r="EWY6" s="193" t="s">
        <v>644</v>
      </c>
      <c r="EWZ6" s="193" t="s">
        <v>644</v>
      </c>
      <c r="EXA6" s="193" t="s">
        <v>644</v>
      </c>
      <c r="EXB6" s="193" t="s">
        <v>644</v>
      </c>
      <c r="EXC6" s="193" t="s">
        <v>644</v>
      </c>
      <c r="EXD6" s="193" t="s">
        <v>644</v>
      </c>
      <c r="EXE6" s="193" t="s">
        <v>644</v>
      </c>
      <c r="EXF6" s="193" t="s">
        <v>644</v>
      </c>
      <c r="EXG6" s="193" t="s">
        <v>644</v>
      </c>
      <c r="EXH6" s="193" t="s">
        <v>644</v>
      </c>
      <c r="EXI6" s="193" t="s">
        <v>644</v>
      </c>
      <c r="EXJ6" s="193" t="s">
        <v>644</v>
      </c>
      <c r="EXK6" s="193" t="s">
        <v>644</v>
      </c>
      <c r="EXL6" s="193" t="s">
        <v>644</v>
      </c>
      <c r="EXM6" s="193" t="s">
        <v>644</v>
      </c>
      <c r="EXN6" s="193" t="s">
        <v>644</v>
      </c>
      <c r="EXO6" s="193" t="s">
        <v>644</v>
      </c>
      <c r="EXP6" s="193" t="s">
        <v>644</v>
      </c>
      <c r="EXQ6" s="193" t="s">
        <v>644</v>
      </c>
      <c r="EXR6" s="193" t="s">
        <v>644</v>
      </c>
      <c r="EXS6" s="193" t="s">
        <v>644</v>
      </c>
      <c r="EXT6" s="193" t="s">
        <v>644</v>
      </c>
      <c r="EXU6" s="193" t="s">
        <v>644</v>
      </c>
      <c r="EXV6" s="193" t="s">
        <v>644</v>
      </c>
      <c r="EXW6" s="193" t="s">
        <v>644</v>
      </c>
      <c r="EXX6" s="193" t="s">
        <v>644</v>
      </c>
      <c r="EXY6" s="193" t="s">
        <v>644</v>
      </c>
      <c r="EXZ6" s="193" t="s">
        <v>644</v>
      </c>
      <c r="EYA6" s="193" t="s">
        <v>644</v>
      </c>
      <c r="EYB6" s="193" t="s">
        <v>644</v>
      </c>
      <c r="EYC6" s="193" t="s">
        <v>644</v>
      </c>
      <c r="EYD6" s="193" t="s">
        <v>644</v>
      </c>
      <c r="EYE6" s="193" t="s">
        <v>644</v>
      </c>
      <c r="EYF6" s="193" t="s">
        <v>644</v>
      </c>
      <c r="EYG6" s="193" t="s">
        <v>644</v>
      </c>
      <c r="EYH6" s="193" t="s">
        <v>644</v>
      </c>
      <c r="EYI6" s="193" t="s">
        <v>644</v>
      </c>
      <c r="EYJ6" s="193" t="s">
        <v>644</v>
      </c>
      <c r="EYK6" s="193" t="s">
        <v>644</v>
      </c>
      <c r="EYL6" s="193" t="s">
        <v>644</v>
      </c>
      <c r="EYM6" s="193" t="s">
        <v>644</v>
      </c>
      <c r="EYN6" s="193" t="s">
        <v>644</v>
      </c>
      <c r="EYO6" s="193" t="s">
        <v>644</v>
      </c>
      <c r="EYP6" s="193" t="s">
        <v>644</v>
      </c>
      <c r="EYQ6" s="193" t="s">
        <v>644</v>
      </c>
      <c r="EYR6" s="193" t="s">
        <v>644</v>
      </c>
      <c r="EYS6" s="193" t="s">
        <v>644</v>
      </c>
      <c r="EYT6" s="193" t="s">
        <v>644</v>
      </c>
      <c r="EYU6" s="193" t="s">
        <v>644</v>
      </c>
      <c r="EYV6" s="193" t="s">
        <v>644</v>
      </c>
      <c r="EYW6" s="193" t="s">
        <v>644</v>
      </c>
      <c r="EYX6" s="193" t="s">
        <v>644</v>
      </c>
      <c r="EYY6" s="193" t="s">
        <v>644</v>
      </c>
      <c r="EYZ6" s="193" t="s">
        <v>644</v>
      </c>
      <c r="EZA6" s="193" t="s">
        <v>644</v>
      </c>
      <c r="EZB6" s="193" t="s">
        <v>644</v>
      </c>
      <c r="EZC6" s="193" t="s">
        <v>644</v>
      </c>
      <c r="EZD6" s="193" t="s">
        <v>644</v>
      </c>
      <c r="EZE6" s="193" t="s">
        <v>644</v>
      </c>
      <c r="EZF6" s="193" t="s">
        <v>644</v>
      </c>
      <c r="EZG6" s="193" t="s">
        <v>644</v>
      </c>
      <c r="EZH6" s="193" t="s">
        <v>644</v>
      </c>
      <c r="EZI6" s="193" t="s">
        <v>644</v>
      </c>
      <c r="EZJ6" s="193" t="s">
        <v>644</v>
      </c>
      <c r="EZK6" s="193" t="s">
        <v>644</v>
      </c>
      <c r="EZL6" s="193" t="s">
        <v>644</v>
      </c>
      <c r="EZM6" s="193" t="s">
        <v>644</v>
      </c>
      <c r="EZN6" s="193" t="s">
        <v>644</v>
      </c>
      <c r="EZO6" s="193" t="s">
        <v>644</v>
      </c>
      <c r="EZP6" s="193" t="s">
        <v>644</v>
      </c>
      <c r="EZQ6" s="193" t="s">
        <v>644</v>
      </c>
      <c r="EZR6" s="193" t="s">
        <v>644</v>
      </c>
      <c r="EZS6" s="193" t="s">
        <v>644</v>
      </c>
      <c r="EZT6" s="193" t="s">
        <v>644</v>
      </c>
      <c r="EZU6" s="193" t="s">
        <v>644</v>
      </c>
      <c r="EZV6" s="193" t="s">
        <v>644</v>
      </c>
      <c r="EZW6" s="193" t="s">
        <v>644</v>
      </c>
      <c r="EZX6" s="193" t="s">
        <v>644</v>
      </c>
      <c r="EZY6" s="193" t="s">
        <v>644</v>
      </c>
      <c r="EZZ6" s="193" t="s">
        <v>644</v>
      </c>
      <c r="FAA6" s="193" t="s">
        <v>644</v>
      </c>
      <c r="FAB6" s="193" t="s">
        <v>644</v>
      </c>
      <c r="FAC6" s="193" t="s">
        <v>644</v>
      </c>
      <c r="FAD6" s="193" t="s">
        <v>644</v>
      </c>
      <c r="FAE6" s="193" t="s">
        <v>644</v>
      </c>
      <c r="FAF6" s="193" t="s">
        <v>644</v>
      </c>
      <c r="FAG6" s="193" t="s">
        <v>644</v>
      </c>
      <c r="FAH6" s="193" t="s">
        <v>644</v>
      </c>
      <c r="FAI6" s="193" t="s">
        <v>644</v>
      </c>
      <c r="FAJ6" s="193" t="s">
        <v>644</v>
      </c>
      <c r="FAK6" s="193" t="s">
        <v>644</v>
      </c>
      <c r="FAL6" s="193" t="s">
        <v>644</v>
      </c>
      <c r="FAM6" s="193" t="s">
        <v>644</v>
      </c>
      <c r="FAN6" s="193" t="s">
        <v>644</v>
      </c>
      <c r="FAO6" s="193" t="s">
        <v>644</v>
      </c>
      <c r="FAP6" s="193" t="s">
        <v>644</v>
      </c>
      <c r="FAQ6" s="193" t="s">
        <v>644</v>
      </c>
      <c r="FAR6" s="193" t="s">
        <v>644</v>
      </c>
      <c r="FAS6" s="193" t="s">
        <v>644</v>
      </c>
      <c r="FAT6" s="193" t="s">
        <v>644</v>
      </c>
      <c r="FAU6" s="193" t="s">
        <v>644</v>
      </c>
      <c r="FAV6" s="193" t="s">
        <v>644</v>
      </c>
      <c r="FAW6" s="193" t="s">
        <v>644</v>
      </c>
      <c r="FAX6" s="193" t="s">
        <v>644</v>
      </c>
      <c r="FAY6" s="193" t="s">
        <v>644</v>
      </c>
      <c r="FAZ6" s="193" t="s">
        <v>644</v>
      </c>
      <c r="FBA6" s="193" t="s">
        <v>644</v>
      </c>
      <c r="FBB6" s="193" t="s">
        <v>644</v>
      </c>
      <c r="FBC6" s="193" t="s">
        <v>644</v>
      </c>
      <c r="FBD6" s="193" t="s">
        <v>644</v>
      </c>
      <c r="FBE6" s="193" t="s">
        <v>644</v>
      </c>
      <c r="FBF6" s="193" t="s">
        <v>644</v>
      </c>
      <c r="FBG6" s="193" t="s">
        <v>644</v>
      </c>
      <c r="FBH6" s="193" t="s">
        <v>644</v>
      </c>
      <c r="FBI6" s="193" t="s">
        <v>644</v>
      </c>
      <c r="FBJ6" s="193" t="s">
        <v>644</v>
      </c>
      <c r="FBK6" s="193" t="s">
        <v>644</v>
      </c>
      <c r="FBL6" s="193" t="s">
        <v>644</v>
      </c>
      <c r="FBM6" s="193" t="s">
        <v>644</v>
      </c>
      <c r="FBN6" s="193" t="s">
        <v>644</v>
      </c>
      <c r="FBO6" s="193" t="s">
        <v>644</v>
      </c>
      <c r="FBP6" s="193" t="s">
        <v>644</v>
      </c>
      <c r="FBQ6" s="193" t="s">
        <v>644</v>
      </c>
      <c r="FBR6" s="193" t="s">
        <v>644</v>
      </c>
      <c r="FBS6" s="193" t="s">
        <v>644</v>
      </c>
      <c r="FBT6" s="193" t="s">
        <v>644</v>
      </c>
      <c r="FBU6" s="193" t="s">
        <v>644</v>
      </c>
      <c r="FBV6" s="193" t="s">
        <v>644</v>
      </c>
      <c r="FBW6" s="193" t="s">
        <v>644</v>
      </c>
      <c r="FBX6" s="193" t="s">
        <v>644</v>
      </c>
      <c r="FBY6" s="193" t="s">
        <v>644</v>
      </c>
      <c r="FBZ6" s="193" t="s">
        <v>644</v>
      </c>
      <c r="FCA6" s="193" t="s">
        <v>644</v>
      </c>
      <c r="FCB6" s="193" t="s">
        <v>644</v>
      </c>
      <c r="FCC6" s="193" t="s">
        <v>644</v>
      </c>
      <c r="FCD6" s="193" t="s">
        <v>644</v>
      </c>
      <c r="FCE6" s="193" t="s">
        <v>644</v>
      </c>
      <c r="FCF6" s="193" t="s">
        <v>644</v>
      </c>
      <c r="FCG6" s="193" t="s">
        <v>644</v>
      </c>
      <c r="FCH6" s="193" t="s">
        <v>644</v>
      </c>
      <c r="FCI6" s="193" t="s">
        <v>644</v>
      </c>
      <c r="FCJ6" s="193" t="s">
        <v>644</v>
      </c>
      <c r="FCK6" s="193" t="s">
        <v>644</v>
      </c>
      <c r="FCL6" s="193" t="s">
        <v>644</v>
      </c>
      <c r="FCM6" s="193" t="s">
        <v>644</v>
      </c>
      <c r="FCN6" s="193" t="s">
        <v>644</v>
      </c>
      <c r="FCO6" s="193" t="s">
        <v>644</v>
      </c>
      <c r="FCP6" s="193" t="s">
        <v>644</v>
      </c>
      <c r="FCQ6" s="193" t="s">
        <v>644</v>
      </c>
      <c r="FCR6" s="193" t="s">
        <v>644</v>
      </c>
      <c r="FCS6" s="193" t="s">
        <v>644</v>
      </c>
      <c r="FCT6" s="193" t="s">
        <v>644</v>
      </c>
      <c r="FCU6" s="193" t="s">
        <v>644</v>
      </c>
      <c r="FCV6" s="193" t="s">
        <v>644</v>
      </c>
      <c r="FCW6" s="193" t="s">
        <v>644</v>
      </c>
      <c r="FCX6" s="193" t="s">
        <v>644</v>
      </c>
      <c r="FCY6" s="193" t="s">
        <v>644</v>
      </c>
      <c r="FCZ6" s="193" t="s">
        <v>644</v>
      </c>
      <c r="FDA6" s="193" t="s">
        <v>644</v>
      </c>
      <c r="FDB6" s="193" t="s">
        <v>644</v>
      </c>
      <c r="FDC6" s="193" t="s">
        <v>644</v>
      </c>
      <c r="FDD6" s="193" t="s">
        <v>644</v>
      </c>
      <c r="FDE6" s="193" t="s">
        <v>644</v>
      </c>
      <c r="FDF6" s="193" t="s">
        <v>644</v>
      </c>
      <c r="FDG6" s="193" t="s">
        <v>644</v>
      </c>
      <c r="FDH6" s="193" t="s">
        <v>644</v>
      </c>
      <c r="FDI6" s="193" t="s">
        <v>644</v>
      </c>
      <c r="FDJ6" s="193" t="s">
        <v>644</v>
      </c>
      <c r="FDK6" s="193" t="s">
        <v>644</v>
      </c>
      <c r="FDL6" s="193" t="s">
        <v>644</v>
      </c>
      <c r="FDM6" s="193" t="s">
        <v>644</v>
      </c>
      <c r="FDN6" s="193" t="s">
        <v>644</v>
      </c>
      <c r="FDO6" s="193" t="s">
        <v>644</v>
      </c>
      <c r="FDP6" s="193" t="s">
        <v>644</v>
      </c>
      <c r="FDQ6" s="193" t="s">
        <v>644</v>
      </c>
      <c r="FDR6" s="193" t="s">
        <v>644</v>
      </c>
      <c r="FDS6" s="193" t="s">
        <v>644</v>
      </c>
      <c r="FDT6" s="193" t="s">
        <v>644</v>
      </c>
      <c r="FDU6" s="193" t="s">
        <v>644</v>
      </c>
      <c r="FDV6" s="193" t="s">
        <v>644</v>
      </c>
      <c r="FDW6" s="193" t="s">
        <v>644</v>
      </c>
      <c r="FDX6" s="193" t="s">
        <v>644</v>
      </c>
      <c r="FDY6" s="193" t="s">
        <v>644</v>
      </c>
      <c r="FDZ6" s="193" t="s">
        <v>644</v>
      </c>
      <c r="FEA6" s="193" t="s">
        <v>644</v>
      </c>
      <c r="FEB6" s="193" t="s">
        <v>644</v>
      </c>
      <c r="FEC6" s="193" t="s">
        <v>644</v>
      </c>
      <c r="FED6" s="193" t="s">
        <v>644</v>
      </c>
      <c r="FEE6" s="193" t="s">
        <v>644</v>
      </c>
      <c r="FEF6" s="193" t="s">
        <v>644</v>
      </c>
      <c r="FEG6" s="193" t="s">
        <v>644</v>
      </c>
      <c r="FEH6" s="193" t="s">
        <v>644</v>
      </c>
      <c r="FEI6" s="193" t="s">
        <v>644</v>
      </c>
      <c r="FEJ6" s="193" t="s">
        <v>644</v>
      </c>
      <c r="FEK6" s="193" t="s">
        <v>644</v>
      </c>
      <c r="FEL6" s="193" t="s">
        <v>644</v>
      </c>
      <c r="FEM6" s="193" t="s">
        <v>644</v>
      </c>
      <c r="FEN6" s="193" t="s">
        <v>644</v>
      </c>
      <c r="FEO6" s="193" t="s">
        <v>644</v>
      </c>
      <c r="FEP6" s="193" t="s">
        <v>644</v>
      </c>
      <c r="FEQ6" s="193" t="s">
        <v>644</v>
      </c>
      <c r="FER6" s="193" t="s">
        <v>644</v>
      </c>
      <c r="FES6" s="193" t="s">
        <v>644</v>
      </c>
      <c r="FET6" s="193" t="s">
        <v>644</v>
      </c>
      <c r="FEU6" s="193" t="s">
        <v>644</v>
      </c>
      <c r="FEV6" s="193" t="s">
        <v>644</v>
      </c>
      <c r="FEW6" s="193" t="s">
        <v>644</v>
      </c>
      <c r="FEX6" s="193" t="s">
        <v>644</v>
      </c>
      <c r="FEY6" s="193" t="s">
        <v>644</v>
      </c>
      <c r="FEZ6" s="193" t="s">
        <v>644</v>
      </c>
      <c r="FFA6" s="193" t="s">
        <v>644</v>
      </c>
      <c r="FFB6" s="193" t="s">
        <v>644</v>
      </c>
      <c r="FFC6" s="193" t="s">
        <v>644</v>
      </c>
      <c r="FFD6" s="193" t="s">
        <v>644</v>
      </c>
      <c r="FFE6" s="193" t="s">
        <v>644</v>
      </c>
      <c r="FFF6" s="193" t="s">
        <v>644</v>
      </c>
      <c r="FFG6" s="193" t="s">
        <v>644</v>
      </c>
      <c r="FFH6" s="193" t="s">
        <v>644</v>
      </c>
      <c r="FFI6" s="193" t="s">
        <v>644</v>
      </c>
      <c r="FFJ6" s="193" t="s">
        <v>644</v>
      </c>
      <c r="FFK6" s="193" t="s">
        <v>644</v>
      </c>
      <c r="FFL6" s="193" t="s">
        <v>644</v>
      </c>
      <c r="FFM6" s="193" t="s">
        <v>644</v>
      </c>
      <c r="FFN6" s="193" t="s">
        <v>644</v>
      </c>
      <c r="FFO6" s="193" t="s">
        <v>644</v>
      </c>
      <c r="FFP6" s="193" t="s">
        <v>644</v>
      </c>
      <c r="FFQ6" s="193" t="s">
        <v>644</v>
      </c>
      <c r="FFR6" s="193" t="s">
        <v>644</v>
      </c>
      <c r="FFS6" s="193" t="s">
        <v>644</v>
      </c>
      <c r="FFT6" s="193" t="s">
        <v>644</v>
      </c>
      <c r="FFU6" s="193" t="s">
        <v>644</v>
      </c>
      <c r="FFV6" s="193" t="s">
        <v>644</v>
      </c>
      <c r="FFW6" s="193" t="s">
        <v>644</v>
      </c>
      <c r="FFX6" s="193" t="s">
        <v>644</v>
      </c>
      <c r="FFY6" s="193" t="s">
        <v>644</v>
      </c>
      <c r="FFZ6" s="193" t="s">
        <v>644</v>
      </c>
      <c r="FGA6" s="193" t="s">
        <v>644</v>
      </c>
      <c r="FGB6" s="193" t="s">
        <v>644</v>
      </c>
      <c r="FGC6" s="193" t="s">
        <v>644</v>
      </c>
      <c r="FGD6" s="193" t="s">
        <v>644</v>
      </c>
      <c r="FGE6" s="193" t="s">
        <v>644</v>
      </c>
      <c r="FGF6" s="193" t="s">
        <v>644</v>
      </c>
      <c r="FGG6" s="193" t="s">
        <v>644</v>
      </c>
      <c r="FGH6" s="193" t="s">
        <v>644</v>
      </c>
      <c r="FGI6" s="193" t="s">
        <v>644</v>
      </c>
      <c r="FGJ6" s="193" t="s">
        <v>644</v>
      </c>
      <c r="FGK6" s="193" t="s">
        <v>644</v>
      </c>
      <c r="FGL6" s="193" t="s">
        <v>644</v>
      </c>
      <c r="FGM6" s="193" t="s">
        <v>644</v>
      </c>
      <c r="FGN6" s="193" t="s">
        <v>644</v>
      </c>
      <c r="FGO6" s="193" t="s">
        <v>644</v>
      </c>
      <c r="FGP6" s="193" t="s">
        <v>644</v>
      </c>
      <c r="FGQ6" s="193" t="s">
        <v>644</v>
      </c>
      <c r="FGR6" s="193" t="s">
        <v>644</v>
      </c>
      <c r="FGS6" s="193" t="s">
        <v>644</v>
      </c>
      <c r="FGT6" s="193" t="s">
        <v>644</v>
      </c>
      <c r="FGU6" s="193" t="s">
        <v>644</v>
      </c>
      <c r="FGV6" s="193" t="s">
        <v>644</v>
      </c>
      <c r="FGW6" s="193" t="s">
        <v>644</v>
      </c>
      <c r="FGX6" s="193" t="s">
        <v>644</v>
      </c>
      <c r="FGY6" s="193" t="s">
        <v>644</v>
      </c>
      <c r="FGZ6" s="193" t="s">
        <v>644</v>
      </c>
      <c r="FHA6" s="193" t="s">
        <v>644</v>
      </c>
      <c r="FHB6" s="193" t="s">
        <v>644</v>
      </c>
      <c r="FHC6" s="193" t="s">
        <v>644</v>
      </c>
      <c r="FHD6" s="193" t="s">
        <v>644</v>
      </c>
      <c r="FHE6" s="193" t="s">
        <v>644</v>
      </c>
      <c r="FHF6" s="193" t="s">
        <v>644</v>
      </c>
      <c r="FHG6" s="193" t="s">
        <v>644</v>
      </c>
      <c r="FHH6" s="193" t="s">
        <v>644</v>
      </c>
      <c r="FHI6" s="193" t="s">
        <v>644</v>
      </c>
      <c r="FHJ6" s="193" t="s">
        <v>644</v>
      </c>
      <c r="FHK6" s="193" t="s">
        <v>644</v>
      </c>
      <c r="FHL6" s="193" t="s">
        <v>644</v>
      </c>
      <c r="FHM6" s="193" t="s">
        <v>644</v>
      </c>
      <c r="FHN6" s="193" t="s">
        <v>644</v>
      </c>
      <c r="FHO6" s="193" t="s">
        <v>644</v>
      </c>
      <c r="FHP6" s="193" t="s">
        <v>644</v>
      </c>
      <c r="FHQ6" s="193" t="s">
        <v>644</v>
      </c>
      <c r="FHR6" s="193" t="s">
        <v>644</v>
      </c>
      <c r="FHS6" s="193" t="s">
        <v>644</v>
      </c>
      <c r="FHT6" s="193" t="s">
        <v>644</v>
      </c>
      <c r="FHU6" s="193" t="s">
        <v>644</v>
      </c>
      <c r="FHV6" s="193" t="s">
        <v>644</v>
      </c>
      <c r="FHW6" s="193" t="s">
        <v>644</v>
      </c>
      <c r="FHX6" s="193" t="s">
        <v>644</v>
      </c>
      <c r="FHY6" s="193" t="s">
        <v>644</v>
      </c>
      <c r="FHZ6" s="193" t="s">
        <v>644</v>
      </c>
      <c r="FIA6" s="193" t="s">
        <v>644</v>
      </c>
      <c r="FIB6" s="193" t="s">
        <v>644</v>
      </c>
      <c r="FIC6" s="193" t="s">
        <v>644</v>
      </c>
      <c r="FID6" s="193" t="s">
        <v>644</v>
      </c>
      <c r="FIE6" s="193" t="s">
        <v>644</v>
      </c>
      <c r="FIF6" s="193" t="s">
        <v>644</v>
      </c>
      <c r="FIG6" s="193" t="s">
        <v>644</v>
      </c>
      <c r="FIH6" s="193" t="s">
        <v>644</v>
      </c>
      <c r="FII6" s="193" t="s">
        <v>644</v>
      </c>
      <c r="FIJ6" s="193" t="s">
        <v>644</v>
      </c>
      <c r="FIK6" s="193" t="s">
        <v>644</v>
      </c>
      <c r="FIL6" s="193" t="s">
        <v>644</v>
      </c>
      <c r="FIM6" s="193" t="s">
        <v>644</v>
      </c>
      <c r="FIN6" s="193" t="s">
        <v>644</v>
      </c>
      <c r="FIO6" s="193" t="s">
        <v>644</v>
      </c>
      <c r="FIP6" s="193" t="s">
        <v>644</v>
      </c>
      <c r="FIQ6" s="193" t="s">
        <v>644</v>
      </c>
      <c r="FIR6" s="193" t="s">
        <v>644</v>
      </c>
      <c r="FIS6" s="193" t="s">
        <v>644</v>
      </c>
      <c r="FIT6" s="193" t="s">
        <v>644</v>
      </c>
      <c r="FIU6" s="193" t="s">
        <v>644</v>
      </c>
      <c r="FIV6" s="193" t="s">
        <v>644</v>
      </c>
      <c r="FIW6" s="193" t="s">
        <v>644</v>
      </c>
      <c r="FIX6" s="193" t="s">
        <v>644</v>
      </c>
      <c r="FIY6" s="193" t="s">
        <v>644</v>
      </c>
      <c r="FIZ6" s="193" t="s">
        <v>644</v>
      </c>
      <c r="FJA6" s="193" t="s">
        <v>644</v>
      </c>
      <c r="FJB6" s="193" t="s">
        <v>644</v>
      </c>
      <c r="FJC6" s="193" t="s">
        <v>644</v>
      </c>
      <c r="FJD6" s="193" t="s">
        <v>644</v>
      </c>
      <c r="FJE6" s="193" t="s">
        <v>644</v>
      </c>
      <c r="FJF6" s="193" t="s">
        <v>644</v>
      </c>
      <c r="FJG6" s="193" t="s">
        <v>644</v>
      </c>
      <c r="FJH6" s="193" t="s">
        <v>644</v>
      </c>
      <c r="FJI6" s="193" t="s">
        <v>644</v>
      </c>
      <c r="FJJ6" s="193" t="s">
        <v>644</v>
      </c>
      <c r="FJK6" s="193" t="s">
        <v>644</v>
      </c>
      <c r="FJL6" s="193" t="s">
        <v>644</v>
      </c>
      <c r="FJM6" s="193" t="s">
        <v>644</v>
      </c>
      <c r="FJN6" s="193" t="s">
        <v>644</v>
      </c>
      <c r="FJO6" s="193" t="s">
        <v>644</v>
      </c>
      <c r="FJP6" s="193" t="s">
        <v>644</v>
      </c>
      <c r="FJQ6" s="193" t="s">
        <v>644</v>
      </c>
      <c r="FJR6" s="193" t="s">
        <v>644</v>
      </c>
      <c r="FJS6" s="193" t="s">
        <v>644</v>
      </c>
      <c r="FJT6" s="193" t="s">
        <v>644</v>
      </c>
      <c r="FJU6" s="193" t="s">
        <v>644</v>
      </c>
      <c r="FJV6" s="193" t="s">
        <v>644</v>
      </c>
      <c r="FJW6" s="193" t="s">
        <v>644</v>
      </c>
      <c r="FJX6" s="193" t="s">
        <v>644</v>
      </c>
      <c r="FJY6" s="193" t="s">
        <v>644</v>
      </c>
      <c r="FJZ6" s="193" t="s">
        <v>644</v>
      </c>
      <c r="FKA6" s="193" t="s">
        <v>644</v>
      </c>
      <c r="FKB6" s="193" t="s">
        <v>644</v>
      </c>
      <c r="FKC6" s="193" t="s">
        <v>644</v>
      </c>
      <c r="FKD6" s="193" t="s">
        <v>644</v>
      </c>
      <c r="FKE6" s="193" t="s">
        <v>644</v>
      </c>
      <c r="FKF6" s="193" t="s">
        <v>644</v>
      </c>
      <c r="FKG6" s="193" t="s">
        <v>644</v>
      </c>
      <c r="FKH6" s="193" t="s">
        <v>644</v>
      </c>
      <c r="FKI6" s="193" t="s">
        <v>644</v>
      </c>
      <c r="FKJ6" s="193" t="s">
        <v>644</v>
      </c>
      <c r="FKK6" s="193" t="s">
        <v>644</v>
      </c>
      <c r="FKL6" s="193" t="s">
        <v>644</v>
      </c>
      <c r="FKM6" s="193" t="s">
        <v>644</v>
      </c>
      <c r="FKN6" s="193" t="s">
        <v>644</v>
      </c>
      <c r="FKO6" s="193" t="s">
        <v>644</v>
      </c>
      <c r="FKP6" s="193" t="s">
        <v>644</v>
      </c>
      <c r="FKQ6" s="193" t="s">
        <v>644</v>
      </c>
      <c r="FKR6" s="193" t="s">
        <v>644</v>
      </c>
      <c r="FKS6" s="193" t="s">
        <v>644</v>
      </c>
      <c r="FKT6" s="193" t="s">
        <v>644</v>
      </c>
      <c r="FKU6" s="193" t="s">
        <v>644</v>
      </c>
      <c r="FKV6" s="193" t="s">
        <v>644</v>
      </c>
      <c r="FKW6" s="193" t="s">
        <v>644</v>
      </c>
      <c r="FKX6" s="193" t="s">
        <v>644</v>
      </c>
      <c r="FKY6" s="193" t="s">
        <v>644</v>
      </c>
      <c r="FKZ6" s="193" t="s">
        <v>644</v>
      </c>
      <c r="FLA6" s="193" t="s">
        <v>644</v>
      </c>
      <c r="FLB6" s="193" t="s">
        <v>644</v>
      </c>
      <c r="FLC6" s="193" t="s">
        <v>644</v>
      </c>
      <c r="FLD6" s="193" t="s">
        <v>644</v>
      </c>
      <c r="FLE6" s="193" t="s">
        <v>644</v>
      </c>
      <c r="FLF6" s="193" t="s">
        <v>644</v>
      </c>
      <c r="FLG6" s="193" t="s">
        <v>644</v>
      </c>
      <c r="FLH6" s="193" t="s">
        <v>644</v>
      </c>
      <c r="FLI6" s="193" t="s">
        <v>644</v>
      </c>
      <c r="FLJ6" s="193" t="s">
        <v>644</v>
      </c>
      <c r="FLK6" s="193" t="s">
        <v>644</v>
      </c>
      <c r="FLL6" s="193" t="s">
        <v>644</v>
      </c>
      <c r="FLM6" s="193" t="s">
        <v>644</v>
      </c>
      <c r="FLN6" s="193" t="s">
        <v>644</v>
      </c>
      <c r="FLO6" s="193" t="s">
        <v>644</v>
      </c>
      <c r="FLP6" s="193" t="s">
        <v>644</v>
      </c>
      <c r="FLQ6" s="193" t="s">
        <v>644</v>
      </c>
      <c r="FLR6" s="193" t="s">
        <v>644</v>
      </c>
      <c r="FLS6" s="193" t="s">
        <v>644</v>
      </c>
      <c r="FLT6" s="193" t="s">
        <v>644</v>
      </c>
      <c r="FLU6" s="193" t="s">
        <v>644</v>
      </c>
      <c r="FLV6" s="193" t="s">
        <v>644</v>
      </c>
      <c r="FLW6" s="193" t="s">
        <v>644</v>
      </c>
      <c r="FLX6" s="193" t="s">
        <v>644</v>
      </c>
      <c r="FLY6" s="193" t="s">
        <v>644</v>
      </c>
      <c r="FLZ6" s="193" t="s">
        <v>644</v>
      </c>
      <c r="FMA6" s="193" t="s">
        <v>644</v>
      </c>
      <c r="FMB6" s="193" t="s">
        <v>644</v>
      </c>
      <c r="FMC6" s="193" t="s">
        <v>644</v>
      </c>
      <c r="FMD6" s="193" t="s">
        <v>644</v>
      </c>
      <c r="FME6" s="193" t="s">
        <v>644</v>
      </c>
      <c r="FMF6" s="193" t="s">
        <v>644</v>
      </c>
      <c r="FMG6" s="193" t="s">
        <v>644</v>
      </c>
      <c r="FMH6" s="193" t="s">
        <v>644</v>
      </c>
      <c r="FMI6" s="193" t="s">
        <v>644</v>
      </c>
      <c r="FMJ6" s="193" t="s">
        <v>644</v>
      </c>
      <c r="FMK6" s="193" t="s">
        <v>644</v>
      </c>
      <c r="FML6" s="193" t="s">
        <v>644</v>
      </c>
      <c r="FMM6" s="193" t="s">
        <v>644</v>
      </c>
      <c r="FMN6" s="193" t="s">
        <v>644</v>
      </c>
      <c r="FMO6" s="193" t="s">
        <v>644</v>
      </c>
      <c r="FMP6" s="193" t="s">
        <v>644</v>
      </c>
      <c r="FMQ6" s="193" t="s">
        <v>644</v>
      </c>
      <c r="FMR6" s="193" t="s">
        <v>644</v>
      </c>
      <c r="FMS6" s="193" t="s">
        <v>644</v>
      </c>
      <c r="FMT6" s="193" t="s">
        <v>644</v>
      </c>
      <c r="FMU6" s="193" t="s">
        <v>644</v>
      </c>
      <c r="FMV6" s="193" t="s">
        <v>644</v>
      </c>
      <c r="FMW6" s="193" t="s">
        <v>644</v>
      </c>
      <c r="FMX6" s="193" t="s">
        <v>644</v>
      </c>
      <c r="FMY6" s="193" t="s">
        <v>644</v>
      </c>
      <c r="FMZ6" s="193" t="s">
        <v>644</v>
      </c>
      <c r="FNA6" s="193" t="s">
        <v>644</v>
      </c>
      <c r="FNB6" s="193" t="s">
        <v>644</v>
      </c>
      <c r="FNC6" s="193" t="s">
        <v>644</v>
      </c>
      <c r="FND6" s="193" t="s">
        <v>644</v>
      </c>
      <c r="FNE6" s="193" t="s">
        <v>644</v>
      </c>
      <c r="FNF6" s="193" t="s">
        <v>644</v>
      </c>
      <c r="FNG6" s="193" t="s">
        <v>644</v>
      </c>
      <c r="FNH6" s="193" t="s">
        <v>644</v>
      </c>
      <c r="FNI6" s="193" t="s">
        <v>644</v>
      </c>
      <c r="FNJ6" s="193" t="s">
        <v>644</v>
      </c>
      <c r="FNK6" s="193" t="s">
        <v>644</v>
      </c>
      <c r="FNL6" s="193" t="s">
        <v>644</v>
      </c>
      <c r="FNM6" s="193" t="s">
        <v>644</v>
      </c>
      <c r="FNN6" s="193" t="s">
        <v>644</v>
      </c>
      <c r="FNO6" s="193" t="s">
        <v>644</v>
      </c>
      <c r="FNP6" s="193" t="s">
        <v>644</v>
      </c>
      <c r="FNQ6" s="193" t="s">
        <v>644</v>
      </c>
      <c r="FNR6" s="193" t="s">
        <v>644</v>
      </c>
      <c r="FNS6" s="193" t="s">
        <v>644</v>
      </c>
      <c r="FNT6" s="193" t="s">
        <v>644</v>
      </c>
      <c r="FNU6" s="193" t="s">
        <v>644</v>
      </c>
      <c r="FNV6" s="193" t="s">
        <v>644</v>
      </c>
      <c r="FNW6" s="193" t="s">
        <v>644</v>
      </c>
      <c r="FNX6" s="193" t="s">
        <v>644</v>
      </c>
      <c r="FNY6" s="193" t="s">
        <v>644</v>
      </c>
      <c r="FNZ6" s="193" t="s">
        <v>644</v>
      </c>
      <c r="FOA6" s="193" t="s">
        <v>644</v>
      </c>
      <c r="FOB6" s="193" t="s">
        <v>644</v>
      </c>
      <c r="FOC6" s="193" t="s">
        <v>644</v>
      </c>
      <c r="FOD6" s="193" t="s">
        <v>644</v>
      </c>
      <c r="FOE6" s="193" t="s">
        <v>644</v>
      </c>
      <c r="FOF6" s="193" t="s">
        <v>644</v>
      </c>
      <c r="FOG6" s="193" t="s">
        <v>644</v>
      </c>
      <c r="FOH6" s="193" t="s">
        <v>644</v>
      </c>
      <c r="FOI6" s="193" t="s">
        <v>644</v>
      </c>
      <c r="FOJ6" s="193" t="s">
        <v>644</v>
      </c>
      <c r="FOK6" s="193" t="s">
        <v>644</v>
      </c>
      <c r="FOL6" s="193" t="s">
        <v>644</v>
      </c>
      <c r="FOM6" s="193" t="s">
        <v>644</v>
      </c>
      <c r="FON6" s="193" t="s">
        <v>644</v>
      </c>
      <c r="FOO6" s="193" t="s">
        <v>644</v>
      </c>
      <c r="FOP6" s="193" t="s">
        <v>644</v>
      </c>
      <c r="FOQ6" s="193" t="s">
        <v>644</v>
      </c>
      <c r="FOR6" s="193" t="s">
        <v>644</v>
      </c>
      <c r="FOS6" s="193" t="s">
        <v>644</v>
      </c>
      <c r="FOT6" s="193" t="s">
        <v>644</v>
      </c>
      <c r="FOU6" s="193" t="s">
        <v>644</v>
      </c>
      <c r="FOV6" s="193" t="s">
        <v>644</v>
      </c>
      <c r="FOW6" s="193" t="s">
        <v>644</v>
      </c>
      <c r="FOX6" s="193" t="s">
        <v>644</v>
      </c>
      <c r="FOY6" s="193" t="s">
        <v>644</v>
      </c>
      <c r="FOZ6" s="193" t="s">
        <v>644</v>
      </c>
      <c r="FPA6" s="193" t="s">
        <v>644</v>
      </c>
      <c r="FPB6" s="193" t="s">
        <v>644</v>
      </c>
      <c r="FPC6" s="193" t="s">
        <v>644</v>
      </c>
      <c r="FPD6" s="193" t="s">
        <v>644</v>
      </c>
      <c r="FPE6" s="193" t="s">
        <v>644</v>
      </c>
      <c r="FPF6" s="193" t="s">
        <v>644</v>
      </c>
      <c r="FPG6" s="193" t="s">
        <v>644</v>
      </c>
      <c r="FPH6" s="193" t="s">
        <v>644</v>
      </c>
      <c r="FPI6" s="193" t="s">
        <v>644</v>
      </c>
      <c r="FPJ6" s="193" t="s">
        <v>644</v>
      </c>
      <c r="FPK6" s="193" t="s">
        <v>644</v>
      </c>
      <c r="FPL6" s="193" t="s">
        <v>644</v>
      </c>
      <c r="FPM6" s="193" t="s">
        <v>644</v>
      </c>
      <c r="FPN6" s="193" t="s">
        <v>644</v>
      </c>
      <c r="FPO6" s="193" t="s">
        <v>644</v>
      </c>
      <c r="FPP6" s="193" t="s">
        <v>644</v>
      </c>
      <c r="FPQ6" s="193" t="s">
        <v>644</v>
      </c>
      <c r="FPR6" s="193" t="s">
        <v>644</v>
      </c>
      <c r="FPS6" s="193" t="s">
        <v>644</v>
      </c>
      <c r="FPT6" s="193" t="s">
        <v>644</v>
      </c>
      <c r="FPU6" s="193" t="s">
        <v>644</v>
      </c>
      <c r="FPV6" s="193" t="s">
        <v>644</v>
      </c>
      <c r="FPW6" s="193" t="s">
        <v>644</v>
      </c>
      <c r="FPX6" s="193" t="s">
        <v>644</v>
      </c>
      <c r="FPY6" s="193" t="s">
        <v>644</v>
      </c>
      <c r="FPZ6" s="193" t="s">
        <v>644</v>
      </c>
      <c r="FQA6" s="193" t="s">
        <v>644</v>
      </c>
      <c r="FQB6" s="193" t="s">
        <v>644</v>
      </c>
      <c r="FQC6" s="193" t="s">
        <v>644</v>
      </c>
      <c r="FQD6" s="193" t="s">
        <v>644</v>
      </c>
      <c r="FQE6" s="193" t="s">
        <v>644</v>
      </c>
      <c r="FQF6" s="193" t="s">
        <v>644</v>
      </c>
      <c r="FQG6" s="193" t="s">
        <v>644</v>
      </c>
      <c r="FQH6" s="193" t="s">
        <v>644</v>
      </c>
      <c r="FQI6" s="193" t="s">
        <v>644</v>
      </c>
      <c r="FQJ6" s="193" t="s">
        <v>644</v>
      </c>
      <c r="FQK6" s="193" t="s">
        <v>644</v>
      </c>
      <c r="FQL6" s="193" t="s">
        <v>644</v>
      </c>
      <c r="FQM6" s="193" t="s">
        <v>644</v>
      </c>
      <c r="FQN6" s="193" t="s">
        <v>644</v>
      </c>
      <c r="FQO6" s="193" t="s">
        <v>644</v>
      </c>
      <c r="FQP6" s="193" t="s">
        <v>644</v>
      </c>
      <c r="FQQ6" s="193" t="s">
        <v>644</v>
      </c>
      <c r="FQR6" s="193" t="s">
        <v>644</v>
      </c>
      <c r="FQS6" s="193" t="s">
        <v>644</v>
      </c>
      <c r="FQT6" s="193" t="s">
        <v>644</v>
      </c>
      <c r="FQU6" s="193" t="s">
        <v>644</v>
      </c>
      <c r="FQV6" s="193" t="s">
        <v>644</v>
      </c>
      <c r="FQW6" s="193" t="s">
        <v>644</v>
      </c>
      <c r="FQX6" s="193" t="s">
        <v>644</v>
      </c>
      <c r="FQY6" s="193" t="s">
        <v>644</v>
      </c>
      <c r="FQZ6" s="193" t="s">
        <v>644</v>
      </c>
      <c r="FRA6" s="193" t="s">
        <v>644</v>
      </c>
      <c r="FRB6" s="193" t="s">
        <v>644</v>
      </c>
      <c r="FRC6" s="193" t="s">
        <v>644</v>
      </c>
      <c r="FRD6" s="193" t="s">
        <v>644</v>
      </c>
      <c r="FRE6" s="193" t="s">
        <v>644</v>
      </c>
      <c r="FRF6" s="193" t="s">
        <v>644</v>
      </c>
      <c r="FRG6" s="193" t="s">
        <v>644</v>
      </c>
      <c r="FRH6" s="193" t="s">
        <v>644</v>
      </c>
      <c r="FRI6" s="193" t="s">
        <v>644</v>
      </c>
      <c r="FRJ6" s="193" t="s">
        <v>644</v>
      </c>
      <c r="FRK6" s="193" t="s">
        <v>644</v>
      </c>
      <c r="FRL6" s="193" t="s">
        <v>644</v>
      </c>
      <c r="FRM6" s="193" t="s">
        <v>644</v>
      </c>
      <c r="FRN6" s="193" t="s">
        <v>644</v>
      </c>
      <c r="FRO6" s="193" t="s">
        <v>644</v>
      </c>
      <c r="FRP6" s="193" t="s">
        <v>644</v>
      </c>
      <c r="FRQ6" s="193" t="s">
        <v>644</v>
      </c>
      <c r="FRR6" s="193" t="s">
        <v>644</v>
      </c>
      <c r="FRS6" s="193" t="s">
        <v>644</v>
      </c>
      <c r="FRT6" s="193" t="s">
        <v>644</v>
      </c>
      <c r="FRU6" s="193" t="s">
        <v>644</v>
      </c>
      <c r="FRV6" s="193" t="s">
        <v>644</v>
      </c>
      <c r="FRW6" s="193" t="s">
        <v>644</v>
      </c>
      <c r="FRX6" s="193" t="s">
        <v>644</v>
      </c>
      <c r="FRY6" s="193" t="s">
        <v>644</v>
      </c>
      <c r="FRZ6" s="193" t="s">
        <v>644</v>
      </c>
      <c r="FSA6" s="193" t="s">
        <v>644</v>
      </c>
      <c r="FSB6" s="193" t="s">
        <v>644</v>
      </c>
      <c r="FSC6" s="193" t="s">
        <v>644</v>
      </c>
      <c r="FSD6" s="193" t="s">
        <v>644</v>
      </c>
      <c r="FSE6" s="193" t="s">
        <v>644</v>
      </c>
      <c r="FSF6" s="193" t="s">
        <v>644</v>
      </c>
      <c r="FSG6" s="193" t="s">
        <v>644</v>
      </c>
      <c r="FSH6" s="193" t="s">
        <v>644</v>
      </c>
      <c r="FSI6" s="193" t="s">
        <v>644</v>
      </c>
      <c r="FSJ6" s="193" t="s">
        <v>644</v>
      </c>
      <c r="FSK6" s="193" t="s">
        <v>644</v>
      </c>
      <c r="FSL6" s="193" t="s">
        <v>644</v>
      </c>
      <c r="FSM6" s="193" t="s">
        <v>644</v>
      </c>
      <c r="FSN6" s="193" t="s">
        <v>644</v>
      </c>
      <c r="FSO6" s="193" t="s">
        <v>644</v>
      </c>
      <c r="FSP6" s="193" t="s">
        <v>644</v>
      </c>
      <c r="FSQ6" s="193" t="s">
        <v>644</v>
      </c>
      <c r="FSR6" s="193" t="s">
        <v>644</v>
      </c>
      <c r="FSS6" s="193" t="s">
        <v>644</v>
      </c>
      <c r="FST6" s="193" t="s">
        <v>644</v>
      </c>
      <c r="FSU6" s="193" t="s">
        <v>644</v>
      </c>
      <c r="FSV6" s="193" t="s">
        <v>644</v>
      </c>
      <c r="FSW6" s="193" t="s">
        <v>644</v>
      </c>
      <c r="FSX6" s="193" t="s">
        <v>644</v>
      </c>
      <c r="FSY6" s="193" t="s">
        <v>644</v>
      </c>
      <c r="FSZ6" s="193" t="s">
        <v>644</v>
      </c>
      <c r="FTA6" s="193" t="s">
        <v>644</v>
      </c>
      <c r="FTB6" s="193" t="s">
        <v>644</v>
      </c>
      <c r="FTC6" s="193" t="s">
        <v>644</v>
      </c>
      <c r="FTD6" s="193" t="s">
        <v>644</v>
      </c>
      <c r="FTE6" s="193" t="s">
        <v>644</v>
      </c>
      <c r="FTF6" s="193" t="s">
        <v>644</v>
      </c>
      <c r="FTG6" s="193" t="s">
        <v>644</v>
      </c>
      <c r="FTH6" s="193" t="s">
        <v>644</v>
      </c>
      <c r="FTI6" s="193" t="s">
        <v>644</v>
      </c>
      <c r="FTJ6" s="193" t="s">
        <v>644</v>
      </c>
      <c r="FTK6" s="193" t="s">
        <v>644</v>
      </c>
      <c r="FTL6" s="193" t="s">
        <v>644</v>
      </c>
      <c r="FTM6" s="193" t="s">
        <v>644</v>
      </c>
      <c r="FTN6" s="193" t="s">
        <v>644</v>
      </c>
      <c r="FTO6" s="193" t="s">
        <v>644</v>
      </c>
      <c r="FTP6" s="193" t="s">
        <v>644</v>
      </c>
      <c r="FTQ6" s="193" t="s">
        <v>644</v>
      </c>
      <c r="FTR6" s="193" t="s">
        <v>644</v>
      </c>
      <c r="FTS6" s="193" t="s">
        <v>644</v>
      </c>
      <c r="FTT6" s="193" t="s">
        <v>644</v>
      </c>
      <c r="FTU6" s="193" t="s">
        <v>644</v>
      </c>
      <c r="FTV6" s="193" t="s">
        <v>644</v>
      </c>
      <c r="FTW6" s="193" t="s">
        <v>644</v>
      </c>
      <c r="FTX6" s="193" t="s">
        <v>644</v>
      </c>
      <c r="FTY6" s="193" t="s">
        <v>644</v>
      </c>
      <c r="FTZ6" s="193" t="s">
        <v>644</v>
      </c>
      <c r="FUA6" s="193" t="s">
        <v>644</v>
      </c>
      <c r="FUB6" s="193" t="s">
        <v>644</v>
      </c>
      <c r="FUC6" s="193" t="s">
        <v>644</v>
      </c>
      <c r="FUD6" s="193" t="s">
        <v>644</v>
      </c>
      <c r="FUE6" s="193" t="s">
        <v>644</v>
      </c>
      <c r="FUF6" s="193" t="s">
        <v>644</v>
      </c>
      <c r="FUG6" s="193" t="s">
        <v>644</v>
      </c>
      <c r="FUH6" s="193" t="s">
        <v>644</v>
      </c>
      <c r="FUI6" s="193" t="s">
        <v>644</v>
      </c>
      <c r="FUJ6" s="193" t="s">
        <v>644</v>
      </c>
      <c r="FUK6" s="193" t="s">
        <v>644</v>
      </c>
      <c r="FUL6" s="193" t="s">
        <v>644</v>
      </c>
      <c r="FUM6" s="193" t="s">
        <v>644</v>
      </c>
      <c r="FUN6" s="193" t="s">
        <v>644</v>
      </c>
      <c r="FUO6" s="193" t="s">
        <v>644</v>
      </c>
      <c r="FUP6" s="193" t="s">
        <v>644</v>
      </c>
      <c r="FUQ6" s="193" t="s">
        <v>644</v>
      </c>
      <c r="FUR6" s="193" t="s">
        <v>644</v>
      </c>
      <c r="FUS6" s="193" t="s">
        <v>644</v>
      </c>
      <c r="FUT6" s="193" t="s">
        <v>644</v>
      </c>
      <c r="FUU6" s="193" t="s">
        <v>644</v>
      </c>
      <c r="FUV6" s="193" t="s">
        <v>644</v>
      </c>
      <c r="FUW6" s="193" t="s">
        <v>644</v>
      </c>
      <c r="FUX6" s="193" t="s">
        <v>644</v>
      </c>
      <c r="FUY6" s="193" t="s">
        <v>644</v>
      </c>
      <c r="FUZ6" s="193" t="s">
        <v>644</v>
      </c>
      <c r="FVA6" s="193" t="s">
        <v>644</v>
      </c>
      <c r="FVB6" s="193" t="s">
        <v>644</v>
      </c>
      <c r="FVC6" s="193" t="s">
        <v>644</v>
      </c>
      <c r="FVD6" s="193" t="s">
        <v>644</v>
      </c>
      <c r="FVE6" s="193" t="s">
        <v>644</v>
      </c>
      <c r="FVF6" s="193" t="s">
        <v>644</v>
      </c>
      <c r="FVG6" s="193" t="s">
        <v>644</v>
      </c>
      <c r="FVH6" s="193" t="s">
        <v>644</v>
      </c>
      <c r="FVI6" s="193" t="s">
        <v>644</v>
      </c>
      <c r="FVJ6" s="193" t="s">
        <v>644</v>
      </c>
      <c r="FVK6" s="193" t="s">
        <v>644</v>
      </c>
      <c r="FVL6" s="193" t="s">
        <v>644</v>
      </c>
      <c r="FVM6" s="193" t="s">
        <v>644</v>
      </c>
      <c r="FVN6" s="193" t="s">
        <v>644</v>
      </c>
      <c r="FVO6" s="193" t="s">
        <v>644</v>
      </c>
      <c r="FVP6" s="193" t="s">
        <v>644</v>
      </c>
      <c r="FVQ6" s="193" t="s">
        <v>644</v>
      </c>
      <c r="FVR6" s="193" t="s">
        <v>644</v>
      </c>
      <c r="FVS6" s="193" t="s">
        <v>644</v>
      </c>
      <c r="FVT6" s="193" t="s">
        <v>644</v>
      </c>
      <c r="FVU6" s="193" t="s">
        <v>644</v>
      </c>
      <c r="FVV6" s="193" t="s">
        <v>644</v>
      </c>
      <c r="FVW6" s="193" t="s">
        <v>644</v>
      </c>
      <c r="FVX6" s="193" t="s">
        <v>644</v>
      </c>
      <c r="FVY6" s="193" t="s">
        <v>644</v>
      </c>
      <c r="FVZ6" s="193" t="s">
        <v>644</v>
      </c>
      <c r="FWA6" s="193" t="s">
        <v>644</v>
      </c>
      <c r="FWB6" s="193" t="s">
        <v>644</v>
      </c>
      <c r="FWC6" s="193" t="s">
        <v>644</v>
      </c>
      <c r="FWD6" s="193" t="s">
        <v>644</v>
      </c>
      <c r="FWE6" s="193" t="s">
        <v>644</v>
      </c>
      <c r="FWF6" s="193" t="s">
        <v>644</v>
      </c>
      <c r="FWG6" s="193" t="s">
        <v>644</v>
      </c>
      <c r="FWH6" s="193" t="s">
        <v>644</v>
      </c>
      <c r="FWI6" s="193" t="s">
        <v>644</v>
      </c>
      <c r="FWJ6" s="193" t="s">
        <v>644</v>
      </c>
      <c r="FWK6" s="193" t="s">
        <v>644</v>
      </c>
      <c r="FWL6" s="193" t="s">
        <v>644</v>
      </c>
      <c r="FWM6" s="193" t="s">
        <v>644</v>
      </c>
      <c r="FWN6" s="193" t="s">
        <v>644</v>
      </c>
      <c r="FWO6" s="193" t="s">
        <v>644</v>
      </c>
      <c r="FWP6" s="193" t="s">
        <v>644</v>
      </c>
      <c r="FWQ6" s="193" t="s">
        <v>644</v>
      </c>
      <c r="FWR6" s="193" t="s">
        <v>644</v>
      </c>
      <c r="FWS6" s="193" t="s">
        <v>644</v>
      </c>
      <c r="FWT6" s="193" t="s">
        <v>644</v>
      </c>
      <c r="FWU6" s="193" t="s">
        <v>644</v>
      </c>
      <c r="FWV6" s="193" t="s">
        <v>644</v>
      </c>
      <c r="FWW6" s="193" t="s">
        <v>644</v>
      </c>
      <c r="FWX6" s="193" t="s">
        <v>644</v>
      </c>
      <c r="FWY6" s="193" t="s">
        <v>644</v>
      </c>
      <c r="FWZ6" s="193" t="s">
        <v>644</v>
      </c>
      <c r="FXA6" s="193" t="s">
        <v>644</v>
      </c>
      <c r="FXB6" s="193" t="s">
        <v>644</v>
      </c>
      <c r="FXC6" s="193" t="s">
        <v>644</v>
      </c>
      <c r="FXD6" s="193" t="s">
        <v>644</v>
      </c>
      <c r="FXE6" s="193" t="s">
        <v>644</v>
      </c>
      <c r="FXF6" s="193" t="s">
        <v>644</v>
      </c>
      <c r="FXG6" s="193" t="s">
        <v>644</v>
      </c>
      <c r="FXH6" s="193" t="s">
        <v>644</v>
      </c>
      <c r="FXI6" s="193" t="s">
        <v>644</v>
      </c>
      <c r="FXJ6" s="193" t="s">
        <v>644</v>
      </c>
      <c r="FXK6" s="193" t="s">
        <v>644</v>
      </c>
      <c r="FXL6" s="193" t="s">
        <v>644</v>
      </c>
      <c r="FXM6" s="193" t="s">
        <v>644</v>
      </c>
      <c r="FXN6" s="193" t="s">
        <v>644</v>
      </c>
      <c r="FXO6" s="193" t="s">
        <v>644</v>
      </c>
      <c r="FXP6" s="193" t="s">
        <v>644</v>
      </c>
      <c r="FXQ6" s="193" t="s">
        <v>644</v>
      </c>
      <c r="FXR6" s="193" t="s">
        <v>644</v>
      </c>
      <c r="FXS6" s="193" t="s">
        <v>644</v>
      </c>
      <c r="FXT6" s="193" t="s">
        <v>644</v>
      </c>
      <c r="FXU6" s="193" t="s">
        <v>644</v>
      </c>
      <c r="FXV6" s="193" t="s">
        <v>644</v>
      </c>
      <c r="FXW6" s="193" t="s">
        <v>644</v>
      </c>
      <c r="FXX6" s="193" t="s">
        <v>644</v>
      </c>
      <c r="FXY6" s="193" t="s">
        <v>644</v>
      </c>
      <c r="FXZ6" s="193" t="s">
        <v>644</v>
      </c>
      <c r="FYA6" s="193" t="s">
        <v>644</v>
      </c>
      <c r="FYB6" s="193" t="s">
        <v>644</v>
      </c>
      <c r="FYC6" s="193" t="s">
        <v>644</v>
      </c>
      <c r="FYD6" s="193" t="s">
        <v>644</v>
      </c>
      <c r="FYE6" s="193" t="s">
        <v>644</v>
      </c>
      <c r="FYF6" s="193" t="s">
        <v>644</v>
      </c>
      <c r="FYG6" s="193" t="s">
        <v>644</v>
      </c>
      <c r="FYH6" s="193" t="s">
        <v>644</v>
      </c>
      <c r="FYI6" s="193" t="s">
        <v>644</v>
      </c>
      <c r="FYJ6" s="193" t="s">
        <v>644</v>
      </c>
      <c r="FYK6" s="193" t="s">
        <v>644</v>
      </c>
      <c r="FYL6" s="193" t="s">
        <v>644</v>
      </c>
      <c r="FYM6" s="193" t="s">
        <v>644</v>
      </c>
      <c r="FYN6" s="193" t="s">
        <v>644</v>
      </c>
      <c r="FYO6" s="193" t="s">
        <v>644</v>
      </c>
      <c r="FYP6" s="193" t="s">
        <v>644</v>
      </c>
      <c r="FYQ6" s="193" t="s">
        <v>644</v>
      </c>
      <c r="FYR6" s="193" t="s">
        <v>644</v>
      </c>
      <c r="FYS6" s="193" t="s">
        <v>644</v>
      </c>
      <c r="FYT6" s="193" t="s">
        <v>644</v>
      </c>
      <c r="FYU6" s="193" t="s">
        <v>644</v>
      </c>
      <c r="FYV6" s="193" t="s">
        <v>644</v>
      </c>
      <c r="FYW6" s="193" t="s">
        <v>644</v>
      </c>
      <c r="FYX6" s="193" t="s">
        <v>644</v>
      </c>
      <c r="FYY6" s="193" t="s">
        <v>644</v>
      </c>
      <c r="FYZ6" s="193" t="s">
        <v>644</v>
      </c>
      <c r="FZA6" s="193" t="s">
        <v>644</v>
      </c>
      <c r="FZB6" s="193" t="s">
        <v>644</v>
      </c>
      <c r="FZC6" s="193" t="s">
        <v>644</v>
      </c>
      <c r="FZD6" s="193" t="s">
        <v>644</v>
      </c>
      <c r="FZE6" s="193" t="s">
        <v>644</v>
      </c>
      <c r="FZF6" s="193" t="s">
        <v>644</v>
      </c>
      <c r="FZG6" s="193" t="s">
        <v>644</v>
      </c>
      <c r="FZH6" s="193" t="s">
        <v>644</v>
      </c>
      <c r="FZI6" s="193" t="s">
        <v>644</v>
      </c>
      <c r="FZJ6" s="193" t="s">
        <v>644</v>
      </c>
      <c r="FZK6" s="193" t="s">
        <v>644</v>
      </c>
      <c r="FZL6" s="193" t="s">
        <v>644</v>
      </c>
      <c r="FZM6" s="193" t="s">
        <v>644</v>
      </c>
      <c r="FZN6" s="193" t="s">
        <v>644</v>
      </c>
      <c r="FZO6" s="193" t="s">
        <v>644</v>
      </c>
      <c r="FZP6" s="193" t="s">
        <v>644</v>
      </c>
      <c r="FZQ6" s="193" t="s">
        <v>644</v>
      </c>
      <c r="FZR6" s="193" t="s">
        <v>644</v>
      </c>
      <c r="FZS6" s="193" t="s">
        <v>644</v>
      </c>
      <c r="FZT6" s="193" t="s">
        <v>644</v>
      </c>
      <c r="FZU6" s="193" t="s">
        <v>644</v>
      </c>
      <c r="FZV6" s="193" t="s">
        <v>644</v>
      </c>
      <c r="FZW6" s="193" t="s">
        <v>644</v>
      </c>
      <c r="FZX6" s="193" t="s">
        <v>644</v>
      </c>
      <c r="FZY6" s="193" t="s">
        <v>644</v>
      </c>
      <c r="FZZ6" s="193" t="s">
        <v>644</v>
      </c>
      <c r="GAA6" s="193" t="s">
        <v>644</v>
      </c>
      <c r="GAB6" s="193" t="s">
        <v>644</v>
      </c>
      <c r="GAC6" s="193" t="s">
        <v>644</v>
      </c>
      <c r="GAD6" s="193" t="s">
        <v>644</v>
      </c>
      <c r="GAE6" s="193" t="s">
        <v>644</v>
      </c>
      <c r="GAF6" s="193" t="s">
        <v>644</v>
      </c>
      <c r="GAG6" s="193" t="s">
        <v>644</v>
      </c>
      <c r="GAH6" s="193" t="s">
        <v>644</v>
      </c>
      <c r="GAI6" s="193" t="s">
        <v>644</v>
      </c>
      <c r="GAJ6" s="193" t="s">
        <v>644</v>
      </c>
      <c r="GAK6" s="193" t="s">
        <v>644</v>
      </c>
      <c r="GAL6" s="193" t="s">
        <v>644</v>
      </c>
      <c r="GAM6" s="193" t="s">
        <v>644</v>
      </c>
      <c r="GAN6" s="193" t="s">
        <v>644</v>
      </c>
      <c r="GAO6" s="193" t="s">
        <v>644</v>
      </c>
      <c r="GAP6" s="193" t="s">
        <v>644</v>
      </c>
      <c r="GAQ6" s="193" t="s">
        <v>644</v>
      </c>
      <c r="GAR6" s="193" t="s">
        <v>644</v>
      </c>
      <c r="GAS6" s="193" t="s">
        <v>644</v>
      </c>
      <c r="GAT6" s="193" t="s">
        <v>644</v>
      </c>
      <c r="GAU6" s="193" t="s">
        <v>644</v>
      </c>
      <c r="GAV6" s="193" t="s">
        <v>644</v>
      </c>
      <c r="GAW6" s="193" t="s">
        <v>644</v>
      </c>
      <c r="GAX6" s="193" t="s">
        <v>644</v>
      </c>
      <c r="GAY6" s="193" t="s">
        <v>644</v>
      </c>
      <c r="GAZ6" s="193" t="s">
        <v>644</v>
      </c>
      <c r="GBA6" s="193" t="s">
        <v>644</v>
      </c>
      <c r="GBB6" s="193" t="s">
        <v>644</v>
      </c>
      <c r="GBC6" s="193" t="s">
        <v>644</v>
      </c>
      <c r="GBD6" s="193" t="s">
        <v>644</v>
      </c>
      <c r="GBE6" s="193" t="s">
        <v>644</v>
      </c>
      <c r="GBF6" s="193" t="s">
        <v>644</v>
      </c>
      <c r="GBG6" s="193" t="s">
        <v>644</v>
      </c>
      <c r="GBH6" s="193" t="s">
        <v>644</v>
      </c>
      <c r="GBI6" s="193" t="s">
        <v>644</v>
      </c>
      <c r="GBJ6" s="193" t="s">
        <v>644</v>
      </c>
      <c r="GBK6" s="193" t="s">
        <v>644</v>
      </c>
      <c r="GBL6" s="193" t="s">
        <v>644</v>
      </c>
      <c r="GBM6" s="193" t="s">
        <v>644</v>
      </c>
      <c r="GBN6" s="193" t="s">
        <v>644</v>
      </c>
      <c r="GBO6" s="193" t="s">
        <v>644</v>
      </c>
      <c r="GBP6" s="193" t="s">
        <v>644</v>
      </c>
      <c r="GBQ6" s="193" t="s">
        <v>644</v>
      </c>
      <c r="GBR6" s="193" t="s">
        <v>644</v>
      </c>
      <c r="GBS6" s="193" t="s">
        <v>644</v>
      </c>
      <c r="GBT6" s="193" t="s">
        <v>644</v>
      </c>
      <c r="GBU6" s="193" t="s">
        <v>644</v>
      </c>
      <c r="GBV6" s="193" t="s">
        <v>644</v>
      </c>
      <c r="GBW6" s="193" t="s">
        <v>644</v>
      </c>
      <c r="GBX6" s="193" t="s">
        <v>644</v>
      </c>
      <c r="GBY6" s="193" t="s">
        <v>644</v>
      </c>
      <c r="GBZ6" s="193" t="s">
        <v>644</v>
      </c>
      <c r="GCA6" s="193" t="s">
        <v>644</v>
      </c>
      <c r="GCB6" s="193" t="s">
        <v>644</v>
      </c>
      <c r="GCC6" s="193" t="s">
        <v>644</v>
      </c>
      <c r="GCD6" s="193" t="s">
        <v>644</v>
      </c>
      <c r="GCE6" s="193" t="s">
        <v>644</v>
      </c>
      <c r="GCF6" s="193" t="s">
        <v>644</v>
      </c>
      <c r="GCG6" s="193" t="s">
        <v>644</v>
      </c>
      <c r="GCH6" s="193" t="s">
        <v>644</v>
      </c>
      <c r="GCI6" s="193" t="s">
        <v>644</v>
      </c>
      <c r="GCJ6" s="193" t="s">
        <v>644</v>
      </c>
      <c r="GCK6" s="193" t="s">
        <v>644</v>
      </c>
      <c r="GCL6" s="193" t="s">
        <v>644</v>
      </c>
      <c r="GCM6" s="193" t="s">
        <v>644</v>
      </c>
      <c r="GCN6" s="193" t="s">
        <v>644</v>
      </c>
      <c r="GCO6" s="193" t="s">
        <v>644</v>
      </c>
      <c r="GCP6" s="193" t="s">
        <v>644</v>
      </c>
      <c r="GCQ6" s="193" t="s">
        <v>644</v>
      </c>
      <c r="GCR6" s="193" t="s">
        <v>644</v>
      </c>
      <c r="GCS6" s="193" t="s">
        <v>644</v>
      </c>
      <c r="GCT6" s="193" t="s">
        <v>644</v>
      </c>
      <c r="GCU6" s="193" t="s">
        <v>644</v>
      </c>
      <c r="GCV6" s="193" t="s">
        <v>644</v>
      </c>
      <c r="GCW6" s="193" t="s">
        <v>644</v>
      </c>
      <c r="GCX6" s="193" t="s">
        <v>644</v>
      </c>
      <c r="GCY6" s="193" t="s">
        <v>644</v>
      </c>
      <c r="GCZ6" s="193" t="s">
        <v>644</v>
      </c>
      <c r="GDA6" s="193" t="s">
        <v>644</v>
      </c>
      <c r="GDB6" s="193" t="s">
        <v>644</v>
      </c>
      <c r="GDC6" s="193" t="s">
        <v>644</v>
      </c>
      <c r="GDD6" s="193" t="s">
        <v>644</v>
      </c>
      <c r="GDE6" s="193" t="s">
        <v>644</v>
      </c>
      <c r="GDF6" s="193" t="s">
        <v>644</v>
      </c>
      <c r="GDG6" s="193" t="s">
        <v>644</v>
      </c>
      <c r="GDH6" s="193" t="s">
        <v>644</v>
      </c>
      <c r="GDI6" s="193" t="s">
        <v>644</v>
      </c>
      <c r="GDJ6" s="193" t="s">
        <v>644</v>
      </c>
      <c r="GDK6" s="193" t="s">
        <v>644</v>
      </c>
      <c r="GDL6" s="193" t="s">
        <v>644</v>
      </c>
      <c r="GDM6" s="193" t="s">
        <v>644</v>
      </c>
      <c r="GDN6" s="193" t="s">
        <v>644</v>
      </c>
      <c r="GDO6" s="193" t="s">
        <v>644</v>
      </c>
      <c r="GDP6" s="193" t="s">
        <v>644</v>
      </c>
      <c r="GDQ6" s="193" t="s">
        <v>644</v>
      </c>
      <c r="GDR6" s="193" t="s">
        <v>644</v>
      </c>
      <c r="GDS6" s="193" t="s">
        <v>644</v>
      </c>
      <c r="GDT6" s="193" t="s">
        <v>644</v>
      </c>
      <c r="GDU6" s="193" t="s">
        <v>644</v>
      </c>
      <c r="GDV6" s="193" t="s">
        <v>644</v>
      </c>
      <c r="GDW6" s="193" t="s">
        <v>644</v>
      </c>
      <c r="GDX6" s="193" t="s">
        <v>644</v>
      </c>
      <c r="GDY6" s="193" t="s">
        <v>644</v>
      </c>
      <c r="GDZ6" s="193" t="s">
        <v>644</v>
      </c>
      <c r="GEA6" s="193" t="s">
        <v>644</v>
      </c>
      <c r="GEB6" s="193" t="s">
        <v>644</v>
      </c>
      <c r="GEC6" s="193" t="s">
        <v>644</v>
      </c>
      <c r="GED6" s="193" t="s">
        <v>644</v>
      </c>
      <c r="GEE6" s="193" t="s">
        <v>644</v>
      </c>
      <c r="GEF6" s="193" t="s">
        <v>644</v>
      </c>
      <c r="GEG6" s="193" t="s">
        <v>644</v>
      </c>
      <c r="GEH6" s="193" t="s">
        <v>644</v>
      </c>
      <c r="GEI6" s="193" t="s">
        <v>644</v>
      </c>
      <c r="GEJ6" s="193" t="s">
        <v>644</v>
      </c>
      <c r="GEK6" s="193" t="s">
        <v>644</v>
      </c>
      <c r="GEL6" s="193" t="s">
        <v>644</v>
      </c>
      <c r="GEM6" s="193" t="s">
        <v>644</v>
      </c>
      <c r="GEN6" s="193" t="s">
        <v>644</v>
      </c>
      <c r="GEO6" s="193" t="s">
        <v>644</v>
      </c>
      <c r="GEP6" s="193" t="s">
        <v>644</v>
      </c>
      <c r="GEQ6" s="193" t="s">
        <v>644</v>
      </c>
      <c r="GER6" s="193" t="s">
        <v>644</v>
      </c>
      <c r="GES6" s="193" t="s">
        <v>644</v>
      </c>
      <c r="GET6" s="193" t="s">
        <v>644</v>
      </c>
      <c r="GEU6" s="193" t="s">
        <v>644</v>
      </c>
      <c r="GEV6" s="193" t="s">
        <v>644</v>
      </c>
      <c r="GEW6" s="193" t="s">
        <v>644</v>
      </c>
      <c r="GEX6" s="193" t="s">
        <v>644</v>
      </c>
      <c r="GEY6" s="193" t="s">
        <v>644</v>
      </c>
      <c r="GEZ6" s="193" t="s">
        <v>644</v>
      </c>
      <c r="GFA6" s="193" t="s">
        <v>644</v>
      </c>
      <c r="GFB6" s="193" t="s">
        <v>644</v>
      </c>
      <c r="GFC6" s="193" t="s">
        <v>644</v>
      </c>
      <c r="GFD6" s="193" t="s">
        <v>644</v>
      </c>
      <c r="GFE6" s="193" t="s">
        <v>644</v>
      </c>
      <c r="GFF6" s="193" t="s">
        <v>644</v>
      </c>
      <c r="GFG6" s="193" t="s">
        <v>644</v>
      </c>
      <c r="GFH6" s="193" t="s">
        <v>644</v>
      </c>
      <c r="GFI6" s="193" t="s">
        <v>644</v>
      </c>
      <c r="GFJ6" s="193" t="s">
        <v>644</v>
      </c>
      <c r="GFK6" s="193" t="s">
        <v>644</v>
      </c>
      <c r="GFL6" s="193" t="s">
        <v>644</v>
      </c>
      <c r="GFM6" s="193" t="s">
        <v>644</v>
      </c>
      <c r="GFN6" s="193" t="s">
        <v>644</v>
      </c>
      <c r="GFO6" s="193" t="s">
        <v>644</v>
      </c>
      <c r="GFP6" s="193" t="s">
        <v>644</v>
      </c>
      <c r="GFQ6" s="193" t="s">
        <v>644</v>
      </c>
      <c r="GFR6" s="193" t="s">
        <v>644</v>
      </c>
      <c r="GFS6" s="193" t="s">
        <v>644</v>
      </c>
      <c r="GFT6" s="193" t="s">
        <v>644</v>
      </c>
      <c r="GFU6" s="193" t="s">
        <v>644</v>
      </c>
      <c r="GFV6" s="193" t="s">
        <v>644</v>
      </c>
      <c r="GFW6" s="193" t="s">
        <v>644</v>
      </c>
      <c r="GFX6" s="193" t="s">
        <v>644</v>
      </c>
      <c r="GFY6" s="193" t="s">
        <v>644</v>
      </c>
      <c r="GFZ6" s="193" t="s">
        <v>644</v>
      </c>
      <c r="GGA6" s="193" t="s">
        <v>644</v>
      </c>
      <c r="GGB6" s="193" t="s">
        <v>644</v>
      </c>
      <c r="GGC6" s="193" t="s">
        <v>644</v>
      </c>
      <c r="GGD6" s="193" t="s">
        <v>644</v>
      </c>
      <c r="GGE6" s="193" t="s">
        <v>644</v>
      </c>
      <c r="GGF6" s="193" t="s">
        <v>644</v>
      </c>
      <c r="GGG6" s="193" t="s">
        <v>644</v>
      </c>
      <c r="GGH6" s="193" t="s">
        <v>644</v>
      </c>
      <c r="GGI6" s="193" t="s">
        <v>644</v>
      </c>
      <c r="GGJ6" s="193" t="s">
        <v>644</v>
      </c>
      <c r="GGK6" s="193" t="s">
        <v>644</v>
      </c>
      <c r="GGL6" s="193" t="s">
        <v>644</v>
      </c>
      <c r="GGM6" s="193" t="s">
        <v>644</v>
      </c>
      <c r="GGN6" s="193" t="s">
        <v>644</v>
      </c>
      <c r="GGO6" s="193" t="s">
        <v>644</v>
      </c>
      <c r="GGP6" s="193" t="s">
        <v>644</v>
      </c>
      <c r="GGQ6" s="193" t="s">
        <v>644</v>
      </c>
      <c r="GGR6" s="193" t="s">
        <v>644</v>
      </c>
      <c r="GGS6" s="193" t="s">
        <v>644</v>
      </c>
      <c r="GGT6" s="193" t="s">
        <v>644</v>
      </c>
      <c r="GGU6" s="193" t="s">
        <v>644</v>
      </c>
      <c r="GGV6" s="193" t="s">
        <v>644</v>
      </c>
      <c r="GGW6" s="193" t="s">
        <v>644</v>
      </c>
      <c r="GGX6" s="193" t="s">
        <v>644</v>
      </c>
      <c r="GGY6" s="193" t="s">
        <v>644</v>
      </c>
      <c r="GGZ6" s="193" t="s">
        <v>644</v>
      </c>
      <c r="GHA6" s="193" t="s">
        <v>644</v>
      </c>
      <c r="GHB6" s="193" t="s">
        <v>644</v>
      </c>
      <c r="GHC6" s="193" t="s">
        <v>644</v>
      </c>
      <c r="GHD6" s="193" t="s">
        <v>644</v>
      </c>
      <c r="GHE6" s="193" t="s">
        <v>644</v>
      </c>
      <c r="GHF6" s="193" t="s">
        <v>644</v>
      </c>
      <c r="GHG6" s="193" t="s">
        <v>644</v>
      </c>
      <c r="GHH6" s="193" t="s">
        <v>644</v>
      </c>
      <c r="GHI6" s="193" t="s">
        <v>644</v>
      </c>
      <c r="GHJ6" s="193" t="s">
        <v>644</v>
      </c>
      <c r="GHK6" s="193" t="s">
        <v>644</v>
      </c>
      <c r="GHL6" s="193" t="s">
        <v>644</v>
      </c>
      <c r="GHM6" s="193" t="s">
        <v>644</v>
      </c>
      <c r="GHN6" s="193" t="s">
        <v>644</v>
      </c>
      <c r="GHO6" s="193" t="s">
        <v>644</v>
      </c>
      <c r="GHP6" s="193" t="s">
        <v>644</v>
      </c>
      <c r="GHQ6" s="193" t="s">
        <v>644</v>
      </c>
      <c r="GHR6" s="193" t="s">
        <v>644</v>
      </c>
      <c r="GHS6" s="193" t="s">
        <v>644</v>
      </c>
      <c r="GHT6" s="193" t="s">
        <v>644</v>
      </c>
      <c r="GHU6" s="193" t="s">
        <v>644</v>
      </c>
      <c r="GHV6" s="193" t="s">
        <v>644</v>
      </c>
      <c r="GHW6" s="193" t="s">
        <v>644</v>
      </c>
      <c r="GHX6" s="193" t="s">
        <v>644</v>
      </c>
      <c r="GHY6" s="193" t="s">
        <v>644</v>
      </c>
      <c r="GHZ6" s="193" t="s">
        <v>644</v>
      </c>
      <c r="GIA6" s="193" t="s">
        <v>644</v>
      </c>
      <c r="GIB6" s="193" t="s">
        <v>644</v>
      </c>
      <c r="GIC6" s="193" t="s">
        <v>644</v>
      </c>
      <c r="GID6" s="193" t="s">
        <v>644</v>
      </c>
      <c r="GIE6" s="193" t="s">
        <v>644</v>
      </c>
      <c r="GIF6" s="193" t="s">
        <v>644</v>
      </c>
      <c r="GIG6" s="193" t="s">
        <v>644</v>
      </c>
      <c r="GIH6" s="193" t="s">
        <v>644</v>
      </c>
      <c r="GII6" s="193" t="s">
        <v>644</v>
      </c>
      <c r="GIJ6" s="193" t="s">
        <v>644</v>
      </c>
      <c r="GIK6" s="193" t="s">
        <v>644</v>
      </c>
      <c r="GIL6" s="193" t="s">
        <v>644</v>
      </c>
      <c r="GIM6" s="193" t="s">
        <v>644</v>
      </c>
      <c r="GIN6" s="193" t="s">
        <v>644</v>
      </c>
      <c r="GIO6" s="193" t="s">
        <v>644</v>
      </c>
      <c r="GIP6" s="193" t="s">
        <v>644</v>
      </c>
      <c r="GIQ6" s="193" t="s">
        <v>644</v>
      </c>
      <c r="GIR6" s="193" t="s">
        <v>644</v>
      </c>
      <c r="GIS6" s="193" t="s">
        <v>644</v>
      </c>
      <c r="GIT6" s="193" t="s">
        <v>644</v>
      </c>
      <c r="GIU6" s="193" t="s">
        <v>644</v>
      </c>
      <c r="GIV6" s="193" t="s">
        <v>644</v>
      </c>
      <c r="GIW6" s="193" t="s">
        <v>644</v>
      </c>
      <c r="GIX6" s="193" t="s">
        <v>644</v>
      </c>
      <c r="GIY6" s="193" t="s">
        <v>644</v>
      </c>
      <c r="GIZ6" s="193" t="s">
        <v>644</v>
      </c>
      <c r="GJA6" s="193" t="s">
        <v>644</v>
      </c>
      <c r="GJB6" s="193" t="s">
        <v>644</v>
      </c>
      <c r="GJC6" s="193" t="s">
        <v>644</v>
      </c>
      <c r="GJD6" s="193" t="s">
        <v>644</v>
      </c>
      <c r="GJE6" s="193" t="s">
        <v>644</v>
      </c>
      <c r="GJF6" s="193" t="s">
        <v>644</v>
      </c>
      <c r="GJG6" s="193" t="s">
        <v>644</v>
      </c>
      <c r="GJH6" s="193" t="s">
        <v>644</v>
      </c>
      <c r="GJI6" s="193" t="s">
        <v>644</v>
      </c>
      <c r="GJJ6" s="193" t="s">
        <v>644</v>
      </c>
      <c r="GJK6" s="193" t="s">
        <v>644</v>
      </c>
      <c r="GJL6" s="193" t="s">
        <v>644</v>
      </c>
      <c r="GJM6" s="193" t="s">
        <v>644</v>
      </c>
      <c r="GJN6" s="193" t="s">
        <v>644</v>
      </c>
      <c r="GJO6" s="193" t="s">
        <v>644</v>
      </c>
      <c r="GJP6" s="193" t="s">
        <v>644</v>
      </c>
      <c r="GJQ6" s="193" t="s">
        <v>644</v>
      </c>
      <c r="GJR6" s="193" t="s">
        <v>644</v>
      </c>
      <c r="GJS6" s="193" t="s">
        <v>644</v>
      </c>
      <c r="GJT6" s="193" t="s">
        <v>644</v>
      </c>
      <c r="GJU6" s="193" t="s">
        <v>644</v>
      </c>
      <c r="GJV6" s="193" t="s">
        <v>644</v>
      </c>
      <c r="GJW6" s="193" t="s">
        <v>644</v>
      </c>
      <c r="GJX6" s="193" t="s">
        <v>644</v>
      </c>
      <c r="GJY6" s="193" t="s">
        <v>644</v>
      </c>
      <c r="GJZ6" s="193" t="s">
        <v>644</v>
      </c>
      <c r="GKA6" s="193" t="s">
        <v>644</v>
      </c>
      <c r="GKB6" s="193" t="s">
        <v>644</v>
      </c>
      <c r="GKC6" s="193" t="s">
        <v>644</v>
      </c>
      <c r="GKD6" s="193" t="s">
        <v>644</v>
      </c>
      <c r="GKE6" s="193" t="s">
        <v>644</v>
      </c>
      <c r="GKF6" s="193" t="s">
        <v>644</v>
      </c>
      <c r="GKG6" s="193" t="s">
        <v>644</v>
      </c>
      <c r="GKH6" s="193" t="s">
        <v>644</v>
      </c>
      <c r="GKI6" s="193" t="s">
        <v>644</v>
      </c>
      <c r="GKJ6" s="193" t="s">
        <v>644</v>
      </c>
      <c r="GKK6" s="193" t="s">
        <v>644</v>
      </c>
      <c r="GKL6" s="193" t="s">
        <v>644</v>
      </c>
      <c r="GKM6" s="193" t="s">
        <v>644</v>
      </c>
      <c r="GKN6" s="193" t="s">
        <v>644</v>
      </c>
      <c r="GKO6" s="193" t="s">
        <v>644</v>
      </c>
      <c r="GKP6" s="193" t="s">
        <v>644</v>
      </c>
      <c r="GKQ6" s="193" t="s">
        <v>644</v>
      </c>
      <c r="GKR6" s="193" t="s">
        <v>644</v>
      </c>
      <c r="GKS6" s="193" t="s">
        <v>644</v>
      </c>
      <c r="GKT6" s="193" t="s">
        <v>644</v>
      </c>
      <c r="GKU6" s="193" t="s">
        <v>644</v>
      </c>
      <c r="GKV6" s="193" t="s">
        <v>644</v>
      </c>
      <c r="GKW6" s="193" t="s">
        <v>644</v>
      </c>
      <c r="GKX6" s="193" t="s">
        <v>644</v>
      </c>
      <c r="GKY6" s="193" t="s">
        <v>644</v>
      </c>
      <c r="GKZ6" s="193" t="s">
        <v>644</v>
      </c>
      <c r="GLA6" s="193" t="s">
        <v>644</v>
      </c>
      <c r="GLB6" s="193" t="s">
        <v>644</v>
      </c>
      <c r="GLC6" s="193" t="s">
        <v>644</v>
      </c>
      <c r="GLD6" s="193" t="s">
        <v>644</v>
      </c>
      <c r="GLE6" s="193" t="s">
        <v>644</v>
      </c>
      <c r="GLF6" s="193" t="s">
        <v>644</v>
      </c>
      <c r="GLG6" s="193" t="s">
        <v>644</v>
      </c>
      <c r="GLH6" s="193" t="s">
        <v>644</v>
      </c>
      <c r="GLI6" s="193" t="s">
        <v>644</v>
      </c>
      <c r="GLJ6" s="193" t="s">
        <v>644</v>
      </c>
      <c r="GLK6" s="193" t="s">
        <v>644</v>
      </c>
      <c r="GLL6" s="193" t="s">
        <v>644</v>
      </c>
      <c r="GLM6" s="193" t="s">
        <v>644</v>
      </c>
      <c r="GLN6" s="193" t="s">
        <v>644</v>
      </c>
      <c r="GLO6" s="193" t="s">
        <v>644</v>
      </c>
      <c r="GLP6" s="193" t="s">
        <v>644</v>
      </c>
      <c r="GLQ6" s="193" t="s">
        <v>644</v>
      </c>
      <c r="GLR6" s="193" t="s">
        <v>644</v>
      </c>
      <c r="GLS6" s="193" t="s">
        <v>644</v>
      </c>
      <c r="GLT6" s="193" t="s">
        <v>644</v>
      </c>
      <c r="GLU6" s="193" t="s">
        <v>644</v>
      </c>
      <c r="GLV6" s="193" t="s">
        <v>644</v>
      </c>
      <c r="GLW6" s="193" t="s">
        <v>644</v>
      </c>
      <c r="GLX6" s="193" t="s">
        <v>644</v>
      </c>
      <c r="GLY6" s="193" t="s">
        <v>644</v>
      </c>
      <c r="GLZ6" s="193" t="s">
        <v>644</v>
      </c>
      <c r="GMA6" s="193" t="s">
        <v>644</v>
      </c>
      <c r="GMB6" s="193" t="s">
        <v>644</v>
      </c>
      <c r="GMC6" s="193" t="s">
        <v>644</v>
      </c>
      <c r="GMD6" s="193" t="s">
        <v>644</v>
      </c>
      <c r="GME6" s="193" t="s">
        <v>644</v>
      </c>
      <c r="GMF6" s="193" t="s">
        <v>644</v>
      </c>
      <c r="GMG6" s="193" t="s">
        <v>644</v>
      </c>
      <c r="GMH6" s="193" t="s">
        <v>644</v>
      </c>
      <c r="GMI6" s="193" t="s">
        <v>644</v>
      </c>
      <c r="GMJ6" s="193" t="s">
        <v>644</v>
      </c>
      <c r="GMK6" s="193" t="s">
        <v>644</v>
      </c>
      <c r="GML6" s="193" t="s">
        <v>644</v>
      </c>
      <c r="GMM6" s="193" t="s">
        <v>644</v>
      </c>
      <c r="GMN6" s="193" t="s">
        <v>644</v>
      </c>
      <c r="GMO6" s="193" t="s">
        <v>644</v>
      </c>
      <c r="GMP6" s="193" t="s">
        <v>644</v>
      </c>
      <c r="GMQ6" s="193" t="s">
        <v>644</v>
      </c>
      <c r="GMR6" s="193" t="s">
        <v>644</v>
      </c>
      <c r="GMS6" s="193" t="s">
        <v>644</v>
      </c>
      <c r="GMT6" s="193" t="s">
        <v>644</v>
      </c>
      <c r="GMU6" s="193" t="s">
        <v>644</v>
      </c>
      <c r="GMV6" s="193" t="s">
        <v>644</v>
      </c>
      <c r="GMW6" s="193" t="s">
        <v>644</v>
      </c>
      <c r="GMX6" s="193" t="s">
        <v>644</v>
      </c>
      <c r="GMY6" s="193" t="s">
        <v>644</v>
      </c>
      <c r="GMZ6" s="193" t="s">
        <v>644</v>
      </c>
      <c r="GNA6" s="193" t="s">
        <v>644</v>
      </c>
      <c r="GNB6" s="193" t="s">
        <v>644</v>
      </c>
      <c r="GNC6" s="193" t="s">
        <v>644</v>
      </c>
      <c r="GND6" s="193" t="s">
        <v>644</v>
      </c>
      <c r="GNE6" s="193" t="s">
        <v>644</v>
      </c>
      <c r="GNF6" s="193" t="s">
        <v>644</v>
      </c>
      <c r="GNG6" s="193" t="s">
        <v>644</v>
      </c>
      <c r="GNH6" s="193" t="s">
        <v>644</v>
      </c>
      <c r="GNI6" s="193" t="s">
        <v>644</v>
      </c>
      <c r="GNJ6" s="193" t="s">
        <v>644</v>
      </c>
      <c r="GNK6" s="193" t="s">
        <v>644</v>
      </c>
      <c r="GNL6" s="193" t="s">
        <v>644</v>
      </c>
      <c r="GNM6" s="193" t="s">
        <v>644</v>
      </c>
      <c r="GNN6" s="193" t="s">
        <v>644</v>
      </c>
      <c r="GNO6" s="193" t="s">
        <v>644</v>
      </c>
      <c r="GNP6" s="193" t="s">
        <v>644</v>
      </c>
      <c r="GNQ6" s="193" t="s">
        <v>644</v>
      </c>
      <c r="GNR6" s="193" t="s">
        <v>644</v>
      </c>
      <c r="GNS6" s="193" t="s">
        <v>644</v>
      </c>
      <c r="GNT6" s="193" t="s">
        <v>644</v>
      </c>
      <c r="GNU6" s="193" t="s">
        <v>644</v>
      </c>
      <c r="GNV6" s="193" t="s">
        <v>644</v>
      </c>
      <c r="GNW6" s="193" t="s">
        <v>644</v>
      </c>
      <c r="GNX6" s="193" t="s">
        <v>644</v>
      </c>
      <c r="GNY6" s="193" t="s">
        <v>644</v>
      </c>
      <c r="GNZ6" s="193" t="s">
        <v>644</v>
      </c>
      <c r="GOA6" s="193" t="s">
        <v>644</v>
      </c>
      <c r="GOB6" s="193" t="s">
        <v>644</v>
      </c>
      <c r="GOC6" s="193" t="s">
        <v>644</v>
      </c>
      <c r="GOD6" s="193" t="s">
        <v>644</v>
      </c>
      <c r="GOE6" s="193" t="s">
        <v>644</v>
      </c>
      <c r="GOF6" s="193" t="s">
        <v>644</v>
      </c>
      <c r="GOG6" s="193" t="s">
        <v>644</v>
      </c>
      <c r="GOH6" s="193" t="s">
        <v>644</v>
      </c>
      <c r="GOI6" s="193" t="s">
        <v>644</v>
      </c>
      <c r="GOJ6" s="193" t="s">
        <v>644</v>
      </c>
      <c r="GOK6" s="193" t="s">
        <v>644</v>
      </c>
      <c r="GOL6" s="193" t="s">
        <v>644</v>
      </c>
      <c r="GOM6" s="193" t="s">
        <v>644</v>
      </c>
      <c r="GON6" s="193" t="s">
        <v>644</v>
      </c>
      <c r="GOO6" s="193" t="s">
        <v>644</v>
      </c>
      <c r="GOP6" s="193" t="s">
        <v>644</v>
      </c>
      <c r="GOQ6" s="193" t="s">
        <v>644</v>
      </c>
      <c r="GOR6" s="193" t="s">
        <v>644</v>
      </c>
      <c r="GOS6" s="193" t="s">
        <v>644</v>
      </c>
      <c r="GOT6" s="193" t="s">
        <v>644</v>
      </c>
      <c r="GOU6" s="193" t="s">
        <v>644</v>
      </c>
      <c r="GOV6" s="193" t="s">
        <v>644</v>
      </c>
      <c r="GOW6" s="193" t="s">
        <v>644</v>
      </c>
      <c r="GOX6" s="193" t="s">
        <v>644</v>
      </c>
      <c r="GOY6" s="193" t="s">
        <v>644</v>
      </c>
      <c r="GOZ6" s="193" t="s">
        <v>644</v>
      </c>
      <c r="GPA6" s="193" t="s">
        <v>644</v>
      </c>
      <c r="GPB6" s="193" t="s">
        <v>644</v>
      </c>
      <c r="GPC6" s="193" t="s">
        <v>644</v>
      </c>
      <c r="GPD6" s="193" t="s">
        <v>644</v>
      </c>
      <c r="GPE6" s="193" t="s">
        <v>644</v>
      </c>
      <c r="GPF6" s="193" t="s">
        <v>644</v>
      </c>
      <c r="GPG6" s="193" t="s">
        <v>644</v>
      </c>
      <c r="GPH6" s="193" t="s">
        <v>644</v>
      </c>
      <c r="GPI6" s="193" t="s">
        <v>644</v>
      </c>
      <c r="GPJ6" s="193" t="s">
        <v>644</v>
      </c>
      <c r="GPK6" s="193" t="s">
        <v>644</v>
      </c>
      <c r="GPL6" s="193" t="s">
        <v>644</v>
      </c>
      <c r="GPM6" s="193" t="s">
        <v>644</v>
      </c>
      <c r="GPN6" s="193" t="s">
        <v>644</v>
      </c>
      <c r="GPO6" s="193" t="s">
        <v>644</v>
      </c>
      <c r="GPP6" s="193" t="s">
        <v>644</v>
      </c>
      <c r="GPQ6" s="193" t="s">
        <v>644</v>
      </c>
      <c r="GPR6" s="193" t="s">
        <v>644</v>
      </c>
      <c r="GPS6" s="193" t="s">
        <v>644</v>
      </c>
      <c r="GPT6" s="193" t="s">
        <v>644</v>
      </c>
      <c r="GPU6" s="193" t="s">
        <v>644</v>
      </c>
      <c r="GPV6" s="193" t="s">
        <v>644</v>
      </c>
      <c r="GPW6" s="193" t="s">
        <v>644</v>
      </c>
      <c r="GPX6" s="193" t="s">
        <v>644</v>
      </c>
      <c r="GPY6" s="193" t="s">
        <v>644</v>
      </c>
      <c r="GPZ6" s="193" t="s">
        <v>644</v>
      </c>
      <c r="GQA6" s="193" t="s">
        <v>644</v>
      </c>
      <c r="GQB6" s="193" t="s">
        <v>644</v>
      </c>
      <c r="GQC6" s="193" t="s">
        <v>644</v>
      </c>
      <c r="GQD6" s="193" t="s">
        <v>644</v>
      </c>
      <c r="GQE6" s="193" t="s">
        <v>644</v>
      </c>
      <c r="GQF6" s="193" t="s">
        <v>644</v>
      </c>
      <c r="GQG6" s="193" t="s">
        <v>644</v>
      </c>
      <c r="GQH6" s="193" t="s">
        <v>644</v>
      </c>
      <c r="GQI6" s="193" t="s">
        <v>644</v>
      </c>
      <c r="GQJ6" s="193" t="s">
        <v>644</v>
      </c>
      <c r="GQK6" s="193" t="s">
        <v>644</v>
      </c>
      <c r="GQL6" s="193" t="s">
        <v>644</v>
      </c>
      <c r="GQM6" s="193" t="s">
        <v>644</v>
      </c>
      <c r="GQN6" s="193" t="s">
        <v>644</v>
      </c>
      <c r="GQO6" s="193" t="s">
        <v>644</v>
      </c>
      <c r="GQP6" s="193" t="s">
        <v>644</v>
      </c>
      <c r="GQQ6" s="193" t="s">
        <v>644</v>
      </c>
      <c r="GQR6" s="193" t="s">
        <v>644</v>
      </c>
      <c r="GQS6" s="193" t="s">
        <v>644</v>
      </c>
      <c r="GQT6" s="193" t="s">
        <v>644</v>
      </c>
      <c r="GQU6" s="193" t="s">
        <v>644</v>
      </c>
      <c r="GQV6" s="193" t="s">
        <v>644</v>
      </c>
      <c r="GQW6" s="193" t="s">
        <v>644</v>
      </c>
      <c r="GQX6" s="193" t="s">
        <v>644</v>
      </c>
      <c r="GQY6" s="193" t="s">
        <v>644</v>
      </c>
      <c r="GQZ6" s="193" t="s">
        <v>644</v>
      </c>
      <c r="GRA6" s="193" t="s">
        <v>644</v>
      </c>
      <c r="GRB6" s="193" t="s">
        <v>644</v>
      </c>
      <c r="GRC6" s="193" t="s">
        <v>644</v>
      </c>
      <c r="GRD6" s="193" t="s">
        <v>644</v>
      </c>
      <c r="GRE6" s="193" t="s">
        <v>644</v>
      </c>
      <c r="GRF6" s="193" t="s">
        <v>644</v>
      </c>
      <c r="GRG6" s="193" t="s">
        <v>644</v>
      </c>
      <c r="GRH6" s="193" t="s">
        <v>644</v>
      </c>
      <c r="GRI6" s="193" t="s">
        <v>644</v>
      </c>
      <c r="GRJ6" s="193" t="s">
        <v>644</v>
      </c>
      <c r="GRK6" s="193" t="s">
        <v>644</v>
      </c>
      <c r="GRL6" s="193" t="s">
        <v>644</v>
      </c>
      <c r="GRM6" s="193" t="s">
        <v>644</v>
      </c>
      <c r="GRN6" s="193" t="s">
        <v>644</v>
      </c>
      <c r="GRO6" s="193" t="s">
        <v>644</v>
      </c>
      <c r="GRP6" s="193" t="s">
        <v>644</v>
      </c>
      <c r="GRQ6" s="193" t="s">
        <v>644</v>
      </c>
      <c r="GRR6" s="193" t="s">
        <v>644</v>
      </c>
      <c r="GRS6" s="193" t="s">
        <v>644</v>
      </c>
      <c r="GRT6" s="193" t="s">
        <v>644</v>
      </c>
      <c r="GRU6" s="193" t="s">
        <v>644</v>
      </c>
      <c r="GRV6" s="193" t="s">
        <v>644</v>
      </c>
      <c r="GRW6" s="193" t="s">
        <v>644</v>
      </c>
      <c r="GRX6" s="193" t="s">
        <v>644</v>
      </c>
      <c r="GRY6" s="193" t="s">
        <v>644</v>
      </c>
      <c r="GRZ6" s="193" t="s">
        <v>644</v>
      </c>
      <c r="GSA6" s="193" t="s">
        <v>644</v>
      </c>
      <c r="GSB6" s="193" t="s">
        <v>644</v>
      </c>
      <c r="GSC6" s="193" t="s">
        <v>644</v>
      </c>
      <c r="GSD6" s="193" t="s">
        <v>644</v>
      </c>
      <c r="GSE6" s="193" t="s">
        <v>644</v>
      </c>
      <c r="GSF6" s="193" t="s">
        <v>644</v>
      </c>
      <c r="GSG6" s="193" t="s">
        <v>644</v>
      </c>
      <c r="GSH6" s="193" t="s">
        <v>644</v>
      </c>
      <c r="GSI6" s="193" t="s">
        <v>644</v>
      </c>
      <c r="GSJ6" s="193" t="s">
        <v>644</v>
      </c>
      <c r="GSK6" s="193" t="s">
        <v>644</v>
      </c>
      <c r="GSL6" s="193" t="s">
        <v>644</v>
      </c>
      <c r="GSM6" s="193" t="s">
        <v>644</v>
      </c>
      <c r="GSN6" s="193" t="s">
        <v>644</v>
      </c>
      <c r="GSO6" s="193" t="s">
        <v>644</v>
      </c>
      <c r="GSP6" s="193" t="s">
        <v>644</v>
      </c>
      <c r="GSQ6" s="193" t="s">
        <v>644</v>
      </c>
      <c r="GSR6" s="193" t="s">
        <v>644</v>
      </c>
      <c r="GSS6" s="193" t="s">
        <v>644</v>
      </c>
      <c r="GST6" s="193" t="s">
        <v>644</v>
      </c>
      <c r="GSU6" s="193" t="s">
        <v>644</v>
      </c>
      <c r="GSV6" s="193" t="s">
        <v>644</v>
      </c>
      <c r="GSW6" s="193" t="s">
        <v>644</v>
      </c>
      <c r="GSX6" s="193" t="s">
        <v>644</v>
      </c>
      <c r="GSY6" s="193" t="s">
        <v>644</v>
      </c>
      <c r="GSZ6" s="193" t="s">
        <v>644</v>
      </c>
      <c r="GTA6" s="193" t="s">
        <v>644</v>
      </c>
      <c r="GTB6" s="193" t="s">
        <v>644</v>
      </c>
      <c r="GTC6" s="193" t="s">
        <v>644</v>
      </c>
      <c r="GTD6" s="193" t="s">
        <v>644</v>
      </c>
      <c r="GTE6" s="193" t="s">
        <v>644</v>
      </c>
      <c r="GTF6" s="193" t="s">
        <v>644</v>
      </c>
      <c r="GTG6" s="193" t="s">
        <v>644</v>
      </c>
      <c r="GTH6" s="193" t="s">
        <v>644</v>
      </c>
      <c r="GTI6" s="193" t="s">
        <v>644</v>
      </c>
      <c r="GTJ6" s="193" t="s">
        <v>644</v>
      </c>
      <c r="GTK6" s="193" t="s">
        <v>644</v>
      </c>
      <c r="GTL6" s="193" t="s">
        <v>644</v>
      </c>
      <c r="GTM6" s="193" t="s">
        <v>644</v>
      </c>
      <c r="GTN6" s="193" t="s">
        <v>644</v>
      </c>
      <c r="GTO6" s="193" t="s">
        <v>644</v>
      </c>
      <c r="GTP6" s="193" t="s">
        <v>644</v>
      </c>
      <c r="GTQ6" s="193" t="s">
        <v>644</v>
      </c>
      <c r="GTR6" s="193" t="s">
        <v>644</v>
      </c>
      <c r="GTS6" s="193" t="s">
        <v>644</v>
      </c>
      <c r="GTT6" s="193" t="s">
        <v>644</v>
      </c>
      <c r="GTU6" s="193" t="s">
        <v>644</v>
      </c>
      <c r="GTV6" s="193" t="s">
        <v>644</v>
      </c>
      <c r="GTW6" s="193" t="s">
        <v>644</v>
      </c>
      <c r="GTX6" s="193" t="s">
        <v>644</v>
      </c>
      <c r="GTY6" s="193" t="s">
        <v>644</v>
      </c>
      <c r="GTZ6" s="193" t="s">
        <v>644</v>
      </c>
      <c r="GUA6" s="193" t="s">
        <v>644</v>
      </c>
      <c r="GUB6" s="193" t="s">
        <v>644</v>
      </c>
      <c r="GUC6" s="193" t="s">
        <v>644</v>
      </c>
      <c r="GUD6" s="193" t="s">
        <v>644</v>
      </c>
      <c r="GUE6" s="193" t="s">
        <v>644</v>
      </c>
      <c r="GUF6" s="193" t="s">
        <v>644</v>
      </c>
      <c r="GUG6" s="193" t="s">
        <v>644</v>
      </c>
      <c r="GUH6" s="193" t="s">
        <v>644</v>
      </c>
      <c r="GUI6" s="193" t="s">
        <v>644</v>
      </c>
      <c r="GUJ6" s="193" t="s">
        <v>644</v>
      </c>
      <c r="GUK6" s="193" t="s">
        <v>644</v>
      </c>
      <c r="GUL6" s="193" t="s">
        <v>644</v>
      </c>
      <c r="GUM6" s="193" t="s">
        <v>644</v>
      </c>
      <c r="GUN6" s="193" t="s">
        <v>644</v>
      </c>
      <c r="GUO6" s="193" t="s">
        <v>644</v>
      </c>
      <c r="GUP6" s="193" t="s">
        <v>644</v>
      </c>
      <c r="GUQ6" s="193" t="s">
        <v>644</v>
      </c>
      <c r="GUR6" s="193" t="s">
        <v>644</v>
      </c>
      <c r="GUS6" s="193" t="s">
        <v>644</v>
      </c>
      <c r="GUT6" s="193" t="s">
        <v>644</v>
      </c>
      <c r="GUU6" s="193" t="s">
        <v>644</v>
      </c>
      <c r="GUV6" s="193" t="s">
        <v>644</v>
      </c>
      <c r="GUW6" s="193" t="s">
        <v>644</v>
      </c>
      <c r="GUX6" s="193" t="s">
        <v>644</v>
      </c>
      <c r="GUY6" s="193" t="s">
        <v>644</v>
      </c>
      <c r="GUZ6" s="193" t="s">
        <v>644</v>
      </c>
      <c r="GVA6" s="193" t="s">
        <v>644</v>
      </c>
      <c r="GVB6" s="193" t="s">
        <v>644</v>
      </c>
      <c r="GVC6" s="193" t="s">
        <v>644</v>
      </c>
      <c r="GVD6" s="193" t="s">
        <v>644</v>
      </c>
      <c r="GVE6" s="193" t="s">
        <v>644</v>
      </c>
      <c r="GVF6" s="193" t="s">
        <v>644</v>
      </c>
      <c r="GVG6" s="193" t="s">
        <v>644</v>
      </c>
      <c r="GVH6" s="193" t="s">
        <v>644</v>
      </c>
      <c r="GVI6" s="193" t="s">
        <v>644</v>
      </c>
      <c r="GVJ6" s="193" t="s">
        <v>644</v>
      </c>
      <c r="GVK6" s="193" t="s">
        <v>644</v>
      </c>
      <c r="GVL6" s="193" t="s">
        <v>644</v>
      </c>
      <c r="GVM6" s="193" t="s">
        <v>644</v>
      </c>
      <c r="GVN6" s="193" t="s">
        <v>644</v>
      </c>
      <c r="GVO6" s="193" t="s">
        <v>644</v>
      </c>
      <c r="GVP6" s="193" t="s">
        <v>644</v>
      </c>
      <c r="GVQ6" s="193" t="s">
        <v>644</v>
      </c>
      <c r="GVR6" s="193" t="s">
        <v>644</v>
      </c>
      <c r="GVS6" s="193" t="s">
        <v>644</v>
      </c>
      <c r="GVT6" s="193" t="s">
        <v>644</v>
      </c>
      <c r="GVU6" s="193" t="s">
        <v>644</v>
      </c>
      <c r="GVV6" s="193" t="s">
        <v>644</v>
      </c>
      <c r="GVW6" s="193" t="s">
        <v>644</v>
      </c>
      <c r="GVX6" s="193" t="s">
        <v>644</v>
      </c>
      <c r="GVY6" s="193" t="s">
        <v>644</v>
      </c>
      <c r="GVZ6" s="193" t="s">
        <v>644</v>
      </c>
      <c r="GWA6" s="193" t="s">
        <v>644</v>
      </c>
      <c r="GWB6" s="193" t="s">
        <v>644</v>
      </c>
      <c r="GWC6" s="193" t="s">
        <v>644</v>
      </c>
      <c r="GWD6" s="193" t="s">
        <v>644</v>
      </c>
      <c r="GWE6" s="193" t="s">
        <v>644</v>
      </c>
      <c r="GWF6" s="193" t="s">
        <v>644</v>
      </c>
      <c r="GWG6" s="193" t="s">
        <v>644</v>
      </c>
      <c r="GWH6" s="193" t="s">
        <v>644</v>
      </c>
      <c r="GWI6" s="193" t="s">
        <v>644</v>
      </c>
      <c r="GWJ6" s="193" t="s">
        <v>644</v>
      </c>
      <c r="GWK6" s="193" t="s">
        <v>644</v>
      </c>
      <c r="GWL6" s="193" t="s">
        <v>644</v>
      </c>
      <c r="GWM6" s="193" t="s">
        <v>644</v>
      </c>
      <c r="GWN6" s="193" t="s">
        <v>644</v>
      </c>
      <c r="GWO6" s="193" t="s">
        <v>644</v>
      </c>
      <c r="GWP6" s="193" t="s">
        <v>644</v>
      </c>
      <c r="GWQ6" s="193" t="s">
        <v>644</v>
      </c>
      <c r="GWR6" s="193" t="s">
        <v>644</v>
      </c>
      <c r="GWS6" s="193" t="s">
        <v>644</v>
      </c>
      <c r="GWT6" s="193" t="s">
        <v>644</v>
      </c>
      <c r="GWU6" s="193" t="s">
        <v>644</v>
      </c>
      <c r="GWV6" s="193" t="s">
        <v>644</v>
      </c>
      <c r="GWW6" s="193" t="s">
        <v>644</v>
      </c>
      <c r="GWX6" s="193" t="s">
        <v>644</v>
      </c>
      <c r="GWY6" s="193" t="s">
        <v>644</v>
      </c>
      <c r="GWZ6" s="193" t="s">
        <v>644</v>
      </c>
      <c r="GXA6" s="193" t="s">
        <v>644</v>
      </c>
      <c r="GXB6" s="193" t="s">
        <v>644</v>
      </c>
      <c r="GXC6" s="193" t="s">
        <v>644</v>
      </c>
      <c r="GXD6" s="193" t="s">
        <v>644</v>
      </c>
      <c r="GXE6" s="193" t="s">
        <v>644</v>
      </c>
      <c r="GXF6" s="193" t="s">
        <v>644</v>
      </c>
      <c r="GXG6" s="193" t="s">
        <v>644</v>
      </c>
      <c r="GXH6" s="193" t="s">
        <v>644</v>
      </c>
      <c r="GXI6" s="193" t="s">
        <v>644</v>
      </c>
      <c r="GXJ6" s="193" t="s">
        <v>644</v>
      </c>
      <c r="GXK6" s="193" t="s">
        <v>644</v>
      </c>
      <c r="GXL6" s="193" t="s">
        <v>644</v>
      </c>
      <c r="GXM6" s="193" t="s">
        <v>644</v>
      </c>
      <c r="GXN6" s="193" t="s">
        <v>644</v>
      </c>
      <c r="GXO6" s="193" t="s">
        <v>644</v>
      </c>
      <c r="GXP6" s="193" t="s">
        <v>644</v>
      </c>
      <c r="GXQ6" s="193" t="s">
        <v>644</v>
      </c>
      <c r="GXR6" s="193" t="s">
        <v>644</v>
      </c>
      <c r="GXS6" s="193" t="s">
        <v>644</v>
      </c>
      <c r="GXT6" s="193" t="s">
        <v>644</v>
      </c>
      <c r="GXU6" s="193" t="s">
        <v>644</v>
      </c>
      <c r="GXV6" s="193" t="s">
        <v>644</v>
      </c>
      <c r="GXW6" s="193" t="s">
        <v>644</v>
      </c>
      <c r="GXX6" s="193" t="s">
        <v>644</v>
      </c>
      <c r="GXY6" s="193" t="s">
        <v>644</v>
      </c>
      <c r="GXZ6" s="193" t="s">
        <v>644</v>
      </c>
      <c r="GYA6" s="193" t="s">
        <v>644</v>
      </c>
      <c r="GYB6" s="193" t="s">
        <v>644</v>
      </c>
      <c r="GYC6" s="193" t="s">
        <v>644</v>
      </c>
      <c r="GYD6" s="193" t="s">
        <v>644</v>
      </c>
      <c r="GYE6" s="193" t="s">
        <v>644</v>
      </c>
      <c r="GYF6" s="193" t="s">
        <v>644</v>
      </c>
      <c r="GYG6" s="193" t="s">
        <v>644</v>
      </c>
      <c r="GYH6" s="193" t="s">
        <v>644</v>
      </c>
      <c r="GYI6" s="193" t="s">
        <v>644</v>
      </c>
      <c r="GYJ6" s="193" t="s">
        <v>644</v>
      </c>
      <c r="GYK6" s="193" t="s">
        <v>644</v>
      </c>
      <c r="GYL6" s="193" t="s">
        <v>644</v>
      </c>
      <c r="GYM6" s="193" t="s">
        <v>644</v>
      </c>
      <c r="GYN6" s="193" t="s">
        <v>644</v>
      </c>
      <c r="GYO6" s="193" t="s">
        <v>644</v>
      </c>
      <c r="GYP6" s="193" t="s">
        <v>644</v>
      </c>
      <c r="GYQ6" s="193" t="s">
        <v>644</v>
      </c>
      <c r="GYR6" s="193" t="s">
        <v>644</v>
      </c>
      <c r="GYS6" s="193" t="s">
        <v>644</v>
      </c>
      <c r="GYT6" s="193" t="s">
        <v>644</v>
      </c>
      <c r="GYU6" s="193" t="s">
        <v>644</v>
      </c>
      <c r="GYV6" s="193" t="s">
        <v>644</v>
      </c>
      <c r="GYW6" s="193" t="s">
        <v>644</v>
      </c>
      <c r="GYX6" s="193" t="s">
        <v>644</v>
      </c>
      <c r="GYY6" s="193" t="s">
        <v>644</v>
      </c>
      <c r="GYZ6" s="193" t="s">
        <v>644</v>
      </c>
      <c r="GZA6" s="193" t="s">
        <v>644</v>
      </c>
      <c r="GZB6" s="193" t="s">
        <v>644</v>
      </c>
      <c r="GZC6" s="193" t="s">
        <v>644</v>
      </c>
      <c r="GZD6" s="193" t="s">
        <v>644</v>
      </c>
      <c r="GZE6" s="193" t="s">
        <v>644</v>
      </c>
      <c r="GZF6" s="193" t="s">
        <v>644</v>
      </c>
      <c r="GZG6" s="193" t="s">
        <v>644</v>
      </c>
      <c r="GZH6" s="193" t="s">
        <v>644</v>
      </c>
      <c r="GZI6" s="193" t="s">
        <v>644</v>
      </c>
      <c r="GZJ6" s="193" t="s">
        <v>644</v>
      </c>
      <c r="GZK6" s="193" t="s">
        <v>644</v>
      </c>
      <c r="GZL6" s="193" t="s">
        <v>644</v>
      </c>
      <c r="GZM6" s="193" t="s">
        <v>644</v>
      </c>
      <c r="GZN6" s="193" t="s">
        <v>644</v>
      </c>
      <c r="GZO6" s="193" t="s">
        <v>644</v>
      </c>
      <c r="GZP6" s="193" t="s">
        <v>644</v>
      </c>
      <c r="GZQ6" s="193" t="s">
        <v>644</v>
      </c>
      <c r="GZR6" s="193" t="s">
        <v>644</v>
      </c>
      <c r="GZS6" s="193" t="s">
        <v>644</v>
      </c>
      <c r="GZT6" s="193" t="s">
        <v>644</v>
      </c>
      <c r="GZU6" s="193" t="s">
        <v>644</v>
      </c>
      <c r="GZV6" s="193" t="s">
        <v>644</v>
      </c>
      <c r="GZW6" s="193" t="s">
        <v>644</v>
      </c>
      <c r="GZX6" s="193" t="s">
        <v>644</v>
      </c>
      <c r="GZY6" s="193" t="s">
        <v>644</v>
      </c>
      <c r="GZZ6" s="193" t="s">
        <v>644</v>
      </c>
      <c r="HAA6" s="193" t="s">
        <v>644</v>
      </c>
      <c r="HAB6" s="193" t="s">
        <v>644</v>
      </c>
      <c r="HAC6" s="193" t="s">
        <v>644</v>
      </c>
      <c r="HAD6" s="193" t="s">
        <v>644</v>
      </c>
      <c r="HAE6" s="193" t="s">
        <v>644</v>
      </c>
      <c r="HAF6" s="193" t="s">
        <v>644</v>
      </c>
      <c r="HAG6" s="193" t="s">
        <v>644</v>
      </c>
      <c r="HAH6" s="193" t="s">
        <v>644</v>
      </c>
      <c r="HAI6" s="193" t="s">
        <v>644</v>
      </c>
      <c r="HAJ6" s="193" t="s">
        <v>644</v>
      </c>
      <c r="HAK6" s="193" t="s">
        <v>644</v>
      </c>
      <c r="HAL6" s="193" t="s">
        <v>644</v>
      </c>
      <c r="HAM6" s="193" t="s">
        <v>644</v>
      </c>
      <c r="HAN6" s="193" t="s">
        <v>644</v>
      </c>
      <c r="HAO6" s="193" t="s">
        <v>644</v>
      </c>
      <c r="HAP6" s="193" t="s">
        <v>644</v>
      </c>
      <c r="HAQ6" s="193" t="s">
        <v>644</v>
      </c>
      <c r="HAR6" s="193" t="s">
        <v>644</v>
      </c>
      <c r="HAS6" s="193" t="s">
        <v>644</v>
      </c>
      <c r="HAT6" s="193" t="s">
        <v>644</v>
      </c>
      <c r="HAU6" s="193" t="s">
        <v>644</v>
      </c>
      <c r="HAV6" s="193" t="s">
        <v>644</v>
      </c>
      <c r="HAW6" s="193" t="s">
        <v>644</v>
      </c>
      <c r="HAX6" s="193" t="s">
        <v>644</v>
      </c>
      <c r="HAY6" s="193" t="s">
        <v>644</v>
      </c>
      <c r="HAZ6" s="193" t="s">
        <v>644</v>
      </c>
      <c r="HBA6" s="193" t="s">
        <v>644</v>
      </c>
      <c r="HBB6" s="193" t="s">
        <v>644</v>
      </c>
      <c r="HBC6" s="193" t="s">
        <v>644</v>
      </c>
      <c r="HBD6" s="193" t="s">
        <v>644</v>
      </c>
      <c r="HBE6" s="193" t="s">
        <v>644</v>
      </c>
      <c r="HBF6" s="193" t="s">
        <v>644</v>
      </c>
      <c r="HBG6" s="193" t="s">
        <v>644</v>
      </c>
      <c r="HBH6" s="193" t="s">
        <v>644</v>
      </c>
      <c r="HBI6" s="193" t="s">
        <v>644</v>
      </c>
      <c r="HBJ6" s="193" t="s">
        <v>644</v>
      </c>
      <c r="HBK6" s="193" t="s">
        <v>644</v>
      </c>
      <c r="HBL6" s="193" t="s">
        <v>644</v>
      </c>
      <c r="HBM6" s="193" t="s">
        <v>644</v>
      </c>
      <c r="HBN6" s="193" t="s">
        <v>644</v>
      </c>
      <c r="HBO6" s="193" t="s">
        <v>644</v>
      </c>
      <c r="HBP6" s="193" t="s">
        <v>644</v>
      </c>
      <c r="HBQ6" s="193" t="s">
        <v>644</v>
      </c>
      <c r="HBR6" s="193" t="s">
        <v>644</v>
      </c>
      <c r="HBS6" s="193" t="s">
        <v>644</v>
      </c>
      <c r="HBT6" s="193" t="s">
        <v>644</v>
      </c>
      <c r="HBU6" s="193" t="s">
        <v>644</v>
      </c>
      <c r="HBV6" s="193" t="s">
        <v>644</v>
      </c>
      <c r="HBW6" s="193" t="s">
        <v>644</v>
      </c>
      <c r="HBX6" s="193" t="s">
        <v>644</v>
      </c>
      <c r="HBY6" s="193" t="s">
        <v>644</v>
      </c>
      <c r="HBZ6" s="193" t="s">
        <v>644</v>
      </c>
      <c r="HCA6" s="193" t="s">
        <v>644</v>
      </c>
      <c r="HCB6" s="193" t="s">
        <v>644</v>
      </c>
      <c r="HCC6" s="193" t="s">
        <v>644</v>
      </c>
      <c r="HCD6" s="193" t="s">
        <v>644</v>
      </c>
      <c r="HCE6" s="193" t="s">
        <v>644</v>
      </c>
      <c r="HCF6" s="193" t="s">
        <v>644</v>
      </c>
      <c r="HCG6" s="193" t="s">
        <v>644</v>
      </c>
      <c r="HCH6" s="193" t="s">
        <v>644</v>
      </c>
      <c r="HCI6" s="193" t="s">
        <v>644</v>
      </c>
      <c r="HCJ6" s="193" t="s">
        <v>644</v>
      </c>
      <c r="HCK6" s="193" t="s">
        <v>644</v>
      </c>
      <c r="HCL6" s="193" t="s">
        <v>644</v>
      </c>
      <c r="HCM6" s="193" t="s">
        <v>644</v>
      </c>
      <c r="HCN6" s="193" t="s">
        <v>644</v>
      </c>
      <c r="HCO6" s="193" t="s">
        <v>644</v>
      </c>
      <c r="HCP6" s="193" t="s">
        <v>644</v>
      </c>
      <c r="HCQ6" s="193" t="s">
        <v>644</v>
      </c>
      <c r="HCR6" s="193" t="s">
        <v>644</v>
      </c>
      <c r="HCS6" s="193" t="s">
        <v>644</v>
      </c>
      <c r="HCT6" s="193" t="s">
        <v>644</v>
      </c>
      <c r="HCU6" s="193" t="s">
        <v>644</v>
      </c>
      <c r="HCV6" s="193" t="s">
        <v>644</v>
      </c>
      <c r="HCW6" s="193" t="s">
        <v>644</v>
      </c>
      <c r="HCX6" s="193" t="s">
        <v>644</v>
      </c>
      <c r="HCY6" s="193" t="s">
        <v>644</v>
      </c>
      <c r="HCZ6" s="193" t="s">
        <v>644</v>
      </c>
      <c r="HDA6" s="193" t="s">
        <v>644</v>
      </c>
      <c r="HDB6" s="193" t="s">
        <v>644</v>
      </c>
      <c r="HDC6" s="193" t="s">
        <v>644</v>
      </c>
      <c r="HDD6" s="193" t="s">
        <v>644</v>
      </c>
      <c r="HDE6" s="193" t="s">
        <v>644</v>
      </c>
      <c r="HDF6" s="193" t="s">
        <v>644</v>
      </c>
      <c r="HDG6" s="193" t="s">
        <v>644</v>
      </c>
      <c r="HDH6" s="193" t="s">
        <v>644</v>
      </c>
      <c r="HDI6" s="193" t="s">
        <v>644</v>
      </c>
      <c r="HDJ6" s="193" t="s">
        <v>644</v>
      </c>
      <c r="HDK6" s="193" t="s">
        <v>644</v>
      </c>
      <c r="HDL6" s="193" t="s">
        <v>644</v>
      </c>
      <c r="HDM6" s="193" t="s">
        <v>644</v>
      </c>
      <c r="HDN6" s="193" t="s">
        <v>644</v>
      </c>
      <c r="HDO6" s="193" t="s">
        <v>644</v>
      </c>
      <c r="HDP6" s="193" t="s">
        <v>644</v>
      </c>
      <c r="HDQ6" s="193" t="s">
        <v>644</v>
      </c>
      <c r="HDR6" s="193" t="s">
        <v>644</v>
      </c>
      <c r="HDS6" s="193" t="s">
        <v>644</v>
      </c>
      <c r="HDT6" s="193" t="s">
        <v>644</v>
      </c>
      <c r="HDU6" s="193" t="s">
        <v>644</v>
      </c>
      <c r="HDV6" s="193" t="s">
        <v>644</v>
      </c>
      <c r="HDW6" s="193" t="s">
        <v>644</v>
      </c>
      <c r="HDX6" s="193" t="s">
        <v>644</v>
      </c>
      <c r="HDY6" s="193" t="s">
        <v>644</v>
      </c>
      <c r="HDZ6" s="193" t="s">
        <v>644</v>
      </c>
      <c r="HEA6" s="193" t="s">
        <v>644</v>
      </c>
      <c r="HEB6" s="193" t="s">
        <v>644</v>
      </c>
      <c r="HEC6" s="193" t="s">
        <v>644</v>
      </c>
      <c r="HED6" s="193" t="s">
        <v>644</v>
      </c>
      <c r="HEE6" s="193" t="s">
        <v>644</v>
      </c>
      <c r="HEF6" s="193" t="s">
        <v>644</v>
      </c>
      <c r="HEG6" s="193" t="s">
        <v>644</v>
      </c>
      <c r="HEH6" s="193" t="s">
        <v>644</v>
      </c>
      <c r="HEI6" s="193" t="s">
        <v>644</v>
      </c>
      <c r="HEJ6" s="193" t="s">
        <v>644</v>
      </c>
      <c r="HEK6" s="193" t="s">
        <v>644</v>
      </c>
      <c r="HEL6" s="193" t="s">
        <v>644</v>
      </c>
      <c r="HEM6" s="193" t="s">
        <v>644</v>
      </c>
      <c r="HEN6" s="193" t="s">
        <v>644</v>
      </c>
      <c r="HEO6" s="193" t="s">
        <v>644</v>
      </c>
      <c r="HEP6" s="193" t="s">
        <v>644</v>
      </c>
      <c r="HEQ6" s="193" t="s">
        <v>644</v>
      </c>
      <c r="HER6" s="193" t="s">
        <v>644</v>
      </c>
      <c r="HES6" s="193" t="s">
        <v>644</v>
      </c>
      <c r="HET6" s="193" t="s">
        <v>644</v>
      </c>
      <c r="HEU6" s="193" t="s">
        <v>644</v>
      </c>
      <c r="HEV6" s="193" t="s">
        <v>644</v>
      </c>
      <c r="HEW6" s="193" t="s">
        <v>644</v>
      </c>
      <c r="HEX6" s="193" t="s">
        <v>644</v>
      </c>
      <c r="HEY6" s="193" t="s">
        <v>644</v>
      </c>
      <c r="HEZ6" s="193" t="s">
        <v>644</v>
      </c>
      <c r="HFA6" s="193" t="s">
        <v>644</v>
      </c>
      <c r="HFB6" s="193" t="s">
        <v>644</v>
      </c>
      <c r="HFC6" s="193" t="s">
        <v>644</v>
      </c>
      <c r="HFD6" s="193" t="s">
        <v>644</v>
      </c>
      <c r="HFE6" s="193" t="s">
        <v>644</v>
      </c>
      <c r="HFF6" s="193" t="s">
        <v>644</v>
      </c>
      <c r="HFG6" s="193" t="s">
        <v>644</v>
      </c>
      <c r="HFH6" s="193" t="s">
        <v>644</v>
      </c>
      <c r="HFI6" s="193" t="s">
        <v>644</v>
      </c>
      <c r="HFJ6" s="193" t="s">
        <v>644</v>
      </c>
      <c r="HFK6" s="193" t="s">
        <v>644</v>
      </c>
      <c r="HFL6" s="193" t="s">
        <v>644</v>
      </c>
      <c r="HFM6" s="193" t="s">
        <v>644</v>
      </c>
      <c r="HFN6" s="193" t="s">
        <v>644</v>
      </c>
      <c r="HFO6" s="193" t="s">
        <v>644</v>
      </c>
      <c r="HFP6" s="193" t="s">
        <v>644</v>
      </c>
      <c r="HFQ6" s="193" t="s">
        <v>644</v>
      </c>
      <c r="HFR6" s="193" t="s">
        <v>644</v>
      </c>
      <c r="HFS6" s="193" t="s">
        <v>644</v>
      </c>
      <c r="HFT6" s="193" t="s">
        <v>644</v>
      </c>
      <c r="HFU6" s="193" t="s">
        <v>644</v>
      </c>
      <c r="HFV6" s="193" t="s">
        <v>644</v>
      </c>
      <c r="HFW6" s="193" t="s">
        <v>644</v>
      </c>
      <c r="HFX6" s="193" t="s">
        <v>644</v>
      </c>
      <c r="HFY6" s="193" t="s">
        <v>644</v>
      </c>
      <c r="HFZ6" s="193" t="s">
        <v>644</v>
      </c>
      <c r="HGA6" s="193" t="s">
        <v>644</v>
      </c>
      <c r="HGB6" s="193" t="s">
        <v>644</v>
      </c>
      <c r="HGC6" s="193" t="s">
        <v>644</v>
      </c>
      <c r="HGD6" s="193" t="s">
        <v>644</v>
      </c>
      <c r="HGE6" s="193" t="s">
        <v>644</v>
      </c>
      <c r="HGF6" s="193" t="s">
        <v>644</v>
      </c>
      <c r="HGG6" s="193" t="s">
        <v>644</v>
      </c>
      <c r="HGH6" s="193" t="s">
        <v>644</v>
      </c>
      <c r="HGI6" s="193" t="s">
        <v>644</v>
      </c>
      <c r="HGJ6" s="193" t="s">
        <v>644</v>
      </c>
      <c r="HGK6" s="193" t="s">
        <v>644</v>
      </c>
      <c r="HGL6" s="193" t="s">
        <v>644</v>
      </c>
      <c r="HGM6" s="193" t="s">
        <v>644</v>
      </c>
      <c r="HGN6" s="193" t="s">
        <v>644</v>
      </c>
      <c r="HGO6" s="193" t="s">
        <v>644</v>
      </c>
      <c r="HGP6" s="193" t="s">
        <v>644</v>
      </c>
      <c r="HGQ6" s="193" t="s">
        <v>644</v>
      </c>
      <c r="HGR6" s="193" t="s">
        <v>644</v>
      </c>
      <c r="HGS6" s="193" t="s">
        <v>644</v>
      </c>
      <c r="HGT6" s="193" t="s">
        <v>644</v>
      </c>
      <c r="HGU6" s="193" t="s">
        <v>644</v>
      </c>
      <c r="HGV6" s="193" t="s">
        <v>644</v>
      </c>
      <c r="HGW6" s="193" t="s">
        <v>644</v>
      </c>
      <c r="HGX6" s="193" t="s">
        <v>644</v>
      </c>
      <c r="HGY6" s="193" t="s">
        <v>644</v>
      </c>
      <c r="HGZ6" s="193" t="s">
        <v>644</v>
      </c>
      <c r="HHA6" s="193" t="s">
        <v>644</v>
      </c>
      <c r="HHB6" s="193" t="s">
        <v>644</v>
      </c>
      <c r="HHC6" s="193" t="s">
        <v>644</v>
      </c>
      <c r="HHD6" s="193" t="s">
        <v>644</v>
      </c>
      <c r="HHE6" s="193" t="s">
        <v>644</v>
      </c>
      <c r="HHF6" s="193" t="s">
        <v>644</v>
      </c>
      <c r="HHG6" s="193" t="s">
        <v>644</v>
      </c>
      <c r="HHH6" s="193" t="s">
        <v>644</v>
      </c>
      <c r="HHI6" s="193" t="s">
        <v>644</v>
      </c>
      <c r="HHJ6" s="193" t="s">
        <v>644</v>
      </c>
      <c r="HHK6" s="193" t="s">
        <v>644</v>
      </c>
      <c r="HHL6" s="193" t="s">
        <v>644</v>
      </c>
      <c r="HHM6" s="193" t="s">
        <v>644</v>
      </c>
      <c r="HHN6" s="193" t="s">
        <v>644</v>
      </c>
      <c r="HHO6" s="193" t="s">
        <v>644</v>
      </c>
      <c r="HHP6" s="193" t="s">
        <v>644</v>
      </c>
      <c r="HHQ6" s="193" t="s">
        <v>644</v>
      </c>
      <c r="HHR6" s="193" t="s">
        <v>644</v>
      </c>
      <c r="HHS6" s="193" t="s">
        <v>644</v>
      </c>
      <c r="HHT6" s="193" t="s">
        <v>644</v>
      </c>
      <c r="HHU6" s="193" t="s">
        <v>644</v>
      </c>
      <c r="HHV6" s="193" t="s">
        <v>644</v>
      </c>
      <c r="HHW6" s="193" t="s">
        <v>644</v>
      </c>
      <c r="HHX6" s="193" t="s">
        <v>644</v>
      </c>
      <c r="HHY6" s="193" t="s">
        <v>644</v>
      </c>
      <c r="HHZ6" s="193" t="s">
        <v>644</v>
      </c>
      <c r="HIA6" s="193" t="s">
        <v>644</v>
      </c>
      <c r="HIB6" s="193" t="s">
        <v>644</v>
      </c>
      <c r="HIC6" s="193" t="s">
        <v>644</v>
      </c>
      <c r="HID6" s="193" t="s">
        <v>644</v>
      </c>
      <c r="HIE6" s="193" t="s">
        <v>644</v>
      </c>
      <c r="HIF6" s="193" t="s">
        <v>644</v>
      </c>
      <c r="HIG6" s="193" t="s">
        <v>644</v>
      </c>
      <c r="HIH6" s="193" t="s">
        <v>644</v>
      </c>
      <c r="HII6" s="193" t="s">
        <v>644</v>
      </c>
      <c r="HIJ6" s="193" t="s">
        <v>644</v>
      </c>
      <c r="HIK6" s="193" t="s">
        <v>644</v>
      </c>
      <c r="HIL6" s="193" t="s">
        <v>644</v>
      </c>
      <c r="HIM6" s="193" t="s">
        <v>644</v>
      </c>
      <c r="HIN6" s="193" t="s">
        <v>644</v>
      </c>
      <c r="HIO6" s="193" t="s">
        <v>644</v>
      </c>
      <c r="HIP6" s="193" t="s">
        <v>644</v>
      </c>
      <c r="HIQ6" s="193" t="s">
        <v>644</v>
      </c>
      <c r="HIR6" s="193" t="s">
        <v>644</v>
      </c>
      <c r="HIS6" s="193" t="s">
        <v>644</v>
      </c>
      <c r="HIT6" s="193" t="s">
        <v>644</v>
      </c>
      <c r="HIU6" s="193" t="s">
        <v>644</v>
      </c>
      <c r="HIV6" s="193" t="s">
        <v>644</v>
      </c>
      <c r="HIW6" s="193" t="s">
        <v>644</v>
      </c>
      <c r="HIX6" s="193" t="s">
        <v>644</v>
      </c>
      <c r="HIY6" s="193" t="s">
        <v>644</v>
      </c>
      <c r="HIZ6" s="193" t="s">
        <v>644</v>
      </c>
      <c r="HJA6" s="193" t="s">
        <v>644</v>
      </c>
      <c r="HJB6" s="193" t="s">
        <v>644</v>
      </c>
      <c r="HJC6" s="193" t="s">
        <v>644</v>
      </c>
      <c r="HJD6" s="193" t="s">
        <v>644</v>
      </c>
      <c r="HJE6" s="193" t="s">
        <v>644</v>
      </c>
      <c r="HJF6" s="193" t="s">
        <v>644</v>
      </c>
      <c r="HJG6" s="193" t="s">
        <v>644</v>
      </c>
      <c r="HJH6" s="193" t="s">
        <v>644</v>
      </c>
      <c r="HJI6" s="193" t="s">
        <v>644</v>
      </c>
      <c r="HJJ6" s="193" t="s">
        <v>644</v>
      </c>
      <c r="HJK6" s="193" t="s">
        <v>644</v>
      </c>
      <c r="HJL6" s="193" t="s">
        <v>644</v>
      </c>
      <c r="HJM6" s="193" t="s">
        <v>644</v>
      </c>
      <c r="HJN6" s="193" t="s">
        <v>644</v>
      </c>
      <c r="HJO6" s="193" t="s">
        <v>644</v>
      </c>
      <c r="HJP6" s="193" t="s">
        <v>644</v>
      </c>
      <c r="HJQ6" s="193" t="s">
        <v>644</v>
      </c>
      <c r="HJR6" s="193" t="s">
        <v>644</v>
      </c>
      <c r="HJS6" s="193" t="s">
        <v>644</v>
      </c>
      <c r="HJT6" s="193" t="s">
        <v>644</v>
      </c>
      <c r="HJU6" s="193" t="s">
        <v>644</v>
      </c>
      <c r="HJV6" s="193" t="s">
        <v>644</v>
      </c>
      <c r="HJW6" s="193" t="s">
        <v>644</v>
      </c>
      <c r="HJX6" s="193" t="s">
        <v>644</v>
      </c>
      <c r="HJY6" s="193" t="s">
        <v>644</v>
      </c>
      <c r="HJZ6" s="193" t="s">
        <v>644</v>
      </c>
      <c r="HKA6" s="193" t="s">
        <v>644</v>
      </c>
      <c r="HKB6" s="193" t="s">
        <v>644</v>
      </c>
      <c r="HKC6" s="193" t="s">
        <v>644</v>
      </c>
      <c r="HKD6" s="193" t="s">
        <v>644</v>
      </c>
      <c r="HKE6" s="193" t="s">
        <v>644</v>
      </c>
      <c r="HKF6" s="193" t="s">
        <v>644</v>
      </c>
      <c r="HKG6" s="193" t="s">
        <v>644</v>
      </c>
      <c r="HKH6" s="193" t="s">
        <v>644</v>
      </c>
      <c r="HKI6" s="193" t="s">
        <v>644</v>
      </c>
      <c r="HKJ6" s="193" t="s">
        <v>644</v>
      </c>
      <c r="HKK6" s="193" t="s">
        <v>644</v>
      </c>
      <c r="HKL6" s="193" t="s">
        <v>644</v>
      </c>
      <c r="HKM6" s="193" t="s">
        <v>644</v>
      </c>
      <c r="HKN6" s="193" t="s">
        <v>644</v>
      </c>
      <c r="HKO6" s="193" t="s">
        <v>644</v>
      </c>
      <c r="HKP6" s="193" t="s">
        <v>644</v>
      </c>
      <c r="HKQ6" s="193" t="s">
        <v>644</v>
      </c>
      <c r="HKR6" s="193" t="s">
        <v>644</v>
      </c>
      <c r="HKS6" s="193" t="s">
        <v>644</v>
      </c>
      <c r="HKT6" s="193" t="s">
        <v>644</v>
      </c>
      <c r="HKU6" s="193" t="s">
        <v>644</v>
      </c>
      <c r="HKV6" s="193" t="s">
        <v>644</v>
      </c>
      <c r="HKW6" s="193" t="s">
        <v>644</v>
      </c>
      <c r="HKX6" s="193" t="s">
        <v>644</v>
      </c>
      <c r="HKY6" s="193" t="s">
        <v>644</v>
      </c>
      <c r="HKZ6" s="193" t="s">
        <v>644</v>
      </c>
      <c r="HLA6" s="193" t="s">
        <v>644</v>
      </c>
      <c r="HLB6" s="193" t="s">
        <v>644</v>
      </c>
      <c r="HLC6" s="193" t="s">
        <v>644</v>
      </c>
      <c r="HLD6" s="193" t="s">
        <v>644</v>
      </c>
      <c r="HLE6" s="193" t="s">
        <v>644</v>
      </c>
      <c r="HLF6" s="193" t="s">
        <v>644</v>
      </c>
      <c r="HLG6" s="193" t="s">
        <v>644</v>
      </c>
      <c r="HLH6" s="193" t="s">
        <v>644</v>
      </c>
      <c r="HLI6" s="193" t="s">
        <v>644</v>
      </c>
      <c r="HLJ6" s="193" t="s">
        <v>644</v>
      </c>
      <c r="HLK6" s="193" t="s">
        <v>644</v>
      </c>
      <c r="HLL6" s="193" t="s">
        <v>644</v>
      </c>
      <c r="HLM6" s="193" t="s">
        <v>644</v>
      </c>
      <c r="HLN6" s="193" t="s">
        <v>644</v>
      </c>
      <c r="HLO6" s="193" t="s">
        <v>644</v>
      </c>
      <c r="HLP6" s="193" t="s">
        <v>644</v>
      </c>
      <c r="HLQ6" s="193" t="s">
        <v>644</v>
      </c>
      <c r="HLR6" s="193" t="s">
        <v>644</v>
      </c>
      <c r="HLS6" s="193" t="s">
        <v>644</v>
      </c>
      <c r="HLT6" s="193" t="s">
        <v>644</v>
      </c>
      <c r="HLU6" s="193" t="s">
        <v>644</v>
      </c>
      <c r="HLV6" s="193" t="s">
        <v>644</v>
      </c>
      <c r="HLW6" s="193" t="s">
        <v>644</v>
      </c>
      <c r="HLX6" s="193" t="s">
        <v>644</v>
      </c>
      <c r="HLY6" s="193" t="s">
        <v>644</v>
      </c>
      <c r="HLZ6" s="193" t="s">
        <v>644</v>
      </c>
      <c r="HMA6" s="193" t="s">
        <v>644</v>
      </c>
      <c r="HMB6" s="193" t="s">
        <v>644</v>
      </c>
      <c r="HMC6" s="193" t="s">
        <v>644</v>
      </c>
      <c r="HMD6" s="193" t="s">
        <v>644</v>
      </c>
      <c r="HME6" s="193" t="s">
        <v>644</v>
      </c>
      <c r="HMF6" s="193" t="s">
        <v>644</v>
      </c>
      <c r="HMG6" s="193" t="s">
        <v>644</v>
      </c>
      <c r="HMH6" s="193" t="s">
        <v>644</v>
      </c>
      <c r="HMI6" s="193" t="s">
        <v>644</v>
      </c>
      <c r="HMJ6" s="193" t="s">
        <v>644</v>
      </c>
      <c r="HMK6" s="193" t="s">
        <v>644</v>
      </c>
      <c r="HML6" s="193" t="s">
        <v>644</v>
      </c>
      <c r="HMM6" s="193" t="s">
        <v>644</v>
      </c>
      <c r="HMN6" s="193" t="s">
        <v>644</v>
      </c>
      <c r="HMO6" s="193" t="s">
        <v>644</v>
      </c>
      <c r="HMP6" s="193" t="s">
        <v>644</v>
      </c>
      <c r="HMQ6" s="193" t="s">
        <v>644</v>
      </c>
      <c r="HMR6" s="193" t="s">
        <v>644</v>
      </c>
      <c r="HMS6" s="193" t="s">
        <v>644</v>
      </c>
      <c r="HMT6" s="193" t="s">
        <v>644</v>
      </c>
      <c r="HMU6" s="193" t="s">
        <v>644</v>
      </c>
      <c r="HMV6" s="193" t="s">
        <v>644</v>
      </c>
      <c r="HMW6" s="193" t="s">
        <v>644</v>
      </c>
      <c r="HMX6" s="193" t="s">
        <v>644</v>
      </c>
      <c r="HMY6" s="193" t="s">
        <v>644</v>
      </c>
      <c r="HMZ6" s="193" t="s">
        <v>644</v>
      </c>
      <c r="HNA6" s="193" t="s">
        <v>644</v>
      </c>
      <c r="HNB6" s="193" t="s">
        <v>644</v>
      </c>
      <c r="HNC6" s="193" t="s">
        <v>644</v>
      </c>
      <c r="HND6" s="193" t="s">
        <v>644</v>
      </c>
      <c r="HNE6" s="193" t="s">
        <v>644</v>
      </c>
      <c r="HNF6" s="193" t="s">
        <v>644</v>
      </c>
      <c r="HNG6" s="193" t="s">
        <v>644</v>
      </c>
      <c r="HNH6" s="193" t="s">
        <v>644</v>
      </c>
      <c r="HNI6" s="193" t="s">
        <v>644</v>
      </c>
      <c r="HNJ6" s="193" t="s">
        <v>644</v>
      </c>
      <c r="HNK6" s="193" t="s">
        <v>644</v>
      </c>
      <c r="HNL6" s="193" t="s">
        <v>644</v>
      </c>
      <c r="HNM6" s="193" t="s">
        <v>644</v>
      </c>
      <c r="HNN6" s="193" t="s">
        <v>644</v>
      </c>
      <c r="HNO6" s="193" t="s">
        <v>644</v>
      </c>
      <c r="HNP6" s="193" t="s">
        <v>644</v>
      </c>
      <c r="HNQ6" s="193" t="s">
        <v>644</v>
      </c>
      <c r="HNR6" s="193" t="s">
        <v>644</v>
      </c>
      <c r="HNS6" s="193" t="s">
        <v>644</v>
      </c>
      <c r="HNT6" s="193" t="s">
        <v>644</v>
      </c>
      <c r="HNU6" s="193" t="s">
        <v>644</v>
      </c>
      <c r="HNV6" s="193" t="s">
        <v>644</v>
      </c>
      <c r="HNW6" s="193" t="s">
        <v>644</v>
      </c>
      <c r="HNX6" s="193" t="s">
        <v>644</v>
      </c>
      <c r="HNY6" s="193" t="s">
        <v>644</v>
      </c>
      <c r="HNZ6" s="193" t="s">
        <v>644</v>
      </c>
      <c r="HOA6" s="193" t="s">
        <v>644</v>
      </c>
      <c r="HOB6" s="193" t="s">
        <v>644</v>
      </c>
      <c r="HOC6" s="193" t="s">
        <v>644</v>
      </c>
      <c r="HOD6" s="193" t="s">
        <v>644</v>
      </c>
      <c r="HOE6" s="193" t="s">
        <v>644</v>
      </c>
      <c r="HOF6" s="193" t="s">
        <v>644</v>
      </c>
      <c r="HOG6" s="193" t="s">
        <v>644</v>
      </c>
      <c r="HOH6" s="193" t="s">
        <v>644</v>
      </c>
      <c r="HOI6" s="193" t="s">
        <v>644</v>
      </c>
      <c r="HOJ6" s="193" t="s">
        <v>644</v>
      </c>
      <c r="HOK6" s="193" t="s">
        <v>644</v>
      </c>
      <c r="HOL6" s="193" t="s">
        <v>644</v>
      </c>
      <c r="HOM6" s="193" t="s">
        <v>644</v>
      </c>
      <c r="HON6" s="193" t="s">
        <v>644</v>
      </c>
      <c r="HOO6" s="193" t="s">
        <v>644</v>
      </c>
      <c r="HOP6" s="193" t="s">
        <v>644</v>
      </c>
      <c r="HOQ6" s="193" t="s">
        <v>644</v>
      </c>
      <c r="HOR6" s="193" t="s">
        <v>644</v>
      </c>
      <c r="HOS6" s="193" t="s">
        <v>644</v>
      </c>
      <c r="HOT6" s="193" t="s">
        <v>644</v>
      </c>
      <c r="HOU6" s="193" t="s">
        <v>644</v>
      </c>
      <c r="HOV6" s="193" t="s">
        <v>644</v>
      </c>
      <c r="HOW6" s="193" t="s">
        <v>644</v>
      </c>
      <c r="HOX6" s="193" t="s">
        <v>644</v>
      </c>
      <c r="HOY6" s="193" t="s">
        <v>644</v>
      </c>
      <c r="HOZ6" s="193" t="s">
        <v>644</v>
      </c>
      <c r="HPA6" s="193" t="s">
        <v>644</v>
      </c>
      <c r="HPB6" s="193" t="s">
        <v>644</v>
      </c>
      <c r="HPC6" s="193" t="s">
        <v>644</v>
      </c>
      <c r="HPD6" s="193" t="s">
        <v>644</v>
      </c>
      <c r="HPE6" s="193" t="s">
        <v>644</v>
      </c>
      <c r="HPF6" s="193" t="s">
        <v>644</v>
      </c>
      <c r="HPG6" s="193" t="s">
        <v>644</v>
      </c>
      <c r="HPH6" s="193" t="s">
        <v>644</v>
      </c>
      <c r="HPI6" s="193" t="s">
        <v>644</v>
      </c>
      <c r="HPJ6" s="193" t="s">
        <v>644</v>
      </c>
      <c r="HPK6" s="193" t="s">
        <v>644</v>
      </c>
      <c r="HPL6" s="193" t="s">
        <v>644</v>
      </c>
      <c r="HPM6" s="193" t="s">
        <v>644</v>
      </c>
      <c r="HPN6" s="193" t="s">
        <v>644</v>
      </c>
      <c r="HPO6" s="193" t="s">
        <v>644</v>
      </c>
      <c r="HPP6" s="193" t="s">
        <v>644</v>
      </c>
      <c r="HPQ6" s="193" t="s">
        <v>644</v>
      </c>
      <c r="HPR6" s="193" t="s">
        <v>644</v>
      </c>
      <c r="HPS6" s="193" t="s">
        <v>644</v>
      </c>
      <c r="HPT6" s="193" t="s">
        <v>644</v>
      </c>
      <c r="HPU6" s="193" t="s">
        <v>644</v>
      </c>
      <c r="HPV6" s="193" t="s">
        <v>644</v>
      </c>
      <c r="HPW6" s="193" t="s">
        <v>644</v>
      </c>
      <c r="HPX6" s="193" t="s">
        <v>644</v>
      </c>
      <c r="HPY6" s="193" t="s">
        <v>644</v>
      </c>
      <c r="HPZ6" s="193" t="s">
        <v>644</v>
      </c>
      <c r="HQA6" s="193" t="s">
        <v>644</v>
      </c>
      <c r="HQB6" s="193" t="s">
        <v>644</v>
      </c>
      <c r="HQC6" s="193" t="s">
        <v>644</v>
      </c>
      <c r="HQD6" s="193" t="s">
        <v>644</v>
      </c>
      <c r="HQE6" s="193" t="s">
        <v>644</v>
      </c>
      <c r="HQF6" s="193" t="s">
        <v>644</v>
      </c>
      <c r="HQG6" s="193" t="s">
        <v>644</v>
      </c>
      <c r="HQH6" s="193" t="s">
        <v>644</v>
      </c>
      <c r="HQI6" s="193" t="s">
        <v>644</v>
      </c>
      <c r="HQJ6" s="193" t="s">
        <v>644</v>
      </c>
      <c r="HQK6" s="193" t="s">
        <v>644</v>
      </c>
      <c r="HQL6" s="193" t="s">
        <v>644</v>
      </c>
      <c r="HQM6" s="193" t="s">
        <v>644</v>
      </c>
      <c r="HQN6" s="193" t="s">
        <v>644</v>
      </c>
      <c r="HQO6" s="193" t="s">
        <v>644</v>
      </c>
      <c r="HQP6" s="193" t="s">
        <v>644</v>
      </c>
      <c r="HQQ6" s="193" t="s">
        <v>644</v>
      </c>
      <c r="HQR6" s="193" t="s">
        <v>644</v>
      </c>
      <c r="HQS6" s="193" t="s">
        <v>644</v>
      </c>
      <c r="HQT6" s="193" t="s">
        <v>644</v>
      </c>
      <c r="HQU6" s="193" t="s">
        <v>644</v>
      </c>
      <c r="HQV6" s="193" t="s">
        <v>644</v>
      </c>
      <c r="HQW6" s="193" t="s">
        <v>644</v>
      </c>
      <c r="HQX6" s="193" t="s">
        <v>644</v>
      </c>
      <c r="HQY6" s="193" t="s">
        <v>644</v>
      </c>
      <c r="HQZ6" s="193" t="s">
        <v>644</v>
      </c>
      <c r="HRA6" s="193" t="s">
        <v>644</v>
      </c>
      <c r="HRB6" s="193" t="s">
        <v>644</v>
      </c>
      <c r="HRC6" s="193" t="s">
        <v>644</v>
      </c>
      <c r="HRD6" s="193" t="s">
        <v>644</v>
      </c>
      <c r="HRE6" s="193" t="s">
        <v>644</v>
      </c>
      <c r="HRF6" s="193" t="s">
        <v>644</v>
      </c>
      <c r="HRG6" s="193" t="s">
        <v>644</v>
      </c>
      <c r="HRH6" s="193" t="s">
        <v>644</v>
      </c>
      <c r="HRI6" s="193" t="s">
        <v>644</v>
      </c>
      <c r="HRJ6" s="193" t="s">
        <v>644</v>
      </c>
      <c r="HRK6" s="193" t="s">
        <v>644</v>
      </c>
      <c r="HRL6" s="193" t="s">
        <v>644</v>
      </c>
      <c r="HRM6" s="193" t="s">
        <v>644</v>
      </c>
      <c r="HRN6" s="193" t="s">
        <v>644</v>
      </c>
      <c r="HRO6" s="193" t="s">
        <v>644</v>
      </c>
      <c r="HRP6" s="193" t="s">
        <v>644</v>
      </c>
      <c r="HRQ6" s="193" t="s">
        <v>644</v>
      </c>
      <c r="HRR6" s="193" t="s">
        <v>644</v>
      </c>
      <c r="HRS6" s="193" t="s">
        <v>644</v>
      </c>
      <c r="HRT6" s="193" t="s">
        <v>644</v>
      </c>
      <c r="HRU6" s="193" t="s">
        <v>644</v>
      </c>
      <c r="HRV6" s="193" t="s">
        <v>644</v>
      </c>
      <c r="HRW6" s="193" t="s">
        <v>644</v>
      </c>
      <c r="HRX6" s="193" t="s">
        <v>644</v>
      </c>
      <c r="HRY6" s="193" t="s">
        <v>644</v>
      </c>
      <c r="HRZ6" s="193" t="s">
        <v>644</v>
      </c>
      <c r="HSA6" s="193" t="s">
        <v>644</v>
      </c>
      <c r="HSB6" s="193" t="s">
        <v>644</v>
      </c>
      <c r="HSC6" s="193" t="s">
        <v>644</v>
      </c>
      <c r="HSD6" s="193" t="s">
        <v>644</v>
      </c>
      <c r="HSE6" s="193" t="s">
        <v>644</v>
      </c>
      <c r="HSF6" s="193" t="s">
        <v>644</v>
      </c>
      <c r="HSG6" s="193" t="s">
        <v>644</v>
      </c>
      <c r="HSH6" s="193" t="s">
        <v>644</v>
      </c>
      <c r="HSI6" s="193" t="s">
        <v>644</v>
      </c>
      <c r="HSJ6" s="193" t="s">
        <v>644</v>
      </c>
      <c r="HSK6" s="193" t="s">
        <v>644</v>
      </c>
      <c r="HSL6" s="193" t="s">
        <v>644</v>
      </c>
      <c r="HSM6" s="193" t="s">
        <v>644</v>
      </c>
      <c r="HSN6" s="193" t="s">
        <v>644</v>
      </c>
      <c r="HSO6" s="193" t="s">
        <v>644</v>
      </c>
      <c r="HSP6" s="193" t="s">
        <v>644</v>
      </c>
      <c r="HSQ6" s="193" t="s">
        <v>644</v>
      </c>
      <c r="HSR6" s="193" t="s">
        <v>644</v>
      </c>
      <c r="HSS6" s="193" t="s">
        <v>644</v>
      </c>
      <c r="HST6" s="193" t="s">
        <v>644</v>
      </c>
      <c r="HSU6" s="193" t="s">
        <v>644</v>
      </c>
      <c r="HSV6" s="193" t="s">
        <v>644</v>
      </c>
      <c r="HSW6" s="193" t="s">
        <v>644</v>
      </c>
      <c r="HSX6" s="193" t="s">
        <v>644</v>
      </c>
      <c r="HSY6" s="193" t="s">
        <v>644</v>
      </c>
      <c r="HSZ6" s="193" t="s">
        <v>644</v>
      </c>
      <c r="HTA6" s="193" t="s">
        <v>644</v>
      </c>
      <c r="HTB6" s="193" t="s">
        <v>644</v>
      </c>
      <c r="HTC6" s="193" t="s">
        <v>644</v>
      </c>
      <c r="HTD6" s="193" t="s">
        <v>644</v>
      </c>
      <c r="HTE6" s="193" t="s">
        <v>644</v>
      </c>
      <c r="HTF6" s="193" t="s">
        <v>644</v>
      </c>
      <c r="HTG6" s="193" t="s">
        <v>644</v>
      </c>
      <c r="HTH6" s="193" t="s">
        <v>644</v>
      </c>
      <c r="HTI6" s="193" t="s">
        <v>644</v>
      </c>
      <c r="HTJ6" s="193" t="s">
        <v>644</v>
      </c>
      <c r="HTK6" s="193" t="s">
        <v>644</v>
      </c>
      <c r="HTL6" s="193" t="s">
        <v>644</v>
      </c>
      <c r="HTM6" s="193" t="s">
        <v>644</v>
      </c>
      <c r="HTN6" s="193" t="s">
        <v>644</v>
      </c>
      <c r="HTO6" s="193" t="s">
        <v>644</v>
      </c>
      <c r="HTP6" s="193" t="s">
        <v>644</v>
      </c>
      <c r="HTQ6" s="193" t="s">
        <v>644</v>
      </c>
      <c r="HTR6" s="193" t="s">
        <v>644</v>
      </c>
      <c r="HTS6" s="193" t="s">
        <v>644</v>
      </c>
      <c r="HTT6" s="193" t="s">
        <v>644</v>
      </c>
      <c r="HTU6" s="193" t="s">
        <v>644</v>
      </c>
      <c r="HTV6" s="193" t="s">
        <v>644</v>
      </c>
      <c r="HTW6" s="193" t="s">
        <v>644</v>
      </c>
      <c r="HTX6" s="193" t="s">
        <v>644</v>
      </c>
      <c r="HTY6" s="193" t="s">
        <v>644</v>
      </c>
      <c r="HTZ6" s="193" t="s">
        <v>644</v>
      </c>
      <c r="HUA6" s="193" t="s">
        <v>644</v>
      </c>
      <c r="HUB6" s="193" t="s">
        <v>644</v>
      </c>
      <c r="HUC6" s="193" t="s">
        <v>644</v>
      </c>
      <c r="HUD6" s="193" t="s">
        <v>644</v>
      </c>
      <c r="HUE6" s="193" t="s">
        <v>644</v>
      </c>
      <c r="HUF6" s="193" t="s">
        <v>644</v>
      </c>
      <c r="HUG6" s="193" t="s">
        <v>644</v>
      </c>
      <c r="HUH6" s="193" t="s">
        <v>644</v>
      </c>
      <c r="HUI6" s="193" t="s">
        <v>644</v>
      </c>
      <c r="HUJ6" s="193" t="s">
        <v>644</v>
      </c>
      <c r="HUK6" s="193" t="s">
        <v>644</v>
      </c>
      <c r="HUL6" s="193" t="s">
        <v>644</v>
      </c>
      <c r="HUM6" s="193" t="s">
        <v>644</v>
      </c>
      <c r="HUN6" s="193" t="s">
        <v>644</v>
      </c>
      <c r="HUO6" s="193" t="s">
        <v>644</v>
      </c>
      <c r="HUP6" s="193" t="s">
        <v>644</v>
      </c>
      <c r="HUQ6" s="193" t="s">
        <v>644</v>
      </c>
      <c r="HUR6" s="193" t="s">
        <v>644</v>
      </c>
      <c r="HUS6" s="193" t="s">
        <v>644</v>
      </c>
      <c r="HUT6" s="193" t="s">
        <v>644</v>
      </c>
      <c r="HUU6" s="193" t="s">
        <v>644</v>
      </c>
      <c r="HUV6" s="193" t="s">
        <v>644</v>
      </c>
      <c r="HUW6" s="193" t="s">
        <v>644</v>
      </c>
      <c r="HUX6" s="193" t="s">
        <v>644</v>
      </c>
      <c r="HUY6" s="193" t="s">
        <v>644</v>
      </c>
      <c r="HUZ6" s="193" t="s">
        <v>644</v>
      </c>
      <c r="HVA6" s="193" t="s">
        <v>644</v>
      </c>
      <c r="HVB6" s="193" t="s">
        <v>644</v>
      </c>
      <c r="HVC6" s="193" t="s">
        <v>644</v>
      </c>
      <c r="HVD6" s="193" t="s">
        <v>644</v>
      </c>
      <c r="HVE6" s="193" t="s">
        <v>644</v>
      </c>
      <c r="HVF6" s="193" t="s">
        <v>644</v>
      </c>
      <c r="HVG6" s="193" t="s">
        <v>644</v>
      </c>
      <c r="HVH6" s="193" t="s">
        <v>644</v>
      </c>
      <c r="HVI6" s="193" t="s">
        <v>644</v>
      </c>
      <c r="HVJ6" s="193" t="s">
        <v>644</v>
      </c>
      <c r="HVK6" s="193" t="s">
        <v>644</v>
      </c>
      <c r="HVL6" s="193" t="s">
        <v>644</v>
      </c>
      <c r="HVM6" s="193" t="s">
        <v>644</v>
      </c>
      <c r="HVN6" s="193" t="s">
        <v>644</v>
      </c>
      <c r="HVO6" s="193" t="s">
        <v>644</v>
      </c>
      <c r="HVP6" s="193" t="s">
        <v>644</v>
      </c>
      <c r="HVQ6" s="193" t="s">
        <v>644</v>
      </c>
      <c r="HVR6" s="193" t="s">
        <v>644</v>
      </c>
      <c r="HVS6" s="193" t="s">
        <v>644</v>
      </c>
      <c r="HVT6" s="193" t="s">
        <v>644</v>
      </c>
      <c r="HVU6" s="193" t="s">
        <v>644</v>
      </c>
      <c r="HVV6" s="193" t="s">
        <v>644</v>
      </c>
      <c r="HVW6" s="193" t="s">
        <v>644</v>
      </c>
      <c r="HVX6" s="193" t="s">
        <v>644</v>
      </c>
      <c r="HVY6" s="193" t="s">
        <v>644</v>
      </c>
      <c r="HVZ6" s="193" t="s">
        <v>644</v>
      </c>
      <c r="HWA6" s="193" t="s">
        <v>644</v>
      </c>
      <c r="HWB6" s="193" t="s">
        <v>644</v>
      </c>
      <c r="HWC6" s="193" t="s">
        <v>644</v>
      </c>
      <c r="HWD6" s="193" t="s">
        <v>644</v>
      </c>
      <c r="HWE6" s="193" t="s">
        <v>644</v>
      </c>
      <c r="HWF6" s="193" t="s">
        <v>644</v>
      </c>
      <c r="HWG6" s="193" t="s">
        <v>644</v>
      </c>
      <c r="HWH6" s="193" t="s">
        <v>644</v>
      </c>
      <c r="HWI6" s="193" t="s">
        <v>644</v>
      </c>
      <c r="HWJ6" s="193" t="s">
        <v>644</v>
      </c>
      <c r="HWK6" s="193" t="s">
        <v>644</v>
      </c>
      <c r="HWL6" s="193" t="s">
        <v>644</v>
      </c>
      <c r="HWM6" s="193" t="s">
        <v>644</v>
      </c>
      <c r="HWN6" s="193" t="s">
        <v>644</v>
      </c>
      <c r="HWO6" s="193" t="s">
        <v>644</v>
      </c>
      <c r="HWP6" s="193" t="s">
        <v>644</v>
      </c>
      <c r="HWQ6" s="193" t="s">
        <v>644</v>
      </c>
      <c r="HWR6" s="193" t="s">
        <v>644</v>
      </c>
      <c r="HWS6" s="193" t="s">
        <v>644</v>
      </c>
      <c r="HWT6" s="193" t="s">
        <v>644</v>
      </c>
      <c r="HWU6" s="193" t="s">
        <v>644</v>
      </c>
      <c r="HWV6" s="193" t="s">
        <v>644</v>
      </c>
      <c r="HWW6" s="193" t="s">
        <v>644</v>
      </c>
      <c r="HWX6" s="193" t="s">
        <v>644</v>
      </c>
      <c r="HWY6" s="193" t="s">
        <v>644</v>
      </c>
      <c r="HWZ6" s="193" t="s">
        <v>644</v>
      </c>
      <c r="HXA6" s="193" t="s">
        <v>644</v>
      </c>
      <c r="HXB6" s="193" t="s">
        <v>644</v>
      </c>
      <c r="HXC6" s="193" t="s">
        <v>644</v>
      </c>
      <c r="HXD6" s="193" t="s">
        <v>644</v>
      </c>
      <c r="HXE6" s="193" t="s">
        <v>644</v>
      </c>
      <c r="HXF6" s="193" t="s">
        <v>644</v>
      </c>
      <c r="HXG6" s="193" t="s">
        <v>644</v>
      </c>
      <c r="HXH6" s="193" t="s">
        <v>644</v>
      </c>
      <c r="HXI6" s="193" t="s">
        <v>644</v>
      </c>
      <c r="HXJ6" s="193" t="s">
        <v>644</v>
      </c>
      <c r="HXK6" s="193" t="s">
        <v>644</v>
      </c>
      <c r="HXL6" s="193" t="s">
        <v>644</v>
      </c>
      <c r="HXM6" s="193" t="s">
        <v>644</v>
      </c>
      <c r="HXN6" s="193" t="s">
        <v>644</v>
      </c>
      <c r="HXO6" s="193" t="s">
        <v>644</v>
      </c>
      <c r="HXP6" s="193" t="s">
        <v>644</v>
      </c>
      <c r="HXQ6" s="193" t="s">
        <v>644</v>
      </c>
      <c r="HXR6" s="193" t="s">
        <v>644</v>
      </c>
      <c r="HXS6" s="193" t="s">
        <v>644</v>
      </c>
      <c r="HXT6" s="193" t="s">
        <v>644</v>
      </c>
      <c r="HXU6" s="193" t="s">
        <v>644</v>
      </c>
      <c r="HXV6" s="193" t="s">
        <v>644</v>
      </c>
      <c r="HXW6" s="193" t="s">
        <v>644</v>
      </c>
      <c r="HXX6" s="193" t="s">
        <v>644</v>
      </c>
      <c r="HXY6" s="193" t="s">
        <v>644</v>
      </c>
      <c r="HXZ6" s="193" t="s">
        <v>644</v>
      </c>
      <c r="HYA6" s="193" t="s">
        <v>644</v>
      </c>
      <c r="HYB6" s="193" t="s">
        <v>644</v>
      </c>
      <c r="HYC6" s="193" t="s">
        <v>644</v>
      </c>
      <c r="HYD6" s="193" t="s">
        <v>644</v>
      </c>
      <c r="HYE6" s="193" t="s">
        <v>644</v>
      </c>
      <c r="HYF6" s="193" t="s">
        <v>644</v>
      </c>
      <c r="HYG6" s="193" t="s">
        <v>644</v>
      </c>
      <c r="HYH6" s="193" t="s">
        <v>644</v>
      </c>
      <c r="HYI6" s="193" t="s">
        <v>644</v>
      </c>
      <c r="HYJ6" s="193" t="s">
        <v>644</v>
      </c>
      <c r="HYK6" s="193" t="s">
        <v>644</v>
      </c>
      <c r="HYL6" s="193" t="s">
        <v>644</v>
      </c>
      <c r="HYM6" s="193" t="s">
        <v>644</v>
      </c>
      <c r="HYN6" s="193" t="s">
        <v>644</v>
      </c>
      <c r="HYO6" s="193" t="s">
        <v>644</v>
      </c>
      <c r="HYP6" s="193" t="s">
        <v>644</v>
      </c>
      <c r="HYQ6" s="193" t="s">
        <v>644</v>
      </c>
      <c r="HYR6" s="193" t="s">
        <v>644</v>
      </c>
      <c r="HYS6" s="193" t="s">
        <v>644</v>
      </c>
      <c r="HYT6" s="193" t="s">
        <v>644</v>
      </c>
      <c r="HYU6" s="193" t="s">
        <v>644</v>
      </c>
      <c r="HYV6" s="193" t="s">
        <v>644</v>
      </c>
      <c r="HYW6" s="193" t="s">
        <v>644</v>
      </c>
      <c r="HYX6" s="193" t="s">
        <v>644</v>
      </c>
      <c r="HYY6" s="193" t="s">
        <v>644</v>
      </c>
      <c r="HYZ6" s="193" t="s">
        <v>644</v>
      </c>
      <c r="HZA6" s="193" t="s">
        <v>644</v>
      </c>
      <c r="HZB6" s="193" t="s">
        <v>644</v>
      </c>
      <c r="HZC6" s="193" t="s">
        <v>644</v>
      </c>
      <c r="HZD6" s="193" t="s">
        <v>644</v>
      </c>
      <c r="HZE6" s="193" t="s">
        <v>644</v>
      </c>
      <c r="HZF6" s="193" t="s">
        <v>644</v>
      </c>
      <c r="HZG6" s="193" t="s">
        <v>644</v>
      </c>
      <c r="HZH6" s="193" t="s">
        <v>644</v>
      </c>
      <c r="HZI6" s="193" t="s">
        <v>644</v>
      </c>
      <c r="HZJ6" s="193" t="s">
        <v>644</v>
      </c>
      <c r="HZK6" s="193" t="s">
        <v>644</v>
      </c>
      <c r="HZL6" s="193" t="s">
        <v>644</v>
      </c>
      <c r="HZM6" s="193" t="s">
        <v>644</v>
      </c>
      <c r="HZN6" s="193" t="s">
        <v>644</v>
      </c>
      <c r="HZO6" s="193" t="s">
        <v>644</v>
      </c>
      <c r="HZP6" s="193" t="s">
        <v>644</v>
      </c>
      <c r="HZQ6" s="193" t="s">
        <v>644</v>
      </c>
      <c r="HZR6" s="193" t="s">
        <v>644</v>
      </c>
      <c r="HZS6" s="193" t="s">
        <v>644</v>
      </c>
      <c r="HZT6" s="193" t="s">
        <v>644</v>
      </c>
      <c r="HZU6" s="193" t="s">
        <v>644</v>
      </c>
      <c r="HZV6" s="193" t="s">
        <v>644</v>
      </c>
      <c r="HZW6" s="193" t="s">
        <v>644</v>
      </c>
      <c r="HZX6" s="193" t="s">
        <v>644</v>
      </c>
      <c r="HZY6" s="193" t="s">
        <v>644</v>
      </c>
      <c r="HZZ6" s="193" t="s">
        <v>644</v>
      </c>
      <c r="IAA6" s="193" t="s">
        <v>644</v>
      </c>
      <c r="IAB6" s="193" t="s">
        <v>644</v>
      </c>
      <c r="IAC6" s="193" t="s">
        <v>644</v>
      </c>
      <c r="IAD6" s="193" t="s">
        <v>644</v>
      </c>
      <c r="IAE6" s="193" t="s">
        <v>644</v>
      </c>
      <c r="IAF6" s="193" t="s">
        <v>644</v>
      </c>
      <c r="IAG6" s="193" t="s">
        <v>644</v>
      </c>
      <c r="IAH6" s="193" t="s">
        <v>644</v>
      </c>
      <c r="IAI6" s="193" t="s">
        <v>644</v>
      </c>
      <c r="IAJ6" s="193" t="s">
        <v>644</v>
      </c>
      <c r="IAK6" s="193" t="s">
        <v>644</v>
      </c>
      <c r="IAL6" s="193" t="s">
        <v>644</v>
      </c>
      <c r="IAM6" s="193" t="s">
        <v>644</v>
      </c>
      <c r="IAN6" s="193" t="s">
        <v>644</v>
      </c>
      <c r="IAO6" s="193" t="s">
        <v>644</v>
      </c>
      <c r="IAP6" s="193" t="s">
        <v>644</v>
      </c>
      <c r="IAQ6" s="193" t="s">
        <v>644</v>
      </c>
      <c r="IAR6" s="193" t="s">
        <v>644</v>
      </c>
      <c r="IAS6" s="193" t="s">
        <v>644</v>
      </c>
      <c r="IAT6" s="193" t="s">
        <v>644</v>
      </c>
      <c r="IAU6" s="193" t="s">
        <v>644</v>
      </c>
      <c r="IAV6" s="193" t="s">
        <v>644</v>
      </c>
      <c r="IAW6" s="193" t="s">
        <v>644</v>
      </c>
      <c r="IAX6" s="193" t="s">
        <v>644</v>
      </c>
      <c r="IAY6" s="193" t="s">
        <v>644</v>
      </c>
      <c r="IAZ6" s="193" t="s">
        <v>644</v>
      </c>
      <c r="IBA6" s="193" t="s">
        <v>644</v>
      </c>
      <c r="IBB6" s="193" t="s">
        <v>644</v>
      </c>
      <c r="IBC6" s="193" t="s">
        <v>644</v>
      </c>
      <c r="IBD6" s="193" t="s">
        <v>644</v>
      </c>
      <c r="IBE6" s="193" t="s">
        <v>644</v>
      </c>
      <c r="IBF6" s="193" t="s">
        <v>644</v>
      </c>
      <c r="IBG6" s="193" t="s">
        <v>644</v>
      </c>
      <c r="IBH6" s="193" t="s">
        <v>644</v>
      </c>
      <c r="IBI6" s="193" t="s">
        <v>644</v>
      </c>
      <c r="IBJ6" s="193" t="s">
        <v>644</v>
      </c>
      <c r="IBK6" s="193" t="s">
        <v>644</v>
      </c>
      <c r="IBL6" s="193" t="s">
        <v>644</v>
      </c>
      <c r="IBM6" s="193" t="s">
        <v>644</v>
      </c>
      <c r="IBN6" s="193" t="s">
        <v>644</v>
      </c>
      <c r="IBO6" s="193" t="s">
        <v>644</v>
      </c>
      <c r="IBP6" s="193" t="s">
        <v>644</v>
      </c>
      <c r="IBQ6" s="193" t="s">
        <v>644</v>
      </c>
      <c r="IBR6" s="193" t="s">
        <v>644</v>
      </c>
      <c r="IBS6" s="193" t="s">
        <v>644</v>
      </c>
      <c r="IBT6" s="193" t="s">
        <v>644</v>
      </c>
      <c r="IBU6" s="193" t="s">
        <v>644</v>
      </c>
      <c r="IBV6" s="193" t="s">
        <v>644</v>
      </c>
      <c r="IBW6" s="193" t="s">
        <v>644</v>
      </c>
      <c r="IBX6" s="193" t="s">
        <v>644</v>
      </c>
      <c r="IBY6" s="193" t="s">
        <v>644</v>
      </c>
      <c r="IBZ6" s="193" t="s">
        <v>644</v>
      </c>
      <c r="ICA6" s="193" t="s">
        <v>644</v>
      </c>
      <c r="ICB6" s="193" t="s">
        <v>644</v>
      </c>
      <c r="ICC6" s="193" t="s">
        <v>644</v>
      </c>
      <c r="ICD6" s="193" t="s">
        <v>644</v>
      </c>
      <c r="ICE6" s="193" t="s">
        <v>644</v>
      </c>
      <c r="ICF6" s="193" t="s">
        <v>644</v>
      </c>
      <c r="ICG6" s="193" t="s">
        <v>644</v>
      </c>
      <c r="ICH6" s="193" t="s">
        <v>644</v>
      </c>
      <c r="ICI6" s="193" t="s">
        <v>644</v>
      </c>
      <c r="ICJ6" s="193" t="s">
        <v>644</v>
      </c>
      <c r="ICK6" s="193" t="s">
        <v>644</v>
      </c>
      <c r="ICL6" s="193" t="s">
        <v>644</v>
      </c>
      <c r="ICM6" s="193" t="s">
        <v>644</v>
      </c>
      <c r="ICN6" s="193" t="s">
        <v>644</v>
      </c>
      <c r="ICO6" s="193" t="s">
        <v>644</v>
      </c>
      <c r="ICP6" s="193" t="s">
        <v>644</v>
      </c>
      <c r="ICQ6" s="193" t="s">
        <v>644</v>
      </c>
      <c r="ICR6" s="193" t="s">
        <v>644</v>
      </c>
      <c r="ICS6" s="193" t="s">
        <v>644</v>
      </c>
      <c r="ICT6" s="193" t="s">
        <v>644</v>
      </c>
      <c r="ICU6" s="193" t="s">
        <v>644</v>
      </c>
      <c r="ICV6" s="193" t="s">
        <v>644</v>
      </c>
      <c r="ICW6" s="193" t="s">
        <v>644</v>
      </c>
      <c r="ICX6" s="193" t="s">
        <v>644</v>
      </c>
      <c r="ICY6" s="193" t="s">
        <v>644</v>
      </c>
      <c r="ICZ6" s="193" t="s">
        <v>644</v>
      </c>
      <c r="IDA6" s="193" t="s">
        <v>644</v>
      </c>
      <c r="IDB6" s="193" t="s">
        <v>644</v>
      </c>
      <c r="IDC6" s="193" t="s">
        <v>644</v>
      </c>
      <c r="IDD6" s="193" t="s">
        <v>644</v>
      </c>
      <c r="IDE6" s="193" t="s">
        <v>644</v>
      </c>
      <c r="IDF6" s="193" t="s">
        <v>644</v>
      </c>
      <c r="IDG6" s="193" t="s">
        <v>644</v>
      </c>
      <c r="IDH6" s="193" t="s">
        <v>644</v>
      </c>
      <c r="IDI6" s="193" t="s">
        <v>644</v>
      </c>
      <c r="IDJ6" s="193" t="s">
        <v>644</v>
      </c>
      <c r="IDK6" s="193" t="s">
        <v>644</v>
      </c>
      <c r="IDL6" s="193" t="s">
        <v>644</v>
      </c>
      <c r="IDM6" s="193" t="s">
        <v>644</v>
      </c>
      <c r="IDN6" s="193" t="s">
        <v>644</v>
      </c>
      <c r="IDO6" s="193" t="s">
        <v>644</v>
      </c>
      <c r="IDP6" s="193" t="s">
        <v>644</v>
      </c>
      <c r="IDQ6" s="193" t="s">
        <v>644</v>
      </c>
      <c r="IDR6" s="193" t="s">
        <v>644</v>
      </c>
      <c r="IDS6" s="193" t="s">
        <v>644</v>
      </c>
      <c r="IDT6" s="193" t="s">
        <v>644</v>
      </c>
      <c r="IDU6" s="193" t="s">
        <v>644</v>
      </c>
      <c r="IDV6" s="193" t="s">
        <v>644</v>
      </c>
      <c r="IDW6" s="193" t="s">
        <v>644</v>
      </c>
      <c r="IDX6" s="193" t="s">
        <v>644</v>
      </c>
      <c r="IDY6" s="193" t="s">
        <v>644</v>
      </c>
      <c r="IDZ6" s="193" t="s">
        <v>644</v>
      </c>
      <c r="IEA6" s="193" t="s">
        <v>644</v>
      </c>
      <c r="IEB6" s="193" t="s">
        <v>644</v>
      </c>
      <c r="IEC6" s="193" t="s">
        <v>644</v>
      </c>
      <c r="IED6" s="193" t="s">
        <v>644</v>
      </c>
      <c r="IEE6" s="193" t="s">
        <v>644</v>
      </c>
      <c r="IEF6" s="193" t="s">
        <v>644</v>
      </c>
      <c r="IEG6" s="193" t="s">
        <v>644</v>
      </c>
      <c r="IEH6" s="193" t="s">
        <v>644</v>
      </c>
      <c r="IEI6" s="193" t="s">
        <v>644</v>
      </c>
      <c r="IEJ6" s="193" t="s">
        <v>644</v>
      </c>
      <c r="IEK6" s="193" t="s">
        <v>644</v>
      </c>
      <c r="IEL6" s="193" t="s">
        <v>644</v>
      </c>
      <c r="IEM6" s="193" t="s">
        <v>644</v>
      </c>
      <c r="IEN6" s="193" t="s">
        <v>644</v>
      </c>
      <c r="IEO6" s="193" t="s">
        <v>644</v>
      </c>
      <c r="IEP6" s="193" t="s">
        <v>644</v>
      </c>
      <c r="IEQ6" s="193" t="s">
        <v>644</v>
      </c>
      <c r="IER6" s="193" t="s">
        <v>644</v>
      </c>
      <c r="IES6" s="193" t="s">
        <v>644</v>
      </c>
      <c r="IET6" s="193" t="s">
        <v>644</v>
      </c>
      <c r="IEU6" s="193" t="s">
        <v>644</v>
      </c>
      <c r="IEV6" s="193" t="s">
        <v>644</v>
      </c>
      <c r="IEW6" s="193" t="s">
        <v>644</v>
      </c>
      <c r="IEX6" s="193" t="s">
        <v>644</v>
      </c>
      <c r="IEY6" s="193" t="s">
        <v>644</v>
      </c>
      <c r="IEZ6" s="193" t="s">
        <v>644</v>
      </c>
      <c r="IFA6" s="193" t="s">
        <v>644</v>
      </c>
      <c r="IFB6" s="193" t="s">
        <v>644</v>
      </c>
      <c r="IFC6" s="193" t="s">
        <v>644</v>
      </c>
      <c r="IFD6" s="193" t="s">
        <v>644</v>
      </c>
      <c r="IFE6" s="193" t="s">
        <v>644</v>
      </c>
      <c r="IFF6" s="193" t="s">
        <v>644</v>
      </c>
      <c r="IFG6" s="193" t="s">
        <v>644</v>
      </c>
      <c r="IFH6" s="193" t="s">
        <v>644</v>
      </c>
      <c r="IFI6" s="193" t="s">
        <v>644</v>
      </c>
      <c r="IFJ6" s="193" t="s">
        <v>644</v>
      </c>
      <c r="IFK6" s="193" t="s">
        <v>644</v>
      </c>
      <c r="IFL6" s="193" t="s">
        <v>644</v>
      </c>
      <c r="IFM6" s="193" t="s">
        <v>644</v>
      </c>
      <c r="IFN6" s="193" t="s">
        <v>644</v>
      </c>
      <c r="IFO6" s="193" t="s">
        <v>644</v>
      </c>
      <c r="IFP6" s="193" t="s">
        <v>644</v>
      </c>
      <c r="IFQ6" s="193" t="s">
        <v>644</v>
      </c>
      <c r="IFR6" s="193" t="s">
        <v>644</v>
      </c>
      <c r="IFS6" s="193" t="s">
        <v>644</v>
      </c>
      <c r="IFT6" s="193" t="s">
        <v>644</v>
      </c>
      <c r="IFU6" s="193" t="s">
        <v>644</v>
      </c>
      <c r="IFV6" s="193" t="s">
        <v>644</v>
      </c>
      <c r="IFW6" s="193" t="s">
        <v>644</v>
      </c>
      <c r="IFX6" s="193" t="s">
        <v>644</v>
      </c>
      <c r="IFY6" s="193" t="s">
        <v>644</v>
      </c>
      <c r="IFZ6" s="193" t="s">
        <v>644</v>
      </c>
      <c r="IGA6" s="193" t="s">
        <v>644</v>
      </c>
      <c r="IGB6" s="193" t="s">
        <v>644</v>
      </c>
      <c r="IGC6" s="193" t="s">
        <v>644</v>
      </c>
      <c r="IGD6" s="193" t="s">
        <v>644</v>
      </c>
      <c r="IGE6" s="193" t="s">
        <v>644</v>
      </c>
      <c r="IGF6" s="193" t="s">
        <v>644</v>
      </c>
      <c r="IGG6" s="193" t="s">
        <v>644</v>
      </c>
      <c r="IGH6" s="193" t="s">
        <v>644</v>
      </c>
      <c r="IGI6" s="193" t="s">
        <v>644</v>
      </c>
      <c r="IGJ6" s="193" t="s">
        <v>644</v>
      </c>
      <c r="IGK6" s="193" t="s">
        <v>644</v>
      </c>
      <c r="IGL6" s="193" t="s">
        <v>644</v>
      </c>
      <c r="IGM6" s="193" t="s">
        <v>644</v>
      </c>
      <c r="IGN6" s="193" t="s">
        <v>644</v>
      </c>
      <c r="IGO6" s="193" t="s">
        <v>644</v>
      </c>
      <c r="IGP6" s="193" t="s">
        <v>644</v>
      </c>
      <c r="IGQ6" s="193" t="s">
        <v>644</v>
      </c>
      <c r="IGR6" s="193" t="s">
        <v>644</v>
      </c>
      <c r="IGS6" s="193" t="s">
        <v>644</v>
      </c>
      <c r="IGT6" s="193" t="s">
        <v>644</v>
      </c>
      <c r="IGU6" s="193" t="s">
        <v>644</v>
      </c>
      <c r="IGV6" s="193" t="s">
        <v>644</v>
      </c>
      <c r="IGW6" s="193" t="s">
        <v>644</v>
      </c>
      <c r="IGX6" s="193" t="s">
        <v>644</v>
      </c>
      <c r="IGY6" s="193" t="s">
        <v>644</v>
      </c>
      <c r="IGZ6" s="193" t="s">
        <v>644</v>
      </c>
      <c r="IHA6" s="193" t="s">
        <v>644</v>
      </c>
      <c r="IHB6" s="193" t="s">
        <v>644</v>
      </c>
      <c r="IHC6" s="193" t="s">
        <v>644</v>
      </c>
      <c r="IHD6" s="193" t="s">
        <v>644</v>
      </c>
      <c r="IHE6" s="193" t="s">
        <v>644</v>
      </c>
      <c r="IHF6" s="193" t="s">
        <v>644</v>
      </c>
      <c r="IHG6" s="193" t="s">
        <v>644</v>
      </c>
      <c r="IHH6" s="193" t="s">
        <v>644</v>
      </c>
      <c r="IHI6" s="193" t="s">
        <v>644</v>
      </c>
      <c r="IHJ6" s="193" t="s">
        <v>644</v>
      </c>
      <c r="IHK6" s="193" t="s">
        <v>644</v>
      </c>
      <c r="IHL6" s="193" t="s">
        <v>644</v>
      </c>
      <c r="IHM6" s="193" t="s">
        <v>644</v>
      </c>
      <c r="IHN6" s="193" t="s">
        <v>644</v>
      </c>
      <c r="IHO6" s="193" t="s">
        <v>644</v>
      </c>
      <c r="IHP6" s="193" t="s">
        <v>644</v>
      </c>
      <c r="IHQ6" s="193" t="s">
        <v>644</v>
      </c>
      <c r="IHR6" s="193" t="s">
        <v>644</v>
      </c>
      <c r="IHS6" s="193" t="s">
        <v>644</v>
      </c>
      <c r="IHT6" s="193" t="s">
        <v>644</v>
      </c>
      <c r="IHU6" s="193" t="s">
        <v>644</v>
      </c>
      <c r="IHV6" s="193" t="s">
        <v>644</v>
      </c>
      <c r="IHW6" s="193" t="s">
        <v>644</v>
      </c>
      <c r="IHX6" s="193" t="s">
        <v>644</v>
      </c>
      <c r="IHY6" s="193" t="s">
        <v>644</v>
      </c>
      <c r="IHZ6" s="193" t="s">
        <v>644</v>
      </c>
      <c r="IIA6" s="193" t="s">
        <v>644</v>
      </c>
      <c r="IIB6" s="193" t="s">
        <v>644</v>
      </c>
      <c r="IIC6" s="193" t="s">
        <v>644</v>
      </c>
      <c r="IID6" s="193" t="s">
        <v>644</v>
      </c>
      <c r="IIE6" s="193" t="s">
        <v>644</v>
      </c>
      <c r="IIF6" s="193" t="s">
        <v>644</v>
      </c>
      <c r="IIG6" s="193" t="s">
        <v>644</v>
      </c>
      <c r="IIH6" s="193" t="s">
        <v>644</v>
      </c>
      <c r="III6" s="193" t="s">
        <v>644</v>
      </c>
      <c r="IIJ6" s="193" t="s">
        <v>644</v>
      </c>
      <c r="IIK6" s="193" t="s">
        <v>644</v>
      </c>
      <c r="IIL6" s="193" t="s">
        <v>644</v>
      </c>
      <c r="IIM6" s="193" t="s">
        <v>644</v>
      </c>
      <c r="IIN6" s="193" t="s">
        <v>644</v>
      </c>
      <c r="IIO6" s="193" t="s">
        <v>644</v>
      </c>
      <c r="IIP6" s="193" t="s">
        <v>644</v>
      </c>
      <c r="IIQ6" s="193" t="s">
        <v>644</v>
      </c>
      <c r="IIR6" s="193" t="s">
        <v>644</v>
      </c>
      <c r="IIS6" s="193" t="s">
        <v>644</v>
      </c>
      <c r="IIT6" s="193" t="s">
        <v>644</v>
      </c>
      <c r="IIU6" s="193" t="s">
        <v>644</v>
      </c>
      <c r="IIV6" s="193" t="s">
        <v>644</v>
      </c>
      <c r="IIW6" s="193" t="s">
        <v>644</v>
      </c>
      <c r="IIX6" s="193" t="s">
        <v>644</v>
      </c>
      <c r="IIY6" s="193" t="s">
        <v>644</v>
      </c>
      <c r="IIZ6" s="193" t="s">
        <v>644</v>
      </c>
      <c r="IJA6" s="193" t="s">
        <v>644</v>
      </c>
      <c r="IJB6" s="193" t="s">
        <v>644</v>
      </c>
      <c r="IJC6" s="193" t="s">
        <v>644</v>
      </c>
      <c r="IJD6" s="193" t="s">
        <v>644</v>
      </c>
      <c r="IJE6" s="193" t="s">
        <v>644</v>
      </c>
      <c r="IJF6" s="193" t="s">
        <v>644</v>
      </c>
      <c r="IJG6" s="193" t="s">
        <v>644</v>
      </c>
      <c r="IJH6" s="193" t="s">
        <v>644</v>
      </c>
      <c r="IJI6" s="193" t="s">
        <v>644</v>
      </c>
      <c r="IJJ6" s="193" t="s">
        <v>644</v>
      </c>
      <c r="IJK6" s="193" t="s">
        <v>644</v>
      </c>
      <c r="IJL6" s="193" t="s">
        <v>644</v>
      </c>
      <c r="IJM6" s="193" t="s">
        <v>644</v>
      </c>
      <c r="IJN6" s="193" t="s">
        <v>644</v>
      </c>
      <c r="IJO6" s="193" t="s">
        <v>644</v>
      </c>
      <c r="IJP6" s="193" t="s">
        <v>644</v>
      </c>
      <c r="IJQ6" s="193" t="s">
        <v>644</v>
      </c>
      <c r="IJR6" s="193" t="s">
        <v>644</v>
      </c>
      <c r="IJS6" s="193" t="s">
        <v>644</v>
      </c>
      <c r="IJT6" s="193" t="s">
        <v>644</v>
      </c>
      <c r="IJU6" s="193" t="s">
        <v>644</v>
      </c>
      <c r="IJV6" s="193" t="s">
        <v>644</v>
      </c>
      <c r="IJW6" s="193" t="s">
        <v>644</v>
      </c>
      <c r="IJX6" s="193" t="s">
        <v>644</v>
      </c>
      <c r="IJY6" s="193" t="s">
        <v>644</v>
      </c>
      <c r="IJZ6" s="193" t="s">
        <v>644</v>
      </c>
      <c r="IKA6" s="193" t="s">
        <v>644</v>
      </c>
      <c r="IKB6" s="193" t="s">
        <v>644</v>
      </c>
      <c r="IKC6" s="193" t="s">
        <v>644</v>
      </c>
      <c r="IKD6" s="193" t="s">
        <v>644</v>
      </c>
      <c r="IKE6" s="193" t="s">
        <v>644</v>
      </c>
      <c r="IKF6" s="193" t="s">
        <v>644</v>
      </c>
      <c r="IKG6" s="193" t="s">
        <v>644</v>
      </c>
      <c r="IKH6" s="193" t="s">
        <v>644</v>
      </c>
      <c r="IKI6" s="193" t="s">
        <v>644</v>
      </c>
      <c r="IKJ6" s="193" t="s">
        <v>644</v>
      </c>
      <c r="IKK6" s="193" t="s">
        <v>644</v>
      </c>
      <c r="IKL6" s="193" t="s">
        <v>644</v>
      </c>
      <c r="IKM6" s="193" t="s">
        <v>644</v>
      </c>
      <c r="IKN6" s="193" t="s">
        <v>644</v>
      </c>
      <c r="IKO6" s="193" t="s">
        <v>644</v>
      </c>
      <c r="IKP6" s="193" t="s">
        <v>644</v>
      </c>
      <c r="IKQ6" s="193" t="s">
        <v>644</v>
      </c>
      <c r="IKR6" s="193" t="s">
        <v>644</v>
      </c>
      <c r="IKS6" s="193" t="s">
        <v>644</v>
      </c>
      <c r="IKT6" s="193" t="s">
        <v>644</v>
      </c>
      <c r="IKU6" s="193" t="s">
        <v>644</v>
      </c>
      <c r="IKV6" s="193" t="s">
        <v>644</v>
      </c>
      <c r="IKW6" s="193" t="s">
        <v>644</v>
      </c>
      <c r="IKX6" s="193" t="s">
        <v>644</v>
      </c>
      <c r="IKY6" s="193" t="s">
        <v>644</v>
      </c>
      <c r="IKZ6" s="193" t="s">
        <v>644</v>
      </c>
      <c r="ILA6" s="193" t="s">
        <v>644</v>
      </c>
      <c r="ILB6" s="193" t="s">
        <v>644</v>
      </c>
      <c r="ILC6" s="193" t="s">
        <v>644</v>
      </c>
      <c r="ILD6" s="193" t="s">
        <v>644</v>
      </c>
      <c r="ILE6" s="193" t="s">
        <v>644</v>
      </c>
      <c r="ILF6" s="193" t="s">
        <v>644</v>
      </c>
      <c r="ILG6" s="193" t="s">
        <v>644</v>
      </c>
      <c r="ILH6" s="193" t="s">
        <v>644</v>
      </c>
      <c r="ILI6" s="193" t="s">
        <v>644</v>
      </c>
      <c r="ILJ6" s="193" t="s">
        <v>644</v>
      </c>
      <c r="ILK6" s="193" t="s">
        <v>644</v>
      </c>
      <c r="ILL6" s="193" t="s">
        <v>644</v>
      </c>
      <c r="ILM6" s="193" t="s">
        <v>644</v>
      </c>
      <c r="ILN6" s="193" t="s">
        <v>644</v>
      </c>
      <c r="ILO6" s="193" t="s">
        <v>644</v>
      </c>
      <c r="ILP6" s="193" t="s">
        <v>644</v>
      </c>
      <c r="ILQ6" s="193" t="s">
        <v>644</v>
      </c>
      <c r="ILR6" s="193" t="s">
        <v>644</v>
      </c>
      <c r="ILS6" s="193" t="s">
        <v>644</v>
      </c>
      <c r="ILT6" s="193" t="s">
        <v>644</v>
      </c>
      <c r="ILU6" s="193" t="s">
        <v>644</v>
      </c>
      <c r="ILV6" s="193" t="s">
        <v>644</v>
      </c>
      <c r="ILW6" s="193" t="s">
        <v>644</v>
      </c>
      <c r="ILX6" s="193" t="s">
        <v>644</v>
      </c>
      <c r="ILY6" s="193" t="s">
        <v>644</v>
      </c>
      <c r="ILZ6" s="193" t="s">
        <v>644</v>
      </c>
      <c r="IMA6" s="193" t="s">
        <v>644</v>
      </c>
      <c r="IMB6" s="193" t="s">
        <v>644</v>
      </c>
      <c r="IMC6" s="193" t="s">
        <v>644</v>
      </c>
      <c r="IMD6" s="193" t="s">
        <v>644</v>
      </c>
      <c r="IME6" s="193" t="s">
        <v>644</v>
      </c>
      <c r="IMF6" s="193" t="s">
        <v>644</v>
      </c>
      <c r="IMG6" s="193" t="s">
        <v>644</v>
      </c>
      <c r="IMH6" s="193" t="s">
        <v>644</v>
      </c>
      <c r="IMI6" s="193" t="s">
        <v>644</v>
      </c>
      <c r="IMJ6" s="193" t="s">
        <v>644</v>
      </c>
      <c r="IMK6" s="193" t="s">
        <v>644</v>
      </c>
      <c r="IML6" s="193" t="s">
        <v>644</v>
      </c>
      <c r="IMM6" s="193" t="s">
        <v>644</v>
      </c>
      <c r="IMN6" s="193" t="s">
        <v>644</v>
      </c>
      <c r="IMO6" s="193" t="s">
        <v>644</v>
      </c>
      <c r="IMP6" s="193" t="s">
        <v>644</v>
      </c>
      <c r="IMQ6" s="193" t="s">
        <v>644</v>
      </c>
      <c r="IMR6" s="193" t="s">
        <v>644</v>
      </c>
      <c r="IMS6" s="193" t="s">
        <v>644</v>
      </c>
      <c r="IMT6" s="193" t="s">
        <v>644</v>
      </c>
      <c r="IMU6" s="193" t="s">
        <v>644</v>
      </c>
      <c r="IMV6" s="193" t="s">
        <v>644</v>
      </c>
      <c r="IMW6" s="193" t="s">
        <v>644</v>
      </c>
      <c r="IMX6" s="193" t="s">
        <v>644</v>
      </c>
      <c r="IMY6" s="193" t="s">
        <v>644</v>
      </c>
      <c r="IMZ6" s="193" t="s">
        <v>644</v>
      </c>
      <c r="INA6" s="193" t="s">
        <v>644</v>
      </c>
      <c r="INB6" s="193" t="s">
        <v>644</v>
      </c>
      <c r="INC6" s="193" t="s">
        <v>644</v>
      </c>
      <c r="IND6" s="193" t="s">
        <v>644</v>
      </c>
      <c r="INE6" s="193" t="s">
        <v>644</v>
      </c>
      <c r="INF6" s="193" t="s">
        <v>644</v>
      </c>
      <c r="ING6" s="193" t="s">
        <v>644</v>
      </c>
      <c r="INH6" s="193" t="s">
        <v>644</v>
      </c>
      <c r="INI6" s="193" t="s">
        <v>644</v>
      </c>
      <c r="INJ6" s="193" t="s">
        <v>644</v>
      </c>
      <c r="INK6" s="193" t="s">
        <v>644</v>
      </c>
      <c r="INL6" s="193" t="s">
        <v>644</v>
      </c>
      <c r="INM6" s="193" t="s">
        <v>644</v>
      </c>
      <c r="INN6" s="193" t="s">
        <v>644</v>
      </c>
      <c r="INO6" s="193" t="s">
        <v>644</v>
      </c>
      <c r="INP6" s="193" t="s">
        <v>644</v>
      </c>
      <c r="INQ6" s="193" t="s">
        <v>644</v>
      </c>
      <c r="INR6" s="193" t="s">
        <v>644</v>
      </c>
      <c r="INS6" s="193" t="s">
        <v>644</v>
      </c>
      <c r="INT6" s="193" t="s">
        <v>644</v>
      </c>
      <c r="INU6" s="193" t="s">
        <v>644</v>
      </c>
      <c r="INV6" s="193" t="s">
        <v>644</v>
      </c>
      <c r="INW6" s="193" t="s">
        <v>644</v>
      </c>
      <c r="INX6" s="193" t="s">
        <v>644</v>
      </c>
      <c r="INY6" s="193" t="s">
        <v>644</v>
      </c>
      <c r="INZ6" s="193" t="s">
        <v>644</v>
      </c>
      <c r="IOA6" s="193" t="s">
        <v>644</v>
      </c>
      <c r="IOB6" s="193" t="s">
        <v>644</v>
      </c>
      <c r="IOC6" s="193" t="s">
        <v>644</v>
      </c>
      <c r="IOD6" s="193" t="s">
        <v>644</v>
      </c>
      <c r="IOE6" s="193" t="s">
        <v>644</v>
      </c>
      <c r="IOF6" s="193" t="s">
        <v>644</v>
      </c>
      <c r="IOG6" s="193" t="s">
        <v>644</v>
      </c>
      <c r="IOH6" s="193" t="s">
        <v>644</v>
      </c>
      <c r="IOI6" s="193" t="s">
        <v>644</v>
      </c>
      <c r="IOJ6" s="193" t="s">
        <v>644</v>
      </c>
      <c r="IOK6" s="193" t="s">
        <v>644</v>
      </c>
      <c r="IOL6" s="193" t="s">
        <v>644</v>
      </c>
      <c r="IOM6" s="193" t="s">
        <v>644</v>
      </c>
      <c r="ION6" s="193" t="s">
        <v>644</v>
      </c>
      <c r="IOO6" s="193" t="s">
        <v>644</v>
      </c>
      <c r="IOP6" s="193" t="s">
        <v>644</v>
      </c>
      <c r="IOQ6" s="193" t="s">
        <v>644</v>
      </c>
      <c r="IOR6" s="193" t="s">
        <v>644</v>
      </c>
      <c r="IOS6" s="193" t="s">
        <v>644</v>
      </c>
      <c r="IOT6" s="193" t="s">
        <v>644</v>
      </c>
      <c r="IOU6" s="193" t="s">
        <v>644</v>
      </c>
      <c r="IOV6" s="193" t="s">
        <v>644</v>
      </c>
      <c r="IOW6" s="193" t="s">
        <v>644</v>
      </c>
      <c r="IOX6" s="193" t="s">
        <v>644</v>
      </c>
      <c r="IOY6" s="193" t="s">
        <v>644</v>
      </c>
      <c r="IOZ6" s="193" t="s">
        <v>644</v>
      </c>
      <c r="IPA6" s="193" t="s">
        <v>644</v>
      </c>
      <c r="IPB6" s="193" t="s">
        <v>644</v>
      </c>
      <c r="IPC6" s="193" t="s">
        <v>644</v>
      </c>
      <c r="IPD6" s="193" t="s">
        <v>644</v>
      </c>
      <c r="IPE6" s="193" t="s">
        <v>644</v>
      </c>
      <c r="IPF6" s="193" t="s">
        <v>644</v>
      </c>
      <c r="IPG6" s="193" t="s">
        <v>644</v>
      </c>
      <c r="IPH6" s="193" t="s">
        <v>644</v>
      </c>
      <c r="IPI6" s="193" t="s">
        <v>644</v>
      </c>
      <c r="IPJ6" s="193" t="s">
        <v>644</v>
      </c>
      <c r="IPK6" s="193" t="s">
        <v>644</v>
      </c>
      <c r="IPL6" s="193" t="s">
        <v>644</v>
      </c>
      <c r="IPM6" s="193" t="s">
        <v>644</v>
      </c>
      <c r="IPN6" s="193" t="s">
        <v>644</v>
      </c>
      <c r="IPO6" s="193" t="s">
        <v>644</v>
      </c>
      <c r="IPP6" s="193" t="s">
        <v>644</v>
      </c>
      <c r="IPQ6" s="193" t="s">
        <v>644</v>
      </c>
      <c r="IPR6" s="193" t="s">
        <v>644</v>
      </c>
      <c r="IPS6" s="193" t="s">
        <v>644</v>
      </c>
      <c r="IPT6" s="193" t="s">
        <v>644</v>
      </c>
      <c r="IPU6" s="193" t="s">
        <v>644</v>
      </c>
      <c r="IPV6" s="193" t="s">
        <v>644</v>
      </c>
      <c r="IPW6" s="193" t="s">
        <v>644</v>
      </c>
      <c r="IPX6" s="193" t="s">
        <v>644</v>
      </c>
      <c r="IPY6" s="193" t="s">
        <v>644</v>
      </c>
      <c r="IPZ6" s="193" t="s">
        <v>644</v>
      </c>
      <c r="IQA6" s="193" t="s">
        <v>644</v>
      </c>
      <c r="IQB6" s="193" t="s">
        <v>644</v>
      </c>
      <c r="IQC6" s="193" t="s">
        <v>644</v>
      </c>
      <c r="IQD6" s="193" t="s">
        <v>644</v>
      </c>
      <c r="IQE6" s="193" t="s">
        <v>644</v>
      </c>
      <c r="IQF6" s="193" t="s">
        <v>644</v>
      </c>
      <c r="IQG6" s="193" t="s">
        <v>644</v>
      </c>
      <c r="IQH6" s="193" t="s">
        <v>644</v>
      </c>
      <c r="IQI6" s="193" t="s">
        <v>644</v>
      </c>
      <c r="IQJ6" s="193" t="s">
        <v>644</v>
      </c>
      <c r="IQK6" s="193" t="s">
        <v>644</v>
      </c>
      <c r="IQL6" s="193" t="s">
        <v>644</v>
      </c>
      <c r="IQM6" s="193" t="s">
        <v>644</v>
      </c>
      <c r="IQN6" s="193" t="s">
        <v>644</v>
      </c>
      <c r="IQO6" s="193" t="s">
        <v>644</v>
      </c>
      <c r="IQP6" s="193" t="s">
        <v>644</v>
      </c>
      <c r="IQQ6" s="193" t="s">
        <v>644</v>
      </c>
      <c r="IQR6" s="193" t="s">
        <v>644</v>
      </c>
      <c r="IQS6" s="193" t="s">
        <v>644</v>
      </c>
      <c r="IQT6" s="193" t="s">
        <v>644</v>
      </c>
      <c r="IQU6" s="193" t="s">
        <v>644</v>
      </c>
      <c r="IQV6" s="193" t="s">
        <v>644</v>
      </c>
      <c r="IQW6" s="193" t="s">
        <v>644</v>
      </c>
      <c r="IQX6" s="193" t="s">
        <v>644</v>
      </c>
      <c r="IQY6" s="193" t="s">
        <v>644</v>
      </c>
      <c r="IQZ6" s="193" t="s">
        <v>644</v>
      </c>
      <c r="IRA6" s="193" t="s">
        <v>644</v>
      </c>
      <c r="IRB6" s="193" t="s">
        <v>644</v>
      </c>
      <c r="IRC6" s="193" t="s">
        <v>644</v>
      </c>
      <c r="IRD6" s="193" t="s">
        <v>644</v>
      </c>
      <c r="IRE6" s="193" t="s">
        <v>644</v>
      </c>
      <c r="IRF6" s="193" t="s">
        <v>644</v>
      </c>
      <c r="IRG6" s="193" t="s">
        <v>644</v>
      </c>
      <c r="IRH6" s="193" t="s">
        <v>644</v>
      </c>
      <c r="IRI6" s="193" t="s">
        <v>644</v>
      </c>
      <c r="IRJ6" s="193" t="s">
        <v>644</v>
      </c>
      <c r="IRK6" s="193" t="s">
        <v>644</v>
      </c>
      <c r="IRL6" s="193" t="s">
        <v>644</v>
      </c>
      <c r="IRM6" s="193" t="s">
        <v>644</v>
      </c>
      <c r="IRN6" s="193" t="s">
        <v>644</v>
      </c>
      <c r="IRO6" s="193" t="s">
        <v>644</v>
      </c>
      <c r="IRP6" s="193" t="s">
        <v>644</v>
      </c>
      <c r="IRQ6" s="193" t="s">
        <v>644</v>
      </c>
      <c r="IRR6" s="193" t="s">
        <v>644</v>
      </c>
      <c r="IRS6" s="193" t="s">
        <v>644</v>
      </c>
      <c r="IRT6" s="193" t="s">
        <v>644</v>
      </c>
      <c r="IRU6" s="193" t="s">
        <v>644</v>
      </c>
      <c r="IRV6" s="193" t="s">
        <v>644</v>
      </c>
      <c r="IRW6" s="193" t="s">
        <v>644</v>
      </c>
      <c r="IRX6" s="193" t="s">
        <v>644</v>
      </c>
      <c r="IRY6" s="193" t="s">
        <v>644</v>
      </c>
      <c r="IRZ6" s="193" t="s">
        <v>644</v>
      </c>
      <c r="ISA6" s="193" t="s">
        <v>644</v>
      </c>
      <c r="ISB6" s="193" t="s">
        <v>644</v>
      </c>
      <c r="ISC6" s="193" t="s">
        <v>644</v>
      </c>
      <c r="ISD6" s="193" t="s">
        <v>644</v>
      </c>
      <c r="ISE6" s="193" t="s">
        <v>644</v>
      </c>
      <c r="ISF6" s="193" t="s">
        <v>644</v>
      </c>
      <c r="ISG6" s="193" t="s">
        <v>644</v>
      </c>
      <c r="ISH6" s="193" t="s">
        <v>644</v>
      </c>
      <c r="ISI6" s="193" t="s">
        <v>644</v>
      </c>
      <c r="ISJ6" s="193" t="s">
        <v>644</v>
      </c>
      <c r="ISK6" s="193" t="s">
        <v>644</v>
      </c>
      <c r="ISL6" s="193" t="s">
        <v>644</v>
      </c>
      <c r="ISM6" s="193" t="s">
        <v>644</v>
      </c>
      <c r="ISN6" s="193" t="s">
        <v>644</v>
      </c>
      <c r="ISO6" s="193" t="s">
        <v>644</v>
      </c>
      <c r="ISP6" s="193" t="s">
        <v>644</v>
      </c>
      <c r="ISQ6" s="193" t="s">
        <v>644</v>
      </c>
      <c r="ISR6" s="193" t="s">
        <v>644</v>
      </c>
      <c r="ISS6" s="193" t="s">
        <v>644</v>
      </c>
      <c r="IST6" s="193" t="s">
        <v>644</v>
      </c>
      <c r="ISU6" s="193" t="s">
        <v>644</v>
      </c>
      <c r="ISV6" s="193" t="s">
        <v>644</v>
      </c>
      <c r="ISW6" s="193" t="s">
        <v>644</v>
      </c>
      <c r="ISX6" s="193" t="s">
        <v>644</v>
      </c>
      <c r="ISY6" s="193" t="s">
        <v>644</v>
      </c>
      <c r="ISZ6" s="193" t="s">
        <v>644</v>
      </c>
      <c r="ITA6" s="193" t="s">
        <v>644</v>
      </c>
      <c r="ITB6" s="193" t="s">
        <v>644</v>
      </c>
      <c r="ITC6" s="193" t="s">
        <v>644</v>
      </c>
      <c r="ITD6" s="193" t="s">
        <v>644</v>
      </c>
      <c r="ITE6" s="193" t="s">
        <v>644</v>
      </c>
      <c r="ITF6" s="193" t="s">
        <v>644</v>
      </c>
      <c r="ITG6" s="193" t="s">
        <v>644</v>
      </c>
      <c r="ITH6" s="193" t="s">
        <v>644</v>
      </c>
      <c r="ITI6" s="193" t="s">
        <v>644</v>
      </c>
      <c r="ITJ6" s="193" t="s">
        <v>644</v>
      </c>
      <c r="ITK6" s="193" t="s">
        <v>644</v>
      </c>
      <c r="ITL6" s="193" t="s">
        <v>644</v>
      </c>
      <c r="ITM6" s="193" t="s">
        <v>644</v>
      </c>
      <c r="ITN6" s="193" t="s">
        <v>644</v>
      </c>
      <c r="ITO6" s="193" t="s">
        <v>644</v>
      </c>
      <c r="ITP6" s="193" t="s">
        <v>644</v>
      </c>
      <c r="ITQ6" s="193" t="s">
        <v>644</v>
      </c>
      <c r="ITR6" s="193" t="s">
        <v>644</v>
      </c>
      <c r="ITS6" s="193" t="s">
        <v>644</v>
      </c>
      <c r="ITT6" s="193" t="s">
        <v>644</v>
      </c>
      <c r="ITU6" s="193" t="s">
        <v>644</v>
      </c>
      <c r="ITV6" s="193" t="s">
        <v>644</v>
      </c>
      <c r="ITW6" s="193" t="s">
        <v>644</v>
      </c>
      <c r="ITX6" s="193" t="s">
        <v>644</v>
      </c>
      <c r="ITY6" s="193" t="s">
        <v>644</v>
      </c>
      <c r="ITZ6" s="193" t="s">
        <v>644</v>
      </c>
      <c r="IUA6" s="193" t="s">
        <v>644</v>
      </c>
      <c r="IUB6" s="193" t="s">
        <v>644</v>
      </c>
      <c r="IUC6" s="193" t="s">
        <v>644</v>
      </c>
      <c r="IUD6" s="193" t="s">
        <v>644</v>
      </c>
      <c r="IUE6" s="193" t="s">
        <v>644</v>
      </c>
      <c r="IUF6" s="193" t="s">
        <v>644</v>
      </c>
      <c r="IUG6" s="193" t="s">
        <v>644</v>
      </c>
      <c r="IUH6" s="193" t="s">
        <v>644</v>
      </c>
      <c r="IUI6" s="193" t="s">
        <v>644</v>
      </c>
      <c r="IUJ6" s="193" t="s">
        <v>644</v>
      </c>
      <c r="IUK6" s="193" t="s">
        <v>644</v>
      </c>
      <c r="IUL6" s="193" t="s">
        <v>644</v>
      </c>
      <c r="IUM6" s="193" t="s">
        <v>644</v>
      </c>
      <c r="IUN6" s="193" t="s">
        <v>644</v>
      </c>
      <c r="IUO6" s="193" t="s">
        <v>644</v>
      </c>
      <c r="IUP6" s="193" t="s">
        <v>644</v>
      </c>
      <c r="IUQ6" s="193" t="s">
        <v>644</v>
      </c>
      <c r="IUR6" s="193" t="s">
        <v>644</v>
      </c>
      <c r="IUS6" s="193" t="s">
        <v>644</v>
      </c>
      <c r="IUT6" s="193" t="s">
        <v>644</v>
      </c>
      <c r="IUU6" s="193" t="s">
        <v>644</v>
      </c>
      <c r="IUV6" s="193" t="s">
        <v>644</v>
      </c>
      <c r="IUW6" s="193" t="s">
        <v>644</v>
      </c>
      <c r="IUX6" s="193" t="s">
        <v>644</v>
      </c>
      <c r="IUY6" s="193" t="s">
        <v>644</v>
      </c>
      <c r="IUZ6" s="193" t="s">
        <v>644</v>
      </c>
      <c r="IVA6" s="193" t="s">
        <v>644</v>
      </c>
      <c r="IVB6" s="193" t="s">
        <v>644</v>
      </c>
      <c r="IVC6" s="193" t="s">
        <v>644</v>
      </c>
      <c r="IVD6" s="193" t="s">
        <v>644</v>
      </c>
      <c r="IVE6" s="193" t="s">
        <v>644</v>
      </c>
      <c r="IVF6" s="193" t="s">
        <v>644</v>
      </c>
      <c r="IVG6" s="193" t="s">
        <v>644</v>
      </c>
      <c r="IVH6" s="193" t="s">
        <v>644</v>
      </c>
      <c r="IVI6" s="193" t="s">
        <v>644</v>
      </c>
      <c r="IVJ6" s="193" t="s">
        <v>644</v>
      </c>
      <c r="IVK6" s="193" t="s">
        <v>644</v>
      </c>
      <c r="IVL6" s="193" t="s">
        <v>644</v>
      </c>
      <c r="IVM6" s="193" t="s">
        <v>644</v>
      </c>
      <c r="IVN6" s="193" t="s">
        <v>644</v>
      </c>
      <c r="IVO6" s="193" t="s">
        <v>644</v>
      </c>
      <c r="IVP6" s="193" t="s">
        <v>644</v>
      </c>
      <c r="IVQ6" s="193" t="s">
        <v>644</v>
      </c>
      <c r="IVR6" s="193" t="s">
        <v>644</v>
      </c>
      <c r="IVS6" s="193" t="s">
        <v>644</v>
      </c>
      <c r="IVT6" s="193" t="s">
        <v>644</v>
      </c>
      <c r="IVU6" s="193" t="s">
        <v>644</v>
      </c>
      <c r="IVV6" s="193" t="s">
        <v>644</v>
      </c>
      <c r="IVW6" s="193" t="s">
        <v>644</v>
      </c>
      <c r="IVX6" s="193" t="s">
        <v>644</v>
      </c>
      <c r="IVY6" s="193" t="s">
        <v>644</v>
      </c>
      <c r="IVZ6" s="193" t="s">
        <v>644</v>
      </c>
      <c r="IWA6" s="193" t="s">
        <v>644</v>
      </c>
      <c r="IWB6" s="193" t="s">
        <v>644</v>
      </c>
      <c r="IWC6" s="193" t="s">
        <v>644</v>
      </c>
      <c r="IWD6" s="193" t="s">
        <v>644</v>
      </c>
      <c r="IWE6" s="193" t="s">
        <v>644</v>
      </c>
      <c r="IWF6" s="193" t="s">
        <v>644</v>
      </c>
      <c r="IWG6" s="193" t="s">
        <v>644</v>
      </c>
      <c r="IWH6" s="193" t="s">
        <v>644</v>
      </c>
      <c r="IWI6" s="193" t="s">
        <v>644</v>
      </c>
      <c r="IWJ6" s="193" t="s">
        <v>644</v>
      </c>
      <c r="IWK6" s="193" t="s">
        <v>644</v>
      </c>
      <c r="IWL6" s="193" t="s">
        <v>644</v>
      </c>
      <c r="IWM6" s="193" t="s">
        <v>644</v>
      </c>
      <c r="IWN6" s="193" t="s">
        <v>644</v>
      </c>
      <c r="IWO6" s="193" t="s">
        <v>644</v>
      </c>
      <c r="IWP6" s="193" t="s">
        <v>644</v>
      </c>
      <c r="IWQ6" s="193" t="s">
        <v>644</v>
      </c>
      <c r="IWR6" s="193" t="s">
        <v>644</v>
      </c>
      <c r="IWS6" s="193" t="s">
        <v>644</v>
      </c>
      <c r="IWT6" s="193" t="s">
        <v>644</v>
      </c>
      <c r="IWU6" s="193" t="s">
        <v>644</v>
      </c>
      <c r="IWV6" s="193" t="s">
        <v>644</v>
      </c>
      <c r="IWW6" s="193" t="s">
        <v>644</v>
      </c>
      <c r="IWX6" s="193" t="s">
        <v>644</v>
      </c>
      <c r="IWY6" s="193" t="s">
        <v>644</v>
      </c>
      <c r="IWZ6" s="193" t="s">
        <v>644</v>
      </c>
      <c r="IXA6" s="193" t="s">
        <v>644</v>
      </c>
      <c r="IXB6" s="193" t="s">
        <v>644</v>
      </c>
      <c r="IXC6" s="193" t="s">
        <v>644</v>
      </c>
      <c r="IXD6" s="193" t="s">
        <v>644</v>
      </c>
      <c r="IXE6" s="193" t="s">
        <v>644</v>
      </c>
      <c r="IXF6" s="193" t="s">
        <v>644</v>
      </c>
      <c r="IXG6" s="193" t="s">
        <v>644</v>
      </c>
      <c r="IXH6" s="193" t="s">
        <v>644</v>
      </c>
      <c r="IXI6" s="193" t="s">
        <v>644</v>
      </c>
      <c r="IXJ6" s="193" t="s">
        <v>644</v>
      </c>
      <c r="IXK6" s="193" t="s">
        <v>644</v>
      </c>
      <c r="IXL6" s="193" t="s">
        <v>644</v>
      </c>
      <c r="IXM6" s="193" t="s">
        <v>644</v>
      </c>
      <c r="IXN6" s="193" t="s">
        <v>644</v>
      </c>
      <c r="IXO6" s="193" t="s">
        <v>644</v>
      </c>
      <c r="IXP6" s="193" t="s">
        <v>644</v>
      </c>
      <c r="IXQ6" s="193" t="s">
        <v>644</v>
      </c>
      <c r="IXR6" s="193" t="s">
        <v>644</v>
      </c>
      <c r="IXS6" s="193" t="s">
        <v>644</v>
      </c>
      <c r="IXT6" s="193" t="s">
        <v>644</v>
      </c>
      <c r="IXU6" s="193" t="s">
        <v>644</v>
      </c>
      <c r="IXV6" s="193" t="s">
        <v>644</v>
      </c>
      <c r="IXW6" s="193" t="s">
        <v>644</v>
      </c>
      <c r="IXX6" s="193" t="s">
        <v>644</v>
      </c>
      <c r="IXY6" s="193" t="s">
        <v>644</v>
      </c>
      <c r="IXZ6" s="193" t="s">
        <v>644</v>
      </c>
      <c r="IYA6" s="193" t="s">
        <v>644</v>
      </c>
      <c r="IYB6" s="193" t="s">
        <v>644</v>
      </c>
      <c r="IYC6" s="193" t="s">
        <v>644</v>
      </c>
      <c r="IYD6" s="193" t="s">
        <v>644</v>
      </c>
      <c r="IYE6" s="193" t="s">
        <v>644</v>
      </c>
      <c r="IYF6" s="193" t="s">
        <v>644</v>
      </c>
      <c r="IYG6" s="193" t="s">
        <v>644</v>
      </c>
      <c r="IYH6" s="193" t="s">
        <v>644</v>
      </c>
      <c r="IYI6" s="193" t="s">
        <v>644</v>
      </c>
      <c r="IYJ6" s="193" t="s">
        <v>644</v>
      </c>
      <c r="IYK6" s="193" t="s">
        <v>644</v>
      </c>
      <c r="IYL6" s="193" t="s">
        <v>644</v>
      </c>
      <c r="IYM6" s="193" t="s">
        <v>644</v>
      </c>
      <c r="IYN6" s="193" t="s">
        <v>644</v>
      </c>
      <c r="IYO6" s="193" t="s">
        <v>644</v>
      </c>
      <c r="IYP6" s="193" t="s">
        <v>644</v>
      </c>
      <c r="IYQ6" s="193" t="s">
        <v>644</v>
      </c>
      <c r="IYR6" s="193" t="s">
        <v>644</v>
      </c>
      <c r="IYS6" s="193" t="s">
        <v>644</v>
      </c>
      <c r="IYT6" s="193" t="s">
        <v>644</v>
      </c>
      <c r="IYU6" s="193" t="s">
        <v>644</v>
      </c>
      <c r="IYV6" s="193" t="s">
        <v>644</v>
      </c>
      <c r="IYW6" s="193" t="s">
        <v>644</v>
      </c>
      <c r="IYX6" s="193" t="s">
        <v>644</v>
      </c>
      <c r="IYY6" s="193" t="s">
        <v>644</v>
      </c>
      <c r="IYZ6" s="193" t="s">
        <v>644</v>
      </c>
      <c r="IZA6" s="193" t="s">
        <v>644</v>
      </c>
      <c r="IZB6" s="193" t="s">
        <v>644</v>
      </c>
      <c r="IZC6" s="193" t="s">
        <v>644</v>
      </c>
      <c r="IZD6" s="193" t="s">
        <v>644</v>
      </c>
      <c r="IZE6" s="193" t="s">
        <v>644</v>
      </c>
      <c r="IZF6" s="193" t="s">
        <v>644</v>
      </c>
      <c r="IZG6" s="193" t="s">
        <v>644</v>
      </c>
      <c r="IZH6" s="193" t="s">
        <v>644</v>
      </c>
      <c r="IZI6" s="193" t="s">
        <v>644</v>
      </c>
      <c r="IZJ6" s="193" t="s">
        <v>644</v>
      </c>
      <c r="IZK6" s="193" t="s">
        <v>644</v>
      </c>
      <c r="IZL6" s="193" t="s">
        <v>644</v>
      </c>
      <c r="IZM6" s="193" t="s">
        <v>644</v>
      </c>
      <c r="IZN6" s="193" t="s">
        <v>644</v>
      </c>
      <c r="IZO6" s="193" t="s">
        <v>644</v>
      </c>
      <c r="IZP6" s="193" t="s">
        <v>644</v>
      </c>
      <c r="IZQ6" s="193" t="s">
        <v>644</v>
      </c>
      <c r="IZR6" s="193" t="s">
        <v>644</v>
      </c>
      <c r="IZS6" s="193" t="s">
        <v>644</v>
      </c>
      <c r="IZT6" s="193" t="s">
        <v>644</v>
      </c>
      <c r="IZU6" s="193" t="s">
        <v>644</v>
      </c>
      <c r="IZV6" s="193" t="s">
        <v>644</v>
      </c>
      <c r="IZW6" s="193" t="s">
        <v>644</v>
      </c>
      <c r="IZX6" s="193" t="s">
        <v>644</v>
      </c>
      <c r="IZY6" s="193" t="s">
        <v>644</v>
      </c>
      <c r="IZZ6" s="193" t="s">
        <v>644</v>
      </c>
      <c r="JAA6" s="193" t="s">
        <v>644</v>
      </c>
      <c r="JAB6" s="193" t="s">
        <v>644</v>
      </c>
      <c r="JAC6" s="193" t="s">
        <v>644</v>
      </c>
      <c r="JAD6" s="193" t="s">
        <v>644</v>
      </c>
      <c r="JAE6" s="193" t="s">
        <v>644</v>
      </c>
      <c r="JAF6" s="193" t="s">
        <v>644</v>
      </c>
      <c r="JAG6" s="193" t="s">
        <v>644</v>
      </c>
      <c r="JAH6" s="193" t="s">
        <v>644</v>
      </c>
      <c r="JAI6" s="193" t="s">
        <v>644</v>
      </c>
      <c r="JAJ6" s="193" t="s">
        <v>644</v>
      </c>
      <c r="JAK6" s="193" t="s">
        <v>644</v>
      </c>
      <c r="JAL6" s="193" t="s">
        <v>644</v>
      </c>
      <c r="JAM6" s="193" t="s">
        <v>644</v>
      </c>
      <c r="JAN6" s="193" t="s">
        <v>644</v>
      </c>
      <c r="JAO6" s="193" t="s">
        <v>644</v>
      </c>
      <c r="JAP6" s="193" t="s">
        <v>644</v>
      </c>
      <c r="JAQ6" s="193" t="s">
        <v>644</v>
      </c>
      <c r="JAR6" s="193" t="s">
        <v>644</v>
      </c>
      <c r="JAS6" s="193" t="s">
        <v>644</v>
      </c>
      <c r="JAT6" s="193" t="s">
        <v>644</v>
      </c>
      <c r="JAU6" s="193" t="s">
        <v>644</v>
      </c>
      <c r="JAV6" s="193" t="s">
        <v>644</v>
      </c>
      <c r="JAW6" s="193" t="s">
        <v>644</v>
      </c>
      <c r="JAX6" s="193" t="s">
        <v>644</v>
      </c>
      <c r="JAY6" s="193" t="s">
        <v>644</v>
      </c>
      <c r="JAZ6" s="193" t="s">
        <v>644</v>
      </c>
      <c r="JBA6" s="193" t="s">
        <v>644</v>
      </c>
      <c r="JBB6" s="193" t="s">
        <v>644</v>
      </c>
      <c r="JBC6" s="193" t="s">
        <v>644</v>
      </c>
      <c r="JBD6" s="193" t="s">
        <v>644</v>
      </c>
      <c r="JBE6" s="193" t="s">
        <v>644</v>
      </c>
      <c r="JBF6" s="193" t="s">
        <v>644</v>
      </c>
      <c r="JBG6" s="193" t="s">
        <v>644</v>
      </c>
      <c r="JBH6" s="193" t="s">
        <v>644</v>
      </c>
      <c r="JBI6" s="193" t="s">
        <v>644</v>
      </c>
      <c r="JBJ6" s="193" t="s">
        <v>644</v>
      </c>
      <c r="JBK6" s="193" t="s">
        <v>644</v>
      </c>
      <c r="JBL6" s="193" t="s">
        <v>644</v>
      </c>
      <c r="JBM6" s="193" t="s">
        <v>644</v>
      </c>
      <c r="JBN6" s="193" t="s">
        <v>644</v>
      </c>
      <c r="JBO6" s="193" t="s">
        <v>644</v>
      </c>
      <c r="JBP6" s="193" t="s">
        <v>644</v>
      </c>
      <c r="JBQ6" s="193" t="s">
        <v>644</v>
      </c>
      <c r="JBR6" s="193" t="s">
        <v>644</v>
      </c>
      <c r="JBS6" s="193" t="s">
        <v>644</v>
      </c>
      <c r="JBT6" s="193" t="s">
        <v>644</v>
      </c>
      <c r="JBU6" s="193" t="s">
        <v>644</v>
      </c>
      <c r="JBV6" s="193" t="s">
        <v>644</v>
      </c>
      <c r="JBW6" s="193" t="s">
        <v>644</v>
      </c>
      <c r="JBX6" s="193" t="s">
        <v>644</v>
      </c>
      <c r="JBY6" s="193" t="s">
        <v>644</v>
      </c>
      <c r="JBZ6" s="193" t="s">
        <v>644</v>
      </c>
      <c r="JCA6" s="193" t="s">
        <v>644</v>
      </c>
      <c r="JCB6" s="193" t="s">
        <v>644</v>
      </c>
      <c r="JCC6" s="193" t="s">
        <v>644</v>
      </c>
      <c r="JCD6" s="193" t="s">
        <v>644</v>
      </c>
      <c r="JCE6" s="193" t="s">
        <v>644</v>
      </c>
      <c r="JCF6" s="193" t="s">
        <v>644</v>
      </c>
      <c r="JCG6" s="193" t="s">
        <v>644</v>
      </c>
      <c r="JCH6" s="193" t="s">
        <v>644</v>
      </c>
      <c r="JCI6" s="193" t="s">
        <v>644</v>
      </c>
      <c r="JCJ6" s="193" t="s">
        <v>644</v>
      </c>
      <c r="JCK6" s="193" t="s">
        <v>644</v>
      </c>
      <c r="JCL6" s="193" t="s">
        <v>644</v>
      </c>
      <c r="JCM6" s="193" t="s">
        <v>644</v>
      </c>
      <c r="JCN6" s="193" t="s">
        <v>644</v>
      </c>
      <c r="JCO6" s="193" t="s">
        <v>644</v>
      </c>
      <c r="JCP6" s="193" t="s">
        <v>644</v>
      </c>
      <c r="JCQ6" s="193" t="s">
        <v>644</v>
      </c>
      <c r="JCR6" s="193" t="s">
        <v>644</v>
      </c>
      <c r="JCS6" s="193" t="s">
        <v>644</v>
      </c>
      <c r="JCT6" s="193" t="s">
        <v>644</v>
      </c>
      <c r="JCU6" s="193" t="s">
        <v>644</v>
      </c>
      <c r="JCV6" s="193" t="s">
        <v>644</v>
      </c>
      <c r="JCW6" s="193" t="s">
        <v>644</v>
      </c>
      <c r="JCX6" s="193" t="s">
        <v>644</v>
      </c>
      <c r="JCY6" s="193" t="s">
        <v>644</v>
      </c>
      <c r="JCZ6" s="193" t="s">
        <v>644</v>
      </c>
      <c r="JDA6" s="193" t="s">
        <v>644</v>
      </c>
      <c r="JDB6" s="193" t="s">
        <v>644</v>
      </c>
      <c r="JDC6" s="193" t="s">
        <v>644</v>
      </c>
      <c r="JDD6" s="193" t="s">
        <v>644</v>
      </c>
      <c r="JDE6" s="193" t="s">
        <v>644</v>
      </c>
      <c r="JDF6" s="193" t="s">
        <v>644</v>
      </c>
      <c r="JDG6" s="193" t="s">
        <v>644</v>
      </c>
      <c r="JDH6" s="193" t="s">
        <v>644</v>
      </c>
      <c r="JDI6" s="193" t="s">
        <v>644</v>
      </c>
      <c r="JDJ6" s="193" t="s">
        <v>644</v>
      </c>
      <c r="JDK6" s="193" t="s">
        <v>644</v>
      </c>
      <c r="JDL6" s="193" t="s">
        <v>644</v>
      </c>
      <c r="JDM6" s="193" t="s">
        <v>644</v>
      </c>
      <c r="JDN6" s="193" t="s">
        <v>644</v>
      </c>
      <c r="JDO6" s="193" t="s">
        <v>644</v>
      </c>
      <c r="JDP6" s="193" t="s">
        <v>644</v>
      </c>
      <c r="JDQ6" s="193" t="s">
        <v>644</v>
      </c>
      <c r="JDR6" s="193" t="s">
        <v>644</v>
      </c>
      <c r="JDS6" s="193" t="s">
        <v>644</v>
      </c>
      <c r="JDT6" s="193" t="s">
        <v>644</v>
      </c>
      <c r="JDU6" s="193" t="s">
        <v>644</v>
      </c>
      <c r="JDV6" s="193" t="s">
        <v>644</v>
      </c>
      <c r="JDW6" s="193" t="s">
        <v>644</v>
      </c>
      <c r="JDX6" s="193" t="s">
        <v>644</v>
      </c>
      <c r="JDY6" s="193" t="s">
        <v>644</v>
      </c>
      <c r="JDZ6" s="193" t="s">
        <v>644</v>
      </c>
      <c r="JEA6" s="193" t="s">
        <v>644</v>
      </c>
      <c r="JEB6" s="193" t="s">
        <v>644</v>
      </c>
      <c r="JEC6" s="193" t="s">
        <v>644</v>
      </c>
      <c r="JED6" s="193" t="s">
        <v>644</v>
      </c>
      <c r="JEE6" s="193" t="s">
        <v>644</v>
      </c>
      <c r="JEF6" s="193" t="s">
        <v>644</v>
      </c>
      <c r="JEG6" s="193" t="s">
        <v>644</v>
      </c>
      <c r="JEH6" s="193" t="s">
        <v>644</v>
      </c>
      <c r="JEI6" s="193" t="s">
        <v>644</v>
      </c>
      <c r="JEJ6" s="193" t="s">
        <v>644</v>
      </c>
      <c r="JEK6" s="193" t="s">
        <v>644</v>
      </c>
      <c r="JEL6" s="193" t="s">
        <v>644</v>
      </c>
      <c r="JEM6" s="193" t="s">
        <v>644</v>
      </c>
      <c r="JEN6" s="193" t="s">
        <v>644</v>
      </c>
      <c r="JEO6" s="193" t="s">
        <v>644</v>
      </c>
      <c r="JEP6" s="193" t="s">
        <v>644</v>
      </c>
      <c r="JEQ6" s="193" t="s">
        <v>644</v>
      </c>
      <c r="JER6" s="193" t="s">
        <v>644</v>
      </c>
      <c r="JES6" s="193" t="s">
        <v>644</v>
      </c>
      <c r="JET6" s="193" t="s">
        <v>644</v>
      </c>
      <c r="JEU6" s="193" t="s">
        <v>644</v>
      </c>
      <c r="JEV6" s="193" t="s">
        <v>644</v>
      </c>
      <c r="JEW6" s="193" t="s">
        <v>644</v>
      </c>
      <c r="JEX6" s="193" t="s">
        <v>644</v>
      </c>
      <c r="JEY6" s="193" t="s">
        <v>644</v>
      </c>
      <c r="JEZ6" s="193" t="s">
        <v>644</v>
      </c>
      <c r="JFA6" s="193" t="s">
        <v>644</v>
      </c>
      <c r="JFB6" s="193" t="s">
        <v>644</v>
      </c>
      <c r="JFC6" s="193" t="s">
        <v>644</v>
      </c>
      <c r="JFD6" s="193" t="s">
        <v>644</v>
      </c>
      <c r="JFE6" s="193" t="s">
        <v>644</v>
      </c>
      <c r="JFF6" s="193" t="s">
        <v>644</v>
      </c>
      <c r="JFG6" s="193" t="s">
        <v>644</v>
      </c>
      <c r="JFH6" s="193" t="s">
        <v>644</v>
      </c>
      <c r="JFI6" s="193" t="s">
        <v>644</v>
      </c>
      <c r="JFJ6" s="193" t="s">
        <v>644</v>
      </c>
      <c r="JFK6" s="193" t="s">
        <v>644</v>
      </c>
      <c r="JFL6" s="193" t="s">
        <v>644</v>
      </c>
      <c r="JFM6" s="193" t="s">
        <v>644</v>
      </c>
      <c r="JFN6" s="193" t="s">
        <v>644</v>
      </c>
      <c r="JFO6" s="193" t="s">
        <v>644</v>
      </c>
      <c r="JFP6" s="193" t="s">
        <v>644</v>
      </c>
      <c r="JFQ6" s="193" t="s">
        <v>644</v>
      </c>
      <c r="JFR6" s="193" t="s">
        <v>644</v>
      </c>
      <c r="JFS6" s="193" t="s">
        <v>644</v>
      </c>
      <c r="JFT6" s="193" t="s">
        <v>644</v>
      </c>
      <c r="JFU6" s="193" t="s">
        <v>644</v>
      </c>
      <c r="JFV6" s="193" t="s">
        <v>644</v>
      </c>
      <c r="JFW6" s="193" t="s">
        <v>644</v>
      </c>
      <c r="JFX6" s="193" t="s">
        <v>644</v>
      </c>
      <c r="JFY6" s="193" t="s">
        <v>644</v>
      </c>
      <c r="JFZ6" s="193" t="s">
        <v>644</v>
      </c>
      <c r="JGA6" s="193" t="s">
        <v>644</v>
      </c>
      <c r="JGB6" s="193" t="s">
        <v>644</v>
      </c>
      <c r="JGC6" s="193" t="s">
        <v>644</v>
      </c>
      <c r="JGD6" s="193" t="s">
        <v>644</v>
      </c>
      <c r="JGE6" s="193" t="s">
        <v>644</v>
      </c>
      <c r="JGF6" s="193" t="s">
        <v>644</v>
      </c>
      <c r="JGG6" s="193" t="s">
        <v>644</v>
      </c>
      <c r="JGH6" s="193" t="s">
        <v>644</v>
      </c>
      <c r="JGI6" s="193" t="s">
        <v>644</v>
      </c>
      <c r="JGJ6" s="193" t="s">
        <v>644</v>
      </c>
      <c r="JGK6" s="193" t="s">
        <v>644</v>
      </c>
      <c r="JGL6" s="193" t="s">
        <v>644</v>
      </c>
      <c r="JGM6" s="193" t="s">
        <v>644</v>
      </c>
      <c r="JGN6" s="193" t="s">
        <v>644</v>
      </c>
      <c r="JGO6" s="193" t="s">
        <v>644</v>
      </c>
      <c r="JGP6" s="193" t="s">
        <v>644</v>
      </c>
      <c r="JGQ6" s="193" t="s">
        <v>644</v>
      </c>
      <c r="JGR6" s="193" t="s">
        <v>644</v>
      </c>
      <c r="JGS6" s="193" t="s">
        <v>644</v>
      </c>
      <c r="JGT6" s="193" t="s">
        <v>644</v>
      </c>
      <c r="JGU6" s="193" t="s">
        <v>644</v>
      </c>
      <c r="JGV6" s="193" t="s">
        <v>644</v>
      </c>
      <c r="JGW6" s="193" t="s">
        <v>644</v>
      </c>
      <c r="JGX6" s="193" t="s">
        <v>644</v>
      </c>
      <c r="JGY6" s="193" t="s">
        <v>644</v>
      </c>
      <c r="JGZ6" s="193" t="s">
        <v>644</v>
      </c>
      <c r="JHA6" s="193" t="s">
        <v>644</v>
      </c>
      <c r="JHB6" s="193" t="s">
        <v>644</v>
      </c>
      <c r="JHC6" s="193" t="s">
        <v>644</v>
      </c>
      <c r="JHD6" s="193" t="s">
        <v>644</v>
      </c>
      <c r="JHE6" s="193" t="s">
        <v>644</v>
      </c>
      <c r="JHF6" s="193" t="s">
        <v>644</v>
      </c>
      <c r="JHG6" s="193" t="s">
        <v>644</v>
      </c>
      <c r="JHH6" s="193" t="s">
        <v>644</v>
      </c>
      <c r="JHI6" s="193" t="s">
        <v>644</v>
      </c>
      <c r="JHJ6" s="193" t="s">
        <v>644</v>
      </c>
      <c r="JHK6" s="193" t="s">
        <v>644</v>
      </c>
      <c r="JHL6" s="193" t="s">
        <v>644</v>
      </c>
      <c r="JHM6" s="193" t="s">
        <v>644</v>
      </c>
      <c r="JHN6" s="193" t="s">
        <v>644</v>
      </c>
      <c r="JHO6" s="193" t="s">
        <v>644</v>
      </c>
      <c r="JHP6" s="193" t="s">
        <v>644</v>
      </c>
      <c r="JHQ6" s="193" t="s">
        <v>644</v>
      </c>
      <c r="JHR6" s="193" t="s">
        <v>644</v>
      </c>
      <c r="JHS6" s="193" t="s">
        <v>644</v>
      </c>
      <c r="JHT6" s="193" t="s">
        <v>644</v>
      </c>
      <c r="JHU6" s="193" t="s">
        <v>644</v>
      </c>
      <c r="JHV6" s="193" t="s">
        <v>644</v>
      </c>
      <c r="JHW6" s="193" t="s">
        <v>644</v>
      </c>
      <c r="JHX6" s="193" t="s">
        <v>644</v>
      </c>
      <c r="JHY6" s="193" t="s">
        <v>644</v>
      </c>
      <c r="JHZ6" s="193" t="s">
        <v>644</v>
      </c>
      <c r="JIA6" s="193" t="s">
        <v>644</v>
      </c>
      <c r="JIB6" s="193" t="s">
        <v>644</v>
      </c>
      <c r="JIC6" s="193" t="s">
        <v>644</v>
      </c>
      <c r="JID6" s="193" t="s">
        <v>644</v>
      </c>
      <c r="JIE6" s="193" t="s">
        <v>644</v>
      </c>
      <c r="JIF6" s="193" t="s">
        <v>644</v>
      </c>
      <c r="JIG6" s="193" t="s">
        <v>644</v>
      </c>
      <c r="JIH6" s="193" t="s">
        <v>644</v>
      </c>
      <c r="JII6" s="193" t="s">
        <v>644</v>
      </c>
      <c r="JIJ6" s="193" t="s">
        <v>644</v>
      </c>
      <c r="JIK6" s="193" t="s">
        <v>644</v>
      </c>
      <c r="JIL6" s="193" t="s">
        <v>644</v>
      </c>
      <c r="JIM6" s="193" t="s">
        <v>644</v>
      </c>
      <c r="JIN6" s="193" t="s">
        <v>644</v>
      </c>
      <c r="JIO6" s="193" t="s">
        <v>644</v>
      </c>
      <c r="JIP6" s="193" t="s">
        <v>644</v>
      </c>
      <c r="JIQ6" s="193" t="s">
        <v>644</v>
      </c>
      <c r="JIR6" s="193" t="s">
        <v>644</v>
      </c>
      <c r="JIS6" s="193" t="s">
        <v>644</v>
      </c>
      <c r="JIT6" s="193" t="s">
        <v>644</v>
      </c>
      <c r="JIU6" s="193" t="s">
        <v>644</v>
      </c>
      <c r="JIV6" s="193" t="s">
        <v>644</v>
      </c>
      <c r="JIW6" s="193" t="s">
        <v>644</v>
      </c>
      <c r="JIX6" s="193" t="s">
        <v>644</v>
      </c>
      <c r="JIY6" s="193" t="s">
        <v>644</v>
      </c>
      <c r="JIZ6" s="193" t="s">
        <v>644</v>
      </c>
      <c r="JJA6" s="193" t="s">
        <v>644</v>
      </c>
      <c r="JJB6" s="193" t="s">
        <v>644</v>
      </c>
      <c r="JJC6" s="193" t="s">
        <v>644</v>
      </c>
      <c r="JJD6" s="193" t="s">
        <v>644</v>
      </c>
      <c r="JJE6" s="193" t="s">
        <v>644</v>
      </c>
      <c r="JJF6" s="193" t="s">
        <v>644</v>
      </c>
      <c r="JJG6" s="193" t="s">
        <v>644</v>
      </c>
      <c r="JJH6" s="193" t="s">
        <v>644</v>
      </c>
      <c r="JJI6" s="193" t="s">
        <v>644</v>
      </c>
      <c r="JJJ6" s="193" t="s">
        <v>644</v>
      </c>
      <c r="JJK6" s="193" t="s">
        <v>644</v>
      </c>
      <c r="JJL6" s="193" t="s">
        <v>644</v>
      </c>
      <c r="JJM6" s="193" t="s">
        <v>644</v>
      </c>
      <c r="JJN6" s="193" t="s">
        <v>644</v>
      </c>
      <c r="JJO6" s="193" t="s">
        <v>644</v>
      </c>
      <c r="JJP6" s="193" t="s">
        <v>644</v>
      </c>
      <c r="JJQ6" s="193" t="s">
        <v>644</v>
      </c>
      <c r="JJR6" s="193" t="s">
        <v>644</v>
      </c>
      <c r="JJS6" s="193" t="s">
        <v>644</v>
      </c>
      <c r="JJT6" s="193" t="s">
        <v>644</v>
      </c>
      <c r="JJU6" s="193" t="s">
        <v>644</v>
      </c>
      <c r="JJV6" s="193" t="s">
        <v>644</v>
      </c>
      <c r="JJW6" s="193" t="s">
        <v>644</v>
      </c>
      <c r="JJX6" s="193" t="s">
        <v>644</v>
      </c>
      <c r="JJY6" s="193" t="s">
        <v>644</v>
      </c>
      <c r="JJZ6" s="193" t="s">
        <v>644</v>
      </c>
      <c r="JKA6" s="193" t="s">
        <v>644</v>
      </c>
      <c r="JKB6" s="193" t="s">
        <v>644</v>
      </c>
      <c r="JKC6" s="193" t="s">
        <v>644</v>
      </c>
      <c r="JKD6" s="193" t="s">
        <v>644</v>
      </c>
      <c r="JKE6" s="193" t="s">
        <v>644</v>
      </c>
      <c r="JKF6" s="193" t="s">
        <v>644</v>
      </c>
      <c r="JKG6" s="193" t="s">
        <v>644</v>
      </c>
      <c r="JKH6" s="193" t="s">
        <v>644</v>
      </c>
      <c r="JKI6" s="193" t="s">
        <v>644</v>
      </c>
      <c r="JKJ6" s="193" t="s">
        <v>644</v>
      </c>
      <c r="JKK6" s="193" t="s">
        <v>644</v>
      </c>
      <c r="JKL6" s="193" t="s">
        <v>644</v>
      </c>
      <c r="JKM6" s="193" t="s">
        <v>644</v>
      </c>
      <c r="JKN6" s="193" t="s">
        <v>644</v>
      </c>
      <c r="JKO6" s="193" t="s">
        <v>644</v>
      </c>
      <c r="JKP6" s="193" t="s">
        <v>644</v>
      </c>
      <c r="JKQ6" s="193" t="s">
        <v>644</v>
      </c>
      <c r="JKR6" s="193" t="s">
        <v>644</v>
      </c>
      <c r="JKS6" s="193" t="s">
        <v>644</v>
      </c>
      <c r="JKT6" s="193" t="s">
        <v>644</v>
      </c>
      <c r="JKU6" s="193" t="s">
        <v>644</v>
      </c>
      <c r="JKV6" s="193" t="s">
        <v>644</v>
      </c>
      <c r="JKW6" s="193" t="s">
        <v>644</v>
      </c>
      <c r="JKX6" s="193" t="s">
        <v>644</v>
      </c>
      <c r="JKY6" s="193" t="s">
        <v>644</v>
      </c>
      <c r="JKZ6" s="193" t="s">
        <v>644</v>
      </c>
      <c r="JLA6" s="193" t="s">
        <v>644</v>
      </c>
      <c r="JLB6" s="193" t="s">
        <v>644</v>
      </c>
      <c r="JLC6" s="193" t="s">
        <v>644</v>
      </c>
      <c r="JLD6" s="193" t="s">
        <v>644</v>
      </c>
      <c r="JLE6" s="193" t="s">
        <v>644</v>
      </c>
      <c r="JLF6" s="193" t="s">
        <v>644</v>
      </c>
      <c r="JLG6" s="193" t="s">
        <v>644</v>
      </c>
      <c r="JLH6" s="193" t="s">
        <v>644</v>
      </c>
      <c r="JLI6" s="193" t="s">
        <v>644</v>
      </c>
      <c r="JLJ6" s="193" t="s">
        <v>644</v>
      </c>
      <c r="JLK6" s="193" t="s">
        <v>644</v>
      </c>
      <c r="JLL6" s="193" t="s">
        <v>644</v>
      </c>
      <c r="JLM6" s="193" t="s">
        <v>644</v>
      </c>
      <c r="JLN6" s="193" t="s">
        <v>644</v>
      </c>
      <c r="JLO6" s="193" t="s">
        <v>644</v>
      </c>
      <c r="JLP6" s="193" t="s">
        <v>644</v>
      </c>
      <c r="JLQ6" s="193" t="s">
        <v>644</v>
      </c>
      <c r="JLR6" s="193" t="s">
        <v>644</v>
      </c>
      <c r="JLS6" s="193" t="s">
        <v>644</v>
      </c>
      <c r="JLT6" s="193" t="s">
        <v>644</v>
      </c>
      <c r="JLU6" s="193" t="s">
        <v>644</v>
      </c>
      <c r="JLV6" s="193" t="s">
        <v>644</v>
      </c>
      <c r="JLW6" s="193" t="s">
        <v>644</v>
      </c>
      <c r="JLX6" s="193" t="s">
        <v>644</v>
      </c>
      <c r="JLY6" s="193" t="s">
        <v>644</v>
      </c>
      <c r="JLZ6" s="193" t="s">
        <v>644</v>
      </c>
      <c r="JMA6" s="193" t="s">
        <v>644</v>
      </c>
      <c r="JMB6" s="193" t="s">
        <v>644</v>
      </c>
      <c r="JMC6" s="193" t="s">
        <v>644</v>
      </c>
      <c r="JMD6" s="193" t="s">
        <v>644</v>
      </c>
      <c r="JME6" s="193" t="s">
        <v>644</v>
      </c>
      <c r="JMF6" s="193" t="s">
        <v>644</v>
      </c>
      <c r="JMG6" s="193" t="s">
        <v>644</v>
      </c>
      <c r="JMH6" s="193" t="s">
        <v>644</v>
      </c>
      <c r="JMI6" s="193" t="s">
        <v>644</v>
      </c>
      <c r="JMJ6" s="193" t="s">
        <v>644</v>
      </c>
      <c r="JMK6" s="193" t="s">
        <v>644</v>
      </c>
      <c r="JML6" s="193" t="s">
        <v>644</v>
      </c>
      <c r="JMM6" s="193" t="s">
        <v>644</v>
      </c>
      <c r="JMN6" s="193" t="s">
        <v>644</v>
      </c>
      <c r="JMO6" s="193" t="s">
        <v>644</v>
      </c>
      <c r="JMP6" s="193" t="s">
        <v>644</v>
      </c>
      <c r="JMQ6" s="193" t="s">
        <v>644</v>
      </c>
      <c r="JMR6" s="193" t="s">
        <v>644</v>
      </c>
      <c r="JMS6" s="193" t="s">
        <v>644</v>
      </c>
      <c r="JMT6" s="193" t="s">
        <v>644</v>
      </c>
      <c r="JMU6" s="193" t="s">
        <v>644</v>
      </c>
      <c r="JMV6" s="193" t="s">
        <v>644</v>
      </c>
      <c r="JMW6" s="193" t="s">
        <v>644</v>
      </c>
      <c r="JMX6" s="193" t="s">
        <v>644</v>
      </c>
      <c r="JMY6" s="193" t="s">
        <v>644</v>
      </c>
      <c r="JMZ6" s="193" t="s">
        <v>644</v>
      </c>
      <c r="JNA6" s="193" t="s">
        <v>644</v>
      </c>
      <c r="JNB6" s="193" t="s">
        <v>644</v>
      </c>
      <c r="JNC6" s="193" t="s">
        <v>644</v>
      </c>
      <c r="JND6" s="193" t="s">
        <v>644</v>
      </c>
      <c r="JNE6" s="193" t="s">
        <v>644</v>
      </c>
      <c r="JNF6" s="193" t="s">
        <v>644</v>
      </c>
      <c r="JNG6" s="193" t="s">
        <v>644</v>
      </c>
      <c r="JNH6" s="193" t="s">
        <v>644</v>
      </c>
      <c r="JNI6" s="193" t="s">
        <v>644</v>
      </c>
      <c r="JNJ6" s="193" t="s">
        <v>644</v>
      </c>
      <c r="JNK6" s="193" t="s">
        <v>644</v>
      </c>
      <c r="JNL6" s="193" t="s">
        <v>644</v>
      </c>
      <c r="JNM6" s="193" t="s">
        <v>644</v>
      </c>
      <c r="JNN6" s="193" t="s">
        <v>644</v>
      </c>
      <c r="JNO6" s="193" t="s">
        <v>644</v>
      </c>
      <c r="JNP6" s="193" t="s">
        <v>644</v>
      </c>
      <c r="JNQ6" s="193" t="s">
        <v>644</v>
      </c>
      <c r="JNR6" s="193" t="s">
        <v>644</v>
      </c>
      <c r="JNS6" s="193" t="s">
        <v>644</v>
      </c>
      <c r="JNT6" s="193" t="s">
        <v>644</v>
      </c>
      <c r="JNU6" s="193" t="s">
        <v>644</v>
      </c>
      <c r="JNV6" s="193" t="s">
        <v>644</v>
      </c>
      <c r="JNW6" s="193" t="s">
        <v>644</v>
      </c>
      <c r="JNX6" s="193" t="s">
        <v>644</v>
      </c>
      <c r="JNY6" s="193" t="s">
        <v>644</v>
      </c>
      <c r="JNZ6" s="193" t="s">
        <v>644</v>
      </c>
      <c r="JOA6" s="193" t="s">
        <v>644</v>
      </c>
      <c r="JOB6" s="193" t="s">
        <v>644</v>
      </c>
      <c r="JOC6" s="193" t="s">
        <v>644</v>
      </c>
      <c r="JOD6" s="193" t="s">
        <v>644</v>
      </c>
      <c r="JOE6" s="193" t="s">
        <v>644</v>
      </c>
      <c r="JOF6" s="193" t="s">
        <v>644</v>
      </c>
      <c r="JOG6" s="193" t="s">
        <v>644</v>
      </c>
      <c r="JOH6" s="193" t="s">
        <v>644</v>
      </c>
      <c r="JOI6" s="193" t="s">
        <v>644</v>
      </c>
      <c r="JOJ6" s="193" t="s">
        <v>644</v>
      </c>
      <c r="JOK6" s="193" t="s">
        <v>644</v>
      </c>
      <c r="JOL6" s="193" t="s">
        <v>644</v>
      </c>
      <c r="JOM6" s="193" t="s">
        <v>644</v>
      </c>
      <c r="JON6" s="193" t="s">
        <v>644</v>
      </c>
      <c r="JOO6" s="193" t="s">
        <v>644</v>
      </c>
      <c r="JOP6" s="193" t="s">
        <v>644</v>
      </c>
      <c r="JOQ6" s="193" t="s">
        <v>644</v>
      </c>
      <c r="JOR6" s="193" t="s">
        <v>644</v>
      </c>
      <c r="JOS6" s="193" t="s">
        <v>644</v>
      </c>
      <c r="JOT6" s="193" t="s">
        <v>644</v>
      </c>
      <c r="JOU6" s="193" t="s">
        <v>644</v>
      </c>
      <c r="JOV6" s="193" t="s">
        <v>644</v>
      </c>
      <c r="JOW6" s="193" t="s">
        <v>644</v>
      </c>
      <c r="JOX6" s="193" t="s">
        <v>644</v>
      </c>
      <c r="JOY6" s="193" t="s">
        <v>644</v>
      </c>
      <c r="JOZ6" s="193" t="s">
        <v>644</v>
      </c>
      <c r="JPA6" s="193" t="s">
        <v>644</v>
      </c>
      <c r="JPB6" s="193" t="s">
        <v>644</v>
      </c>
      <c r="JPC6" s="193" t="s">
        <v>644</v>
      </c>
      <c r="JPD6" s="193" t="s">
        <v>644</v>
      </c>
      <c r="JPE6" s="193" t="s">
        <v>644</v>
      </c>
      <c r="JPF6" s="193" t="s">
        <v>644</v>
      </c>
      <c r="JPG6" s="193" t="s">
        <v>644</v>
      </c>
      <c r="JPH6" s="193" t="s">
        <v>644</v>
      </c>
      <c r="JPI6" s="193" t="s">
        <v>644</v>
      </c>
      <c r="JPJ6" s="193" t="s">
        <v>644</v>
      </c>
      <c r="JPK6" s="193" t="s">
        <v>644</v>
      </c>
      <c r="JPL6" s="193" t="s">
        <v>644</v>
      </c>
      <c r="JPM6" s="193" t="s">
        <v>644</v>
      </c>
      <c r="JPN6" s="193" t="s">
        <v>644</v>
      </c>
      <c r="JPO6" s="193" t="s">
        <v>644</v>
      </c>
      <c r="JPP6" s="193" t="s">
        <v>644</v>
      </c>
      <c r="JPQ6" s="193" t="s">
        <v>644</v>
      </c>
      <c r="JPR6" s="193" t="s">
        <v>644</v>
      </c>
      <c r="JPS6" s="193" t="s">
        <v>644</v>
      </c>
      <c r="JPT6" s="193" t="s">
        <v>644</v>
      </c>
      <c r="JPU6" s="193" t="s">
        <v>644</v>
      </c>
      <c r="JPV6" s="193" t="s">
        <v>644</v>
      </c>
      <c r="JPW6" s="193" t="s">
        <v>644</v>
      </c>
      <c r="JPX6" s="193" t="s">
        <v>644</v>
      </c>
      <c r="JPY6" s="193" t="s">
        <v>644</v>
      </c>
      <c r="JPZ6" s="193" t="s">
        <v>644</v>
      </c>
      <c r="JQA6" s="193" t="s">
        <v>644</v>
      </c>
      <c r="JQB6" s="193" t="s">
        <v>644</v>
      </c>
      <c r="JQC6" s="193" t="s">
        <v>644</v>
      </c>
      <c r="JQD6" s="193" t="s">
        <v>644</v>
      </c>
      <c r="JQE6" s="193" t="s">
        <v>644</v>
      </c>
      <c r="JQF6" s="193" t="s">
        <v>644</v>
      </c>
      <c r="JQG6" s="193" t="s">
        <v>644</v>
      </c>
      <c r="JQH6" s="193" t="s">
        <v>644</v>
      </c>
      <c r="JQI6" s="193" t="s">
        <v>644</v>
      </c>
      <c r="JQJ6" s="193" t="s">
        <v>644</v>
      </c>
      <c r="JQK6" s="193" t="s">
        <v>644</v>
      </c>
      <c r="JQL6" s="193" t="s">
        <v>644</v>
      </c>
      <c r="JQM6" s="193" t="s">
        <v>644</v>
      </c>
      <c r="JQN6" s="193" t="s">
        <v>644</v>
      </c>
      <c r="JQO6" s="193" t="s">
        <v>644</v>
      </c>
      <c r="JQP6" s="193" t="s">
        <v>644</v>
      </c>
      <c r="JQQ6" s="193" t="s">
        <v>644</v>
      </c>
      <c r="JQR6" s="193" t="s">
        <v>644</v>
      </c>
      <c r="JQS6" s="193" t="s">
        <v>644</v>
      </c>
      <c r="JQT6" s="193" t="s">
        <v>644</v>
      </c>
      <c r="JQU6" s="193" t="s">
        <v>644</v>
      </c>
      <c r="JQV6" s="193" t="s">
        <v>644</v>
      </c>
      <c r="JQW6" s="193" t="s">
        <v>644</v>
      </c>
      <c r="JQX6" s="193" t="s">
        <v>644</v>
      </c>
      <c r="JQY6" s="193" t="s">
        <v>644</v>
      </c>
      <c r="JQZ6" s="193" t="s">
        <v>644</v>
      </c>
      <c r="JRA6" s="193" t="s">
        <v>644</v>
      </c>
      <c r="JRB6" s="193" t="s">
        <v>644</v>
      </c>
      <c r="JRC6" s="193" t="s">
        <v>644</v>
      </c>
      <c r="JRD6" s="193" t="s">
        <v>644</v>
      </c>
      <c r="JRE6" s="193" t="s">
        <v>644</v>
      </c>
      <c r="JRF6" s="193" t="s">
        <v>644</v>
      </c>
      <c r="JRG6" s="193" t="s">
        <v>644</v>
      </c>
      <c r="JRH6" s="193" t="s">
        <v>644</v>
      </c>
      <c r="JRI6" s="193" t="s">
        <v>644</v>
      </c>
      <c r="JRJ6" s="193" t="s">
        <v>644</v>
      </c>
      <c r="JRK6" s="193" t="s">
        <v>644</v>
      </c>
      <c r="JRL6" s="193" t="s">
        <v>644</v>
      </c>
      <c r="JRM6" s="193" t="s">
        <v>644</v>
      </c>
      <c r="JRN6" s="193" t="s">
        <v>644</v>
      </c>
      <c r="JRO6" s="193" t="s">
        <v>644</v>
      </c>
      <c r="JRP6" s="193" t="s">
        <v>644</v>
      </c>
      <c r="JRQ6" s="193" t="s">
        <v>644</v>
      </c>
      <c r="JRR6" s="193" t="s">
        <v>644</v>
      </c>
      <c r="JRS6" s="193" t="s">
        <v>644</v>
      </c>
      <c r="JRT6" s="193" t="s">
        <v>644</v>
      </c>
      <c r="JRU6" s="193" t="s">
        <v>644</v>
      </c>
      <c r="JRV6" s="193" t="s">
        <v>644</v>
      </c>
      <c r="JRW6" s="193" t="s">
        <v>644</v>
      </c>
      <c r="JRX6" s="193" t="s">
        <v>644</v>
      </c>
      <c r="JRY6" s="193" t="s">
        <v>644</v>
      </c>
      <c r="JRZ6" s="193" t="s">
        <v>644</v>
      </c>
      <c r="JSA6" s="193" t="s">
        <v>644</v>
      </c>
      <c r="JSB6" s="193" t="s">
        <v>644</v>
      </c>
      <c r="JSC6" s="193" t="s">
        <v>644</v>
      </c>
      <c r="JSD6" s="193" t="s">
        <v>644</v>
      </c>
      <c r="JSE6" s="193" t="s">
        <v>644</v>
      </c>
      <c r="JSF6" s="193" t="s">
        <v>644</v>
      </c>
      <c r="JSG6" s="193" t="s">
        <v>644</v>
      </c>
      <c r="JSH6" s="193" t="s">
        <v>644</v>
      </c>
      <c r="JSI6" s="193" t="s">
        <v>644</v>
      </c>
      <c r="JSJ6" s="193" t="s">
        <v>644</v>
      </c>
      <c r="JSK6" s="193" t="s">
        <v>644</v>
      </c>
      <c r="JSL6" s="193" t="s">
        <v>644</v>
      </c>
      <c r="JSM6" s="193" t="s">
        <v>644</v>
      </c>
      <c r="JSN6" s="193" t="s">
        <v>644</v>
      </c>
      <c r="JSO6" s="193" t="s">
        <v>644</v>
      </c>
      <c r="JSP6" s="193" t="s">
        <v>644</v>
      </c>
      <c r="JSQ6" s="193" t="s">
        <v>644</v>
      </c>
      <c r="JSR6" s="193" t="s">
        <v>644</v>
      </c>
      <c r="JSS6" s="193" t="s">
        <v>644</v>
      </c>
      <c r="JST6" s="193" t="s">
        <v>644</v>
      </c>
      <c r="JSU6" s="193" t="s">
        <v>644</v>
      </c>
      <c r="JSV6" s="193" t="s">
        <v>644</v>
      </c>
      <c r="JSW6" s="193" t="s">
        <v>644</v>
      </c>
      <c r="JSX6" s="193" t="s">
        <v>644</v>
      </c>
      <c r="JSY6" s="193" t="s">
        <v>644</v>
      </c>
      <c r="JSZ6" s="193" t="s">
        <v>644</v>
      </c>
      <c r="JTA6" s="193" t="s">
        <v>644</v>
      </c>
      <c r="JTB6" s="193" t="s">
        <v>644</v>
      </c>
      <c r="JTC6" s="193" t="s">
        <v>644</v>
      </c>
      <c r="JTD6" s="193" t="s">
        <v>644</v>
      </c>
      <c r="JTE6" s="193" t="s">
        <v>644</v>
      </c>
      <c r="JTF6" s="193" t="s">
        <v>644</v>
      </c>
      <c r="JTG6" s="193" t="s">
        <v>644</v>
      </c>
      <c r="JTH6" s="193" t="s">
        <v>644</v>
      </c>
      <c r="JTI6" s="193" t="s">
        <v>644</v>
      </c>
      <c r="JTJ6" s="193" t="s">
        <v>644</v>
      </c>
      <c r="JTK6" s="193" t="s">
        <v>644</v>
      </c>
      <c r="JTL6" s="193" t="s">
        <v>644</v>
      </c>
      <c r="JTM6" s="193" t="s">
        <v>644</v>
      </c>
      <c r="JTN6" s="193" t="s">
        <v>644</v>
      </c>
      <c r="JTO6" s="193" t="s">
        <v>644</v>
      </c>
      <c r="JTP6" s="193" t="s">
        <v>644</v>
      </c>
      <c r="JTQ6" s="193" t="s">
        <v>644</v>
      </c>
      <c r="JTR6" s="193" t="s">
        <v>644</v>
      </c>
      <c r="JTS6" s="193" t="s">
        <v>644</v>
      </c>
      <c r="JTT6" s="193" t="s">
        <v>644</v>
      </c>
      <c r="JTU6" s="193" t="s">
        <v>644</v>
      </c>
      <c r="JTV6" s="193" t="s">
        <v>644</v>
      </c>
      <c r="JTW6" s="193" t="s">
        <v>644</v>
      </c>
      <c r="JTX6" s="193" t="s">
        <v>644</v>
      </c>
      <c r="JTY6" s="193" t="s">
        <v>644</v>
      </c>
      <c r="JTZ6" s="193" t="s">
        <v>644</v>
      </c>
      <c r="JUA6" s="193" t="s">
        <v>644</v>
      </c>
      <c r="JUB6" s="193" t="s">
        <v>644</v>
      </c>
      <c r="JUC6" s="193" t="s">
        <v>644</v>
      </c>
      <c r="JUD6" s="193" t="s">
        <v>644</v>
      </c>
      <c r="JUE6" s="193" t="s">
        <v>644</v>
      </c>
      <c r="JUF6" s="193" t="s">
        <v>644</v>
      </c>
      <c r="JUG6" s="193" t="s">
        <v>644</v>
      </c>
      <c r="JUH6" s="193" t="s">
        <v>644</v>
      </c>
      <c r="JUI6" s="193" t="s">
        <v>644</v>
      </c>
      <c r="JUJ6" s="193" t="s">
        <v>644</v>
      </c>
      <c r="JUK6" s="193" t="s">
        <v>644</v>
      </c>
      <c r="JUL6" s="193" t="s">
        <v>644</v>
      </c>
      <c r="JUM6" s="193" t="s">
        <v>644</v>
      </c>
      <c r="JUN6" s="193" t="s">
        <v>644</v>
      </c>
      <c r="JUO6" s="193" t="s">
        <v>644</v>
      </c>
      <c r="JUP6" s="193" t="s">
        <v>644</v>
      </c>
      <c r="JUQ6" s="193" t="s">
        <v>644</v>
      </c>
      <c r="JUR6" s="193" t="s">
        <v>644</v>
      </c>
      <c r="JUS6" s="193" t="s">
        <v>644</v>
      </c>
      <c r="JUT6" s="193" t="s">
        <v>644</v>
      </c>
      <c r="JUU6" s="193" t="s">
        <v>644</v>
      </c>
      <c r="JUV6" s="193" t="s">
        <v>644</v>
      </c>
      <c r="JUW6" s="193" t="s">
        <v>644</v>
      </c>
      <c r="JUX6" s="193" t="s">
        <v>644</v>
      </c>
      <c r="JUY6" s="193" t="s">
        <v>644</v>
      </c>
      <c r="JUZ6" s="193" t="s">
        <v>644</v>
      </c>
      <c r="JVA6" s="193" t="s">
        <v>644</v>
      </c>
      <c r="JVB6" s="193" t="s">
        <v>644</v>
      </c>
      <c r="JVC6" s="193" t="s">
        <v>644</v>
      </c>
      <c r="JVD6" s="193" t="s">
        <v>644</v>
      </c>
      <c r="JVE6" s="193" t="s">
        <v>644</v>
      </c>
      <c r="JVF6" s="193" t="s">
        <v>644</v>
      </c>
      <c r="JVG6" s="193" t="s">
        <v>644</v>
      </c>
      <c r="JVH6" s="193" t="s">
        <v>644</v>
      </c>
      <c r="JVI6" s="193" t="s">
        <v>644</v>
      </c>
      <c r="JVJ6" s="193" t="s">
        <v>644</v>
      </c>
      <c r="JVK6" s="193" t="s">
        <v>644</v>
      </c>
      <c r="JVL6" s="193" t="s">
        <v>644</v>
      </c>
      <c r="JVM6" s="193" t="s">
        <v>644</v>
      </c>
      <c r="JVN6" s="193" t="s">
        <v>644</v>
      </c>
      <c r="JVO6" s="193" t="s">
        <v>644</v>
      </c>
      <c r="JVP6" s="193" t="s">
        <v>644</v>
      </c>
      <c r="JVQ6" s="193" t="s">
        <v>644</v>
      </c>
      <c r="JVR6" s="193" t="s">
        <v>644</v>
      </c>
      <c r="JVS6" s="193" t="s">
        <v>644</v>
      </c>
      <c r="JVT6" s="193" t="s">
        <v>644</v>
      </c>
      <c r="JVU6" s="193" t="s">
        <v>644</v>
      </c>
      <c r="JVV6" s="193" t="s">
        <v>644</v>
      </c>
      <c r="JVW6" s="193" t="s">
        <v>644</v>
      </c>
      <c r="JVX6" s="193" t="s">
        <v>644</v>
      </c>
      <c r="JVY6" s="193" t="s">
        <v>644</v>
      </c>
      <c r="JVZ6" s="193" t="s">
        <v>644</v>
      </c>
      <c r="JWA6" s="193" t="s">
        <v>644</v>
      </c>
      <c r="JWB6" s="193" t="s">
        <v>644</v>
      </c>
      <c r="JWC6" s="193" t="s">
        <v>644</v>
      </c>
      <c r="JWD6" s="193" t="s">
        <v>644</v>
      </c>
      <c r="JWE6" s="193" t="s">
        <v>644</v>
      </c>
      <c r="JWF6" s="193" t="s">
        <v>644</v>
      </c>
      <c r="JWG6" s="193" t="s">
        <v>644</v>
      </c>
      <c r="JWH6" s="193" t="s">
        <v>644</v>
      </c>
      <c r="JWI6" s="193" t="s">
        <v>644</v>
      </c>
      <c r="JWJ6" s="193" t="s">
        <v>644</v>
      </c>
      <c r="JWK6" s="193" t="s">
        <v>644</v>
      </c>
      <c r="JWL6" s="193" t="s">
        <v>644</v>
      </c>
      <c r="JWM6" s="193" t="s">
        <v>644</v>
      </c>
      <c r="JWN6" s="193" t="s">
        <v>644</v>
      </c>
      <c r="JWO6" s="193" t="s">
        <v>644</v>
      </c>
      <c r="JWP6" s="193" t="s">
        <v>644</v>
      </c>
      <c r="JWQ6" s="193" t="s">
        <v>644</v>
      </c>
      <c r="JWR6" s="193" t="s">
        <v>644</v>
      </c>
      <c r="JWS6" s="193" t="s">
        <v>644</v>
      </c>
      <c r="JWT6" s="193" t="s">
        <v>644</v>
      </c>
      <c r="JWU6" s="193" t="s">
        <v>644</v>
      </c>
      <c r="JWV6" s="193" t="s">
        <v>644</v>
      </c>
      <c r="JWW6" s="193" t="s">
        <v>644</v>
      </c>
      <c r="JWX6" s="193" t="s">
        <v>644</v>
      </c>
      <c r="JWY6" s="193" t="s">
        <v>644</v>
      </c>
      <c r="JWZ6" s="193" t="s">
        <v>644</v>
      </c>
      <c r="JXA6" s="193" t="s">
        <v>644</v>
      </c>
      <c r="JXB6" s="193" t="s">
        <v>644</v>
      </c>
      <c r="JXC6" s="193" t="s">
        <v>644</v>
      </c>
      <c r="JXD6" s="193" t="s">
        <v>644</v>
      </c>
      <c r="JXE6" s="193" t="s">
        <v>644</v>
      </c>
      <c r="JXF6" s="193" t="s">
        <v>644</v>
      </c>
      <c r="JXG6" s="193" t="s">
        <v>644</v>
      </c>
      <c r="JXH6" s="193" t="s">
        <v>644</v>
      </c>
      <c r="JXI6" s="193" t="s">
        <v>644</v>
      </c>
      <c r="JXJ6" s="193" t="s">
        <v>644</v>
      </c>
      <c r="JXK6" s="193" t="s">
        <v>644</v>
      </c>
      <c r="JXL6" s="193" t="s">
        <v>644</v>
      </c>
      <c r="JXM6" s="193" t="s">
        <v>644</v>
      </c>
      <c r="JXN6" s="193" t="s">
        <v>644</v>
      </c>
      <c r="JXO6" s="193" t="s">
        <v>644</v>
      </c>
      <c r="JXP6" s="193" t="s">
        <v>644</v>
      </c>
      <c r="JXQ6" s="193" t="s">
        <v>644</v>
      </c>
      <c r="JXR6" s="193" t="s">
        <v>644</v>
      </c>
      <c r="JXS6" s="193" t="s">
        <v>644</v>
      </c>
      <c r="JXT6" s="193" t="s">
        <v>644</v>
      </c>
      <c r="JXU6" s="193" t="s">
        <v>644</v>
      </c>
      <c r="JXV6" s="193" t="s">
        <v>644</v>
      </c>
      <c r="JXW6" s="193" t="s">
        <v>644</v>
      </c>
      <c r="JXX6" s="193" t="s">
        <v>644</v>
      </c>
      <c r="JXY6" s="193" t="s">
        <v>644</v>
      </c>
      <c r="JXZ6" s="193" t="s">
        <v>644</v>
      </c>
      <c r="JYA6" s="193" t="s">
        <v>644</v>
      </c>
      <c r="JYB6" s="193" t="s">
        <v>644</v>
      </c>
      <c r="JYC6" s="193" t="s">
        <v>644</v>
      </c>
      <c r="JYD6" s="193" t="s">
        <v>644</v>
      </c>
      <c r="JYE6" s="193" t="s">
        <v>644</v>
      </c>
      <c r="JYF6" s="193" t="s">
        <v>644</v>
      </c>
      <c r="JYG6" s="193" t="s">
        <v>644</v>
      </c>
      <c r="JYH6" s="193" t="s">
        <v>644</v>
      </c>
      <c r="JYI6" s="193" t="s">
        <v>644</v>
      </c>
      <c r="JYJ6" s="193" t="s">
        <v>644</v>
      </c>
      <c r="JYK6" s="193" t="s">
        <v>644</v>
      </c>
      <c r="JYL6" s="193" t="s">
        <v>644</v>
      </c>
      <c r="JYM6" s="193" t="s">
        <v>644</v>
      </c>
      <c r="JYN6" s="193" t="s">
        <v>644</v>
      </c>
      <c r="JYO6" s="193" t="s">
        <v>644</v>
      </c>
      <c r="JYP6" s="193" t="s">
        <v>644</v>
      </c>
      <c r="JYQ6" s="193" t="s">
        <v>644</v>
      </c>
      <c r="JYR6" s="193" t="s">
        <v>644</v>
      </c>
      <c r="JYS6" s="193" t="s">
        <v>644</v>
      </c>
      <c r="JYT6" s="193" t="s">
        <v>644</v>
      </c>
      <c r="JYU6" s="193" t="s">
        <v>644</v>
      </c>
      <c r="JYV6" s="193" t="s">
        <v>644</v>
      </c>
      <c r="JYW6" s="193" t="s">
        <v>644</v>
      </c>
      <c r="JYX6" s="193" t="s">
        <v>644</v>
      </c>
      <c r="JYY6" s="193" t="s">
        <v>644</v>
      </c>
      <c r="JYZ6" s="193" t="s">
        <v>644</v>
      </c>
      <c r="JZA6" s="193" t="s">
        <v>644</v>
      </c>
      <c r="JZB6" s="193" t="s">
        <v>644</v>
      </c>
      <c r="JZC6" s="193" t="s">
        <v>644</v>
      </c>
      <c r="JZD6" s="193" t="s">
        <v>644</v>
      </c>
      <c r="JZE6" s="193" t="s">
        <v>644</v>
      </c>
      <c r="JZF6" s="193" t="s">
        <v>644</v>
      </c>
      <c r="JZG6" s="193" t="s">
        <v>644</v>
      </c>
      <c r="JZH6" s="193" t="s">
        <v>644</v>
      </c>
      <c r="JZI6" s="193" t="s">
        <v>644</v>
      </c>
      <c r="JZJ6" s="193" t="s">
        <v>644</v>
      </c>
      <c r="JZK6" s="193" t="s">
        <v>644</v>
      </c>
      <c r="JZL6" s="193" t="s">
        <v>644</v>
      </c>
      <c r="JZM6" s="193" t="s">
        <v>644</v>
      </c>
      <c r="JZN6" s="193" t="s">
        <v>644</v>
      </c>
      <c r="JZO6" s="193" t="s">
        <v>644</v>
      </c>
      <c r="JZP6" s="193" t="s">
        <v>644</v>
      </c>
      <c r="JZQ6" s="193" t="s">
        <v>644</v>
      </c>
      <c r="JZR6" s="193" t="s">
        <v>644</v>
      </c>
      <c r="JZS6" s="193" t="s">
        <v>644</v>
      </c>
      <c r="JZT6" s="193" t="s">
        <v>644</v>
      </c>
      <c r="JZU6" s="193" t="s">
        <v>644</v>
      </c>
      <c r="JZV6" s="193" t="s">
        <v>644</v>
      </c>
      <c r="JZW6" s="193" t="s">
        <v>644</v>
      </c>
      <c r="JZX6" s="193" t="s">
        <v>644</v>
      </c>
      <c r="JZY6" s="193" t="s">
        <v>644</v>
      </c>
      <c r="JZZ6" s="193" t="s">
        <v>644</v>
      </c>
      <c r="KAA6" s="193" t="s">
        <v>644</v>
      </c>
      <c r="KAB6" s="193" t="s">
        <v>644</v>
      </c>
      <c r="KAC6" s="193" t="s">
        <v>644</v>
      </c>
      <c r="KAD6" s="193" t="s">
        <v>644</v>
      </c>
      <c r="KAE6" s="193" t="s">
        <v>644</v>
      </c>
      <c r="KAF6" s="193" t="s">
        <v>644</v>
      </c>
      <c r="KAG6" s="193" t="s">
        <v>644</v>
      </c>
      <c r="KAH6" s="193" t="s">
        <v>644</v>
      </c>
      <c r="KAI6" s="193" t="s">
        <v>644</v>
      </c>
      <c r="KAJ6" s="193" t="s">
        <v>644</v>
      </c>
      <c r="KAK6" s="193" t="s">
        <v>644</v>
      </c>
      <c r="KAL6" s="193" t="s">
        <v>644</v>
      </c>
      <c r="KAM6" s="193" t="s">
        <v>644</v>
      </c>
      <c r="KAN6" s="193" t="s">
        <v>644</v>
      </c>
      <c r="KAO6" s="193" t="s">
        <v>644</v>
      </c>
      <c r="KAP6" s="193" t="s">
        <v>644</v>
      </c>
      <c r="KAQ6" s="193" t="s">
        <v>644</v>
      </c>
      <c r="KAR6" s="193" t="s">
        <v>644</v>
      </c>
      <c r="KAS6" s="193" t="s">
        <v>644</v>
      </c>
      <c r="KAT6" s="193" t="s">
        <v>644</v>
      </c>
      <c r="KAU6" s="193" t="s">
        <v>644</v>
      </c>
      <c r="KAV6" s="193" t="s">
        <v>644</v>
      </c>
      <c r="KAW6" s="193" t="s">
        <v>644</v>
      </c>
      <c r="KAX6" s="193" t="s">
        <v>644</v>
      </c>
      <c r="KAY6" s="193" t="s">
        <v>644</v>
      </c>
      <c r="KAZ6" s="193" t="s">
        <v>644</v>
      </c>
      <c r="KBA6" s="193" t="s">
        <v>644</v>
      </c>
      <c r="KBB6" s="193" t="s">
        <v>644</v>
      </c>
      <c r="KBC6" s="193" t="s">
        <v>644</v>
      </c>
      <c r="KBD6" s="193" t="s">
        <v>644</v>
      </c>
      <c r="KBE6" s="193" t="s">
        <v>644</v>
      </c>
      <c r="KBF6" s="193" t="s">
        <v>644</v>
      </c>
      <c r="KBG6" s="193" t="s">
        <v>644</v>
      </c>
      <c r="KBH6" s="193" t="s">
        <v>644</v>
      </c>
      <c r="KBI6" s="193" t="s">
        <v>644</v>
      </c>
      <c r="KBJ6" s="193" t="s">
        <v>644</v>
      </c>
      <c r="KBK6" s="193" t="s">
        <v>644</v>
      </c>
      <c r="KBL6" s="193" t="s">
        <v>644</v>
      </c>
      <c r="KBM6" s="193" t="s">
        <v>644</v>
      </c>
      <c r="KBN6" s="193" t="s">
        <v>644</v>
      </c>
      <c r="KBO6" s="193" t="s">
        <v>644</v>
      </c>
      <c r="KBP6" s="193" t="s">
        <v>644</v>
      </c>
      <c r="KBQ6" s="193" t="s">
        <v>644</v>
      </c>
      <c r="KBR6" s="193" t="s">
        <v>644</v>
      </c>
      <c r="KBS6" s="193" t="s">
        <v>644</v>
      </c>
      <c r="KBT6" s="193" t="s">
        <v>644</v>
      </c>
      <c r="KBU6" s="193" t="s">
        <v>644</v>
      </c>
      <c r="KBV6" s="193" t="s">
        <v>644</v>
      </c>
      <c r="KBW6" s="193" t="s">
        <v>644</v>
      </c>
      <c r="KBX6" s="193" t="s">
        <v>644</v>
      </c>
      <c r="KBY6" s="193" t="s">
        <v>644</v>
      </c>
      <c r="KBZ6" s="193" t="s">
        <v>644</v>
      </c>
      <c r="KCA6" s="193" t="s">
        <v>644</v>
      </c>
      <c r="KCB6" s="193" t="s">
        <v>644</v>
      </c>
      <c r="KCC6" s="193" t="s">
        <v>644</v>
      </c>
      <c r="KCD6" s="193" t="s">
        <v>644</v>
      </c>
      <c r="KCE6" s="193" t="s">
        <v>644</v>
      </c>
      <c r="KCF6" s="193" t="s">
        <v>644</v>
      </c>
      <c r="KCG6" s="193" t="s">
        <v>644</v>
      </c>
      <c r="KCH6" s="193" t="s">
        <v>644</v>
      </c>
      <c r="KCI6" s="193" t="s">
        <v>644</v>
      </c>
      <c r="KCJ6" s="193" t="s">
        <v>644</v>
      </c>
      <c r="KCK6" s="193" t="s">
        <v>644</v>
      </c>
      <c r="KCL6" s="193" t="s">
        <v>644</v>
      </c>
      <c r="KCM6" s="193" t="s">
        <v>644</v>
      </c>
      <c r="KCN6" s="193" t="s">
        <v>644</v>
      </c>
      <c r="KCO6" s="193" t="s">
        <v>644</v>
      </c>
      <c r="KCP6" s="193" t="s">
        <v>644</v>
      </c>
      <c r="KCQ6" s="193" t="s">
        <v>644</v>
      </c>
      <c r="KCR6" s="193" t="s">
        <v>644</v>
      </c>
      <c r="KCS6" s="193" t="s">
        <v>644</v>
      </c>
      <c r="KCT6" s="193" t="s">
        <v>644</v>
      </c>
      <c r="KCU6" s="193" t="s">
        <v>644</v>
      </c>
      <c r="KCV6" s="193" t="s">
        <v>644</v>
      </c>
      <c r="KCW6" s="193" t="s">
        <v>644</v>
      </c>
      <c r="KCX6" s="193" t="s">
        <v>644</v>
      </c>
      <c r="KCY6" s="193" t="s">
        <v>644</v>
      </c>
      <c r="KCZ6" s="193" t="s">
        <v>644</v>
      </c>
      <c r="KDA6" s="193" t="s">
        <v>644</v>
      </c>
      <c r="KDB6" s="193" t="s">
        <v>644</v>
      </c>
      <c r="KDC6" s="193" t="s">
        <v>644</v>
      </c>
      <c r="KDD6" s="193" t="s">
        <v>644</v>
      </c>
      <c r="KDE6" s="193" t="s">
        <v>644</v>
      </c>
      <c r="KDF6" s="193" t="s">
        <v>644</v>
      </c>
      <c r="KDG6" s="193" t="s">
        <v>644</v>
      </c>
      <c r="KDH6" s="193" t="s">
        <v>644</v>
      </c>
      <c r="KDI6" s="193" t="s">
        <v>644</v>
      </c>
      <c r="KDJ6" s="193" t="s">
        <v>644</v>
      </c>
      <c r="KDK6" s="193" t="s">
        <v>644</v>
      </c>
      <c r="KDL6" s="193" t="s">
        <v>644</v>
      </c>
      <c r="KDM6" s="193" t="s">
        <v>644</v>
      </c>
      <c r="KDN6" s="193" t="s">
        <v>644</v>
      </c>
      <c r="KDO6" s="193" t="s">
        <v>644</v>
      </c>
      <c r="KDP6" s="193" t="s">
        <v>644</v>
      </c>
      <c r="KDQ6" s="193" t="s">
        <v>644</v>
      </c>
      <c r="KDR6" s="193" t="s">
        <v>644</v>
      </c>
      <c r="KDS6" s="193" t="s">
        <v>644</v>
      </c>
      <c r="KDT6" s="193" t="s">
        <v>644</v>
      </c>
      <c r="KDU6" s="193" t="s">
        <v>644</v>
      </c>
      <c r="KDV6" s="193" t="s">
        <v>644</v>
      </c>
      <c r="KDW6" s="193" t="s">
        <v>644</v>
      </c>
      <c r="KDX6" s="193" t="s">
        <v>644</v>
      </c>
      <c r="KDY6" s="193" t="s">
        <v>644</v>
      </c>
      <c r="KDZ6" s="193" t="s">
        <v>644</v>
      </c>
      <c r="KEA6" s="193" t="s">
        <v>644</v>
      </c>
      <c r="KEB6" s="193" t="s">
        <v>644</v>
      </c>
      <c r="KEC6" s="193" t="s">
        <v>644</v>
      </c>
      <c r="KED6" s="193" t="s">
        <v>644</v>
      </c>
      <c r="KEE6" s="193" t="s">
        <v>644</v>
      </c>
      <c r="KEF6" s="193" t="s">
        <v>644</v>
      </c>
      <c r="KEG6" s="193" t="s">
        <v>644</v>
      </c>
      <c r="KEH6" s="193" t="s">
        <v>644</v>
      </c>
      <c r="KEI6" s="193" t="s">
        <v>644</v>
      </c>
      <c r="KEJ6" s="193" t="s">
        <v>644</v>
      </c>
      <c r="KEK6" s="193" t="s">
        <v>644</v>
      </c>
      <c r="KEL6" s="193" t="s">
        <v>644</v>
      </c>
      <c r="KEM6" s="193" t="s">
        <v>644</v>
      </c>
      <c r="KEN6" s="193" t="s">
        <v>644</v>
      </c>
      <c r="KEO6" s="193" t="s">
        <v>644</v>
      </c>
      <c r="KEP6" s="193" t="s">
        <v>644</v>
      </c>
      <c r="KEQ6" s="193" t="s">
        <v>644</v>
      </c>
      <c r="KER6" s="193" t="s">
        <v>644</v>
      </c>
      <c r="KES6" s="193" t="s">
        <v>644</v>
      </c>
      <c r="KET6" s="193" t="s">
        <v>644</v>
      </c>
      <c r="KEU6" s="193" t="s">
        <v>644</v>
      </c>
      <c r="KEV6" s="193" t="s">
        <v>644</v>
      </c>
      <c r="KEW6" s="193" t="s">
        <v>644</v>
      </c>
      <c r="KEX6" s="193" t="s">
        <v>644</v>
      </c>
      <c r="KEY6" s="193" t="s">
        <v>644</v>
      </c>
      <c r="KEZ6" s="193" t="s">
        <v>644</v>
      </c>
      <c r="KFA6" s="193" t="s">
        <v>644</v>
      </c>
      <c r="KFB6" s="193" t="s">
        <v>644</v>
      </c>
      <c r="KFC6" s="193" t="s">
        <v>644</v>
      </c>
      <c r="KFD6" s="193" t="s">
        <v>644</v>
      </c>
      <c r="KFE6" s="193" t="s">
        <v>644</v>
      </c>
      <c r="KFF6" s="193" t="s">
        <v>644</v>
      </c>
      <c r="KFG6" s="193" t="s">
        <v>644</v>
      </c>
      <c r="KFH6" s="193" t="s">
        <v>644</v>
      </c>
      <c r="KFI6" s="193" t="s">
        <v>644</v>
      </c>
      <c r="KFJ6" s="193" t="s">
        <v>644</v>
      </c>
      <c r="KFK6" s="193" t="s">
        <v>644</v>
      </c>
      <c r="KFL6" s="193" t="s">
        <v>644</v>
      </c>
      <c r="KFM6" s="193" t="s">
        <v>644</v>
      </c>
      <c r="KFN6" s="193" t="s">
        <v>644</v>
      </c>
      <c r="KFO6" s="193" t="s">
        <v>644</v>
      </c>
      <c r="KFP6" s="193" t="s">
        <v>644</v>
      </c>
      <c r="KFQ6" s="193" t="s">
        <v>644</v>
      </c>
      <c r="KFR6" s="193" t="s">
        <v>644</v>
      </c>
      <c r="KFS6" s="193" t="s">
        <v>644</v>
      </c>
      <c r="KFT6" s="193" t="s">
        <v>644</v>
      </c>
      <c r="KFU6" s="193" t="s">
        <v>644</v>
      </c>
      <c r="KFV6" s="193" t="s">
        <v>644</v>
      </c>
      <c r="KFW6" s="193" t="s">
        <v>644</v>
      </c>
      <c r="KFX6" s="193" t="s">
        <v>644</v>
      </c>
      <c r="KFY6" s="193" t="s">
        <v>644</v>
      </c>
      <c r="KFZ6" s="193" t="s">
        <v>644</v>
      </c>
      <c r="KGA6" s="193" t="s">
        <v>644</v>
      </c>
      <c r="KGB6" s="193" t="s">
        <v>644</v>
      </c>
      <c r="KGC6" s="193" t="s">
        <v>644</v>
      </c>
      <c r="KGD6" s="193" t="s">
        <v>644</v>
      </c>
      <c r="KGE6" s="193" t="s">
        <v>644</v>
      </c>
      <c r="KGF6" s="193" t="s">
        <v>644</v>
      </c>
      <c r="KGG6" s="193" t="s">
        <v>644</v>
      </c>
      <c r="KGH6" s="193" t="s">
        <v>644</v>
      </c>
      <c r="KGI6" s="193" t="s">
        <v>644</v>
      </c>
      <c r="KGJ6" s="193" t="s">
        <v>644</v>
      </c>
      <c r="KGK6" s="193" t="s">
        <v>644</v>
      </c>
      <c r="KGL6" s="193" t="s">
        <v>644</v>
      </c>
      <c r="KGM6" s="193" t="s">
        <v>644</v>
      </c>
      <c r="KGN6" s="193" t="s">
        <v>644</v>
      </c>
      <c r="KGO6" s="193" t="s">
        <v>644</v>
      </c>
      <c r="KGP6" s="193" t="s">
        <v>644</v>
      </c>
      <c r="KGQ6" s="193" t="s">
        <v>644</v>
      </c>
      <c r="KGR6" s="193" t="s">
        <v>644</v>
      </c>
      <c r="KGS6" s="193" t="s">
        <v>644</v>
      </c>
      <c r="KGT6" s="193" t="s">
        <v>644</v>
      </c>
      <c r="KGU6" s="193" t="s">
        <v>644</v>
      </c>
      <c r="KGV6" s="193" t="s">
        <v>644</v>
      </c>
      <c r="KGW6" s="193" t="s">
        <v>644</v>
      </c>
      <c r="KGX6" s="193" t="s">
        <v>644</v>
      </c>
      <c r="KGY6" s="193" t="s">
        <v>644</v>
      </c>
      <c r="KGZ6" s="193" t="s">
        <v>644</v>
      </c>
      <c r="KHA6" s="193" t="s">
        <v>644</v>
      </c>
      <c r="KHB6" s="193" t="s">
        <v>644</v>
      </c>
      <c r="KHC6" s="193" t="s">
        <v>644</v>
      </c>
      <c r="KHD6" s="193" t="s">
        <v>644</v>
      </c>
      <c r="KHE6" s="193" t="s">
        <v>644</v>
      </c>
      <c r="KHF6" s="193" t="s">
        <v>644</v>
      </c>
      <c r="KHG6" s="193" t="s">
        <v>644</v>
      </c>
      <c r="KHH6" s="193" t="s">
        <v>644</v>
      </c>
      <c r="KHI6" s="193" t="s">
        <v>644</v>
      </c>
      <c r="KHJ6" s="193" t="s">
        <v>644</v>
      </c>
      <c r="KHK6" s="193" t="s">
        <v>644</v>
      </c>
      <c r="KHL6" s="193" t="s">
        <v>644</v>
      </c>
      <c r="KHM6" s="193" t="s">
        <v>644</v>
      </c>
      <c r="KHN6" s="193" t="s">
        <v>644</v>
      </c>
      <c r="KHO6" s="193" t="s">
        <v>644</v>
      </c>
      <c r="KHP6" s="193" t="s">
        <v>644</v>
      </c>
      <c r="KHQ6" s="193" t="s">
        <v>644</v>
      </c>
      <c r="KHR6" s="193" t="s">
        <v>644</v>
      </c>
      <c r="KHS6" s="193" t="s">
        <v>644</v>
      </c>
      <c r="KHT6" s="193" t="s">
        <v>644</v>
      </c>
      <c r="KHU6" s="193" t="s">
        <v>644</v>
      </c>
      <c r="KHV6" s="193" t="s">
        <v>644</v>
      </c>
      <c r="KHW6" s="193" t="s">
        <v>644</v>
      </c>
      <c r="KHX6" s="193" t="s">
        <v>644</v>
      </c>
      <c r="KHY6" s="193" t="s">
        <v>644</v>
      </c>
      <c r="KHZ6" s="193" t="s">
        <v>644</v>
      </c>
      <c r="KIA6" s="193" t="s">
        <v>644</v>
      </c>
      <c r="KIB6" s="193" t="s">
        <v>644</v>
      </c>
      <c r="KIC6" s="193" t="s">
        <v>644</v>
      </c>
      <c r="KID6" s="193" t="s">
        <v>644</v>
      </c>
      <c r="KIE6" s="193" t="s">
        <v>644</v>
      </c>
      <c r="KIF6" s="193" t="s">
        <v>644</v>
      </c>
      <c r="KIG6" s="193" t="s">
        <v>644</v>
      </c>
      <c r="KIH6" s="193" t="s">
        <v>644</v>
      </c>
      <c r="KII6" s="193" t="s">
        <v>644</v>
      </c>
      <c r="KIJ6" s="193" t="s">
        <v>644</v>
      </c>
      <c r="KIK6" s="193" t="s">
        <v>644</v>
      </c>
      <c r="KIL6" s="193" t="s">
        <v>644</v>
      </c>
      <c r="KIM6" s="193" t="s">
        <v>644</v>
      </c>
      <c r="KIN6" s="193" t="s">
        <v>644</v>
      </c>
      <c r="KIO6" s="193" t="s">
        <v>644</v>
      </c>
      <c r="KIP6" s="193" t="s">
        <v>644</v>
      </c>
      <c r="KIQ6" s="193" t="s">
        <v>644</v>
      </c>
      <c r="KIR6" s="193" t="s">
        <v>644</v>
      </c>
      <c r="KIS6" s="193" t="s">
        <v>644</v>
      </c>
      <c r="KIT6" s="193" t="s">
        <v>644</v>
      </c>
      <c r="KIU6" s="193" t="s">
        <v>644</v>
      </c>
      <c r="KIV6" s="193" t="s">
        <v>644</v>
      </c>
      <c r="KIW6" s="193" t="s">
        <v>644</v>
      </c>
      <c r="KIX6" s="193" t="s">
        <v>644</v>
      </c>
      <c r="KIY6" s="193" t="s">
        <v>644</v>
      </c>
      <c r="KIZ6" s="193" t="s">
        <v>644</v>
      </c>
      <c r="KJA6" s="193" t="s">
        <v>644</v>
      </c>
      <c r="KJB6" s="193" t="s">
        <v>644</v>
      </c>
      <c r="KJC6" s="193" t="s">
        <v>644</v>
      </c>
      <c r="KJD6" s="193" t="s">
        <v>644</v>
      </c>
      <c r="KJE6" s="193" t="s">
        <v>644</v>
      </c>
      <c r="KJF6" s="193" t="s">
        <v>644</v>
      </c>
      <c r="KJG6" s="193" t="s">
        <v>644</v>
      </c>
      <c r="KJH6" s="193" t="s">
        <v>644</v>
      </c>
      <c r="KJI6" s="193" t="s">
        <v>644</v>
      </c>
      <c r="KJJ6" s="193" t="s">
        <v>644</v>
      </c>
      <c r="KJK6" s="193" t="s">
        <v>644</v>
      </c>
      <c r="KJL6" s="193" t="s">
        <v>644</v>
      </c>
      <c r="KJM6" s="193" t="s">
        <v>644</v>
      </c>
      <c r="KJN6" s="193" t="s">
        <v>644</v>
      </c>
      <c r="KJO6" s="193" t="s">
        <v>644</v>
      </c>
      <c r="KJP6" s="193" t="s">
        <v>644</v>
      </c>
      <c r="KJQ6" s="193" t="s">
        <v>644</v>
      </c>
      <c r="KJR6" s="193" t="s">
        <v>644</v>
      </c>
      <c r="KJS6" s="193" t="s">
        <v>644</v>
      </c>
      <c r="KJT6" s="193" t="s">
        <v>644</v>
      </c>
      <c r="KJU6" s="193" t="s">
        <v>644</v>
      </c>
      <c r="KJV6" s="193" t="s">
        <v>644</v>
      </c>
      <c r="KJW6" s="193" t="s">
        <v>644</v>
      </c>
      <c r="KJX6" s="193" t="s">
        <v>644</v>
      </c>
      <c r="KJY6" s="193" t="s">
        <v>644</v>
      </c>
      <c r="KJZ6" s="193" t="s">
        <v>644</v>
      </c>
      <c r="KKA6" s="193" t="s">
        <v>644</v>
      </c>
      <c r="KKB6" s="193" t="s">
        <v>644</v>
      </c>
      <c r="KKC6" s="193" t="s">
        <v>644</v>
      </c>
      <c r="KKD6" s="193" t="s">
        <v>644</v>
      </c>
      <c r="KKE6" s="193" t="s">
        <v>644</v>
      </c>
      <c r="KKF6" s="193" t="s">
        <v>644</v>
      </c>
      <c r="KKG6" s="193" t="s">
        <v>644</v>
      </c>
      <c r="KKH6" s="193" t="s">
        <v>644</v>
      </c>
      <c r="KKI6" s="193" t="s">
        <v>644</v>
      </c>
      <c r="KKJ6" s="193" t="s">
        <v>644</v>
      </c>
      <c r="KKK6" s="193" t="s">
        <v>644</v>
      </c>
      <c r="KKL6" s="193" t="s">
        <v>644</v>
      </c>
      <c r="KKM6" s="193" t="s">
        <v>644</v>
      </c>
      <c r="KKN6" s="193" t="s">
        <v>644</v>
      </c>
      <c r="KKO6" s="193" t="s">
        <v>644</v>
      </c>
      <c r="KKP6" s="193" t="s">
        <v>644</v>
      </c>
      <c r="KKQ6" s="193" t="s">
        <v>644</v>
      </c>
      <c r="KKR6" s="193" t="s">
        <v>644</v>
      </c>
      <c r="KKS6" s="193" t="s">
        <v>644</v>
      </c>
      <c r="KKT6" s="193" t="s">
        <v>644</v>
      </c>
      <c r="KKU6" s="193" t="s">
        <v>644</v>
      </c>
      <c r="KKV6" s="193" t="s">
        <v>644</v>
      </c>
      <c r="KKW6" s="193" t="s">
        <v>644</v>
      </c>
      <c r="KKX6" s="193" t="s">
        <v>644</v>
      </c>
      <c r="KKY6" s="193" t="s">
        <v>644</v>
      </c>
      <c r="KKZ6" s="193" t="s">
        <v>644</v>
      </c>
      <c r="KLA6" s="193" t="s">
        <v>644</v>
      </c>
      <c r="KLB6" s="193" t="s">
        <v>644</v>
      </c>
      <c r="KLC6" s="193" t="s">
        <v>644</v>
      </c>
      <c r="KLD6" s="193" t="s">
        <v>644</v>
      </c>
      <c r="KLE6" s="193" t="s">
        <v>644</v>
      </c>
      <c r="KLF6" s="193" t="s">
        <v>644</v>
      </c>
      <c r="KLG6" s="193" t="s">
        <v>644</v>
      </c>
      <c r="KLH6" s="193" t="s">
        <v>644</v>
      </c>
      <c r="KLI6" s="193" t="s">
        <v>644</v>
      </c>
      <c r="KLJ6" s="193" t="s">
        <v>644</v>
      </c>
      <c r="KLK6" s="193" t="s">
        <v>644</v>
      </c>
      <c r="KLL6" s="193" t="s">
        <v>644</v>
      </c>
      <c r="KLM6" s="193" t="s">
        <v>644</v>
      </c>
      <c r="KLN6" s="193" t="s">
        <v>644</v>
      </c>
      <c r="KLO6" s="193" t="s">
        <v>644</v>
      </c>
      <c r="KLP6" s="193" t="s">
        <v>644</v>
      </c>
      <c r="KLQ6" s="193" t="s">
        <v>644</v>
      </c>
      <c r="KLR6" s="193" t="s">
        <v>644</v>
      </c>
      <c r="KLS6" s="193" t="s">
        <v>644</v>
      </c>
      <c r="KLT6" s="193" t="s">
        <v>644</v>
      </c>
      <c r="KLU6" s="193" t="s">
        <v>644</v>
      </c>
      <c r="KLV6" s="193" t="s">
        <v>644</v>
      </c>
      <c r="KLW6" s="193" t="s">
        <v>644</v>
      </c>
      <c r="KLX6" s="193" t="s">
        <v>644</v>
      </c>
      <c r="KLY6" s="193" t="s">
        <v>644</v>
      </c>
      <c r="KLZ6" s="193" t="s">
        <v>644</v>
      </c>
      <c r="KMA6" s="193" t="s">
        <v>644</v>
      </c>
      <c r="KMB6" s="193" t="s">
        <v>644</v>
      </c>
      <c r="KMC6" s="193" t="s">
        <v>644</v>
      </c>
      <c r="KMD6" s="193" t="s">
        <v>644</v>
      </c>
      <c r="KME6" s="193" t="s">
        <v>644</v>
      </c>
      <c r="KMF6" s="193" t="s">
        <v>644</v>
      </c>
      <c r="KMG6" s="193" t="s">
        <v>644</v>
      </c>
      <c r="KMH6" s="193" t="s">
        <v>644</v>
      </c>
      <c r="KMI6" s="193" t="s">
        <v>644</v>
      </c>
      <c r="KMJ6" s="193" t="s">
        <v>644</v>
      </c>
      <c r="KMK6" s="193" t="s">
        <v>644</v>
      </c>
      <c r="KML6" s="193" t="s">
        <v>644</v>
      </c>
      <c r="KMM6" s="193" t="s">
        <v>644</v>
      </c>
      <c r="KMN6" s="193" t="s">
        <v>644</v>
      </c>
      <c r="KMO6" s="193" t="s">
        <v>644</v>
      </c>
      <c r="KMP6" s="193" t="s">
        <v>644</v>
      </c>
      <c r="KMQ6" s="193" t="s">
        <v>644</v>
      </c>
      <c r="KMR6" s="193" t="s">
        <v>644</v>
      </c>
      <c r="KMS6" s="193" t="s">
        <v>644</v>
      </c>
      <c r="KMT6" s="193" t="s">
        <v>644</v>
      </c>
      <c r="KMU6" s="193" t="s">
        <v>644</v>
      </c>
      <c r="KMV6" s="193" t="s">
        <v>644</v>
      </c>
      <c r="KMW6" s="193" t="s">
        <v>644</v>
      </c>
      <c r="KMX6" s="193" t="s">
        <v>644</v>
      </c>
      <c r="KMY6" s="193" t="s">
        <v>644</v>
      </c>
      <c r="KMZ6" s="193" t="s">
        <v>644</v>
      </c>
      <c r="KNA6" s="193" t="s">
        <v>644</v>
      </c>
      <c r="KNB6" s="193" t="s">
        <v>644</v>
      </c>
      <c r="KNC6" s="193" t="s">
        <v>644</v>
      </c>
      <c r="KND6" s="193" t="s">
        <v>644</v>
      </c>
      <c r="KNE6" s="193" t="s">
        <v>644</v>
      </c>
      <c r="KNF6" s="193" t="s">
        <v>644</v>
      </c>
      <c r="KNG6" s="193" t="s">
        <v>644</v>
      </c>
      <c r="KNH6" s="193" t="s">
        <v>644</v>
      </c>
      <c r="KNI6" s="193" t="s">
        <v>644</v>
      </c>
      <c r="KNJ6" s="193" t="s">
        <v>644</v>
      </c>
      <c r="KNK6" s="193" t="s">
        <v>644</v>
      </c>
      <c r="KNL6" s="193" t="s">
        <v>644</v>
      </c>
      <c r="KNM6" s="193" t="s">
        <v>644</v>
      </c>
      <c r="KNN6" s="193" t="s">
        <v>644</v>
      </c>
      <c r="KNO6" s="193" t="s">
        <v>644</v>
      </c>
      <c r="KNP6" s="193" t="s">
        <v>644</v>
      </c>
      <c r="KNQ6" s="193" t="s">
        <v>644</v>
      </c>
      <c r="KNR6" s="193" t="s">
        <v>644</v>
      </c>
      <c r="KNS6" s="193" t="s">
        <v>644</v>
      </c>
      <c r="KNT6" s="193" t="s">
        <v>644</v>
      </c>
      <c r="KNU6" s="193" t="s">
        <v>644</v>
      </c>
      <c r="KNV6" s="193" t="s">
        <v>644</v>
      </c>
      <c r="KNW6" s="193" t="s">
        <v>644</v>
      </c>
      <c r="KNX6" s="193" t="s">
        <v>644</v>
      </c>
      <c r="KNY6" s="193" t="s">
        <v>644</v>
      </c>
      <c r="KNZ6" s="193" t="s">
        <v>644</v>
      </c>
      <c r="KOA6" s="193" t="s">
        <v>644</v>
      </c>
      <c r="KOB6" s="193" t="s">
        <v>644</v>
      </c>
      <c r="KOC6" s="193" t="s">
        <v>644</v>
      </c>
      <c r="KOD6" s="193" t="s">
        <v>644</v>
      </c>
      <c r="KOE6" s="193" t="s">
        <v>644</v>
      </c>
      <c r="KOF6" s="193" t="s">
        <v>644</v>
      </c>
      <c r="KOG6" s="193" t="s">
        <v>644</v>
      </c>
      <c r="KOH6" s="193" t="s">
        <v>644</v>
      </c>
      <c r="KOI6" s="193" t="s">
        <v>644</v>
      </c>
      <c r="KOJ6" s="193" t="s">
        <v>644</v>
      </c>
      <c r="KOK6" s="193" t="s">
        <v>644</v>
      </c>
      <c r="KOL6" s="193" t="s">
        <v>644</v>
      </c>
      <c r="KOM6" s="193" t="s">
        <v>644</v>
      </c>
      <c r="KON6" s="193" t="s">
        <v>644</v>
      </c>
      <c r="KOO6" s="193" t="s">
        <v>644</v>
      </c>
      <c r="KOP6" s="193" t="s">
        <v>644</v>
      </c>
      <c r="KOQ6" s="193" t="s">
        <v>644</v>
      </c>
      <c r="KOR6" s="193" t="s">
        <v>644</v>
      </c>
      <c r="KOS6" s="193" t="s">
        <v>644</v>
      </c>
      <c r="KOT6" s="193" t="s">
        <v>644</v>
      </c>
      <c r="KOU6" s="193" t="s">
        <v>644</v>
      </c>
      <c r="KOV6" s="193" t="s">
        <v>644</v>
      </c>
      <c r="KOW6" s="193" t="s">
        <v>644</v>
      </c>
      <c r="KOX6" s="193" t="s">
        <v>644</v>
      </c>
      <c r="KOY6" s="193" t="s">
        <v>644</v>
      </c>
      <c r="KOZ6" s="193" t="s">
        <v>644</v>
      </c>
      <c r="KPA6" s="193" t="s">
        <v>644</v>
      </c>
      <c r="KPB6" s="193" t="s">
        <v>644</v>
      </c>
      <c r="KPC6" s="193" t="s">
        <v>644</v>
      </c>
      <c r="KPD6" s="193" t="s">
        <v>644</v>
      </c>
      <c r="KPE6" s="193" t="s">
        <v>644</v>
      </c>
      <c r="KPF6" s="193" t="s">
        <v>644</v>
      </c>
      <c r="KPG6" s="193" t="s">
        <v>644</v>
      </c>
      <c r="KPH6" s="193" t="s">
        <v>644</v>
      </c>
      <c r="KPI6" s="193" t="s">
        <v>644</v>
      </c>
      <c r="KPJ6" s="193" t="s">
        <v>644</v>
      </c>
      <c r="KPK6" s="193" t="s">
        <v>644</v>
      </c>
      <c r="KPL6" s="193" t="s">
        <v>644</v>
      </c>
      <c r="KPM6" s="193" t="s">
        <v>644</v>
      </c>
      <c r="KPN6" s="193" t="s">
        <v>644</v>
      </c>
      <c r="KPO6" s="193" t="s">
        <v>644</v>
      </c>
      <c r="KPP6" s="193" t="s">
        <v>644</v>
      </c>
      <c r="KPQ6" s="193" t="s">
        <v>644</v>
      </c>
      <c r="KPR6" s="193" t="s">
        <v>644</v>
      </c>
      <c r="KPS6" s="193" t="s">
        <v>644</v>
      </c>
      <c r="KPT6" s="193" t="s">
        <v>644</v>
      </c>
      <c r="KPU6" s="193" t="s">
        <v>644</v>
      </c>
      <c r="KPV6" s="193" t="s">
        <v>644</v>
      </c>
      <c r="KPW6" s="193" t="s">
        <v>644</v>
      </c>
      <c r="KPX6" s="193" t="s">
        <v>644</v>
      </c>
      <c r="KPY6" s="193" t="s">
        <v>644</v>
      </c>
      <c r="KPZ6" s="193" t="s">
        <v>644</v>
      </c>
      <c r="KQA6" s="193" t="s">
        <v>644</v>
      </c>
      <c r="KQB6" s="193" t="s">
        <v>644</v>
      </c>
      <c r="KQC6" s="193" t="s">
        <v>644</v>
      </c>
      <c r="KQD6" s="193" t="s">
        <v>644</v>
      </c>
      <c r="KQE6" s="193" t="s">
        <v>644</v>
      </c>
      <c r="KQF6" s="193" t="s">
        <v>644</v>
      </c>
      <c r="KQG6" s="193" t="s">
        <v>644</v>
      </c>
      <c r="KQH6" s="193" t="s">
        <v>644</v>
      </c>
      <c r="KQI6" s="193" t="s">
        <v>644</v>
      </c>
      <c r="KQJ6" s="193" t="s">
        <v>644</v>
      </c>
      <c r="KQK6" s="193" t="s">
        <v>644</v>
      </c>
      <c r="KQL6" s="193" t="s">
        <v>644</v>
      </c>
      <c r="KQM6" s="193" t="s">
        <v>644</v>
      </c>
      <c r="KQN6" s="193" t="s">
        <v>644</v>
      </c>
      <c r="KQO6" s="193" t="s">
        <v>644</v>
      </c>
      <c r="KQP6" s="193" t="s">
        <v>644</v>
      </c>
      <c r="KQQ6" s="193" t="s">
        <v>644</v>
      </c>
      <c r="KQR6" s="193" t="s">
        <v>644</v>
      </c>
      <c r="KQS6" s="193" t="s">
        <v>644</v>
      </c>
      <c r="KQT6" s="193" t="s">
        <v>644</v>
      </c>
      <c r="KQU6" s="193" t="s">
        <v>644</v>
      </c>
      <c r="KQV6" s="193" t="s">
        <v>644</v>
      </c>
      <c r="KQW6" s="193" t="s">
        <v>644</v>
      </c>
      <c r="KQX6" s="193" t="s">
        <v>644</v>
      </c>
      <c r="KQY6" s="193" t="s">
        <v>644</v>
      </c>
      <c r="KQZ6" s="193" t="s">
        <v>644</v>
      </c>
      <c r="KRA6" s="193" t="s">
        <v>644</v>
      </c>
      <c r="KRB6" s="193" t="s">
        <v>644</v>
      </c>
      <c r="KRC6" s="193" t="s">
        <v>644</v>
      </c>
      <c r="KRD6" s="193" t="s">
        <v>644</v>
      </c>
      <c r="KRE6" s="193" t="s">
        <v>644</v>
      </c>
      <c r="KRF6" s="193" t="s">
        <v>644</v>
      </c>
      <c r="KRG6" s="193" t="s">
        <v>644</v>
      </c>
      <c r="KRH6" s="193" t="s">
        <v>644</v>
      </c>
      <c r="KRI6" s="193" t="s">
        <v>644</v>
      </c>
      <c r="KRJ6" s="193" t="s">
        <v>644</v>
      </c>
      <c r="KRK6" s="193" t="s">
        <v>644</v>
      </c>
      <c r="KRL6" s="193" t="s">
        <v>644</v>
      </c>
      <c r="KRM6" s="193" t="s">
        <v>644</v>
      </c>
      <c r="KRN6" s="193" t="s">
        <v>644</v>
      </c>
      <c r="KRO6" s="193" t="s">
        <v>644</v>
      </c>
      <c r="KRP6" s="193" t="s">
        <v>644</v>
      </c>
      <c r="KRQ6" s="193" t="s">
        <v>644</v>
      </c>
      <c r="KRR6" s="193" t="s">
        <v>644</v>
      </c>
      <c r="KRS6" s="193" t="s">
        <v>644</v>
      </c>
      <c r="KRT6" s="193" t="s">
        <v>644</v>
      </c>
      <c r="KRU6" s="193" t="s">
        <v>644</v>
      </c>
      <c r="KRV6" s="193" t="s">
        <v>644</v>
      </c>
      <c r="KRW6" s="193" t="s">
        <v>644</v>
      </c>
      <c r="KRX6" s="193" t="s">
        <v>644</v>
      </c>
      <c r="KRY6" s="193" t="s">
        <v>644</v>
      </c>
      <c r="KRZ6" s="193" t="s">
        <v>644</v>
      </c>
      <c r="KSA6" s="193" t="s">
        <v>644</v>
      </c>
      <c r="KSB6" s="193" t="s">
        <v>644</v>
      </c>
      <c r="KSC6" s="193" t="s">
        <v>644</v>
      </c>
      <c r="KSD6" s="193" t="s">
        <v>644</v>
      </c>
      <c r="KSE6" s="193" t="s">
        <v>644</v>
      </c>
      <c r="KSF6" s="193" t="s">
        <v>644</v>
      </c>
      <c r="KSG6" s="193" t="s">
        <v>644</v>
      </c>
      <c r="KSH6" s="193" t="s">
        <v>644</v>
      </c>
      <c r="KSI6" s="193" t="s">
        <v>644</v>
      </c>
      <c r="KSJ6" s="193" t="s">
        <v>644</v>
      </c>
      <c r="KSK6" s="193" t="s">
        <v>644</v>
      </c>
      <c r="KSL6" s="193" t="s">
        <v>644</v>
      </c>
      <c r="KSM6" s="193" t="s">
        <v>644</v>
      </c>
      <c r="KSN6" s="193" t="s">
        <v>644</v>
      </c>
      <c r="KSO6" s="193" t="s">
        <v>644</v>
      </c>
      <c r="KSP6" s="193" t="s">
        <v>644</v>
      </c>
      <c r="KSQ6" s="193" t="s">
        <v>644</v>
      </c>
      <c r="KSR6" s="193" t="s">
        <v>644</v>
      </c>
      <c r="KSS6" s="193" t="s">
        <v>644</v>
      </c>
      <c r="KST6" s="193" t="s">
        <v>644</v>
      </c>
      <c r="KSU6" s="193" t="s">
        <v>644</v>
      </c>
      <c r="KSV6" s="193" t="s">
        <v>644</v>
      </c>
      <c r="KSW6" s="193" t="s">
        <v>644</v>
      </c>
      <c r="KSX6" s="193" t="s">
        <v>644</v>
      </c>
      <c r="KSY6" s="193" t="s">
        <v>644</v>
      </c>
      <c r="KSZ6" s="193" t="s">
        <v>644</v>
      </c>
      <c r="KTA6" s="193" t="s">
        <v>644</v>
      </c>
      <c r="KTB6" s="193" t="s">
        <v>644</v>
      </c>
      <c r="KTC6" s="193" t="s">
        <v>644</v>
      </c>
      <c r="KTD6" s="193" t="s">
        <v>644</v>
      </c>
      <c r="KTE6" s="193" t="s">
        <v>644</v>
      </c>
      <c r="KTF6" s="193" t="s">
        <v>644</v>
      </c>
      <c r="KTG6" s="193" t="s">
        <v>644</v>
      </c>
      <c r="KTH6" s="193" t="s">
        <v>644</v>
      </c>
      <c r="KTI6" s="193" t="s">
        <v>644</v>
      </c>
      <c r="KTJ6" s="193" t="s">
        <v>644</v>
      </c>
      <c r="KTK6" s="193" t="s">
        <v>644</v>
      </c>
      <c r="KTL6" s="193" t="s">
        <v>644</v>
      </c>
      <c r="KTM6" s="193" t="s">
        <v>644</v>
      </c>
      <c r="KTN6" s="193" t="s">
        <v>644</v>
      </c>
      <c r="KTO6" s="193" t="s">
        <v>644</v>
      </c>
      <c r="KTP6" s="193" t="s">
        <v>644</v>
      </c>
      <c r="KTQ6" s="193" t="s">
        <v>644</v>
      </c>
      <c r="KTR6" s="193" t="s">
        <v>644</v>
      </c>
      <c r="KTS6" s="193" t="s">
        <v>644</v>
      </c>
      <c r="KTT6" s="193" t="s">
        <v>644</v>
      </c>
      <c r="KTU6" s="193" t="s">
        <v>644</v>
      </c>
      <c r="KTV6" s="193" t="s">
        <v>644</v>
      </c>
      <c r="KTW6" s="193" t="s">
        <v>644</v>
      </c>
      <c r="KTX6" s="193" t="s">
        <v>644</v>
      </c>
      <c r="KTY6" s="193" t="s">
        <v>644</v>
      </c>
      <c r="KTZ6" s="193" t="s">
        <v>644</v>
      </c>
      <c r="KUA6" s="193" t="s">
        <v>644</v>
      </c>
      <c r="KUB6" s="193" t="s">
        <v>644</v>
      </c>
      <c r="KUC6" s="193" t="s">
        <v>644</v>
      </c>
      <c r="KUD6" s="193" t="s">
        <v>644</v>
      </c>
      <c r="KUE6" s="193" t="s">
        <v>644</v>
      </c>
      <c r="KUF6" s="193" t="s">
        <v>644</v>
      </c>
      <c r="KUG6" s="193" t="s">
        <v>644</v>
      </c>
      <c r="KUH6" s="193" t="s">
        <v>644</v>
      </c>
      <c r="KUI6" s="193" t="s">
        <v>644</v>
      </c>
      <c r="KUJ6" s="193" t="s">
        <v>644</v>
      </c>
      <c r="KUK6" s="193" t="s">
        <v>644</v>
      </c>
      <c r="KUL6" s="193" t="s">
        <v>644</v>
      </c>
      <c r="KUM6" s="193" t="s">
        <v>644</v>
      </c>
      <c r="KUN6" s="193" t="s">
        <v>644</v>
      </c>
      <c r="KUO6" s="193" t="s">
        <v>644</v>
      </c>
      <c r="KUP6" s="193" t="s">
        <v>644</v>
      </c>
      <c r="KUQ6" s="193" t="s">
        <v>644</v>
      </c>
      <c r="KUR6" s="193" t="s">
        <v>644</v>
      </c>
      <c r="KUS6" s="193" t="s">
        <v>644</v>
      </c>
      <c r="KUT6" s="193" t="s">
        <v>644</v>
      </c>
      <c r="KUU6" s="193" t="s">
        <v>644</v>
      </c>
      <c r="KUV6" s="193" t="s">
        <v>644</v>
      </c>
      <c r="KUW6" s="193" t="s">
        <v>644</v>
      </c>
      <c r="KUX6" s="193" t="s">
        <v>644</v>
      </c>
      <c r="KUY6" s="193" t="s">
        <v>644</v>
      </c>
      <c r="KUZ6" s="193" t="s">
        <v>644</v>
      </c>
      <c r="KVA6" s="193" t="s">
        <v>644</v>
      </c>
      <c r="KVB6" s="193" t="s">
        <v>644</v>
      </c>
      <c r="KVC6" s="193" t="s">
        <v>644</v>
      </c>
      <c r="KVD6" s="193" t="s">
        <v>644</v>
      </c>
      <c r="KVE6" s="193" t="s">
        <v>644</v>
      </c>
      <c r="KVF6" s="193" t="s">
        <v>644</v>
      </c>
      <c r="KVG6" s="193" t="s">
        <v>644</v>
      </c>
      <c r="KVH6" s="193" t="s">
        <v>644</v>
      </c>
      <c r="KVI6" s="193" t="s">
        <v>644</v>
      </c>
      <c r="KVJ6" s="193" t="s">
        <v>644</v>
      </c>
      <c r="KVK6" s="193" t="s">
        <v>644</v>
      </c>
      <c r="KVL6" s="193" t="s">
        <v>644</v>
      </c>
      <c r="KVM6" s="193" t="s">
        <v>644</v>
      </c>
      <c r="KVN6" s="193" t="s">
        <v>644</v>
      </c>
      <c r="KVO6" s="193" t="s">
        <v>644</v>
      </c>
      <c r="KVP6" s="193" t="s">
        <v>644</v>
      </c>
      <c r="KVQ6" s="193" t="s">
        <v>644</v>
      </c>
      <c r="KVR6" s="193" t="s">
        <v>644</v>
      </c>
      <c r="KVS6" s="193" t="s">
        <v>644</v>
      </c>
      <c r="KVT6" s="193" t="s">
        <v>644</v>
      </c>
      <c r="KVU6" s="193" t="s">
        <v>644</v>
      </c>
      <c r="KVV6" s="193" t="s">
        <v>644</v>
      </c>
      <c r="KVW6" s="193" t="s">
        <v>644</v>
      </c>
      <c r="KVX6" s="193" t="s">
        <v>644</v>
      </c>
      <c r="KVY6" s="193" t="s">
        <v>644</v>
      </c>
      <c r="KVZ6" s="193" t="s">
        <v>644</v>
      </c>
      <c r="KWA6" s="193" t="s">
        <v>644</v>
      </c>
      <c r="KWB6" s="193" t="s">
        <v>644</v>
      </c>
      <c r="KWC6" s="193" t="s">
        <v>644</v>
      </c>
      <c r="KWD6" s="193" t="s">
        <v>644</v>
      </c>
      <c r="KWE6" s="193" t="s">
        <v>644</v>
      </c>
      <c r="KWF6" s="193" t="s">
        <v>644</v>
      </c>
      <c r="KWG6" s="193" t="s">
        <v>644</v>
      </c>
      <c r="KWH6" s="193" t="s">
        <v>644</v>
      </c>
      <c r="KWI6" s="193" t="s">
        <v>644</v>
      </c>
      <c r="KWJ6" s="193" t="s">
        <v>644</v>
      </c>
      <c r="KWK6" s="193" t="s">
        <v>644</v>
      </c>
      <c r="KWL6" s="193" t="s">
        <v>644</v>
      </c>
      <c r="KWM6" s="193" t="s">
        <v>644</v>
      </c>
      <c r="KWN6" s="193" t="s">
        <v>644</v>
      </c>
      <c r="KWO6" s="193" t="s">
        <v>644</v>
      </c>
      <c r="KWP6" s="193" t="s">
        <v>644</v>
      </c>
      <c r="KWQ6" s="193" t="s">
        <v>644</v>
      </c>
      <c r="KWR6" s="193" t="s">
        <v>644</v>
      </c>
      <c r="KWS6" s="193" t="s">
        <v>644</v>
      </c>
      <c r="KWT6" s="193" t="s">
        <v>644</v>
      </c>
      <c r="KWU6" s="193" t="s">
        <v>644</v>
      </c>
      <c r="KWV6" s="193" t="s">
        <v>644</v>
      </c>
      <c r="KWW6" s="193" t="s">
        <v>644</v>
      </c>
      <c r="KWX6" s="193" t="s">
        <v>644</v>
      </c>
      <c r="KWY6" s="193" t="s">
        <v>644</v>
      </c>
      <c r="KWZ6" s="193" t="s">
        <v>644</v>
      </c>
      <c r="KXA6" s="193" t="s">
        <v>644</v>
      </c>
      <c r="KXB6" s="193" t="s">
        <v>644</v>
      </c>
      <c r="KXC6" s="193" t="s">
        <v>644</v>
      </c>
      <c r="KXD6" s="193" t="s">
        <v>644</v>
      </c>
      <c r="KXE6" s="193" t="s">
        <v>644</v>
      </c>
      <c r="KXF6" s="193" t="s">
        <v>644</v>
      </c>
      <c r="KXG6" s="193" t="s">
        <v>644</v>
      </c>
      <c r="KXH6" s="193" t="s">
        <v>644</v>
      </c>
      <c r="KXI6" s="193" t="s">
        <v>644</v>
      </c>
      <c r="KXJ6" s="193" t="s">
        <v>644</v>
      </c>
      <c r="KXK6" s="193" t="s">
        <v>644</v>
      </c>
      <c r="KXL6" s="193" t="s">
        <v>644</v>
      </c>
      <c r="KXM6" s="193" t="s">
        <v>644</v>
      </c>
      <c r="KXN6" s="193" t="s">
        <v>644</v>
      </c>
      <c r="KXO6" s="193" t="s">
        <v>644</v>
      </c>
      <c r="KXP6" s="193" t="s">
        <v>644</v>
      </c>
      <c r="KXQ6" s="193" t="s">
        <v>644</v>
      </c>
      <c r="KXR6" s="193" t="s">
        <v>644</v>
      </c>
      <c r="KXS6" s="193" t="s">
        <v>644</v>
      </c>
      <c r="KXT6" s="193" t="s">
        <v>644</v>
      </c>
      <c r="KXU6" s="193" t="s">
        <v>644</v>
      </c>
      <c r="KXV6" s="193" t="s">
        <v>644</v>
      </c>
      <c r="KXW6" s="193" t="s">
        <v>644</v>
      </c>
      <c r="KXX6" s="193" t="s">
        <v>644</v>
      </c>
      <c r="KXY6" s="193" t="s">
        <v>644</v>
      </c>
      <c r="KXZ6" s="193" t="s">
        <v>644</v>
      </c>
      <c r="KYA6" s="193" t="s">
        <v>644</v>
      </c>
      <c r="KYB6" s="193" t="s">
        <v>644</v>
      </c>
      <c r="KYC6" s="193" t="s">
        <v>644</v>
      </c>
      <c r="KYD6" s="193" t="s">
        <v>644</v>
      </c>
      <c r="KYE6" s="193" t="s">
        <v>644</v>
      </c>
      <c r="KYF6" s="193" t="s">
        <v>644</v>
      </c>
      <c r="KYG6" s="193" t="s">
        <v>644</v>
      </c>
      <c r="KYH6" s="193" t="s">
        <v>644</v>
      </c>
      <c r="KYI6" s="193" t="s">
        <v>644</v>
      </c>
      <c r="KYJ6" s="193" t="s">
        <v>644</v>
      </c>
      <c r="KYK6" s="193" t="s">
        <v>644</v>
      </c>
      <c r="KYL6" s="193" t="s">
        <v>644</v>
      </c>
      <c r="KYM6" s="193" t="s">
        <v>644</v>
      </c>
      <c r="KYN6" s="193" t="s">
        <v>644</v>
      </c>
      <c r="KYO6" s="193" t="s">
        <v>644</v>
      </c>
      <c r="KYP6" s="193" t="s">
        <v>644</v>
      </c>
      <c r="KYQ6" s="193" t="s">
        <v>644</v>
      </c>
      <c r="KYR6" s="193" t="s">
        <v>644</v>
      </c>
      <c r="KYS6" s="193" t="s">
        <v>644</v>
      </c>
      <c r="KYT6" s="193" t="s">
        <v>644</v>
      </c>
      <c r="KYU6" s="193" t="s">
        <v>644</v>
      </c>
      <c r="KYV6" s="193" t="s">
        <v>644</v>
      </c>
      <c r="KYW6" s="193" t="s">
        <v>644</v>
      </c>
      <c r="KYX6" s="193" t="s">
        <v>644</v>
      </c>
      <c r="KYY6" s="193" t="s">
        <v>644</v>
      </c>
      <c r="KYZ6" s="193" t="s">
        <v>644</v>
      </c>
      <c r="KZA6" s="193" t="s">
        <v>644</v>
      </c>
      <c r="KZB6" s="193" t="s">
        <v>644</v>
      </c>
      <c r="KZC6" s="193" t="s">
        <v>644</v>
      </c>
      <c r="KZD6" s="193" t="s">
        <v>644</v>
      </c>
      <c r="KZE6" s="193" t="s">
        <v>644</v>
      </c>
      <c r="KZF6" s="193" t="s">
        <v>644</v>
      </c>
      <c r="KZG6" s="193" t="s">
        <v>644</v>
      </c>
      <c r="KZH6" s="193" t="s">
        <v>644</v>
      </c>
      <c r="KZI6" s="193" t="s">
        <v>644</v>
      </c>
      <c r="KZJ6" s="193" t="s">
        <v>644</v>
      </c>
      <c r="KZK6" s="193" t="s">
        <v>644</v>
      </c>
      <c r="KZL6" s="193" t="s">
        <v>644</v>
      </c>
      <c r="KZM6" s="193" t="s">
        <v>644</v>
      </c>
      <c r="KZN6" s="193" t="s">
        <v>644</v>
      </c>
      <c r="KZO6" s="193" t="s">
        <v>644</v>
      </c>
      <c r="KZP6" s="193" t="s">
        <v>644</v>
      </c>
      <c r="KZQ6" s="193" t="s">
        <v>644</v>
      </c>
      <c r="KZR6" s="193" t="s">
        <v>644</v>
      </c>
      <c r="KZS6" s="193" t="s">
        <v>644</v>
      </c>
      <c r="KZT6" s="193" t="s">
        <v>644</v>
      </c>
      <c r="KZU6" s="193" t="s">
        <v>644</v>
      </c>
      <c r="KZV6" s="193" t="s">
        <v>644</v>
      </c>
      <c r="KZW6" s="193" t="s">
        <v>644</v>
      </c>
      <c r="KZX6" s="193" t="s">
        <v>644</v>
      </c>
      <c r="KZY6" s="193" t="s">
        <v>644</v>
      </c>
      <c r="KZZ6" s="193" t="s">
        <v>644</v>
      </c>
      <c r="LAA6" s="193" t="s">
        <v>644</v>
      </c>
      <c r="LAB6" s="193" t="s">
        <v>644</v>
      </c>
      <c r="LAC6" s="193" t="s">
        <v>644</v>
      </c>
      <c r="LAD6" s="193" t="s">
        <v>644</v>
      </c>
      <c r="LAE6" s="193" t="s">
        <v>644</v>
      </c>
      <c r="LAF6" s="193" t="s">
        <v>644</v>
      </c>
      <c r="LAG6" s="193" t="s">
        <v>644</v>
      </c>
      <c r="LAH6" s="193" t="s">
        <v>644</v>
      </c>
      <c r="LAI6" s="193" t="s">
        <v>644</v>
      </c>
      <c r="LAJ6" s="193" t="s">
        <v>644</v>
      </c>
      <c r="LAK6" s="193" t="s">
        <v>644</v>
      </c>
      <c r="LAL6" s="193" t="s">
        <v>644</v>
      </c>
      <c r="LAM6" s="193" t="s">
        <v>644</v>
      </c>
      <c r="LAN6" s="193" t="s">
        <v>644</v>
      </c>
      <c r="LAO6" s="193" t="s">
        <v>644</v>
      </c>
      <c r="LAP6" s="193" t="s">
        <v>644</v>
      </c>
      <c r="LAQ6" s="193" t="s">
        <v>644</v>
      </c>
      <c r="LAR6" s="193" t="s">
        <v>644</v>
      </c>
      <c r="LAS6" s="193" t="s">
        <v>644</v>
      </c>
      <c r="LAT6" s="193" t="s">
        <v>644</v>
      </c>
      <c r="LAU6" s="193" t="s">
        <v>644</v>
      </c>
      <c r="LAV6" s="193" t="s">
        <v>644</v>
      </c>
      <c r="LAW6" s="193" t="s">
        <v>644</v>
      </c>
      <c r="LAX6" s="193" t="s">
        <v>644</v>
      </c>
      <c r="LAY6" s="193" t="s">
        <v>644</v>
      </c>
      <c r="LAZ6" s="193" t="s">
        <v>644</v>
      </c>
      <c r="LBA6" s="193" t="s">
        <v>644</v>
      </c>
      <c r="LBB6" s="193" t="s">
        <v>644</v>
      </c>
      <c r="LBC6" s="193" t="s">
        <v>644</v>
      </c>
      <c r="LBD6" s="193" t="s">
        <v>644</v>
      </c>
      <c r="LBE6" s="193" t="s">
        <v>644</v>
      </c>
      <c r="LBF6" s="193" t="s">
        <v>644</v>
      </c>
      <c r="LBG6" s="193" t="s">
        <v>644</v>
      </c>
      <c r="LBH6" s="193" t="s">
        <v>644</v>
      </c>
      <c r="LBI6" s="193" t="s">
        <v>644</v>
      </c>
      <c r="LBJ6" s="193" t="s">
        <v>644</v>
      </c>
      <c r="LBK6" s="193" t="s">
        <v>644</v>
      </c>
      <c r="LBL6" s="193" t="s">
        <v>644</v>
      </c>
      <c r="LBM6" s="193" t="s">
        <v>644</v>
      </c>
      <c r="LBN6" s="193" t="s">
        <v>644</v>
      </c>
      <c r="LBO6" s="193" t="s">
        <v>644</v>
      </c>
      <c r="LBP6" s="193" t="s">
        <v>644</v>
      </c>
      <c r="LBQ6" s="193" t="s">
        <v>644</v>
      </c>
      <c r="LBR6" s="193" t="s">
        <v>644</v>
      </c>
      <c r="LBS6" s="193" t="s">
        <v>644</v>
      </c>
      <c r="LBT6" s="193" t="s">
        <v>644</v>
      </c>
      <c r="LBU6" s="193" t="s">
        <v>644</v>
      </c>
      <c r="LBV6" s="193" t="s">
        <v>644</v>
      </c>
      <c r="LBW6" s="193" t="s">
        <v>644</v>
      </c>
      <c r="LBX6" s="193" t="s">
        <v>644</v>
      </c>
      <c r="LBY6" s="193" t="s">
        <v>644</v>
      </c>
      <c r="LBZ6" s="193" t="s">
        <v>644</v>
      </c>
      <c r="LCA6" s="193" t="s">
        <v>644</v>
      </c>
      <c r="LCB6" s="193" t="s">
        <v>644</v>
      </c>
      <c r="LCC6" s="193" t="s">
        <v>644</v>
      </c>
      <c r="LCD6" s="193" t="s">
        <v>644</v>
      </c>
      <c r="LCE6" s="193" t="s">
        <v>644</v>
      </c>
      <c r="LCF6" s="193" t="s">
        <v>644</v>
      </c>
      <c r="LCG6" s="193" t="s">
        <v>644</v>
      </c>
      <c r="LCH6" s="193" t="s">
        <v>644</v>
      </c>
      <c r="LCI6" s="193" t="s">
        <v>644</v>
      </c>
      <c r="LCJ6" s="193" t="s">
        <v>644</v>
      </c>
      <c r="LCK6" s="193" t="s">
        <v>644</v>
      </c>
      <c r="LCL6" s="193" t="s">
        <v>644</v>
      </c>
      <c r="LCM6" s="193" t="s">
        <v>644</v>
      </c>
      <c r="LCN6" s="193" t="s">
        <v>644</v>
      </c>
      <c r="LCO6" s="193" t="s">
        <v>644</v>
      </c>
      <c r="LCP6" s="193" t="s">
        <v>644</v>
      </c>
      <c r="LCQ6" s="193" t="s">
        <v>644</v>
      </c>
      <c r="LCR6" s="193" t="s">
        <v>644</v>
      </c>
      <c r="LCS6" s="193" t="s">
        <v>644</v>
      </c>
      <c r="LCT6" s="193" t="s">
        <v>644</v>
      </c>
      <c r="LCU6" s="193" t="s">
        <v>644</v>
      </c>
      <c r="LCV6" s="193" t="s">
        <v>644</v>
      </c>
      <c r="LCW6" s="193" t="s">
        <v>644</v>
      </c>
      <c r="LCX6" s="193" t="s">
        <v>644</v>
      </c>
      <c r="LCY6" s="193" t="s">
        <v>644</v>
      </c>
      <c r="LCZ6" s="193" t="s">
        <v>644</v>
      </c>
      <c r="LDA6" s="193" t="s">
        <v>644</v>
      </c>
      <c r="LDB6" s="193" t="s">
        <v>644</v>
      </c>
      <c r="LDC6" s="193" t="s">
        <v>644</v>
      </c>
      <c r="LDD6" s="193" t="s">
        <v>644</v>
      </c>
      <c r="LDE6" s="193" t="s">
        <v>644</v>
      </c>
      <c r="LDF6" s="193" t="s">
        <v>644</v>
      </c>
      <c r="LDG6" s="193" t="s">
        <v>644</v>
      </c>
      <c r="LDH6" s="193" t="s">
        <v>644</v>
      </c>
      <c r="LDI6" s="193" t="s">
        <v>644</v>
      </c>
      <c r="LDJ6" s="193" t="s">
        <v>644</v>
      </c>
      <c r="LDK6" s="193" t="s">
        <v>644</v>
      </c>
      <c r="LDL6" s="193" t="s">
        <v>644</v>
      </c>
      <c r="LDM6" s="193" t="s">
        <v>644</v>
      </c>
      <c r="LDN6" s="193" t="s">
        <v>644</v>
      </c>
      <c r="LDO6" s="193" t="s">
        <v>644</v>
      </c>
      <c r="LDP6" s="193" t="s">
        <v>644</v>
      </c>
      <c r="LDQ6" s="193" t="s">
        <v>644</v>
      </c>
      <c r="LDR6" s="193" t="s">
        <v>644</v>
      </c>
      <c r="LDS6" s="193" t="s">
        <v>644</v>
      </c>
      <c r="LDT6" s="193" t="s">
        <v>644</v>
      </c>
      <c r="LDU6" s="193" t="s">
        <v>644</v>
      </c>
      <c r="LDV6" s="193" t="s">
        <v>644</v>
      </c>
      <c r="LDW6" s="193" t="s">
        <v>644</v>
      </c>
      <c r="LDX6" s="193" t="s">
        <v>644</v>
      </c>
      <c r="LDY6" s="193" t="s">
        <v>644</v>
      </c>
      <c r="LDZ6" s="193" t="s">
        <v>644</v>
      </c>
      <c r="LEA6" s="193" t="s">
        <v>644</v>
      </c>
      <c r="LEB6" s="193" t="s">
        <v>644</v>
      </c>
      <c r="LEC6" s="193" t="s">
        <v>644</v>
      </c>
      <c r="LED6" s="193" t="s">
        <v>644</v>
      </c>
      <c r="LEE6" s="193" t="s">
        <v>644</v>
      </c>
      <c r="LEF6" s="193" t="s">
        <v>644</v>
      </c>
      <c r="LEG6" s="193" t="s">
        <v>644</v>
      </c>
      <c r="LEH6" s="193" t="s">
        <v>644</v>
      </c>
      <c r="LEI6" s="193" t="s">
        <v>644</v>
      </c>
      <c r="LEJ6" s="193" t="s">
        <v>644</v>
      </c>
      <c r="LEK6" s="193" t="s">
        <v>644</v>
      </c>
      <c r="LEL6" s="193" t="s">
        <v>644</v>
      </c>
      <c r="LEM6" s="193" t="s">
        <v>644</v>
      </c>
      <c r="LEN6" s="193" t="s">
        <v>644</v>
      </c>
      <c r="LEO6" s="193" t="s">
        <v>644</v>
      </c>
      <c r="LEP6" s="193" t="s">
        <v>644</v>
      </c>
      <c r="LEQ6" s="193" t="s">
        <v>644</v>
      </c>
      <c r="LER6" s="193" t="s">
        <v>644</v>
      </c>
      <c r="LES6" s="193" t="s">
        <v>644</v>
      </c>
      <c r="LET6" s="193" t="s">
        <v>644</v>
      </c>
      <c r="LEU6" s="193" t="s">
        <v>644</v>
      </c>
      <c r="LEV6" s="193" t="s">
        <v>644</v>
      </c>
      <c r="LEW6" s="193" t="s">
        <v>644</v>
      </c>
      <c r="LEX6" s="193" t="s">
        <v>644</v>
      </c>
      <c r="LEY6" s="193" t="s">
        <v>644</v>
      </c>
      <c r="LEZ6" s="193" t="s">
        <v>644</v>
      </c>
      <c r="LFA6" s="193" t="s">
        <v>644</v>
      </c>
      <c r="LFB6" s="193" t="s">
        <v>644</v>
      </c>
      <c r="LFC6" s="193" t="s">
        <v>644</v>
      </c>
      <c r="LFD6" s="193" t="s">
        <v>644</v>
      </c>
      <c r="LFE6" s="193" t="s">
        <v>644</v>
      </c>
      <c r="LFF6" s="193" t="s">
        <v>644</v>
      </c>
      <c r="LFG6" s="193" t="s">
        <v>644</v>
      </c>
      <c r="LFH6" s="193" t="s">
        <v>644</v>
      </c>
      <c r="LFI6" s="193" t="s">
        <v>644</v>
      </c>
      <c r="LFJ6" s="193" t="s">
        <v>644</v>
      </c>
      <c r="LFK6" s="193" t="s">
        <v>644</v>
      </c>
      <c r="LFL6" s="193" t="s">
        <v>644</v>
      </c>
      <c r="LFM6" s="193" t="s">
        <v>644</v>
      </c>
      <c r="LFN6" s="193" t="s">
        <v>644</v>
      </c>
      <c r="LFO6" s="193" t="s">
        <v>644</v>
      </c>
      <c r="LFP6" s="193" t="s">
        <v>644</v>
      </c>
      <c r="LFQ6" s="193" t="s">
        <v>644</v>
      </c>
      <c r="LFR6" s="193" t="s">
        <v>644</v>
      </c>
      <c r="LFS6" s="193" t="s">
        <v>644</v>
      </c>
      <c r="LFT6" s="193" t="s">
        <v>644</v>
      </c>
      <c r="LFU6" s="193" t="s">
        <v>644</v>
      </c>
      <c r="LFV6" s="193" t="s">
        <v>644</v>
      </c>
      <c r="LFW6" s="193" t="s">
        <v>644</v>
      </c>
      <c r="LFX6" s="193" t="s">
        <v>644</v>
      </c>
      <c r="LFY6" s="193" t="s">
        <v>644</v>
      </c>
      <c r="LFZ6" s="193" t="s">
        <v>644</v>
      </c>
      <c r="LGA6" s="193" t="s">
        <v>644</v>
      </c>
      <c r="LGB6" s="193" t="s">
        <v>644</v>
      </c>
      <c r="LGC6" s="193" t="s">
        <v>644</v>
      </c>
      <c r="LGD6" s="193" t="s">
        <v>644</v>
      </c>
      <c r="LGE6" s="193" t="s">
        <v>644</v>
      </c>
      <c r="LGF6" s="193" t="s">
        <v>644</v>
      </c>
      <c r="LGG6" s="193" t="s">
        <v>644</v>
      </c>
      <c r="LGH6" s="193" t="s">
        <v>644</v>
      </c>
      <c r="LGI6" s="193" t="s">
        <v>644</v>
      </c>
      <c r="LGJ6" s="193" t="s">
        <v>644</v>
      </c>
      <c r="LGK6" s="193" t="s">
        <v>644</v>
      </c>
      <c r="LGL6" s="193" t="s">
        <v>644</v>
      </c>
      <c r="LGM6" s="193" t="s">
        <v>644</v>
      </c>
      <c r="LGN6" s="193" t="s">
        <v>644</v>
      </c>
      <c r="LGO6" s="193" t="s">
        <v>644</v>
      </c>
      <c r="LGP6" s="193" t="s">
        <v>644</v>
      </c>
      <c r="LGQ6" s="193" t="s">
        <v>644</v>
      </c>
      <c r="LGR6" s="193" t="s">
        <v>644</v>
      </c>
      <c r="LGS6" s="193" t="s">
        <v>644</v>
      </c>
      <c r="LGT6" s="193" t="s">
        <v>644</v>
      </c>
      <c r="LGU6" s="193" t="s">
        <v>644</v>
      </c>
      <c r="LGV6" s="193" t="s">
        <v>644</v>
      </c>
      <c r="LGW6" s="193" t="s">
        <v>644</v>
      </c>
      <c r="LGX6" s="193" t="s">
        <v>644</v>
      </c>
      <c r="LGY6" s="193" t="s">
        <v>644</v>
      </c>
      <c r="LGZ6" s="193" t="s">
        <v>644</v>
      </c>
      <c r="LHA6" s="193" t="s">
        <v>644</v>
      </c>
      <c r="LHB6" s="193" t="s">
        <v>644</v>
      </c>
      <c r="LHC6" s="193" t="s">
        <v>644</v>
      </c>
      <c r="LHD6" s="193" t="s">
        <v>644</v>
      </c>
      <c r="LHE6" s="193" t="s">
        <v>644</v>
      </c>
      <c r="LHF6" s="193" t="s">
        <v>644</v>
      </c>
      <c r="LHG6" s="193" t="s">
        <v>644</v>
      </c>
      <c r="LHH6" s="193" t="s">
        <v>644</v>
      </c>
      <c r="LHI6" s="193" t="s">
        <v>644</v>
      </c>
      <c r="LHJ6" s="193" t="s">
        <v>644</v>
      </c>
      <c r="LHK6" s="193" t="s">
        <v>644</v>
      </c>
      <c r="LHL6" s="193" t="s">
        <v>644</v>
      </c>
      <c r="LHM6" s="193" t="s">
        <v>644</v>
      </c>
      <c r="LHN6" s="193" t="s">
        <v>644</v>
      </c>
      <c r="LHO6" s="193" t="s">
        <v>644</v>
      </c>
      <c r="LHP6" s="193" t="s">
        <v>644</v>
      </c>
      <c r="LHQ6" s="193" t="s">
        <v>644</v>
      </c>
      <c r="LHR6" s="193" t="s">
        <v>644</v>
      </c>
      <c r="LHS6" s="193" t="s">
        <v>644</v>
      </c>
      <c r="LHT6" s="193" t="s">
        <v>644</v>
      </c>
      <c r="LHU6" s="193" t="s">
        <v>644</v>
      </c>
      <c r="LHV6" s="193" t="s">
        <v>644</v>
      </c>
      <c r="LHW6" s="193" t="s">
        <v>644</v>
      </c>
      <c r="LHX6" s="193" t="s">
        <v>644</v>
      </c>
      <c r="LHY6" s="193" t="s">
        <v>644</v>
      </c>
      <c r="LHZ6" s="193" t="s">
        <v>644</v>
      </c>
      <c r="LIA6" s="193" t="s">
        <v>644</v>
      </c>
      <c r="LIB6" s="193" t="s">
        <v>644</v>
      </c>
      <c r="LIC6" s="193" t="s">
        <v>644</v>
      </c>
      <c r="LID6" s="193" t="s">
        <v>644</v>
      </c>
      <c r="LIE6" s="193" t="s">
        <v>644</v>
      </c>
      <c r="LIF6" s="193" t="s">
        <v>644</v>
      </c>
      <c r="LIG6" s="193" t="s">
        <v>644</v>
      </c>
      <c r="LIH6" s="193" t="s">
        <v>644</v>
      </c>
      <c r="LII6" s="193" t="s">
        <v>644</v>
      </c>
      <c r="LIJ6" s="193" t="s">
        <v>644</v>
      </c>
      <c r="LIK6" s="193" t="s">
        <v>644</v>
      </c>
      <c r="LIL6" s="193" t="s">
        <v>644</v>
      </c>
      <c r="LIM6" s="193" t="s">
        <v>644</v>
      </c>
      <c r="LIN6" s="193" t="s">
        <v>644</v>
      </c>
      <c r="LIO6" s="193" t="s">
        <v>644</v>
      </c>
      <c r="LIP6" s="193" t="s">
        <v>644</v>
      </c>
      <c r="LIQ6" s="193" t="s">
        <v>644</v>
      </c>
      <c r="LIR6" s="193" t="s">
        <v>644</v>
      </c>
      <c r="LIS6" s="193" t="s">
        <v>644</v>
      </c>
      <c r="LIT6" s="193" t="s">
        <v>644</v>
      </c>
      <c r="LIU6" s="193" t="s">
        <v>644</v>
      </c>
      <c r="LIV6" s="193" t="s">
        <v>644</v>
      </c>
      <c r="LIW6" s="193" t="s">
        <v>644</v>
      </c>
      <c r="LIX6" s="193" t="s">
        <v>644</v>
      </c>
      <c r="LIY6" s="193" t="s">
        <v>644</v>
      </c>
      <c r="LIZ6" s="193" t="s">
        <v>644</v>
      </c>
      <c r="LJA6" s="193" t="s">
        <v>644</v>
      </c>
      <c r="LJB6" s="193" t="s">
        <v>644</v>
      </c>
      <c r="LJC6" s="193" t="s">
        <v>644</v>
      </c>
      <c r="LJD6" s="193" t="s">
        <v>644</v>
      </c>
      <c r="LJE6" s="193" t="s">
        <v>644</v>
      </c>
      <c r="LJF6" s="193" t="s">
        <v>644</v>
      </c>
      <c r="LJG6" s="193" t="s">
        <v>644</v>
      </c>
      <c r="LJH6" s="193" t="s">
        <v>644</v>
      </c>
      <c r="LJI6" s="193" t="s">
        <v>644</v>
      </c>
      <c r="LJJ6" s="193" t="s">
        <v>644</v>
      </c>
      <c r="LJK6" s="193" t="s">
        <v>644</v>
      </c>
      <c r="LJL6" s="193" t="s">
        <v>644</v>
      </c>
      <c r="LJM6" s="193" t="s">
        <v>644</v>
      </c>
      <c r="LJN6" s="193" t="s">
        <v>644</v>
      </c>
      <c r="LJO6" s="193" t="s">
        <v>644</v>
      </c>
      <c r="LJP6" s="193" t="s">
        <v>644</v>
      </c>
      <c r="LJQ6" s="193" t="s">
        <v>644</v>
      </c>
      <c r="LJR6" s="193" t="s">
        <v>644</v>
      </c>
      <c r="LJS6" s="193" t="s">
        <v>644</v>
      </c>
      <c r="LJT6" s="193" t="s">
        <v>644</v>
      </c>
      <c r="LJU6" s="193" t="s">
        <v>644</v>
      </c>
      <c r="LJV6" s="193" t="s">
        <v>644</v>
      </c>
      <c r="LJW6" s="193" t="s">
        <v>644</v>
      </c>
      <c r="LJX6" s="193" t="s">
        <v>644</v>
      </c>
      <c r="LJY6" s="193" t="s">
        <v>644</v>
      </c>
      <c r="LJZ6" s="193" t="s">
        <v>644</v>
      </c>
      <c r="LKA6" s="193" t="s">
        <v>644</v>
      </c>
      <c r="LKB6" s="193" t="s">
        <v>644</v>
      </c>
      <c r="LKC6" s="193" t="s">
        <v>644</v>
      </c>
      <c r="LKD6" s="193" t="s">
        <v>644</v>
      </c>
      <c r="LKE6" s="193" t="s">
        <v>644</v>
      </c>
      <c r="LKF6" s="193" t="s">
        <v>644</v>
      </c>
      <c r="LKG6" s="193" t="s">
        <v>644</v>
      </c>
      <c r="LKH6" s="193" t="s">
        <v>644</v>
      </c>
      <c r="LKI6" s="193" t="s">
        <v>644</v>
      </c>
      <c r="LKJ6" s="193" t="s">
        <v>644</v>
      </c>
      <c r="LKK6" s="193" t="s">
        <v>644</v>
      </c>
      <c r="LKL6" s="193" t="s">
        <v>644</v>
      </c>
      <c r="LKM6" s="193" t="s">
        <v>644</v>
      </c>
      <c r="LKN6" s="193" t="s">
        <v>644</v>
      </c>
      <c r="LKO6" s="193" t="s">
        <v>644</v>
      </c>
      <c r="LKP6" s="193" t="s">
        <v>644</v>
      </c>
      <c r="LKQ6" s="193" t="s">
        <v>644</v>
      </c>
      <c r="LKR6" s="193" t="s">
        <v>644</v>
      </c>
      <c r="LKS6" s="193" t="s">
        <v>644</v>
      </c>
      <c r="LKT6" s="193" t="s">
        <v>644</v>
      </c>
      <c r="LKU6" s="193" t="s">
        <v>644</v>
      </c>
      <c r="LKV6" s="193" t="s">
        <v>644</v>
      </c>
      <c r="LKW6" s="193" t="s">
        <v>644</v>
      </c>
      <c r="LKX6" s="193" t="s">
        <v>644</v>
      </c>
      <c r="LKY6" s="193" t="s">
        <v>644</v>
      </c>
      <c r="LKZ6" s="193" t="s">
        <v>644</v>
      </c>
      <c r="LLA6" s="193" t="s">
        <v>644</v>
      </c>
      <c r="LLB6" s="193" t="s">
        <v>644</v>
      </c>
      <c r="LLC6" s="193" t="s">
        <v>644</v>
      </c>
      <c r="LLD6" s="193" t="s">
        <v>644</v>
      </c>
      <c r="LLE6" s="193" t="s">
        <v>644</v>
      </c>
      <c r="LLF6" s="193" t="s">
        <v>644</v>
      </c>
      <c r="LLG6" s="193" t="s">
        <v>644</v>
      </c>
      <c r="LLH6" s="193" t="s">
        <v>644</v>
      </c>
      <c r="LLI6" s="193" t="s">
        <v>644</v>
      </c>
      <c r="LLJ6" s="193" t="s">
        <v>644</v>
      </c>
      <c r="LLK6" s="193" t="s">
        <v>644</v>
      </c>
      <c r="LLL6" s="193" t="s">
        <v>644</v>
      </c>
      <c r="LLM6" s="193" t="s">
        <v>644</v>
      </c>
      <c r="LLN6" s="193" t="s">
        <v>644</v>
      </c>
      <c r="LLO6" s="193" t="s">
        <v>644</v>
      </c>
      <c r="LLP6" s="193" t="s">
        <v>644</v>
      </c>
      <c r="LLQ6" s="193" t="s">
        <v>644</v>
      </c>
      <c r="LLR6" s="193" t="s">
        <v>644</v>
      </c>
      <c r="LLS6" s="193" t="s">
        <v>644</v>
      </c>
      <c r="LLT6" s="193" t="s">
        <v>644</v>
      </c>
      <c r="LLU6" s="193" t="s">
        <v>644</v>
      </c>
      <c r="LLV6" s="193" t="s">
        <v>644</v>
      </c>
      <c r="LLW6" s="193" t="s">
        <v>644</v>
      </c>
      <c r="LLX6" s="193" t="s">
        <v>644</v>
      </c>
      <c r="LLY6" s="193" t="s">
        <v>644</v>
      </c>
      <c r="LLZ6" s="193" t="s">
        <v>644</v>
      </c>
      <c r="LMA6" s="193" t="s">
        <v>644</v>
      </c>
      <c r="LMB6" s="193" t="s">
        <v>644</v>
      </c>
      <c r="LMC6" s="193" t="s">
        <v>644</v>
      </c>
      <c r="LMD6" s="193" t="s">
        <v>644</v>
      </c>
      <c r="LME6" s="193" t="s">
        <v>644</v>
      </c>
      <c r="LMF6" s="193" t="s">
        <v>644</v>
      </c>
      <c r="LMG6" s="193" t="s">
        <v>644</v>
      </c>
      <c r="LMH6" s="193" t="s">
        <v>644</v>
      </c>
      <c r="LMI6" s="193" t="s">
        <v>644</v>
      </c>
      <c r="LMJ6" s="193" t="s">
        <v>644</v>
      </c>
      <c r="LMK6" s="193" t="s">
        <v>644</v>
      </c>
      <c r="LML6" s="193" t="s">
        <v>644</v>
      </c>
      <c r="LMM6" s="193" t="s">
        <v>644</v>
      </c>
      <c r="LMN6" s="193" t="s">
        <v>644</v>
      </c>
      <c r="LMO6" s="193" t="s">
        <v>644</v>
      </c>
      <c r="LMP6" s="193" t="s">
        <v>644</v>
      </c>
      <c r="LMQ6" s="193" t="s">
        <v>644</v>
      </c>
      <c r="LMR6" s="193" t="s">
        <v>644</v>
      </c>
      <c r="LMS6" s="193" t="s">
        <v>644</v>
      </c>
      <c r="LMT6" s="193" t="s">
        <v>644</v>
      </c>
      <c r="LMU6" s="193" t="s">
        <v>644</v>
      </c>
      <c r="LMV6" s="193" t="s">
        <v>644</v>
      </c>
      <c r="LMW6" s="193" t="s">
        <v>644</v>
      </c>
      <c r="LMX6" s="193" t="s">
        <v>644</v>
      </c>
      <c r="LMY6" s="193" t="s">
        <v>644</v>
      </c>
      <c r="LMZ6" s="193" t="s">
        <v>644</v>
      </c>
      <c r="LNA6" s="193" t="s">
        <v>644</v>
      </c>
      <c r="LNB6" s="193" t="s">
        <v>644</v>
      </c>
      <c r="LNC6" s="193" t="s">
        <v>644</v>
      </c>
      <c r="LND6" s="193" t="s">
        <v>644</v>
      </c>
      <c r="LNE6" s="193" t="s">
        <v>644</v>
      </c>
      <c r="LNF6" s="193" t="s">
        <v>644</v>
      </c>
      <c r="LNG6" s="193" t="s">
        <v>644</v>
      </c>
      <c r="LNH6" s="193" t="s">
        <v>644</v>
      </c>
      <c r="LNI6" s="193" t="s">
        <v>644</v>
      </c>
      <c r="LNJ6" s="193" t="s">
        <v>644</v>
      </c>
      <c r="LNK6" s="193" t="s">
        <v>644</v>
      </c>
      <c r="LNL6" s="193" t="s">
        <v>644</v>
      </c>
      <c r="LNM6" s="193" t="s">
        <v>644</v>
      </c>
      <c r="LNN6" s="193" t="s">
        <v>644</v>
      </c>
      <c r="LNO6" s="193" t="s">
        <v>644</v>
      </c>
      <c r="LNP6" s="193" t="s">
        <v>644</v>
      </c>
      <c r="LNQ6" s="193" t="s">
        <v>644</v>
      </c>
      <c r="LNR6" s="193" t="s">
        <v>644</v>
      </c>
      <c r="LNS6" s="193" t="s">
        <v>644</v>
      </c>
      <c r="LNT6" s="193" t="s">
        <v>644</v>
      </c>
      <c r="LNU6" s="193" t="s">
        <v>644</v>
      </c>
      <c r="LNV6" s="193" t="s">
        <v>644</v>
      </c>
      <c r="LNW6" s="193" t="s">
        <v>644</v>
      </c>
      <c r="LNX6" s="193" t="s">
        <v>644</v>
      </c>
      <c r="LNY6" s="193" t="s">
        <v>644</v>
      </c>
      <c r="LNZ6" s="193" t="s">
        <v>644</v>
      </c>
      <c r="LOA6" s="193" t="s">
        <v>644</v>
      </c>
      <c r="LOB6" s="193" t="s">
        <v>644</v>
      </c>
      <c r="LOC6" s="193" t="s">
        <v>644</v>
      </c>
      <c r="LOD6" s="193" t="s">
        <v>644</v>
      </c>
      <c r="LOE6" s="193" t="s">
        <v>644</v>
      </c>
      <c r="LOF6" s="193" t="s">
        <v>644</v>
      </c>
      <c r="LOG6" s="193" t="s">
        <v>644</v>
      </c>
      <c r="LOH6" s="193" t="s">
        <v>644</v>
      </c>
      <c r="LOI6" s="193" t="s">
        <v>644</v>
      </c>
      <c r="LOJ6" s="193" t="s">
        <v>644</v>
      </c>
      <c r="LOK6" s="193" t="s">
        <v>644</v>
      </c>
      <c r="LOL6" s="193" t="s">
        <v>644</v>
      </c>
      <c r="LOM6" s="193" t="s">
        <v>644</v>
      </c>
      <c r="LON6" s="193" t="s">
        <v>644</v>
      </c>
      <c r="LOO6" s="193" t="s">
        <v>644</v>
      </c>
      <c r="LOP6" s="193" t="s">
        <v>644</v>
      </c>
      <c r="LOQ6" s="193" t="s">
        <v>644</v>
      </c>
      <c r="LOR6" s="193" t="s">
        <v>644</v>
      </c>
      <c r="LOS6" s="193" t="s">
        <v>644</v>
      </c>
      <c r="LOT6" s="193" t="s">
        <v>644</v>
      </c>
      <c r="LOU6" s="193" t="s">
        <v>644</v>
      </c>
      <c r="LOV6" s="193" t="s">
        <v>644</v>
      </c>
      <c r="LOW6" s="193" t="s">
        <v>644</v>
      </c>
      <c r="LOX6" s="193" t="s">
        <v>644</v>
      </c>
      <c r="LOY6" s="193" t="s">
        <v>644</v>
      </c>
      <c r="LOZ6" s="193" t="s">
        <v>644</v>
      </c>
      <c r="LPA6" s="193" t="s">
        <v>644</v>
      </c>
      <c r="LPB6" s="193" t="s">
        <v>644</v>
      </c>
      <c r="LPC6" s="193" t="s">
        <v>644</v>
      </c>
      <c r="LPD6" s="193" t="s">
        <v>644</v>
      </c>
      <c r="LPE6" s="193" t="s">
        <v>644</v>
      </c>
      <c r="LPF6" s="193" t="s">
        <v>644</v>
      </c>
      <c r="LPG6" s="193" t="s">
        <v>644</v>
      </c>
      <c r="LPH6" s="193" t="s">
        <v>644</v>
      </c>
      <c r="LPI6" s="193" t="s">
        <v>644</v>
      </c>
      <c r="LPJ6" s="193" t="s">
        <v>644</v>
      </c>
      <c r="LPK6" s="193" t="s">
        <v>644</v>
      </c>
      <c r="LPL6" s="193" t="s">
        <v>644</v>
      </c>
      <c r="LPM6" s="193" t="s">
        <v>644</v>
      </c>
      <c r="LPN6" s="193" t="s">
        <v>644</v>
      </c>
      <c r="LPO6" s="193" t="s">
        <v>644</v>
      </c>
      <c r="LPP6" s="193" t="s">
        <v>644</v>
      </c>
      <c r="LPQ6" s="193" t="s">
        <v>644</v>
      </c>
      <c r="LPR6" s="193" t="s">
        <v>644</v>
      </c>
      <c r="LPS6" s="193" t="s">
        <v>644</v>
      </c>
      <c r="LPT6" s="193" t="s">
        <v>644</v>
      </c>
      <c r="LPU6" s="193" t="s">
        <v>644</v>
      </c>
      <c r="LPV6" s="193" t="s">
        <v>644</v>
      </c>
      <c r="LPW6" s="193" t="s">
        <v>644</v>
      </c>
      <c r="LPX6" s="193" t="s">
        <v>644</v>
      </c>
      <c r="LPY6" s="193" t="s">
        <v>644</v>
      </c>
      <c r="LPZ6" s="193" t="s">
        <v>644</v>
      </c>
      <c r="LQA6" s="193" t="s">
        <v>644</v>
      </c>
      <c r="LQB6" s="193" t="s">
        <v>644</v>
      </c>
      <c r="LQC6" s="193" t="s">
        <v>644</v>
      </c>
      <c r="LQD6" s="193" t="s">
        <v>644</v>
      </c>
      <c r="LQE6" s="193" t="s">
        <v>644</v>
      </c>
      <c r="LQF6" s="193" t="s">
        <v>644</v>
      </c>
      <c r="LQG6" s="193" t="s">
        <v>644</v>
      </c>
      <c r="LQH6" s="193" t="s">
        <v>644</v>
      </c>
      <c r="LQI6" s="193" t="s">
        <v>644</v>
      </c>
      <c r="LQJ6" s="193" t="s">
        <v>644</v>
      </c>
      <c r="LQK6" s="193" t="s">
        <v>644</v>
      </c>
      <c r="LQL6" s="193" t="s">
        <v>644</v>
      </c>
      <c r="LQM6" s="193" t="s">
        <v>644</v>
      </c>
      <c r="LQN6" s="193" t="s">
        <v>644</v>
      </c>
      <c r="LQO6" s="193" t="s">
        <v>644</v>
      </c>
      <c r="LQP6" s="193" t="s">
        <v>644</v>
      </c>
      <c r="LQQ6" s="193" t="s">
        <v>644</v>
      </c>
      <c r="LQR6" s="193" t="s">
        <v>644</v>
      </c>
      <c r="LQS6" s="193" t="s">
        <v>644</v>
      </c>
      <c r="LQT6" s="193" t="s">
        <v>644</v>
      </c>
      <c r="LQU6" s="193" t="s">
        <v>644</v>
      </c>
      <c r="LQV6" s="193" t="s">
        <v>644</v>
      </c>
      <c r="LQW6" s="193" t="s">
        <v>644</v>
      </c>
      <c r="LQX6" s="193" t="s">
        <v>644</v>
      </c>
      <c r="LQY6" s="193" t="s">
        <v>644</v>
      </c>
      <c r="LQZ6" s="193" t="s">
        <v>644</v>
      </c>
      <c r="LRA6" s="193" t="s">
        <v>644</v>
      </c>
      <c r="LRB6" s="193" t="s">
        <v>644</v>
      </c>
      <c r="LRC6" s="193" t="s">
        <v>644</v>
      </c>
      <c r="LRD6" s="193" t="s">
        <v>644</v>
      </c>
      <c r="LRE6" s="193" t="s">
        <v>644</v>
      </c>
      <c r="LRF6" s="193" t="s">
        <v>644</v>
      </c>
      <c r="LRG6" s="193" t="s">
        <v>644</v>
      </c>
      <c r="LRH6" s="193" t="s">
        <v>644</v>
      </c>
      <c r="LRI6" s="193" t="s">
        <v>644</v>
      </c>
      <c r="LRJ6" s="193" t="s">
        <v>644</v>
      </c>
      <c r="LRK6" s="193" t="s">
        <v>644</v>
      </c>
      <c r="LRL6" s="193" t="s">
        <v>644</v>
      </c>
      <c r="LRM6" s="193" t="s">
        <v>644</v>
      </c>
      <c r="LRN6" s="193" t="s">
        <v>644</v>
      </c>
      <c r="LRO6" s="193" t="s">
        <v>644</v>
      </c>
      <c r="LRP6" s="193" t="s">
        <v>644</v>
      </c>
      <c r="LRQ6" s="193" t="s">
        <v>644</v>
      </c>
      <c r="LRR6" s="193" t="s">
        <v>644</v>
      </c>
      <c r="LRS6" s="193" t="s">
        <v>644</v>
      </c>
      <c r="LRT6" s="193" t="s">
        <v>644</v>
      </c>
      <c r="LRU6" s="193" t="s">
        <v>644</v>
      </c>
      <c r="LRV6" s="193" t="s">
        <v>644</v>
      </c>
      <c r="LRW6" s="193" t="s">
        <v>644</v>
      </c>
      <c r="LRX6" s="193" t="s">
        <v>644</v>
      </c>
      <c r="LRY6" s="193" t="s">
        <v>644</v>
      </c>
      <c r="LRZ6" s="193" t="s">
        <v>644</v>
      </c>
      <c r="LSA6" s="193" t="s">
        <v>644</v>
      </c>
      <c r="LSB6" s="193" t="s">
        <v>644</v>
      </c>
      <c r="LSC6" s="193" t="s">
        <v>644</v>
      </c>
      <c r="LSD6" s="193" t="s">
        <v>644</v>
      </c>
      <c r="LSE6" s="193" t="s">
        <v>644</v>
      </c>
      <c r="LSF6" s="193" t="s">
        <v>644</v>
      </c>
      <c r="LSG6" s="193" t="s">
        <v>644</v>
      </c>
      <c r="LSH6" s="193" t="s">
        <v>644</v>
      </c>
      <c r="LSI6" s="193" t="s">
        <v>644</v>
      </c>
      <c r="LSJ6" s="193" t="s">
        <v>644</v>
      </c>
      <c r="LSK6" s="193" t="s">
        <v>644</v>
      </c>
      <c r="LSL6" s="193" t="s">
        <v>644</v>
      </c>
      <c r="LSM6" s="193" t="s">
        <v>644</v>
      </c>
      <c r="LSN6" s="193" t="s">
        <v>644</v>
      </c>
      <c r="LSO6" s="193" t="s">
        <v>644</v>
      </c>
      <c r="LSP6" s="193" t="s">
        <v>644</v>
      </c>
      <c r="LSQ6" s="193" t="s">
        <v>644</v>
      </c>
      <c r="LSR6" s="193" t="s">
        <v>644</v>
      </c>
      <c r="LSS6" s="193" t="s">
        <v>644</v>
      </c>
      <c r="LST6" s="193" t="s">
        <v>644</v>
      </c>
      <c r="LSU6" s="193" t="s">
        <v>644</v>
      </c>
      <c r="LSV6" s="193" t="s">
        <v>644</v>
      </c>
      <c r="LSW6" s="193" t="s">
        <v>644</v>
      </c>
      <c r="LSX6" s="193" t="s">
        <v>644</v>
      </c>
      <c r="LSY6" s="193" t="s">
        <v>644</v>
      </c>
      <c r="LSZ6" s="193" t="s">
        <v>644</v>
      </c>
      <c r="LTA6" s="193" t="s">
        <v>644</v>
      </c>
      <c r="LTB6" s="193" t="s">
        <v>644</v>
      </c>
      <c r="LTC6" s="193" t="s">
        <v>644</v>
      </c>
      <c r="LTD6" s="193" t="s">
        <v>644</v>
      </c>
      <c r="LTE6" s="193" t="s">
        <v>644</v>
      </c>
      <c r="LTF6" s="193" t="s">
        <v>644</v>
      </c>
      <c r="LTG6" s="193" t="s">
        <v>644</v>
      </c>
      <c r="LTH6" s="193" t="s">
        <v>644</v>
      </c>
      <c r="LTI6" s="193" t="s">
        <v>644</v>
      </c>
      <c r="LTJ6" s="193" t="s">
        <v>644</v>
      </c>
      <c r="LTK6" s="193" t="s">
        <v>644</v>
      </c>
      <c r="LTL6" s="193" t="s">
        <v>644</v>
      </c>
      <c r="LTM6" s="193" t="s">
        <v>644</v>
      </c>
      <c r="LTN6" s="193" t="s">
        <v>644</v>
      </c>
      <c r="LTO6" s="193" t="s">
        <v>644</v>
      </c>
      <c r="LTP6" s="193" t="s">
        <v>644</v>
      </c>
      <c r="LTQ6" s="193" t="s">
        <v>644</v>
      </c>
      <c r="LTR6" s="193" t="s">
        <v>644</v>
      </c>
      <c r="LTS6" s="193" t="s">
        <v>644</v>
      </c>
      <c r="LTT6" s="193" t="s">
        <v>644</v>
      </c>
      <c r="LTU6" s="193" t="s">
        <v>644</v>
      </c>
      <c r="LTV6" s="193" t="s">
        <v>644</v>
      </c>
      <c r="LTW6" s="193" t="s">
        <v>644</v>
      </c>
      <c r="LTX6" s="193" t="s">
        <v>644</v>
      </c>
      <c r="LTY6" s="193" t="s">
        <v>644</v>
      </c>
      <c r="LTZ6" s="193" t="s">
        <v>644</v>
      </c>
      <c r="LUA6" s="193" t="s">
        <v>644</v>
      </c>
      <c r="LUB6" s="193" t="s">
        <v>644</v>
      </c>
      <c r="LUC6" s="193" t="s">
        <v>644</v>
      </c>
      <c r="LUD6" s="193" t="s">
        <v>644</v>
      </c>
      <c r="LUE6" s="193" t="s">
        <v>644</v>
      </c>
      <c r="LUF6" s="193" t="s">
        <v>644</v>
      </c>
      <c r="LUG6" s="193" t="s">
        <v>644</v>
      </c>
      <c r="LUH6" s="193" t="s">
        <v>644</v>
      </c>
      <c r="LUI6" s="193" t="s">
        <v>644</v>
      </c>
      <c r="LUJ6" s="193" t="s">
        <v>644</v>
      </c>
      <c r="LUK6" s="193" t="s">
        <v>644</v>
      </c>
      <c r="LUL6" s="193" t="s">
        <v>644</v>
      </c>
      <c r="LUM6" s="193" t="s">
        <v>644</v>
      </c>
      <c r="LUN6" s="193" t="s">
        <v>644</v>
      </c>
      <c r="LUO6" s="193" t="s">
        <v>644</v>
      </c>
      <c r="LUP6" s="193" t="s">
        <v>644</v>
      </c>
      <c r="LUQ6" s="193" t="s">
        <v>644</v>
      </c>
      <c r="LUR6" s="193" t="s">
        <v>644</v>
      </c>
      <c r="LUS6" s="193" t="s">
        <v>644</v>
      </c>
      <c r="LUT6" s="193" t="s">
        <v>644</v>
      </c>
      <c r="LUU6" s="193" t="s">
        <v>644</v>
      </c>
      <c r="LUV6" s="193" t="s">
        <v>644</v>
      </c>
      <c r="LUW6" s="193" t="s">
        <v>644</v>
      </c>
      <c r="LUX6" s="193" t="s">
        <v>644</v>
      </c>
      <c r="LUY6" s="193" t="s">
        <v>644</v>
      </c>
      <c r="LUZ6" s="193" t="s">
        <v>644</v>
      </c>
      <c r="LVA6" s="193" t="s">
        <v>644</v>
      </c>
      <c r="LVB6" s="193" t="s">
        <v>644</v>
      </c>
      <c r="LVC6" s="193" t="s">
        <v>644</v>
      </c>
      <c r="LVD6" s="193" t="s">
        <v>644</v>
      </c>
      <c r="LVE6" s="193" t="s">
        <v>644</v>
      </c>
      <c r="LVF6" s="193" t="s">
        <v>644</v>
      </c>
      <c r="LVG6" s="193" t="s">
        <v>644</v>
      </c>
      <c r="LVH6" s="193" t="s">
        <v>644</v>
      </c>
      <c r="LVI6" s="193" t="s">
        <v>644</v>
      </c>
      <c r="LVJ6" s="193" t="s">
        <v>644</v>
      </c>
      <c r="LVK6" s="193" t="s">
        <v>644</v>
      </c>
      <c r="LVL6" s="193" t="s">
        <v>644</v>
      </c>
      <c r="LVM6" s="193" t="s">
        <v>644</v>
      </c>
      <c r="LVN6" s="193" t="s">
        <v>644</v>
      </c>
      <c r="LVO6" s="193" t="s">
        <v>644</v>
      </c>
      <c r="LVP6" s="193" t="s">
        <v>644</v>
      </c>
      <c r="LVQ6" s="193" t="s">
        <v>644</v>
      </c>
      <c r="LVR6" s="193" t="s">
        <v>644</v>
      </c>
      <c r="LVS6" s="193" t="s">
        <v>644</v>
      </c>
      <c r="LVT6" s="193" t="s">
        <v>644</v>
      </c>
      <c r="LVU6" s="193" t="s">
        <v>644</v>
      </c>
      <c r="LVV6" s="193" t="s">
        <v>644</v>
      </c>
      <c r="LVW6" s="193" t="s">
        <v>644</v>
      </c>
      <c r="LVX6" s="193" t="s">
        <v>644</v>
      </c>
      <c r="LVY6" s="193" t="s">
        <v>644</v>
      </c>
      <c r="LVZ6" s="193" t="s">
        <v>644</v>
      </c>
      <c r="LWA6" s="193" t="s">
        <v>644</v>
      </c>
      <c r="LWB6" s="193" t="s">
        <v>644</v>
      </c>
      <c r="LWC6" s="193" t="s">
        <v>644</v>
      </c>
      <c r="LWD6" s="193" t="s">
        <v>644</v>
      </c>
      <c r="LWE6" s="193" t="s">
        <v>644</v>
      </c>
      <c r="LWF6" s="193" t="s">
        <v>644</v>
      </c>
      <c r="LWG6" s="193" t="s">
        <v>644</v>
      </c>
      <c r="LWH6" s="193" t="s">
        <v>644</v>
      </c>
      <c r="LWI6" s="193" t="s">
        <v>644</v>
      </c>
      <c r="LWJ6" s="193" t="s">
        <v>644</v>
      </c>
      <c r="LWK6" s="193" t="s">
        <v>644</v>
      </c>
      <c r="LWL6" s="193" t="s">
        <v>644</v>
      </c>
      <c r="LWM6" s="193" t="s">
        <v>644</v>
      </c>
      <c r="LWN6" s="193" t="s">
        <v>644</v>
      </c>
      <c r="LWO6" s="193" t="s">
        <v>644</v>
      </c>
      <c r="LWP6" s="193" t="s">
        <v>644</v>
      </c>
      <c r="LWQ6" s="193" t="s">
        <v>644</v>
      </c>
      <c r="LWR6" s="193" t="s">
        <v>644</v>
      </c>
      <c r="LWS6" s="193" t="s">
        <v>644</v>
      </c>
      <c r="LWT6" s="193" t="s">
        <v>644</v>
      </c>
      <c r="LWU6" s="193" t="s">
        <v>644</v>
      </c>
      <c r="LWV6" s="193" t="s">
        <v>644</v>
      </c>
      <c r="LWW6" s="193" t="s">
        <v>644</v>
      </c>
      <c r="LWX6" s="193" t="s">
        <v>644</v>
      </c>
      <c r="LWY6" s="193" t="s">
        <v>644</v>
      </c>
      <c r="LWZ6" s="193" t="s">
        <v>644</v>
      </c>
      <c r="LXA6" s="193" t="s">
        <v>644</v>
      </c>
      <c r="LXB6" s="193" t="s">
        <v>644</v>
      </c>
      <c r="LXC6" s="193" t="s">
        <v>644</v>
      </c>
      <c r="LXD6" s="193" t="s">
        <v>644</v>
      </c>
      <c r="LXE6" s="193" t="s">
        <v>644</v>
      </c>
      <c r="LXF6" s="193" t="s">
        <v>644</v>
      </c>
      <c r="LXG6" s="193" t="s">
        <v>644</v>
      </c>
      <c r="LXH6" s="193" t="s">
        <v>644</v>
      </c>
      <c r="LXI6" s="193" t="s">
        <v>644</v>
      </c>
      <c r="LXJ6" s="193" t="s">
        <v>644</v>
      </c>
      <c r="LXK6" s="193" t="s">
        <v>644</v>
      </c>
      <c r="LXL6" s="193" t="s">
        <v>644</v>
      </c>
      <c r="LXM6" s="193" t="s">
        <v>644</v>
      </c>
      <c r="LXN6" s="193" t="s">
        <v>644</v>
      </c>
      <c r="LXO6" s="193" t="s">
        <v>644</v>
      </c>
      <c r="LXP6" s="193" t="s">
        <v>644</v>
      </c>
      <c r="LXQ6" s="193" t="s">
        <v>644</v>
      </c>
      <c r="LXR6" s="193" t="s">
        <v>644</v>
      </c>
      <c r="LXS6" s="193" t="s">
        <v>644</v>
      </c>
      <c r="LXT6" s="193" t="s">
        <v>644</v>
      </c>
      <c r="LXU6" s="193" t="s">
        <v>644</v>
      </c>
      <c r="LXV6" s="193" t="s">
        <v>644</v>
      </c>
      <c r="LXW6" s="193" t="s">
        <v>644</v>
      </c>
      <c r="LXX6" s="193" t="s">
        <v>644</v>
      </c>
      <c r="LXY6" s="193" t="s">
        <v>644</v>
      </c>
      <c r="LXZ6" s="193" t="s">
        <v>644</v>
      </c>
      <c r="LYA6" s="193" t="s">
        <v>644</v>
      </c>
      <c r="LYB6" s="193" t="s">
        <v>644</v>
      </c>
      <c r="LYC6" s="193" t="s">
        <v>644</v>
      </c>
      <c r="LYD6" s="193" t="s">
        <v>644</v>
      </c>
      <c r="LYE6" s="193" t="s">
        <v>644</v>
      </c>
      <c r="LYF6" s="193" t="s">
        <v>644</v>
      </c>
      <c r="LYG6" s="193" t="s">
        <v>644</v>
      </c>
      <c r="LYH6" s="193" t="s">
        <v>644</v>
      </c>
      <c r="LYI6" s="193" t="s">
        <v>644</v>
      </c>
      <c r="LYJ6" s="193" t="s">
        <v>644</v>
      </c>
      <c r="LYK6" s="193" t="s">
        <v>644</v>
      </c>
      <c r="LYL6" s="193" t="s">
        <v>644</v>
      </c>
      <c r="LYM6" s="193" t="s">
        <v>644</v>
      </c>
      <c r="LYN6" s="193" t="s">
        <v>644</v>
      </c>
      <c r="LYO6" s="193" t="s">
        <v>644</v>
      </c>
      <c r="LYP6" s="193" t="s">
        <v>644</v>
      </c>
      <c r="LYQ6" s="193" t="s">
        <v>644</v>
      </c>
      <c r="LYR6" s="193" t="s">
        <v>644</v>
      </c>
      <c r="LYS6" s="193" t="s">
        <v>644</v>
      </c>
      <c r="LYT6" s="193" t="s">
        <v>644</v>
      </c>
      <c r="LYU6" s="193" t="s">
        <v>644</v>
      </c>
      <c r="LYV6" s="193" t="s">
        <v>644</v>
      </c>
      <c r="LYW6" s="193" t="s">
        <v>644</v>
      </c>
      <c r="LYX6" s="193" t="s">
        <v>644</v>
      </c>
      <c r="LYY6" s="193" t="s">
        <v>644</v>
      </c>
      <c r="LYZ6" s="193" t="s">
        <v>644</v>
      </c>
      <c r="LZA6" s="193" t="s">
        <v>644</v>
      </c>
      <c r="LZB6" s="193" t="s">
        <v>644</v>
      </c>
      <c r="LZC6" s="193" t="s">
        <v>644</v>
      </c>
      <c r="LZD6" s="193" t="s">
        <v>644</v>
      </c>
      <c r="LZE6" s="193" t="s">
        <v>644</v>
      </c>
      <c r="LZF6" s="193" t="s">
        <v>644</v>
      </c>
      <c r="LZG6" s="193" t="s">
        <v>644</v>
      </c>
      <c r="LZH6" s="193" t="s">
        <v>644</v>
      </c>
      <c r="LZI6" s="193" t="s">
        <v>644</v>
      </c>
      <c r="LZJ6" s="193" t="s">
        <v>644</v>
      </c>
      <c r="LZK6" s="193" t="s">
        <v>644</v>
      </c>
      <c r="LZL6" s="193" t="s">
        <v>644</v>
      </c>
      <c r="LZM6" s="193" t="s">
        <v>644</v>
      </c>
      <c r="LZN6" s="193" t="s">
        <v>644</v>
      </c>
      <c r="LZO6" s="193" t="s">
        <v>644</v>
      </c>
      <c r="LZP6" s="193" t="s">
        <v>644</v>
      </c>
      <c r="LZQ6" s="193" t="s">
        <v>644</v>
      </c>
      <c r="LZR6" s="193" t="s">
        <v>644</v>
      </c>
      <c r="LZS6" s="193" t="s">
        <v>644</v>
      </c>
      <c r="LZT6" s="193" t="s">
        <v>644</v>
      </c>
      <c r="LZU6" s="193" t="s">
        <v>644</v>
      </c>
      <c r="LZV6" s="193" t="s">
        <v>644</v>
      </c>
      <c r="LZW6" s="193" t="s">
        <v>644</v>
      </c>
      <c r="LZX6" s="193" t="s">
        <v>644</v>
      </c>
      <c r="LZY6" s="193" t="s">
        <v>644</v>
      </c>
      <c r="LZZ6" s="193" t="s">
        <v>644</v>
      </c>
      <c r="MAA6" s="193" t="s">
        <v>644</v>
      </c>
      <c r="MAB6" s="193" t="s">
        <v>644</v>
      </c>
      <c r="MAC6" s="193" t="s">
        <v>644</v>
      </c>
      <c r="MAD6" s="193" t="s">
        <v>644</v>
      </c>
      <c r="MAE6" s="193" t="s">
        <v>644</v>
      </c>
      <c r="MAF6" s="193" t="s">
        <v>644</v>
      </c>
      <c r="MAG6" s="193" t="s">
        <v>644</v>
      </c>
      <c r="MAH6" s="193" t="s">
        <v>644</v>
      </c>
      <c r="MAI6" s="193" t="s">
        <v>644</v>
      </c>
      <c r="MAJ6" s="193" t="s">
        <v>644</v>
      </c>
      <c r="MAK6" s="193" t="s">
        <v>644</v>
      </c>
      <c r="MAL6" s="193" t="s">
        <v>644</v>
      </c>
      <c r="MAM6" s="193" t="s">
        <v>644</v>
      </c>
      <c r="MAN6" s="193" t="s">
        <v>644</v>
      </c>
      <c r="MAO6" s="193" t="s">
        <v>644</v>
      </c>
      <c r="MAP6" s="193" t="s">
        <v>644</v>
      </c>
      <c r="MAQ6" s="193" t="s">
        <v>644</v>
      </c>
      <c r="MAR6" s="193" t="s">
        <v>644</v>
      </c>
      <c r="MAS6" s="193" t="s">
        <v>644</v>
      </c>
      <c r="MAT6" s="193" t="s">
        <v>644</v>
      </c>
      <c r="MAU6" s="193" t="s">
        <v>644</v>
      </c>
      <c r="MAV6" s="193" t="s">
        <v>644</v>
      </c>
      <c r="MAW6" s="193" t="s">
        <v>644</v>
      </c>
      <c r="MAX6" s="193" t="s">
        <v>644</v>
      </c>
      <c r="MAY6" s="193" t="s">
        <v>644</v>
      </c>
      <c r="MAZ6" s="193" t="s">
        <v>644</v>
      </c>
      <c r="MBA6" s="193" t="s">
        <v>644</v>
      </c>
      <c r="MBB6" s="193" t="s">
        <v>644</v>
      </c>
      <c r="MBC6" s="193" t="s">
        <v>644</v>
      </c>
      <c r="MBD6" s="193" t="s">
        <v>644</v>
      </c>
      <c r="MBE6" s="193" t="s">
        <v>644</v>
      </c>
      <c r="MBF6" s="193" t="s">
        <v>644</v>
      </c>
      <c r="MBG6" s="193" t="s">
        <v>644</v>
      </c>
      <c r="MBH6" s="193" t="s">
        <v>644</v>
      </c>
      <c r="MBI6" s="193" t="s">
        <v>644</v>
      </c>
      <c r="MBJ6" s="193" t="s">
        <v>644</v>
      </c>
      <c r="MBK6" s="193" t="s">
        <v>644</v>
      </c>
      <c r="MBL6" s="193" t="s">
        <v>644</v>
      </c>
      <c r="MBM6" s="193" t="s">
        <v>644</v>
      </c>
      <c r="MBN6" s="193" t="s">
        <v>644</v>
      </c>
      <c r="MBO6" s="193" t="s">
        <v>644</v>
      </c>
      <c r="MBP6" s="193" t="s">
        <v>644</v>
      </c>
      <c r="MBQ6" s="193" t="s">
        <v>644</v>
      </c>
      <c r="MBR6" s="193" t="s">
        <v>644</v>
      </c>
      <c r="MBS6" s="193" t="s">
        <v>644</v>
      </c>
      <c r="MBT6" s="193" t="s">
        <v>644</v>
      </c>
      <c r="MBU6" s="193" t="s">
        <v>644</v>
      </c>
      <c r="MBV6" s="193" t="s">
        <v>644</v>
      </c>
      <c r="MBW6" s="193" t="s">
        <v>644</v>
      </c>
      <c r="MBX6" s="193" t="s">
        <v>644</v>
      </c>
      <c r="MBY6" s="193" t="s">
        <v>644</v>
      </c>
      <c r="MBZ6" s="193" t="s">
        <v>644</v>
      </c>
      <c r="MCA6" s="193" t="s">
        <v>644</v>
      </c>
      <c r="MCB6" s="193" t="s">
        <v>644</v>
      </c>
      <c r="MCC6" s="193" t="s">
        <v>644</v>
      </c>
      <c r="MCD6" s="193" t="s">
        <v>644</v>
      </c>
      <c r="MCE6" s="193" t="s">
        <v>644</v>
      </c>
      <c r="MCF6" s="193" t="s">
        <v>644</v>
      </c>
      <c r="MCG6" s="193" t="s">
        <v>644</v>
      </c>
      <c r="MCH6" s="193" t="s">
        <v>644</v>
      </c>
      <c r="MCI6" s="193" t="s">
        <v>644</v>
      </c>
      <c r="MCJ6" s="193" t="s">
        <v>644</v>
      </c>
      <c r="MCK6" s="193" t="s">
        <v>644</v>
      </c>
      <c r="MCL6" s="193" t="s">
        <v>644</v>
      </c>
      <c r="MCM6" s="193" t="s">
        <v>644</v>
      </c>
      <c r="MCN6" s="193" t="s">
        <v>644</v>
      </c>
      <c r="MCO6" s="193" t="s">
        <v>644</v>
      </c>
      <c r="MCP6" s="193" t="s">
        <v>644</v>
      </c>
      <c r="MCQ6" s="193" t="s">
        <v>644</v>
      </c>
      <c r="MCR6" s="193" t="s">
        <v>644</v>
      </c>
      <c r="MCS6" s="193" t="s">
        <v>644</v>
      </c>
      <c r="MCT6" s="193" t="s">
        <v>644</v>
      </c>
      <c r="MCU6" s="193" t="s">
        <v>644</v>
      </c>
      <c r="MCV6" s="193" t="s">
        <v>644</v>
      </c>
      <c r="MCW6" s="193" t="s">
        <v>644</v>
      </c>
      <c r="MCX6" s="193" t="s">
        <v>644</v>
      </c>
      <c r="MCY6" s="193" t="s">
        <v>644</v>
      </c>
      <c r="MCZ6" s="193" t="s">
        <v>644</v>
      </c>
      <c r="MDA6" s="193" t="s">
        <v>644</v>
      </c>
      <c r="MDB6" s="193" t="s">
        <v>644</v>
      </c>
      <c r="MDC6" s="193" t="s">
        <v>644</v>
      </c>
      <c r="MDD6" s="193" t="s">
        <v>644</v>
      </c>
      <c r="MDE6" s="193" t="s">
        <v>644</v>
      </c>
      <c r="MDF6" s="193" t="s">
        <v>644</v>
      </c>
      <c r="MDG6" s="193" t="s">
        <v>644</v>
      </c>
      <c r="MDH6" s="193" t="s">
        <v>644</v>
      </c>
      <c r="MDI6" s="193" t="s">
        <v>644</v>
      </c>
      <c r="MDJ6" s="193" t="s">
        <v>644</v>
      </c>
      <c r="MDK6" s="193" t="s">
        <v>644</v>
      </c>
      <c r="MDL6" s="193" t="s">
        <v>644</v>
      </c>
      <c r="MDM6" s="193" t="s">
        <v>644</v>
      </c>
      <c r="MDN6" s="193" t="s">
        <v>644</v>
      </c>
      <c r="MDO6" s="193" t="s">
        <v>644</v>
      </c>
      <c r="MDP6" s="193" t="s">
        <v>644</v>
      </c>
      <c r="MDQ6" s="193" t="s">
        <v>644</v>
      </c>
      <c r="MDR6" s="193" t="s">
        <v>644</v>
      </c>
      <c r="MDS6" s="193" t="s">
        <v>644</v>
      </c>
      <c r="MDT6" s="193" t="s">
        <v>644</v>
      </c>
      <c r="MDU6" s="193" t="s">
        <v>644</v>
      </c>
      <c r="MDV6" s="193" t="s">
        <v>644</v>
      </c>
      <c r="MDW6" s="193" t="s">
        <v>644</v>
      </c>
      <c r="MDX6" s="193" t="s">
        <v>644</v>
      </c>
      <c r="MDY6" s="193" t="s">
        <v>644</v>
      </c>
      <c r="MDZ6" s="193" t="s">
        <v>644</v>
      </c>
      <c r="MEA6" s="193" t="s">
        <v>644</v>
      </c>
      <c r="MEB6" s="193" t="s">
        <v>644</v>
      </c>
      <c r="MEC6" s="193" t="s">
        <v>644</v>
      </c>
      <c r="MED6" s="193" t="s">
        <v>644</v>
      </c>
      <c r="MEE6" s="193" t="s">
        <v>644</v>
      </c>
      <c r="MEF6" s="193" t="s">
        <v>644</v>
      </c>
      <c r="MEG6" s="193" t="s">
        <v>644</v>
      </c>
      <c r="MEH6" s="193" t="s">
        <v>644</v>
      </c>
      <c r="MEI6" s="193" t="s">
        <v>644</v>
      </c>
      <c r="MEJ6" s="193" t="s">
        <v>644</v>
      </c>
      <c r="MEK6" s="193" t="s">
        <v>644</v>
      </c>
      <c r="MEL6" s="193" t="s">
        <v>644</v>
      </c>
      <c r="MEM6" s="193" t="s">
        <v>644</v>
      </c>
      <c r="MEN6" s="193" t="s">
        <v>644</v>
      </c>
      <c r="MEO6" s="193" t="s">
        <v>644</v>
      </c>
      <c r="MEP6" s="193" t="s">
        <v>644</v>
      </c>
      <c r="MEQ6" s="193" t="s">
        <v>644</v>
      </c>
      <c r="MER6" s="193" t="s">
        <v>644</v>
      </c>
      <c r="MES6" s="193" t="s">
        <v>644</v>
      </c>
      <c r="MET6" s="193" t="s">
        <v>644</v>
      </c>
      <c r="MEU6" s="193" t="s">
        <v>644</v>
      </c>
      <c r="MEV6" s="193" t="s">
        <v>644</v>
      </c>
      <c r="MEW6" s="193" t="s">
        <v>644</v>
      </c>
      <c r="MEX6" s="193" t="s">
        <v>644</v>
      </c>
      <c r="MEY6" s="193" t="s">
        <v>644</v>
      </c>
      <c r="MEZ6" s="193" t="s">
        <v>644</v>
      </c>
      <c r="MFA6" s="193" t="s">
        <v>644</v>
      </c>
      <c r="MFB6" s="193" t="s">
        <v>644</v>
      </c>
      <c r="MFC6" s="193" t="s">
        <v>644</v>
      </c>
      <c r="MFD6" s="193" t="s">
        <v>644</v>
      </c>
      <c r="MFE6" s="193" t="s">
        <v>644</v>
      </c>
      <c r="MFF6" s="193" t="s">
        <v>644</v>
      </c>
      <c r="MFG6" s="193" t="s">
        <v>644</v>
      </c>
      <c r="MFH6" s="193" t="s">
        <v>644</v>
      </c>
      <c r="MFI6" s="193" t="s">
        <v>644</v>
      </c>
      <c r="MFJ6" s="193" t="s">
        <v>644</v>
      </c>
      <c r="MFK6" s="193" t="s">
        <v>644</v>
      </c>
      <c r="MFL6" s="193" t="s">
        <v>644</v>
      </c>
      <c r="MFM6" s="193" t="s">
        <v>644</v>
      </c>
      <c r="MFN6" s="193" t="s">
        <v>644</v>
      </c>
      <c r="MFO6" s="193" t="s">
        <v>644</v>
      </c>
      <c r="MFP6" s="193" t="s">
        <v>644</v>
      </c>
      <c r="MFQ6" s="193" t="s">
        <v>644</v>
      </c>
      <c r="MFR6" s="193" t="s">
        <v>644</v>
      </c>
      <c r="MFS6" s="193" t="s">
        <v>644</v>
      </c>
      <c r="MFT6" s="193" t="s">
        <v>644</v>
      </c>
      <c r="MFU6" s="193" t="s">
        <v>644</v>
      </c>
      <c r="MFV6" s="193" t="s">
        <v>644</v>
      </c>
      <c r="MFW6" s="193" t="s">
        <v>644</v>
      </c>
      <c r="MFX6" s="193" t="s">
        <v>644</v>
      </c>
      <c r="MFY6" s="193" t="s">
        <v>644</v>
      </c>
      <c r="MFZ6" s="193" t="s">
        <v>644</v>
      </c>
      <c r="MGA6" s="193" t="s">
        <v>644</v>
      </c>
      <c r="MGB6" s="193" t="s">
        <v>644</v>
      </c>
      <c r="MGC6" s="193" t="s">
        <v>644</v>
      </c>
      <c r="MGD6" s="193" t="s">
        <v>644</v>
      </c>
      <c r="MGE6" s="193" t="s">
        <v>644</v>
      </c>
      <c r="MGF6" s="193" t="s">
        <v>644</v>
      </c>
      <c r="MGG6" s="193" t="s">
        <v>644</v>
      </c>
      <c r="MGH6" s="193" t="s">
        <v>644</v>
      </c>
      <c r="MGI6" s="193" t="s">
        <v>644</v>
      </c>
      <c r="MGJ6" s="193" t="s">
        <v>644</v>
      </c>
      <c r="MGK6" s="193" t="s">
        <v>644</v>
      </c>
      <c r="MGL6" s="193" t="s">
        <v>644</v>
      </c>
      <c r="MGM6" s="193" t="s">
        <v>644</v>
      </c>
      <c r="MGN6" s="193" t="s">
        <v>644</v>
      </c>
      <c r="MGO6" s="193" t="s">
        <v>644</v>
      </c>
      <c r="MGP6" s="193" t="s">
        <v>644</v>
      </c>
      <c r="MGQ6" s="193" t="s">
        <v>644</v>
      </c>
      <c r="MGR6" s="193" t="s">
        <v>644</v>
      </c>
      <c r="MGS6" s="193" t="s">
        <v>644</v>
      </c>
      <c r="MGT6" s="193" t="s">
        <v>644</v>
      </c>
      <c r="MGU6" s="193" t="s">
        <v>644</v>
      </c>
      <c r="MGV6" s="193" t="s">
        <v>644</v>
      </c>
      <c r="MGW6" s="193" t="s">
        <v>644</v>
      </c>
      <c r="MGX6" s="193" t="s">
        <v>644</v>
      </c>
      <c r="MGY6" s="193" t="s">
        <v>644</v>
      </c>
      <c r="MGZ6" s="193" t="s">
        <v>644</v>
      </c>
      <c r="MHA6" s="193" t="s">
        <v>644</v>
      </c>
      <c r="MHB6" s="193" t="s">
        <v>644</v>
      </c>
      <c r="MHC6" s="193" t="s">
        <v>644</v>
      </c>
      <c r="MHD6" s="193" t="s">
        <v>644</v>
      </c>
      <c r="MHE6" s="193" t="s">
        <v>644</v>
      </c>
      <c r="MHF6" s="193" t="s">
        <v>644</v>
      </c>
      <c r="MHG6" s="193" t="s">
        <v>644</v>
      </c>
      <c r="MHH6" s="193" t="s">
        <v>644</v>
      </c>
      <c r="MHI6" s="193" t="s">
        <v>644</v>
      </c>
      <c r="MHJ6" s="193" t="s">
        <v>644</v>
      </c>
      <c r="MHK6" s="193" t="s">
        <v>644</v>
      </c>
      <c r="MHL6" s="193" t="s">
        <v>644</v>
      </c>
      <c r="MHM6" s="193" t="s">
        <v>644</v>
      </c>
      <c r="MHN6" s="193" t="s">
        <v>644</v>
      </c>
      <c r="MHO6" s="193" t="s">
        <v>644</v>
      </c>
      <c r="MHP6" s="193" t="s">
        <v>644</v>
      </c>
      <c r="MHQ6" s="193" t="s">
        <v>644</v>
      </c>
      <c r="MHR6" s="193" t="s">
        <v>644</v>
      </c>
      <c r="MHS6" s="193" t="s">
        <v>644</v>
      </c>
      <c r="MHT6" s="193" t="s">
        <v>644</v>
      </c>
      <c r="MHU6" s="193" t="s">
        <v>644</v>
      </c>
      <c r="MHV6" s="193" t="s">
        <v>644</v>
      </c>
      <c r="MHW6" s="193" t="s">
        <v>644</v>
      </c>
      <c r="MHX6" s="193" t="s">
        <v>644</v>
      </c>
      <c r="MHY6" s="193" t="s">
        <v>644</v>
      </c>
      <c r="MHZ6" s="193" t="s">
        <v>644</v>
      </c>
      <c r="MIA6" s="193" t="s">
        <v>644</v>
      </c>
      <c r="MIB6" s="193" t="s">
        <v>644</v>
      </c>
      <c r="MIC6" s="193" t="s">
        <v>644</v>
      </c>
      <c r="MID6" s="193" t="s">
        <v>644</v>
      </c>
      <c r="MIE6" s="193" t="s">
        <v>644</v>
      </c>
      <c r="MIF6" s="193" t="s">
        <v>644</v>
      </c>
      <c r="MIG6" s="193" t="s">
        <v>644</v>
      </c>
      <c r="MIH6" s="193" t="s">
        <v>644</v>
      </c>
      <c r="MII6" s="193" t="s">
        <v>644</v>
      </c>
      <c r="MIJ6" s="193" t="s">
        <v>644</v>
      </c>
      <c r="MIK6" s="193" t="s">
        <v>644</v>
      </c>
      <c r="MIL6" s="193" t="s">
        <v>644</v>
      </c>
      <c r="MIM6" s="193" t="s">
        <v>644</v>
      </c>
      <c r="MIN6" s="193" t="s">
        <v>644</v>
      </c>
      <c r="MIO6" s="193" t="s">
        <v>644</v>
      </c>
      <c r="MIP6" s="193" t="s">
        <v>644</v>
      </c>
      <c r="MIQ6" s="193" t="s">
        <v>644</v>
      </c>
      <c r="MIR6" s="193" t="s">
        <v>644</v>
      </c>
      <c r="MIS6" s="193" t="s">
        <v>644</v>
      </c>
      <c r="MIT6" s="193" t="s">
        <v>644</v>
      </c>
      <c r="MIU6" s="193" t="s">
        <v>644</v>
      </c>
      <c r="MIV6" s="193" t="s">
        <v>644</v>
      </c>
      <c r="MIW6" s="193" t="s">
        <v>644</v>
      </c>
      <c r="MIX6" s="193" t="s">
        <v>644</v>
      </c>
      <c r="MIY6" s="193" t="s">
        <v>644</v>
      </c>
      <c r="MIZ6" s="193" t="s">
        <v>644</v>
      </c>
      <c r="MJA6" s="193" t="s">
        <v>644</v>
      </c>
      <c r="MJB6" s="193" t="s">
        <v>644</v>
      </c>
      <c r="MJC6" s="193" t="s">
        <v>644</v>
      </c>
      <c r="MJD6" s="193" t="s">
        <v>644</v>
      </c>
      <c r="MJE6" s="193" t="s">
        <v>644</v>
      </c>
      <c r="MJF6" s="193" t="s">
        <v>644</v>
      </c>
      <c r="MJG6" s="193" t="s">
        <v>644</v>
      </c>
      <c r="MJH6" s="193" t="s">
        <v>644</v>
      </c>
      <c r="MJI6" s="193" t="s">
        <v>644</v>
      </c>
      <c r="MJJ6" s="193" t="s">
        <v>644</v>
      </c>
      <c r="MJK6" s="193" t="s">
        <v>644</v>
      </c>
      <c r="MJL6" s="193" t="s">
        <v>644</v>
      </c>
      <c r="MJM6" s="193" t="s">
        <v>644</v>
      </c>
      <c r="MJN6" s="193" t="s">
        <v>644</v>
      </c>
      <c r="MJO6" s="193" t="s">
        <v>644</v>
      </c>
      <c r="MJP6" s="193" t="s">
        <v>644</v>
      </c>
      <c r="MJQ6" s="193" t="s">
        <v>644</v>
      </c>
      <c r="MJR6" s="193" t="s">
        <v>644</v>
      </c>
      <c r="MJS6" s="193" t="s">
        <v>644</v>
      </c>
      <c r="MJT6" s="193" t="s">
        <v>644</v>
      </c>
      <c r="MJU6" s="193" t="s">
        <v>644</v>
      </c>
      <c r="MJV6" s="193" t="s">
        <v>644</v>
      </c>
      <c r="MJW6" s="193" t="s">
        <v>644</v>
      </c>
      <c r="MJX6" s="193" t="s">
        <v>644</v>
      </c>
      <c r="MJY6" s="193" t="s">
        <v>644</v>
      </c>
      <c r="MJZ6" s="193" t="s">
        <v>644</v>
      </c>
      <c r="MKA6" s="193" t="s">
        <v>644</v>
      </c>
      <c r="MKB6" s="193" t="s">
        <v>644</v>
      </c>
      <c r="MKC6" s="193" t="s">
        <v>644</v>
      </c>
      <c r="MKD6" s="193" t="s">
        <v>644</v>
      </c>
      <c r="MKE6" s="193" t="s">
        <v>644</v>
      </c>
      <c r="MKF6" s="193" t="s">
        <v>644</v>
      </c>
      <c r="MKG6" s="193" t="s">
        <v>644</v>
      </c>
      <c r="MKH6" s="193" t="s">
        <v>644</v>
      </c>
      <c r="MKI6" s="193" t="s">
        <v>644</v>
      </c>
      <c r="MKJ6" s="193" t="s">
        <v>644</v>
      </c>
      <c r="MKK6" s="193" t="s">
        <v>644</v>
      </c>
      <c r="MKL6" s="193" t="s">
        <v>644</v>
      </c>
      <c r="MKM6" s="193" t="s">
        <v>644</v>
      </c>
      <c r="MKN6" s="193" t="s">
        <v>644</v>
      </c>
      <c r="MKO6" s="193" t="s">
        <v>644</v>
      </c>
      <c r="MKP6" s="193" t="s">
        <v>644</v>
      </c>
      <c r="MKQ6" s="193" t="s">
        <v>644</v>
      </c>
      <c r="MKR6" s="193" t="s">
        <v>644</v>
      </c>
      <c r="MKS6" s="193" t="s">
        <v>644</v>
      </c>
      <c r="MKT6" s="193" t="s">
        <v>644</v>
      </c>
      <c r="MKU6" s="193" t="s">
        <v>644</v>
      </c>
      <c r="MKV6" s="193" t="s">
        <v>644</v>
      </c>
      <c r="MKW6" s="193" t="s">
        <v>644</v>
      </c>
      <c r="MKX6" s="193" t="s">
        <v>644</v>
      </c>
      <c r="MKY6" s="193" t="s">
        <v>644</v>
      </c>
      <c r="MKZ6" s="193" t="s">
        <v>644</v>
      </c>
      <c r="MLA6" s="193" t="s">
        <v>644</v>
      </c>
      <c r="MLB6" s="193" t="s">
        <v>644</v>
      </c>
      <c r="MLC6" s="193" t="s">
        <v>644</v>
      </c>
      <c r="MLD6" s="193" t="s">
        <v>644</v>
      </c>
      <c r="MLE6" s="193" t="s">
        <v>644</v>
      </c>
      <c r="MLF6" s="193" t="s">
        <v>644</v>
      </c>
      <c r="MLG6" s="193" t="s">
        <v>644</v>
      </c>
      <c r="MLH6" s="193" t="s">
        <v>644</v>
      </c>
      <c r="MLI6" s="193" t="s">
        <v>644</v>
      </c>
      <c r="MLJ6" s="193" t="s">
        <v>644</v>
      </c>
      <c r="MLK6" s="193" t="s">
        <v>644</v>
      </c>
      <c r="MLL6" s="193" t="s">
        <v>644</v>
      </c>
      <c r="MLM6" s="193" t="s">
        <v>644</v>
      </c>
      <c r="MLN6" s="193" t="s">
        <v>644</v>
      </c>
      <c r="MLO6" s="193" t="s">
        <v>644</v>
      </c>
      <c r="MLP6" s="193" t="s">
        <v>644</v>
      </c>
      <c r="MLQ6" s="193" t="s">
        <v>644</v>
      </c>
      <c r="MLR6" s="193" t="s">
        <v>644</v>
      </c>
      <c r="MLS6" s="193" t="s">
        <v>644</v>
      </c>
      <c r="MLT6" s="193" t="s">
        <v>644</v>
      </c>
      <c r="MLU6" s="193" t="s">
        <v>644</v>
      </c>
      <c r="MLV6" s="193" t="s">
        <v>644</v>
      </c>
      <c r="MLW6" s="193" t="s">
        <v>644</v>
      </c>
      <c r="MLX6" s="193" t="s">
        <v>644</v>
      </c>
      <c r="MLY6" s="193" t="s">
        <v>644</v>
      </c>
      <c r="MLZ6" s="193" t="s">
        <v>644</v>
      </c>
      <c r="MMA6" s="193" t="s">
        <v>644</v>
      </c>
      <c r="MMB6" s="193" t="s">
        <v>644</v>
      </c>
      <c r="MMC6" s="193" t="s">
        <v>644</v>
      </c>
      <c r="MMD6" s="193" t="s">
        <v>644</v>
      </c>
      <c r="MME6" s="193" t="s">
        <v>644</v>
      </c>
      <c r="MMF6" s="193" t="s">
        <v>644</v>
      </c>
      <c r="MMG6" s="193" t="s">
        <v>644</v>
      </c>
      <c r="MMH6" s="193" t="s">
        <v>644</v>
      </c>
      <c r="MMI6" s="193" t="s">
        <v>644</v>
      </c>
      <c r="MMJ6" s="193" t="s">
        <v>644</v>
      </c>
      <c r="MMK6" s="193" t="s">
        <v>644</v>
      </c>
      <c r="MML6" s="193" t="s">
        <v>644</v>
      </c>
      <c r="MMM6" s="193" t="s">
        <v>644</v>
      </c>
      <c r="MMN6" s="193" t="s">
        <v>644</v>
      </c>
      <c r="MMO6" s="193" t="s">
        <v>644</v>
      </c>
      <c r="MMP6" s="193" t="s">
        <v>644</v>
      </c>
      <c r="MMQ6" s="193" t="s">
        <v>644</v>
      </c>
      <c r="MMR6" s="193" t="s">
        <v>644</v>
      </c>
      <c r="MMS6" s="193" t="s">
        <v>644</v>
      </c>
      <c r="MMT6" s="193" t="s">
        <v>644</v>
      </c>
      <c r="MMU6" s="193" t="s">
        <v>644</v>
      </c>
      <c r="MMV6" s="193" t="s">
        <v>644</v>
      </c>
      <c r="MMW6" s="193" t="s">
        <v>644</v>
      </c>
      <c r="MMX6" s="193" t="s">
        <v>644</v>
      </c>
      <c r="MMY6" s="193" t="s">
        <v>644</v>
      </c>
      <c r="MMZ6" s="193" t="s">
        <v>644</v>
      </c>
      <c r="MNA6" s="193" t="s">
        <v>644</v>
      </c>
      <c r="MNB6" s="193" t="s">
        <v>644</v>
      </c>
      <c r="MNC6" s="193" t="s">
        <v>644</v>
      </c>
      <c r="MND6" s="193" t="s">
        <v>644</v>
      </c>
      <c r="MNE6" s="193" t="s">
        <v>644</v>
      </c>
      <c r="MNF6" s="193" t="s">
        <v>644</v>
      </c>
      <c r="MNG6" s="193" t="s">
        <v>644</v>
      </c>
      <c r="MNH6" s="193" t="s">
        <v>644</v>
      </c>
      <c r="MNI6" s="193" t="s">
        <v>644</v>
      </c>
      <c r="MNJ6" s="193" t="s">
        <v>644</v>
      </c>
      <c r="MNK6" s="193" t="s">
        <v>644</v>
      </c>
      <c r="MNL6" s="193" t="s">
        <v>644</v>
      </c>
      <c r="MNM6" s="193" t="s">
        <v>644</v>
      </c>
      <c r="MNN6" s="193" t="s">
        <v>644</v>
      </c>
      <c r="MNO6" s="193" t="s">
        <v>644</v>
      </c>
      <c r="MNP6" s="193" t="s">
        <v>644</v>
      </c>
      <c r="MNQ6" s="193" t="s">
        <v>644</v>
      </c>
      <c r="MNR6" s="193" t="s">
        <v>644</v>
      </c>
      <c r="MNS6" s="193" t="s">
        <v>644</v>
      </c>
      <c r="MNT6" s="193" t="s">
        <v>644</v>
      </c>
      <c r="MNU6" s="193" t="s">
        <v>644</v>
      </c>
      <c r="MNV6" s="193" t="s">
        <v>644</v>
      </c>
      <c r="MNW6" s="193" t="s">
        <v>644</v>
      </c>
      <c r="MNX6" s="193" t="s">
        <v>644</v>
      </c>
      <c r="MNY6" s="193" t="s">
        <v>644</v>
      </c>
      <c r="MNZ6" s="193" t="s">
        <v>644</v>
      </c>
      <c r="MOA6" s="193" t="s">
        <v>644</v>
      </c>
      <c r="MOB6" s="193" t="s">
        <v>644</v>
      </c>
      <c r="MOC6" s="193" t="s">
        <v>644</v>
      </c>
      <c r="MOD6" s="193" t="s">
        <v>644</v>
      </c>
      <c r="MOE6" s="193" t="s">
        <v>644</v>
      </c>
      <c r="MOF6" s="193" t="s">
        <v>644</v>
      </c>
      <c r="MOG6" s="193" t="s">
        <v>644</v>
      </c>
      <c r="MOH6" s="193" t="s">
        <v>644</v>
      </c>
      <c r="MOI6" s="193" t="s">
        <v>644</v>
      </c>
      <c r="MOJ6" s="193" t="s">
        <v>644</v>
      </c>
      <c r="MOK6" s="193" t="s">
        <v>644</v>
      </c>
      <c r="MOL6" s="193" t="s">
        <v>644</v>
      </c>
      <c r="MOM6" s="193" t="s">
        <v>644</v>
      </c>
      <c r="MON6" s="193" t="s">
        <v>644</v>
      </c>
      <c r="MOO6" s="193" t="s">
        <v>644</v>
      </c>
      <c r="MOP6" s="193" t="s">
        <v>644</v>
      </c>
      <c r="MOQ6" s="193" t="s">
        <v>644</v>
      </c>
      <c r="MOR6" s="193" t="s">
        <v>644</v>
      </c>
      <c r="MOS6" s="193" t="s">
        <v>644</v>
      </c>
      <c r="MOT6" s="193" t="s">
        <v>644</v>
      </c>
      <c r="MOU6" s="193" t="s">
        <v>644</v>
      </c>
      <c r="MOV6" s="193" t="s">
        <v>644</v>
      </c>
      <c r="MOW6" s="193" t="s">
        <v>644</v>
      </c>
      <c r="MOX6" s="193" t="s">
        <v>644</v>
      </c>
      <c r="MOY6" s="193" t="s">
        <v>644</v>
      </c>
      <c r="MOZ6" s="193" t="s">
        <v>644</v>
      </c>
      <c r="MPA6" s="193" t="s">
        <v>644</v>
      </c>
      <c r="MPB6" s="193" t="s">
        <v>644</v>
      </c>
      <c r="MPC6" s="193" t="s">
        <v>644</v>
      </c>
      <c r="MPD6" s="193" t="s">
        <v>644</v>
      </c>
      <c r="MPE6" s="193" t="s">
        <v>644</v>
      </c>
      <c r="MPF6" s="193" t="s">
        <v>644</v>
      </c>
      <c r="MPG6" s="193" t="s">
        <v>644</v>
      </c>
      <c r="MPH6" s="193" t="s">
        <v>644</v>
      </c>
      <c r="MPI6" s="193" t="s">
        <v>644</v>
      </c>
      <c r="MPJ6" s="193" t="s">
        <v>644</v>
      </c>
      <c r="MPK6" s="193" t="s">
        <v>644</v>
      </c>
      <c r="MPL6" s="193" t="s">
        <v>644</v>
      </c>
      <c r="MPM6" s="193" t="s">
        <v>644</v>
      </c>
      <c r="MPN6" s="193" t="s">
        <v>644</v>
      </c>
      <c r="MPO6" s="193" t="s">
        <v>644</v>
      </c>
      <c r="MPP6" s="193" t="s">
        <v>644</v>
      </c>
      <c r="MPQ6" s="193" t="s">
        <v>644</v>
      </c>
      <c r="MPR6" s="193" t="s">
        <v>644</v>
      </c>
      <c r="MPS6" s="193" t="s">
        <v>644</v>
      </c>
      <c r="MPT6" s="193" t="s">
        <v>644</v>
      </c>
      <c r="MPU6" s="193" t="s">
        <v>644</v>
      </c>
      <c r="MPV6" s="193" t="s">
        <v>644</v>
      </c>
      <c r="MPW6" s="193" t="s">
        <v>644</v>
      </c>
      <c r="MPX6" s="193" t="s">
        <v>644</v>
      </c>
      <c r="MPY6" s="193" t="s">
        <v>644</v>
      </c>
      <c r="MPZ6" s="193" t="s">
        <v>644</v>
      </c>
      <c r="MQA6" s="193" t="s">
        <v>644</v>
      </c>
      <c r="MQB6" s="193" t="s">
        <v>644</v>
      </c>
      <c r="MQC6" s="193" t="s">
        <v>644</v>
      </c>
      <c r="MQD6" s="193" t="s">
        <v>644</v>
      </c>
      <c r="MQE6" s="193" t="s">
        <v>644</v>
      </c>
      <c r="MQF6" s="193" t="s">
        <v>644</v>
      </c>
      <c r="MQG6" s="193" t="s">
        <v>644</v>
      </c>
      <c r="MQH6" s="193" t="s">
        <v>644</v>
      </c>
      <c r="MQI6" s="193" t="s">
        <v>644</v>
      </c>
      <c r="MQJ6" s="193" t="s">
        <v>644</v>
      </c>
      <c r="MQK6" s="193" t="s">
        <v>644</v>
      </c>
      <c r="MQL6" s="193" t="s">
        <v>644</v>
      </c>
      <c r="MQM6" s="193" t="s">
        <v>644</v>
      </c>
      <c r="MQN6" s="193" t="s">
        <v>644</v>
      </c>
      <c r="MQO6" s="193" t="s">
        <v>644</v>
      </c>
      <c r="MQP6" s="193" t="s">
        <v>644</v>
      </c>
      <c r="MQQ6" s="193" t="s">
        <v>644</v>
      </c>
      <c r="MQR6" s="193" t="s">
        <v>644</v>
      </c>
      <c r="MQS6" s="193" t="s">
        <v>644</v>
      </c>
      <c r="MQT6" s="193" t="s">
        <v>644</v>
      </c>
      <c r="MQU6" s="193" t="s">
        <v>644</v>
      </c>
      <c r="MQV6" s="193" t="s">
        <v>644</v>
      </c>
      <c r="MQW6" s="193" t="s">
        <v>644</v>
      </c>
      <c r="MQX6" s="193" t="s">
        <v>644</v>
      </c>
      <c r="MQY6" s="193" t="s">
        <v>644</v>
      </c>
      <c r="MQZ6" s="193" t="s">
        <v>644</v>
      </c>
      <c r="MRA6" s="193" t="s">
        <v>644</v>
      </c>
      <c r="MRB6" s="193" t="s">
        <v>644</v>
      </c>
      <c r="MRC6" s="193" t="s">
        <v>644</v>
      </c>
      <c r="MRD6" s="193" t="s">
        <v>644</v>
      </c>
      <c r="MRE6" s="193" t="s">
        <v>644</v>
      </c>
      <c r="MRF6" s="193" t="s">
        <v>644</v>
      </c>
      <c r="MRG6" s="193" t="s">
        <v>644</v>
      </c>
      <c r="MRH6" s="193" t="s">
        <v>644</v>
      </c>
      <c r="MRI6" s="193" t="s">
        <v>644</v>
      </c>
      <c r="MRJ6" s="193" t="s">
        <v>644</v>
      </c>
      <c r="MRK6" s="193" t="s">
        <v>644</v>
      </c>
      <c r="MRL6" s="193" t="s">
        <v>644</v>
      </c>
      <c r="MRM6" s="193" t="s">
        <v>644</v>
      </c>
      <c r="MRN6" s="193" t="s">
        <v>644</v>
      </c>
      <c r="MRO6" s="193" t="s">
        <v>644</v>
      </c>
      <c r="MRP6" s="193" t="s">
        <v>644</v>
      </c>
      <c r="MRQ6" s="193" t="s">
        <v>644</v>
      </c>
      <c r="MRR6" s="193" t="s">
        <v>644</v>
      </c>
      <c r="MRS6" s="193" t="s">
        <v>644</v>
      </c>
      <c r="MRT6" s="193" t="s">
        <v>644</v>
      </c>
      <c r="MRU6" s="193" t="s">
        <v>644</v>
      </c>
      <c r="MRV6" s="193" t="s">
        <v>644</v>
      </c>
      <c r="MRW6" s="193" t="s">
        <v>644</v>
      </c>
      <c r="MRX6" s="193" t="s">
        <v>644</v>
      </c>
      <c r="MRY6" s="193" t="s">
        <v>644</v>
      </c>
      <c r="MRZ6" s="193" t="s">
        <v>644</v>
      </c>
      <c r="MSA6" s="193" t="s">
        <v>644</v>
      </c>
      <c r="MSB6" s="193" t="s">
        <v>644</v>
      </c>
      <c r="MSC6" s="193" t="s">
        <v>644</v>
      </c>
      <c r="MSD6" s="193" t="s">
        <v>644</v>
      </c>
      <c r="MSE6" s="193" t="s">
        <v>644</v>
      </c>
      <c r="MSF6" s="193" t="s">
        <v>644</v>
      </c>
      <c r="MSG6" s="193" t="s">
        <v>644</v>
      </c>
      <c r="MSH6" s="193" t="s">
        <v>644</v>
      </c>
      <c r="MSI6" s="193" t="s">
        <v>644</v>
      </c>
      <c r="MSJ6" s="193" t="s">
        <v>644</v>
      </c>
      <c r="MSK6" s="193" t="s">
        <v>644</v>
      </c>
      <c r="MSL6" s="193" t="s">
        <v>644</v>
      </c>
      <c r="MSM6" s="193" t="s">
        <v>644</v>
      </c>
      <c r="MSN6" s="193" t="s">
        <v>644</v>
      </c>
      <c r="MSO6" s="193" t="s">
        <v>644</v>
      </c>
      <c r="MSP6" s="193" t="s">
        <v>644</v>
      </c>
      <c r="MSQ6" s="193" t="s">
        <v>644</v>
      </c>
      <c r="MSR6" s="193" t="s">
        <v>644</v>
      </c>
      <c r="MSS6" s="193" t="s">
        <v>644</v>
      </c>
      <c r="MST6" s="193" t="s">
        <v>644</v>
      </c>
      <c r="MSU6" s="193" t="s">
        <v>644</v>
      </c>
      <c r="MSV6" s="193" t="s">
        <v>644</v>
      </c>
      <c r="MSW6" s="193" t="s">
        <v>644</v>
      </c>
      <c r="MSX6" s="193" t="s">
        <v>644</v>
      </c>
      <c r="MSY6" s="193" t="s">
        <v>644</v>
      </c>
      <c r="MSZ6" s="193" t="s">
        <v>644</v>
      </c>
      <c r="MTA6" s="193" t="s">
        <v>644</v>
      </c>
      <c r="MTB6" s="193" t="s">
        <v>644</v>
      </c>
      <c r="MTC6" s="193" t="s">
        <v>644</v>
      </c>
      <c r="MTD6" s="193" t="s">
        <v>644</v>
      </c>
      <c r="MTE6" s="193" t="s">
        <v>644</v>
      </c>
      <c r="MTF6" s="193" t="s">
        <v>644</v>
      </c>
      <c r="MTG6" s="193" t="s">
        <v>644</v>
      </c>
      <c r="MTH6" s="193" t="s">
        <v>644</v>
      </c>
      <c r="MTI6" s="193" t="s">
        <v>644</v>
      </c>
      <c r="MTJ6" s="193" t="s">
        <v>644</v>
      </c>
      <c r="MTK6" s="193" t="s">
        <v>644</v>
      </c>
      <c r="MTL6" s="193" t="s">
        <v>644</v>
      </c>
      <c r="MTM6" s="193" t="s">
        <v>644</v>
      </c>
      <c r="MTN6" s="193" t="s">
        <v>644</v>
      </c>
      <c r="MTO6" s="193" t="s">
        <v>644</v>
      </c>
      <c r="MTP6" s="193" t="s">
        <v>644</v>
      </c>
      <c r="MTQ6" s="193" t="s">
        <v>644</v>
      </c>
      <c r="MTR6" s="193" t="s">
        <v>644</v>
      </c>
      <c r="MTS6" s="193" t="s">
        <v>644</v>
      </c>
      <c r="MTT6" s="193" t="s">
        <v>644</v>
      </c>
      <c r="MTU6" s="193" t="s">
        <v>644</v>
      </c>
      <c r="MTV6" s="193" t="s">
        <v>644</v>
      </c>
      <c r="MTW6" s="193" t="s">
        <v>644</v>
      </c>
      <c r="MTX6" s="193" t="s">
        <v>644</v>
      </c>
      <c r="MTY6" s="193" t="s">
        <v>644</v>
      </c>
      <c r="MTZ6" s="193" t="s">
        <v>644</v>
      </c>
      <c r="MUA6" s="193" t="s">
        <v>644</v>
      </c>
      <c r="MUB6" s="193" t="s">
        <v>644</v>
      </c>
      <c r="MUC6" s="193" t="s">
        <v>644</v>
      </c>
      <c r="MUD6" s="193" t="s">
        <v>644</v>
      </c>
      <c r="MUE6" s="193" t="s">
        <v>644</v>
      </c>
      <c r="MUF6" s="193" t="s">
        <v>644</v>
      </c>
      <c r="MUG6" s="193" t="s">
        <v>644</v>
      </c>
      <c r="MUH6" s="193" t="s">
        <v>644</v>
      </c>
      <c r="MUI6" s="193" t="s">
        <v>644</v>
      </c>
      <c r="MUJ6" s="193" t="s">
        <v>644</v>
      </c>
      <c r="MUK6" s="193" t="s">
        <v>644</v>
      </c>
      <c r="MUL6" s="193" t="s">
        <v>644</v>
      </c>
      <c r="MUM6" s="193" t="s">
        <v>644</v>
      </c>
      <c r="MUN6" s="193" t="s">
        <v>644</v>
      </c>
      <c r="MUO6" s="193" t="s">
        <v>644</v>
      </c>
      <c r="MUP6" s="193" t="s">
        <v>644</v>
      </c>
      <c r="MUQ6" s="193" t="s">
        <v>644</v>
      </c>
      <c r="MUR6" s="193" t="s">
        <v>644</v>
      </c>
      <c r="MUS6" s="193" t="s">
        <v>644</v>
      </c>
      <c r="MUT6" s="193" t="s">
        <v>644</v>
      </c>
      <c r="MUU6" s="193" t="s">
        <v>644</v>
      </c>
      <c r="MUV6" s="193" t="s">
        <v>644</v>
      </c>
      <c r="MUW6" s="193" t="s">
        <v>644</v>
      </c>
      <c r="MUX6" s="193" t="s">
        <v>644</v>
      </c>
      <c r="MUY6" s="193" t="s">
        <v>644</v>
      </c>
      <c r="MUZ6" s="193" t="s">
        <v>644</v>
      </c>
      <c r="MVA6" s="193" t="s">
        <v>644</v>
      </c>
      <c r="MVB6" s="193" t="s">
        <v>644</v>
      </c>
      <c r="MVC6" s="193" t="s">
        <v>644</v>
      </c>
      <c r="MVD6" s="193" t="s">
        <v>644</v>
      </c>
      <c r="MVE6" s="193" t="s">
        <v>644</v>
      </c>
      <c r="MVF6" s="193" t="s">
        <v>644</v>
      </c>
      <c r="MVG6" s="193" t="s">
        <v>644</v>
      </c>
      <c r="MVH6" s="193" t="s">
        <v>644</v>
      </c>
      <c r="MVI6" s="193" t="s">
        <v>644</v>
      </c>
      <c r="MVJ6" s="193" t="s">
        <v>644</v>
      </c>
      <c r="MVK6" s="193" t="s">
        <v>644</v>
      </c>
      <c r="MVL6" s="193" t="s">
        <v>644</v>
      </c>
      <c r="MVM6" s="193" t="s">
        <v>644</v>
      </c>
      <c r="MVN6" s="193" t="s">
        <v>644</v>
      </c>
      <c r="MVO6" s="193" t="s">
        <v>644</v>
      </c>
      <c r="MVP6" s="193" t="s">
        <v>644</v>
      </c>
      <c r="MVQ6" s="193" t="s">
        <v>644</v>
      </c>
      <c r="MVR6" s="193" t="s">
        <v>644</v>
      </c>
      <c r="MVS6" s="193" t="s">
        <v>644</v>
      </c>
      <c r="MVT6" s="193" t="s">
        <v>644</v>
      </c>
      <c r="MVU6" s="193" t="s">
        <v>644</v>
      </c>
      <c r="MVV6" s="193" t="s">
        <v>644</v>
      </c>
      <c r="MVW6" s="193" t="s">
        <v>644</v>
      </c>
      <c r="MVX6" s="193" t="s">
        <v>644</v>
      </c>
      <c r="MVY6" s="193" t="s">
        <v>644</v>
      </c>
      <c r="MVZ6" s="193" t="s">
        <v>644</v>
      </c>
      <c r="MWA6" s="193" t="s">
        <v>644</v>
      </c>
      <c r="MWB6" s="193" t="s">
        <v>644</v>
      </c>
      <c r="MWC6" s="193" t="s">
        <v>644</v>
      </c>
      <c r="MWD6" s="193" t="s">
        <v>644</v>
      </c>
      <c r="MWE6" s="193" t="s">
        <v>644</v>
      </c>
      <c r="MWF6" s="193" t="s">
        <v>644</v>
      </c>
      <c r="MWG6" s="193" t="s">
        <v>644</v>
      </c>
      <c r="MWH6" s="193" t="s">
        <v>644</v>
      </c>
      <c r="MWI6" s="193" t="s">
        <v>644</v>
      </c>
      <c r="MWJ6" s="193" t="s">
        <v>644</v>
      </c>
      <c r="MWK6" s="193" t="s">
        <v>644</v>
      </c>
      <c r="MWL6" s="193" t="s">
        <v>644</v>
      </c>
      <c r="MWM6" s="193" t="s">
        <v>644</v>
      </c>
      <c r="MWN6" s="193" t="s">
        <v>644</v>
      </c>
      <c r="MWO6" s="193" t="s">
        <v>644</v>
      </c>
      <c r="MWP6" s="193" t="s">
        <v>644</v>
      </c>
      <c r="MWQ6" s="193" t="s">
        <v>644</v>
      </c>
      <c r="MWR6" s="193" t="s">
        <v>644</v>
      </c>
      <c r="MWS6" s="193" t="s">
        <v>644</v>
      </c>
      <c r="MWT6" s="193" t="s">
        <v>644</v>
      </c>
      <c r="MWU6" s="193" t="s">
        <v>644</v>
      </c>
      <c r="MWV6" s="193" t="s">
        <v>644</v>
      </c>
      <c r="MWW6" s="193" t="s">
        <v>644</v>
      </c>
      <c r="MWX6" s="193" t="s">
        <v>644</v>
      </c>
      <c r="MWY6" s="193" t="s">
        <v>644</v>
      </c>
      <c r="MWZ6" s="193" t="s">
        <v>644</v>
      </c>
      <c r="MXA6" s="193" t="s">
        <v>644</v>
      </c>
      <c r="MXB6" s="193" t="s">
        <v>644</v>
      </c>
      <c r="MXC6" s="193" t="s">
        <v>644</v>
      </c>
      <c r="MXD6" s="193" t="s">
        <v>644</v>
      </c>
      <c r="MXE6" s="193" t="s">
        <v>644</v>
      </c>
      <c r="MXF6" s="193" t="s">
        <v>644</v>
      </c>
      <c r="MXG6" s="193" t="s">
        <v>644</v>
      </c>
      <c r="MXH6" s="193" t="s">
        <v>644</v>
      </c>
      <c r="MXI6" s="193" t="s">
        <v>644</v>
      </c>
      <c r="MXJ6" s="193" t="s">
        <v>644</v>
      </c>
      <c r="MXK6" s="193" t="s">
        <v>644</v>
      </c>
      <c r="MXL6" s="193" t="s">
        <v>644</v>
      </c>
      <c r="MXM6" s="193" t="s">
        <v>644</v>
      </c>
      <c r="MXN6" s="193" t="s">
        <v>644</v>
      </c>
      <c r="MXO6" s="193" t="s">
        <v>644</v>
      </c>
      <c r="MXP6" s="193" t="s">
        <v>644</v>
      </c>
      <c r="MXQ6" s="193" t="s">
        <v>644</v>
      </c>
      <c r="MXR6" s="193" t="s">
        <v>644</v>
      </c>
      <c r="MXS6" s="193" t="s">
        <v>644</v>
      </c>
      <c r="MXT6" s="193" t="s">
        <v>644</v>
      </c>
      <c r="MXU6" s="193" t="s">
        <v>644</v>
      </c>
      <c r="MXV6" s="193" t="s">
        <v>644</v>
      </c>
      <c r="MXW6" s="193" t="s">
        <v>644</v>
      </c>
      <c r="MXX6" s="193" t="s">
        <v>644</v>
      </c>
      <c r="MXY6" s="193" t="s">
        <v>644</v>
      </c>
      <c r="MXZ6" s="193" t="s">
        <v>644</v>
      </c>
      <c r="MYA6" s="193" t="s">
        <v>644</v>
      </c>
      <c r="MYB6" s="193" t="s">
        <v>644</v>
      </c>
      <c r="MYC6" s="193" t="s">
        <v>644</v>
      </c>
      <c r="MYD6" s="193" t="s">
        <v>644</v>
      </c>
      <c r="MYE6" s="193" t="s">
        <v>644</v>
      </c>
      <c r="MYF6" s="193" t="s">
        <v>644</v>
      </c>
      <c r="MYG6" s="193" t="s">
        <v>644</v>
      </c>
      <c r="MYH6" s="193" t="s">
        <v>644</v>
      </c>
      <c r="MYI6" s="193" t="s">
        <v>644</v>
      </c>
      <c r="MYJ6" s="193" t="s">
        <v>644</v>
      </c>
      <c r="MYK6" s="193" t="s">
        <v>644</v>
      </c>
      <c r="MYL6" s="193" t="s">
        <v>644</v>
      </c>
      <c r="MYM6" s="193" t="s">
        <v>644</v>
      </c>
      <c r="MYN6" s="193" t="s">
        <v>644</v>
      </c>
      <c r="MYO6" s="193" t="s">
        <v>644</v>
      </c>
      <c r="MYP6" s="193" t="s">
        <v>644</v>
      </c>
      <c r="MYQ6" s="193" t="s">
        <v>644</v>
      </c>
      <c r="MYR6" s="193" t="s">
        <v>644</v>
      </c>
      <c r="MYS6" s="193" t="s">
        <v>644</v>
      </c>
      <c r="MYT6" s="193" t="s">
        <v>644</v>
      </c>
      <c r="MYU6" s="193" t="s">
        <v>644</v>
      </c>
      <c r="MYV6" s="193" t="s">
        <v>644</v>
      </c>
      <c r="MYW6" s="193" t="s">
        <v>644</v>
      </c>
      <c r="MYX6" s="193" t="s">
        <v>644</v>
      </c>
      <c r="MYY6" s="193" t="s">
        <v>644</v>
      </c>
      <c r="MYZ6" s="193" t="s">
        <v>644</v>
      </c>
      <c r="MZA6" s="193" t="s">
        <v>644</v>
      </c>
      <c r="MZB6" s="193" t="s">
        <v>644</v>
      </c>
      <c r="MZC6" s="193" t="s">
        <v>644</v>
      </c>
      <c r="MZD6" s="193" t="s">
        <v>644</v>
      </c>
      <c r="MZE6" s="193" t="s">
        <v>644</v>
      </c>
      <c r="MZF6" s="193" t="s">
        <v>644</v>
      </c>
      <c r="MZG6" s="193" t="s">
        <v>644</v>
      </c>
      <c r="MZH6" s="193" t="s">
        <v>644</v>
      </c>
      <c r="MZI6" s="193" t="s">
        <v>644</v>
      </c>
      <c r="MZJ6" s="193" t="s">
        <v>644</v>
      </c>
      <c r="MZK6" s="193" t="s">
        <v>644</v>
      </c>
      <c r="MZL6" s="193" t="s">
        <v>644</v>
      </c>
      <c r="MZM6" s="193" t="s">
        <v>644</v>
      </c>
      <c r="MZN6" s="193" t="s">
        <v>644</v>
      </c>
      <c r="MZO6" s="193" t="s">
        <v>644</v>
      </c>
      <c r="MZP6" s="193" t="s">
        <v>644</v>
      </c>
      <c r="MZQ6" s="193" t="s">
        <v>644</v>
      </c>
      <c r="MZR6" s="193" t="s">
        <v>644</v>
      </c>
      <c r="MZS6" s="193" t="s">
        <v>644</v>
      </c>
      <c r="MZT6" s="193" t="s">
        <v>644</v>
      </c>
      <c r="MZU6" s="193" t="s">
        <v>644</v>
      </c>
      <c r="MZV6" s="193" t="s">
        <v>644</v>
      </c>
      <c r="MZW6" s="193" t="s">
        <v>644</v>
      </c>
      <c r="MZX6" s="193" t="s">
        <v>644</v>
      </c>
      <c r="MZY6" s="193" t="s">
        <v>644</v>
      </c>
      <c r="MZZ6" s="193" t="s">
        <v>644</v>
      </c>
      <c r="NAA6" s="193" t="s">
        <v>644</v>
      </c>
      <c r="NAB6" s="193" t="s">
        <v>644</v>
      </c>
      <c r="NAC6" s="193" t="s">
        <v>644</v>
      </c>
      <c r="NAD6" s="193" t="s">
        <v>644</v>
      </c>
      <c r="NAE6" s="193" t="s">
        <v>644</v>
      </c>
      <c r="NAF6" s="193" t="s">
        <v>644</v>
      </c>
      <c r="NAG6" s="193" t="s">
        <v>644</v>
      </c>
      <c r="NAH6" s="193" t="s">
        <v>644</v>
      </c>
      <c r="NAI6" s="193" t="s">
        <v>644</v>
      </c>
      <c r="NAJ6" s="193" t="s">
        <v>644</v>
      </c>
      <c r="NAK6" s="193" t="s">
        <v>644</v>
      </c>
      <c r="NAL6" s="193" t="s">
        <v>644</v>
      </c>
      <c r="NAM6" s="193" t="s">
        <v>644</v>
      </c>
      <c r="NAN6" s="193" t="s">
        <v>644</v>
      </c>
      <c r="NAO6" s="193" t="s">
        <v>644</v>
      </c>
      <c r="NAP6" s="193" t="s">
        <v>644</v>
      </c>
      <c r="NAQ6" s="193" t="s">
        <v>644</v>
      </c>
      <c r="NAR6" s="193" t="s">
        <v>644</v>
      </c>
      <c r="NAS6" s="193" t="s">
        <v>644</v>
      </c>
      <c r="NAT6" s="193" t="s">
        <v>644</v>
      </c>
      <c r="NAU6" s="193" t="s">
        <v>644</v>
      </c>
      <c r="NAV6" s="193" t="s">
        <v>644</v>
      </c>
      <c r="NAW6" s="193" t="s">
        <v>644</v>
      </c>
      <c r="NAX6" s="193" t="s">
        <v>644</v>
      </c>
      <c r="NAY6" s="193" t="s">
        <v>644</v>
      </c>
      <c r="NAZ6" s="193" t="s">
        <v>644</v>
      </c>
      <c r="NBA6" s="193" t="s">
        <v>644</v>
      </c>
      <c r="NBB6" s="193" t="s">
        <v>644</v>
      </c>
      <c r="NBC6" s="193" t="s">
        <v>644</v>
      </c>
      <c r="NBD6" s="193" t="s">
        <v>644</v>
      </c>
      <c r="NBE6" s="193" t="s">
        <v>644</v>
      </c>
      <c r="NBF6" s="193" t="s">
        <v>644</v>
      </c>
      <c r="NBG6" s="193" t="s">
        <v>644</v>
      </c>
      <c r="NBH6" s="193" t="s">
        <v>644</v>
      </c>
      <c r="NBI6" s="193" t="s">
        <v>644</v>
      </c>
      <c r="NBJ6" s="193" t="s">
        <v>644</v>
      </c>
      <c r="NBK6" s="193" t="s">
        <v>644</v>
      </c>
      <c r="NBL6" s="193" t="s">
        <v>644</v>
      </c>
      <c r="NBM6" s="193" t="s">
        <v>644</v>
      </c>
      <c r="NBN6" s="193" t="s">
        <v>644</v>
      </c>
      <c r="NBO6" s="193" t="s">
        <v>644</v>
      </c>
      <c r="NBP6" s="193" t="s">
        <v>644</v>
      </c>
      <c r="NBQ6" s="193" t="s">
        <v>644</v>
      </c>
      <c r="NBR6" s="193" t="s">
        <v>644</v>
      </c>
      <c r="NBS6" s="193" t="s">
        <v>644</v>
      </c>
      <c r="NBT6" s="193" t="s">
        <v>644</v>
      </c>
      <c r="NBU6" s="193" t="s">
        <v>644</v>
      </c>
      <c r="NBV6" s="193" t="s">
        <v>644</v>
      </c>
      <c r="NBW6" s="193" t="s">
        <v>644</v>
      </c>
      <c r="NBX6" s="193" t="s">
        <v>644</v>
      </c>
      <c r="NBY6" s="193" t="s">
        <v>644</v>
      </c>
      <c r="NBZ6" s="193" t="s">
        <v>644</v>
      </c>
      <c r="NCA6" s="193" t="s">
        <v>644</v>
      </c>
      <c r="NCB6" s="193" t="s">
        <v>644</v>
      </c>
      <c r="NCC6" s="193" t="s">
        <v>644</v>
      </c>
      <c r="NCD6" s="193" t="s">
        <v>644</v>
      </c>
      <c r="NCE6" s="193" t="s">
        <v>644</v>
      </c>
      <c r="NCF6" s="193" t="s">
        <v>644</v>
      </c>
      <c r="NCG6" s="193" t="s">
        <v>644</v>
      </c>
      <c r="NCH6" s="193" t="s">
        <v>644</v>
      </c>
      <c r="NCI6" s="193" t="s">
        <v>644</v>
      </c>
      <c r="NCJ6" s="193" t="s">
        <v>644</v>
      </c>
      <c r="NCK6" s="193" t="s">
        <v>644</v>
      </c>
      <c r="NCL6" s="193" t="s">
        <v>644</v>
      </c>
      <c r="NCM6" s="193" t="s">
        <v>644</v>
      </c>
      <c r="NCN6" s="193" t="s">
        <v>644</v>
      </c>
      <c r="NCO6" s="193" t="s">
        <v>644</v>
      </c>
      <c r="NCP6" s="193" t="s">
        <v>644</v>
      </c>
      <c r="NCQ6" s="193" t="s">
        <v>644</v>
      </c>
      <c r="NCR6" s="193" t="s">
        <v>644</v>
      </c>
      <c r="NCS6" s="193" t="s">
        <v>644</v>
      </c>
      <c r="NCT6" s="193" t="s">
        <v>644</v>
      </c>
      <c r="NCU6" s="193" t="s">
        <v>644</v>
      </c>
      <c r="NCV6" s="193" t="s">
        <v>644</v>
      </c>
      <c r="NCW6" s="193" t="s">
        <v>644</v>
      </c>
      <c r="NCX6" s="193" t="s">
        <v>644</v>
      </c>
      <c r="NCY6" s="193" t="s">
        <v>644</v>
      </c>
      <c r="NCZ6" s="193" t="s">
        <v>644</v>
      </c>
      <c r="NDA6" s="193" t="s">
        <v>644</v>
      </c>
      <c r="NDB6" s="193" t="s">
        <v>644</v>
      </c>
      <c r="NDC6" s="193" t="s">
        <v>644</v>
      </c>
      <c r="NDD6" s="193" t="s">
        <v>644</v>
      </c>
      <c r="NDE6" s="193" t="s">
        <v>644</v>
      </c>
      <c r="NDF6" s="193" t="s">
        <v>644</v>
      </c>
      <c r="NDG6" s="193" t="s">
        <v>644</v>
      </c>
      <c r="NDH6" s="193" t="s">
        <v>644</v>
      </c>
      <c r="NDI6" s="193" t="s">
        <v>644</v>
      </c>
      <c r="NDJ6" s="193" t="s">
        <v>644</v>
      </c>
      <c r="NDK6" s="193" t="s">
        <v>644</v>
      </c>
      <c r="NDL6" s="193" t="s">
        <v>644</v>
      </c>
      <c r="NDM6" s="193" t="s">
        <v>644</v>
      </c>
      <c r="NDN6" s="193" t="s">
        <v>644</v>
      </c>
      <c r="NDO6" s="193" t="s">
        <v>644</v>
      </c>
      <c r="NDP6" s="193" t="s">
        <v>644</v>
      </c>
      <c r="NDQ6" s="193" t="s">
        <v>644</v>
      </c>
      <c r="NDR6" s="193" t="s">
        <v>644</v>
      </c>
      <c r="NDS6" s="193" t="s">
        <v>644</v>
      </c>
      <c r="NDT6" s="193" t="s">
        <v>644</v>
      </c>
      <c r="NDU6" s="193" t="s">
        <v>644</v>
      </c>
      <c r="NDV6" s="193" t="s">
        <v>644</v>
      </c>
      <c r="NDW6" s="193" t="s">
        <v>644</v>
      </c>
      <c r="NDX6" s="193" t="s">
        <v>644</v>
      </c>
      <c r="NDY6" s="193" t="s">
        <v>644</v>
      </c>
      <c r="NDZ6" s="193" t="s">
        <v>644</v>
      </c>
      <c r="NEA6" s="193" t="s">
        <v>644</v>
      </c>
      <c r="NEB6" s="193" t="s">
        <v>644</v>
      </c>
      <c r="NEC6" s="193" t="s">
        <v>644</v>
      </c>
      <c r="NED6" s="193" t="s">
        <v>644</v>
      </c>
      <c r="NEE6" s="193" t="s">
        <v>644</v>
      </c>
      <c r="NEF6" s="193" t="s">
        <v>644</v>
      </c>
      <c r="NEG6" s="193" t="s">
        <v>644</v>
      </c>
      <c r="NEH6" s="193" t="s">
        <v>644</v>
      </c>
      <c r="NEI6" s="193" t="s">
        <v>644</v>
      </c>
      <c r="NEJ6" s="193" t="s">
        <v>644</v>
      </c>
      <c r="NEK6" s="193" t="s">
        <v>644</v>
      </c>
      <c r="NEL6" s="193" t="s">
        <v>644</v>
      </c>
      <c r="NEM6" s="193" t="s">
        <v>644</v>
      </c>
      <c r="NEN6" s="193" t="s">
        <v>644</v>
      </c>
      <c r="NEO6" s="193" t="s">
        <v>644</v>
      </c>
      <c r="NEP6" s="193" t="s">
        <v>644</v>
      </c>
      <c r="NEQ6" s="193" t="s">
        <v>644</v>
      </c>
      <c r="NER6" s="193" t="s">
        <v>644</v>
      </c>
      <c r="NES6" s="193" t="s">
        <v>644</v>
      </c>
      <c r="NET6" s="193" t="s">
        <v>644</v>
      </c>
      <c r="NEU6" s="193" t="s">
        <v>644</v>
      </c>
      <c r="NEV6" s="193" t="s">
        <v>644</v>
      </c>
      <c r="NEW6" s="193" t="s">
        <v>644</v>
      </c>
      <c r="NEX6" s="193" t="s">
        <v>644</v>
      </c>
      <c r="NEY6" s="193" t="s">
        <v>644</v>
      </c>
      <c r="NEZ6" s="193" t="s">
        <v>644</v>
      </c>
      <c r="NFA6" s="193" t="s">
        <v>644</v>
      </c>
      <c r="NFB6" s="193" t="s">
        <v>644</v>
      </c>
      <c r="NFC6" s="193" t="s">
        <v>644</v>
      </c>
      <c r="NFD6" s="193" t="s">
        <v>644</v>
      </c>
      <c r="NFE6" s="193" t="s">
        <v>644</v>
      </c>
      <c r="NFF6" s="193" t="s">
        <v>644</v>
      </c>
      <c r="NFG6" s="193" t="s">
        <v>644</v>
      </c>
      <c r="NFH6" s="193" t="s">
        <v>644</v>
      </c>
      <c r="NFI6" s="193" t="s">
        <v>644</v>
      </c>
      <c r="NFJ6" s="193" t="s">
        <v>644</v>
      </c>
      <c r="NFK6" s="193" t="s">
        <v>644</v>
      </c>
      <c r="NFL6" s="193" t="s">
        <v>644</v>
      </c>
      <c r="NFM6" s="193" t="s">
        <v>644</v>
      </c>
      <c r="NFN6" s="193" t="s">
        <v>644</v>
      </c>
      <c r="NFO6" s="193" t="s">
        <v>644</v>
      </c>
      <c r="NFP6" s="193" t="s">
        <v>644</v>
      </c>
      <c r="NFQ6" s="193" t="s">
        <v>644</v>
      </c>
      <c r="NFR6" s="193" t="s">
        <v>644</v>
      </c>
      <c r="NFS6" s="193" t="s">
        <v>644</v>
      </c>
      <c r="NFT6" s="193" t="s">
        <v>644</v>
      </c>
      <c r="NFU6" s="193" t="s">
        <v>644</v>
      </c>
      <c r="NFV6" s="193" t="s">
        <v>644</v>
      </c>
      <c r="NFW6" s="193" t="s">
        <v>644</v>
      </c>
      <c r="NFX6" s="193" t="s">
        <v>644</v>
      </c>
      <c r="NFY6" s="193" t="s">
        <v>644</v>
      </c>
      <c r="NFZ6" s="193" t="s">
        <v>644</v>
      </c>
      <c r="NGA6" s="193" t="s">
        <v>644</v>
      </c>
      <c r="NGB6" s="193" t="s">
        <v>644</v>
      </c>
      <c r="NGC6" s="193" t="s">
        <v>644</v>
      </c>
      <c r="NGD6" s="193" t="s">
        <v>644</v>
      </c>
      <c r="NGE6" s="193" t="s">
        <v>644</v>
      </c>
      <c r="NGF6" s="193" t="s">
        <v>644</v>
      </c>
      <c r="NGG6" s="193" t="s">
        <v>644</v>
      </c>
      <c r="NGH6" s="193" t="s">
        <v>644</v>
      </c>
      <c r="NGI6" s="193" t="s">
        <v>644</v>
      </c>
      <c r="NGJ6" s="193" t="s">
        <v>644</v>
      </c>
      <c r="NGK6" s="193" t="s">
        <v>644</v>
      </c>
      <c r="NGL6" s="193" t="s">
        <v>644</v>
      </c>
      <c r="NGM6" s="193" t="s">
        <v>644</v>
      </c>
      <c r="NGN6" s="193" t="s">
        <v>644</v>
      </c>
      <c r="NGO6" s="193" t="s">
        <v>644</v>
      </c>
      <c r="NGP6" s="193" t="s">
        <v>644</v>
      </c>
      <c r="NGQ6" s="193" t="s">
        <v>644</v>
      </c>
      <c r="NGR6" s="193" t="s">
        <v>644</v>
      </c>
      <c r="NGS6" s="193" t="s">
        <v>644</v>
      </c>
      <c r="NGT6" s="193" t="s">
        <v>644</v>
      </c>
      <c r="NGU6" s="193" t="s">
        <v>644</v>
      </c>
      <c r="NGV6" s="193" t="s">
        <v>644</v>
      </c>
      <c r="NGW6" s="193" t="s">
        <v>644</v>
      </c>
      <c r="NGX6" s="193" t="s">
        <v>644</v>
      </c>
      <c r="NGY6" s="193" t="s">
        <v>644</v>
      </c>
      <c r="NGZ6" s="193" t="s">
        <v>644</v>
      </c>
      <c r="NHA6" s="193" t="s">
        <v>644</v>
      </c>
      <c r="NHB6" s="193" t="s">
        <v>644</v>
      </c>
      <c r="NHC6" s="193" t="s">
        <v>644</v>
      </c>
      <c r="NHD6" s="193" t="s">
        <v>644</v>
      </c>
      <c r="NHE6" s="193" t="s">
        <v>644</v>
      </c>
      <c r="NHF6" s="193" t="s">
        <v>644</v>
      </c>
      <c r="NHG6" s="193" t="s">
        <v>644</v>
      </c>
      <c r="NHH6" s="193" t="s">
        <v>644</v>
      </c>
      <c r="NHI6" s="193" t="s">
        <v>644</v>
      </c>
      <c r="NHJ6" s="193" t="s">
        <v>644</v>
      </c>
      <c r="NHK6" s="193" t="s">
        <v>644</v>
      </c>
      <c r="NHL6" s="193" t="s">
        <v>644</v>
      </c>
      <c r="NHM6" s="193" t="s">
        <v>644</v>
      </c>
      <c r="NHN6" s="193" t="s">
        <v>644</v>
      </c>
      <c r="NHO6" s="193" t="s">
        <v>644</v>
      </c>
      <c r="NHP6" s="193" t="s">
        <v>644</v>
      </c>
      <c r="NHQ6" s="193" t="s">
        <v>644</v>
      </c>
      <c r="NHR6" s="193" t="s">
        <v>644</v>
      </c>
      <c r="NHS6" s="193" t="s">
        <v>644</v>
      </c>
      <c r="NHT6" s="193" t="s">
        <v>644</v>
      </c>
      <c r="NHU6" s="193" t="s">
        <v>644</v>
      </c>
      <c r="NHV6" s="193" t="s">
        <v>644</v>
      </c>
      <c r="NHW6" s="193" t="s">
        <v>644</v>
      </c>
      <c r="NHX6" s="193" t="s">
        <v>644</v>
      </c>
      <c r="NHY6" s="193" t="s">
        <v>644</v>
      </c>
      <c r="NHZ6" s="193" t="s">
        <v>644</v>
      </c>
      <c r="NIA6" s="193" t="s">
        <v>644</v>
      </c>
      <c r="NIB6" s="193" t="s">
        <v>644</v>
      </c>
      <c r="NIC6" s="193" t="s">
        <v>644</v>
      </c>
      <c r="NID6" s="193" t="s">
        <v>644</v>
      </c>
      <c r="NIE6" s="193" t="s">
        <v>644</v>
      </c>
      <c r="NIF6" s="193" t="s">
        <v>644</v>
      </c>
      <c r="NIG6" s="193" t="s">
        <v>644</v>
      </c>
      <c r="NIH6" s="193" t="s">
        <v>644</v>
      </c>
      <c r="NII6" s="193" t="s">
        <v>644</v>
      </c>
      <c r="NIJ6" s="193" t="s">
        <v>644</v>
      </c>
      <c r="NIK6" s="193" t="s">
        <v>644</v>
      </c>
      <c r="NIL6" s="193" t="s">
        <v>644</v>
      </c>
      <c r="NIM6" s="193" t="s">
        <v>644</v>
      </c>
      <c r="NIN6" s="193" t="s">
        <v>644</v>
      </c>
      <c r="NIO6" s="193" t="s">
        <v>644</v>
      </c>
      <c r="NIP6" s="193" t="s">
        <v>644</v>
      </c>
      <c r="NIQ6" s="193" t="s">
        <v>644</v>
      </c>
      <c r="NIR6" s="193" t="s">
        <v>644</v>
      </c>
      <c r="NIS6" s="193" t="s">
        <v>644</v>
      </c>
      <c r="NIT6" s="193" t="s">
        <v>644</v>
      </c>
      <c r="NIU6" s="193" t="s">
        <v>644</v>
      </c>
      <c r="NIV6" s="193" t="s">
        <v>644</v>
      </c>
      <c r="NIW6" s="193" t="s">
        <v>644</v>
      </c>
      <c r="NIX6" s="193" t="s">
        <v>644</v>
      </c>
      <c r="NIY6" s="193" t="s">
        <v>644</v>
      </c>
      <c r="NIZ6" s="193" t="s">
        <v>644</v>
      </c>
      <c r="NJA6" s="193" t="s">
        <v>644</v>
      </c>
      <c r="NJB6" s="193" t="s">
        <v>644</v>
      </c>
      <c r="NJC6" s="193" t="s">
        <v>644</v>
      </c>
      <c r="NJD6" s="193" t="s">
        <v>644</v>
      </c>
      <c r="NJE6" s="193" t="s">
        <v>644</v>
      </c>
      <c r="NJF6" s="193" t="s">
        <v>644</v>
      </c>
      <c r="NJG6" s="193" t="s">
        <v>644</v>
      </c>
      <c r="NJH6" s="193" t="s">
        <v>644</v>
      </c>
      <c r="NJI6" s="193" t="s">
        <v>644</v>
      </c>
      <c r="NJJ6" s="193" t="s">
        <v>644</v>
      </c>
      <c r="NJK6" s="193" t="s">
        <v>644</v>
      </c>
      <c r="NJL6" s="193" t="s">
        <v>644</v>
      </c>
      <c r="NJM6" s="193" t="s">
        <v>644</v>
      </c>
      <c r="NJN6" s="193" t="s">
        <v>644</v>
      </c>
      <c r="NJO6" s="193" t="s">
        <v>644</v>
      </c>
      <c r="NJP6" s="193" t="s">
        <v>644</v>
      </c>
      <c r="NJQ6" s="193" t="s">
        <v>644</v>
      </c>
      <c r="NJR6" s="193" t="s">
        <v>644</v>
      </c>
      <c r="NJS6" s="193" t="s">
        <v>644</v>
      </c>
      <c r="NJT6" s="193" t="s">
        <v>644</v>
      </c>
      <c r="NJU6" s="193" t="s">
        <v>644</v>
      </c>
      <c r="NJV6" s="193" t="s">
        <v>644</v>
      </c>
      <c r="NJW6" s="193" t="s">
        <v>644</v>
      </c>
      <c r="NJX6" s="193" t="s">
        <v>644</v>
      </c>
      <c r="NJY6" s="193" t="s">
        <v>644</v>
      </c>
      <c r="NJZ6" s="193" t="s">
        <v>644</v>
      </c>
      <c r="NKA6" s="193" t="s">
        <v>644</v>
      </c>
      <c r="NKB6" s="193" t="s">
        <v>644</v>
      </c>
      <c r="NKC6" s="193" t="s">
        <v>644</v>
      </c>
      <c r="NKD6" s="193" t="s">
        <v>644</v>
      </c>
      <c r="NKE6" s="193" t="s">
        <v>644</v>
      </c>
      <c r="NKF6" s="193" t="s">
        <v>644</v>
      </c>
      <c r="NKG6" s="193" t="s">
        <v>644</v>
      </c>
      <c r="NKH6" s="193" t="s">
        <v>644</v>
      </c>
      <c r="NKI6" s="193" t="s">
        <v>644</v>
      </c>
      <c r="NKJ6" s="193" t="s">
        <v>644</v>
      </c>
      <c r="NKK6" s="193" t="s">
        <v>644</v>
      </c>
      <c r="NKL6" s="193" t="s">
        <v>644</v>
      </c>
      <c r="NKM6" s="193" t="s">
        <v>644</v>
      </c>
      <c r="NKN6" s="193" t="s">
        <v>644</v>
      </c>
      <c r="NKO6" s="193" t="s">
        <v>644</v>
      </c>
      <c r="NKP6" s="193" t="s">
        <v>644</v>
      </c>
      <c r="NKQ6" s="193" t="s">
        <v>644</v>
      </c>
      <c r="NKR6" s="193" t="s">
        <v>644</v>
      </c>
      <c r="NKS6" s="193" t="s">
        <v>644</v>
      </c>
      <c r="NKT6" s="193" t="s">
        <v>644</v>
      </c>
      <c r="NKU6" s="193" t="s">
        <v>644</v>
      </c>
      <c r="NKV6" s="193" t="s">
        <v>644</v>
      </c>
      <c r="NKW6" s="193" t="s">
        <v>644</v>
      </c>
      <c r="NKX6" s="193" t="s">
        <v>644</v>
      </c>
      <c r="NKY6" s="193" t="s">
        <v>644</v>
      </c>
      <c r="NKZ6" s="193" t="s">
        <v>644</v>
      </c>
      <c r="NLA6" s="193" t="s">
        <v>644</v>
      </c>
      <c r="NLB6" s="193" t="s">
        <v>644</v>
      </c>
      <c r="NLC6" s="193" t="s">
        <v>644</v>
      </c>
      <c r="NLD6" s="193" t="s">
        <v>644</v>
      </c>
      <c r="NLE6" s="193" t="s">
        <v>644</v>
      </c>
      <c r="NLF6" s="193" t="s">
        <v>644</v>
      </c>
      <c r="NLG6" s="193" t="s">
        <v>644</v>
      </c>
      <c r="NLH6" s="193" t="s">
        <v>644</v>
      </c>
      <c r="NLI6" s="193" t="s">
        <v>644</v>
      </c>
      <c r="NLJ6" s="193" t="s">
        <v>644</v>
      </c>
      <c r="NLK6" s="193" t="s">
        <v>644</v>
      </c>
      <c r="NLL6" s="193" t="s">
        <v>644</v>
      </c>
      <c r="NLM6" s="193" t="s">
        <v>644</v>
      </c>
      <c r="NLN6" s="193" t="s">
        <v>644</v>
      </c>
      <c r="NLO6" s="193" t="s">
        <v>644</v>
      </c>
      <c r="NLP6" s="193" t="s">
        <v>644</v>
      </c>
      <c r="NLQ6" s="193" t="s">
        <v>644</v>
      </c>
      <c r="NLR6" s="193" t="s">
        <v>644</v>
      </c>
      <c r="NLS6" s="193" t="s">
        <v>644</v>
      </c>
      <c r="NLT6" s="193" t="s">
        <v>644</v>
      </c>
      <c r="NLU6" s="193" t="s">
        <v>644</v>
      </c>
      <c r="NLV6" s="193" t="s">
        <v>644</v>
      </c>
      <c r="NLW6" s="193" t="s">
        <v>644</v>
      </c>
      <c r="NLX6" s="193" t="s">
        <v>644</v>
      </c>
      <c r="NLY6" s="193" t="s">
        <v>644</v>
      </c>
      <c r="NLZ6" s="193" t="s">
        <v>644</v>
      </c>
      <c r="NMA6" s="193" t="s">
        <v>644</v>
      </c>
      <c r="NMB6" s="193" t="s">
        <v>644</v>
      </c>
      <c r="NMC6" s="193" t="s">
        <v>644</v>
      </c>
      <c r="NMD6" s="193" t="s">
        <v>644</v>
      </c>
      <c r="NME6" s="193" t="s">
        <v>644</v>
      </c>
      <c r="NMF6" s="193" t="s">
        <v>644</v>
      </c>
      <c r="NMG6" s="193" t="s">
        <v>644</v>
      </c>
      <c r="NMH6" s="193" t="s">
        <v>644</v>
      </c>
      <c r="NMI6" s="193" t="s">
        <v>644</v>
      </c>
      <c r="NMJ6" s="193" t="s">
        <v>644</v>
      </c>
      <c r="NMK6" s="193" t="s">
        <v>644</v>
      </c>
      <c r="NML6" s="193" t="s">
        <v>644</v>
      </c>
      <c r="NMM6" s="193" t="s">
        <v>644</v>
      </c>
      <c r="NMN6" s="193" t="s">
        <v>644</v>
      </c>
      <c r="NMO6" s="193" t="s">
        <v>644</v>
      </c>
      <c r="NMP6" s="193" t="s">
        <v>644</v>
      </c>
      <c r="NMQ6" s="193" t="s">
        <v>644</v>
      </c>
      <c r="NMR6" s="193" t="s">
        <v>644</v>
      </c>
      <c r="NMS6" s="193" t="s">
        <v>644</v>
      </c>
      <c r="NMT6" s="193" t="s">
        <v>644</v>
      </c>
      <c r="NMU6" s="193" t="s">
        <v>644</v>
      </c>
      <c r="NMV6" s="193" t="s">
        <v>644</v>
      </c>
      <c r="NMW6" s="193" t="s">
        <v>644</v>
      </c>
      <c r="NMX6" s="193" t="s">
        <v>644</v>
      </c>
      <c r="NMY6" s="193" t="s">
        <v>644</v>
      </c>
      <c r="NMZ6" s="193" t="s">
        <v>644</v>
      </c>
      <c r="NNA6" s="193" t="s">
        <v>644</v>
      </c>
      <c r="NNB6" s="193" t="s">
        <v>644</v>
      </c>
      <c r="NNC6" s="193" t="s">
        <v>644</v>
      </c>
      <c r="NND6" s="193" t="s">
        <v>644</v>
      </c>
      <c r="NNE6" s="193" t="s">
        <v>644</v>
      </c>
      <c r="NNF6" s="193" t="s">
        <v>644</v>
      </c>
      <c r="NNG6" s="193" t="s">
        <v>644</v>
      </c>
      <c r="NNH6" s="193" t="s">
        <v>644</v>
      </c>
      <c r="NNI6" s="193" t="s">
        <v>644</v>
      </c>
      <c r="NNJ6" s="193" t="s">
        <v>644</v>
      </c>
      <c r="NNK6" s="193" t="s">
        <v>644</v>
      </c>
      <c r="NNL6" s="193" t="s">
        <v>644</v>
      </c>
      <c r="NNM6" s="193" t="s">
        <v>644</v>
      </c>
      <c r="NNN6" s="193" t="s">
        <v>644</v>
      </c>
      <c r="NNO6" s="193" t="s">
        <v>644</v>
      </c>
      <c r="NNP6" s="193" t="s">
        <v>644</v>
      </c>
      <c r="NNQ6" s="193" t="s">
        <v>644</v>
      </c>
      <c r="NNR6" s="193" t="s">
        <v>644</v>
      </c>
      <c r="NNS6" s="193" t="s">
        <v>644</v>
      </c>
      <c r="NNT6" s="193" t="s">
        <v>644</v>
      </c>
      <c r="NNU6" s="193" t="s">
        <v>644</v>
      </c>
      <c r="NNV6" s="193" t="s">
        <v>644</v>
      </c>
      <c r="NNW6" s="193" t="s">
        <v>644</v>
      </c>
      <c r="NNX6" s="193" t="s">
        <v>644</v>
      </c>
      <c r="NNY6" s="193" t="s">
        <v>644</v>
      </c>
      <c r="NNZ6" s="193" t="s">
        <v>644</v>
      </c>
      <c r="NOA6" s="193" t="s">
        <v>644</v>
      </c>
      <c r="NOB6" s="193" t="s">
        <v>644</v>
      </c>
      <c r="NOC6" s="193" t="s">
        <v>644</v>
      </c>
      <c r="NOD6" s="193" t="s">
        <v>644</v>
      </c>
      <c r="NOE6" s="193" t="s">
        <v>644</v>
      </c>
      <c r="NOF6" s="193" t="s">
        <v>644</v>
      </c>
      <c r="NOG6" s="193" t="s">
        <v>644</v>
      </c>
      <c r="NOH6" s="193" t="s">
        <v>644</v>
      </c>
      <c r="NOI6" s="193" t="s">
        <v>644</v>
      </c>
      <c r="NOJ6" s="193" t="s">
        <v>644</v>
      </c>
      <c r="NOK6" s="193" t="s">
        <v>644</v>
      </c>
      <c r="NOL6" s="193" t="s">
        <v>644</v>
      </c>
      <c r="NOM6" s="193" t="s">
        <v>644</v>
      </c>
      <c r="NON6" s="193" t="s">
        <v>644</v>
      </c>
      <c r="NOO6" s="193" t="s">
        <v>644</v>
      </c>
      <c r="NOP6" s="193" t="s">
        <v>644</v>
      </c>
      <c r="NOQ6" s="193" t="s">
        <v>644</v>
      </c>
      <c r="NOR6" s="193" t="s">
        <v>644</v>
      </c>
      <c r="NOS6" s="193" t="s">
        <v>644</v>
      </c>
      <c r="NOT6" s="193" t="s">
        <v>644</v>
      </c>
      <c r="NOU6" s="193" t="s">
        <v>644</v>
      </c>
      <c r="NOV6" s="193" t="s">
        <v>644</v>
      </c>
      <c r="NOW6" s="193" t="s">
        <v>644</v>
      </c>
      <c r="NOX6" s="193" t="s">
        <v>644</v>
      </c>
      <c r="NOY6" s="193" t="s">
        <v>644</v>
      </c>
      <c r="NOZ6" s="193" t="s">
        <v>644</v>
      </c>
      <c r="NPA6" s="193" t="s">
        <v>644</v>
      </c>
      <c r="NPB6" s="193" t="s">
        <v>644</v>
      </c>
      <c r="NPC6" s="193" t="s">
        <v>644</v>
      </c>
      <c r="NPD6" s="193" t="s">
        <v>644</v>
      </c>
      <c r="NPE6" s="193" t="s">
        <v>644</v>
      </c>
      <c r="NPF6" s="193" t="s">
        <v>644</v>
      </c>
      <c r="NPG6" s="193" t="s">
        <v>644</v>
      </c>
      <c r="NPH6" s="193" t="s">
        <v>644</v>
      </c>
      <c r="NPI6" s="193" t="s">
        <v>644</v>
      </c>
      <c r="NPJ6" s="193" t="s">
        <v>644</v>
      </c>
      <c r="NPK6" s="193" t="s">
        <v>644</v>
      </c>
      <c r="NPL6" s="193" t="s">
        <v>644</v>
      </c>
      <c r="NPM6" s="193" t="s">
        <v>644</v>
      </c>
      <c r="NPN6" s="193" t="s">
        <v>644</v>
      </c>
      <c r="NPO6" s="193" t="s">
        <v>644</v>
      </c>
      <c r="NPP6" s="193" t="s">
        <v>644</v>
      </c>
      <c r="NPQ6" s="193" t="s">
        <v>644</v>
      </c>
      <c r="NPR6" s="193" t="s">
        <v>644</v>
      </c>
      <c r="NPS6" s="193" t="s">
        <v>644</v>
      </c>
      <c r="NPT6" s="193" t="s">
        <v>644</v>
      </c>
      <c r="NPU6" s="193" t="s">
        <v>644</v>
      </c>
      <c r="NPV6" s="193" t="s">
        <v>644</v>
      </c>
      <c r="NPW6" s="193" t="s">
        <v>644</v>
      </c>
      <c r="NPX6" s="193" t="s">
        <v>644</v>
      </c>
      <c r="NPY6" s="193" t="s">
        <v>644</v>
      </c>
      <c r="NPZ6" s="193" t="s">
        <v>644</v>
      </c>
      <c r="NQA6" s="193" t="s">
        <v>644</v>
      </c>
      <c r="NQB6" s="193" t="s">
        <v>644</v>
      </c>
      <c r="NQC6" s="193" t="s">
        <v>644</v>
      </c>
      <c r="NQD6" s="193" t="s">
        <v>644</v>
      </c>
      <c r="NQE6" s="193" t="s">
        <v>644</v>
      </c>
      <c r="NQF6" s="193" t="s">
        <v>644</v>
      </c>
      <c r="NQG6" s="193" t="s">
        <v>644</v>
      </c>
      <c r="NQH6" s="193" t="s">
        <v>644</v>
      </c>
      <c r="NQI6" s="193" t="s">
        <v>644</v>
      </c>
      <c r="NQJ6" s="193" t="s">
        <v>644</v>
      </c>
      <c r="NQK6" s="193" t="s">
        <v>644</v>
      </c>
      <c r="NQL6" s="193" t="s">
        <v>644</v>
      </c>
      <c r="NQM6" s="193" t="s">
        <v>644</v>
      </c>
      <c r="NQN6" s="193" t="s">
        <v>644</v>
      </c>
      <c r="NQO6" s="193" t="s">
        <v>644</v>
      </c>
      <c r="NQP6" s="193" t="s">
        <v>644</v>
      </c>
      <c r="NQQ6" s="193" t="s">
        <v>644</v>
      </c>
      <c r="NQR6" s="193" t="s">
        <v>644</v>
      </c>
      <c r="NQS6" s="193" t="s">
        <v>644</v>
      </c>
      <c r="NQT6" s="193" t="s">
        <v>644</v>
      </c>
      <c r="NQU6" s="193" t="s">
        <v>644</v>
      </c>
      <c r="NQV6" s="193" t="s">
        <v>644</v>
      </c>
      <c r="NQW6" s="193" t="s">
        <v>644</v>
      </c>
      <c r="NQX6" s="193" t="s">
        <v>644</v>
      </c>
      <c r="NQY6" s="193" t="s">
        <v>644</v>
      </c>
      <c r="NQZ6" s="193" t="s">
        <v>644</v>
      </c>
      <c r="NRA6" s="193" t="s">
        <v>644</v>
      </c>
      <c r="NRB6" s="193" t="s">
        <v>644</v>
      </c>
      <c r="NRC6" s="193" t="s">
        <v>644</v>
      </c>
      <c r="NRD6" s="193" t="s">
        <v>644</v>
      </c>
      <c r="NRE6" s="193" t="s">
        <v>644</v>
      </c>
      <c r="NRF6" s="193" t="s">
        <v>644</v>
      </c>
      <c r="NRG6" s="193" t="s">
        <v>644</v>
      </c>
      <c r="NRH6" s="193" t="s">
        <v>644</v>
      </c>
      <c r="NRI6" s="193" t="s">
        <v>644</v>
      </c>
      <c r="NRJ6" s="193" t="s">
        <v>644</v>
      </c>
      <c r="NRK6" s="193" t="s">
        <v>644</v>
      </c>
      <c r="NRL6" s="193" t="s">
        <v>644</v>
      </c>
      <c r="NRM6" s="193" t="s">
        <v>644</v>
      </c>
      <c r="NRN6" s="193" t="s">
        <v>644</v>
      </c>
      <c r="NRO6" s="193" t="s">
        <v>644</v>
      </c>
      <c r="NRP6" s="193" t="s">
        <v>644</v>
      </c>
      <c r="NRQ6" s="193" t="s">
        <v>644</v>
      </c>
      <c r="NRR6" s="193" t="s">
        <v>644</v>
      </c>
      <c r="NRS6" s="193" t="s">
        <v>644</v>
      </c>
      <c r="NRT6" s="193" t="s">
        <v>644</v>
      </c>
      <c r="NRU6" s="193" t="s">
        <v>644</v>
      </c>
      <c r="NRV6" s="193" t="s">
        <v>644</v>
      </c>
      <c r="NRW6" s="193" t="s">
        <v>644</v>
      </c>
      <c r="NRX6" s="193" t="s">
        <v>644</v>
      </c>
      <c r="NRY6" s="193" t="s">
        <v>644</v>
      </c>
      <c r="NRZ6" s="193" t="s">
        <v>644</v>
      </c>
      <c r="NSA6" s="193" t="s">
        <v>644</v>
      </c>
      <c r="NSB6" s="193" t="s">
        <v>644</v>
      </c>
      <c r="NSC6" s="193" t="s">
        <v>644</v>
      </c>
      <c r="NSD6" s="193" t="s">
        <v>644</v>
      </c>
      <c r="NSE6" s="193" t="s">
        <v>644</v>
      </c>
      <c r="NSF6" s="193" t="s">
        <v>644</v>
      </c>
      <c r="NSG6" s="193" t="s">
        <v>644</v>
      </c>
      <c r="NSH6" s="193" t="s">
        <v>644</v>
      </c>
      <c r="NSI6" s="193" t="s">
        <v>644</v>
      </c>
      <c r="NSJ6" s="193" t="s">
        <v>644</v>
      </c>
      <c r="NSK6" s="193" t="s">
        <v>644</v>
      </c>
      <c r="NSL6" s="193" t="s">
        <v>644</v>
      </c>
      <c r="NSM6" s="193" t="s">
        <v>644</v>
      </c>
      <c r="NSN6" s="193" t="s">
        <v>644</v>
      </c>
      <c r="NSO6" s="193" t="s">
        <v>644</v>
      </c>
      <c r="NSP6" s="193" t="s">
        <v>644</v>
      </c>
      <c r="NSQ6" s="193" t="s">
        <v>644</v>
      </c>
      <c r="NSR6" s="193" t="s">
        <v>644</v>
      </c>
      <c r="NSS6" s="193" t="s">
        <v>644</v>
      </c>
      <c r="NST6" s="193" t="s">
        <v>644</v>
      </c>
      <c r="NSU6" s="193" t="s">
        <v>644</v>
      </c>
      <c r="NSV6" s="193" t="s">
        <v>644</v>
      </c>
      <c r="NSW6" s="193" t="s">
        <v>644</v>
      </c>
      <c r="NSX6" s="193" t="s">
        <v>644</v>
      </c>
      <c r="NSY6" s="193" t="s">
        <v>644</v>
      </c>
      <c r="NSZ6" s="193" t="s">
        <v>644</v>
      </c>
      <c r="NTA6" s="193" t="s">
        <v>644</v>
      </c>
      <c r="NTB6" s="193" t="s">
        <v>644</v>
      </c>
      <c r="NTC6" s="193" t="s">
        <v>644</v>
      </c>
      <c r="NTD6" s="193" t="s">
        <v>644</v>
      </c>
      <c r="NTE6" s="193" t="s">
        <v>644</v>
      </c>
      <c r="NTF6" s="193" t="s">
        <v>644</v>
      </c>
      <c r="NTG6" s="193" t="s">
        <v>644</v>
      </c>
      <c r="NTH6" s="193" t="s">
        <v>644</v>
      </c>
      <c r="NTI6" s="193" t="s">
        <v>644</v>
      </c>
      <c r="NTJ6" s="193" t="s">
        <v>644</v>
      </c>
      <c r="NTK6" s="193" t="s">
        <v>644</v>
      </c>
      <c r="NTL6" s="193" t="s">
        <v>644</v>
      </c>
      <c r="NTM6" s="193" t="s">
        <v>644</v>
      </c>
      <c r="NTN6" s="193" t="s">
        <v>644</v>
      </c>
      <c r="NTO6" s="193" t="s">
        <v>644</v>
      </c>
      <c r="NTP6" s="193" t="s">
        <v>644</v>
      </c>
      <c r="NTQ6" s="193" t="s">
        <v>644</v>
      </c>
      <c r="NTR6" s="193" t="s">
        <v>644</v>
      </c>
      <c r="NTS6" s="193" t="s">
        <v>644</v>
      </c>
      <c r="NTT6" s="193" t="s">
        <v>644</v>
      </c>
      <c r="NTU6" s="193" t="s">
        <v>644</v>
      </c>
      <c r="NTV6" s="193" t="s">
        <v>644</v>
      </c>
      <c r="NTW6" s="193" t="s">
        <v>644</v>
      </c>
      <c r="NTX6" s="193" t="s">
        <v>644</v>
      </c>
      <c r="NTY6" s="193" t="s">
        <v>644</v>
      </c>
      <c r="NTZ6" s="193" t="s">
        <v>644</v>
      </c>
      <c r="NUA6" s="193" t="s">
        <v>644</v>
      </c>
      <c r="NUB6" s="193" t="s">
        <v>644</v>
      </c>
      <c r="NUC6" s="193" t="s">
        <v>644</v>
      </c>
      <c r="NUD6" s="193" t="s">
        <v>644</v>
      </c>
      <c r="NUE6" s="193" t="s">
        <v>644</v>
      </c>
      <c r="NUF6" s="193" t="s">
        <v>644</v>
      </c>
      <c r="NUG6" s="193" t="s">
        <v>644</v>
      </c>
      <c r="NUH6" s="193" t="s">
        <v>644</v>
      </c>
      <c r="NUI6" s="193" t="s">
        <v>644</v>
      </c>
      <c r="NUJ6" s="193" t="s">
        <v>644</v>
      </c>
      <c r="NUK6" s="193" t="s">
        <v>644</v>
      </c>
      <c r="NUL6" s="193" t="s">
        <v>644</v>
      </c>
      <c r="NUM6" s="193" t="s">
        <v>644</v>
      </c>
      <c r="NUN6" s="193" t="s">
        <v>644</v>
      </c>
      <c r="NUO6" s="193" t="s">
        <v>644</v>
      </c>
      <c r="NUP6" s="193" t="s">
        <v>644</v>
      </c>
      <c r="NUQ6" s="193" t="s">
        <v>644</v>
      </c>
      <c r="NUR6" s="193" t="s">
        <v>644</v>
      </c>
      <c r="NUS6" s="193" t="s">
        <v>644</v>
      </c>
      <c r="NUT6" s="193" t="s">
        <v>644</v>
      </c>
      <c r="NUU6" s="193" t="s">
        <v>644</v>
      </c>
      <c r="NUV6" s="193" t="s">
        <v>644</v>
      </c>
      <c r="NUW6" s="193" t="s">
        <v>644</v>
      </c>
      <c r="NUX6" s="193" t="s">
        <v>644</v>
      </c>
      <c r="NUY6" s="193" t="s">
        <v>644</v>
      </c>
      <c r="NUZ6" s="193" t="s">
        <v>644</v>
      </c>
      <c r="NVA6" s="193" t="s">
        <v>644</v>
      </c>
      <c r="NVB6" s="193" t="s">
        <v>644</v>
      </c>
      <c r="NVC6" s="193" t="s">
        <v>644</v>
      </c>
      <c r="NVD6" s="193" t="s">
        <v>644</v>
      </c>
      <c r="NVE6" s="193" t="s">
        <v>644</v>
      </c>
      <c r="NVF6" s="193" t="s">
        <v>644</v>
      </c>
      <c r="NVG6" s="193" t="s">
        <v>644</v>
      </c>
      <c r="NVH6" s="193" t="s">
        <v>644</v>
      </c>
      <c r="NVI6" s="193" t="s">
        <v>644</v>
      </c>
      <c r="NVJ6" s="193" t="s">
        <v>644</v>
      </c>
      <c r="NVK6" s="193" t="s">
        <v>644</v>
      </c>
      <c r="NVL6" s="193" t="s">
        <v>644</v>
      </c>
      <c r="NVM6" s="193" t="s">
        <v>644</v>
      </c>
      <c r="NVN6" s="193" t="s">
        <v>644</v>
      </c>
      <c r="NVO6" s="193" t="s">
        <v>644</v>
      </c>
      <c r="NVP6" s="193" t="s">
        <v>644</v>
      </c>
      <c r="NVQ6" s="193" t="s">
        <v>644</v>
      </c>
      <c r="NVR6" s="193" t="s">
        <v>644</v>
      </c>
      <c r="NVS6" s="193" t="s">
        <v>644</v>
      </c>
      <c r="NVT6" s="193" t="s">
        <v>644</v>
      </c>
      <c r="NVU6" s="193" t="s">
        <v>644</v>
      </c>
      <c r="NVV6" s="193" t="s">
        <v>644</v>
      </c>
      <c r="NVW6" s="193" t="s">
        <v>644</v>
      </c>
      <c r="NVX6" s="193" t="s">
        <v>644</v>
      </c>
      <c r="NVY6" s="193" t="s">
        <v>644</v>
      </c>
      <c r="NVZ6" s="193" t="s">
        <v>644</v>
      </c>
      <c r="NWA6" s="193" t="s">
        <v>644</v>
      </c>
      <c r="NWB6" s="193" t="s">
        <v>644</v>
      </c>
      <c r="NWC6" s="193" t="s">
        <v>644</v>
      </c>
      <c r="NWD6" s="193" t="s">
        <v>644</v>
      </c>
      <c r="NWE6" s="193" t="s">
        <v>644</v>
      </c>
      <c r="NWF6" s="193" t="s">
        <v>644</v>
      </c>
      <c r="NWG6" s="193" t="s">
        <v>644</v>
      </c>
      <c r="NWH6" s="193" t="s">
        <v>644</v>
      </c>
      <c r="NWI6" s="193" t="s">
        <v>644</v>
      </c>
      <c r="NWJ6" s="193" t="s">
        <v>644</v>
      </c>
      <c r="NWK6" s="193" t="s">
        <v>644</v>
      </c>
      <c r="NWL6" s="193" t="s">
        <v>644</v>
      </c>
      <c r="NWM6" s="193" t="s">
        <v>644</v>
      </c>
      <c r="NWN6" s="193" t="s">
        <v>644</v>
      </c>
      <c r="NWO6" s="193" t="s">
        <v>644</v>
      </c>
      <c r="NWP6" s="193" t="s">
        <v>644</v>
      </c>
      <c r="NWQ6" s="193" t="s">
        <v>644</v>
      </c>
      <c r="NWR6" s="193" t="s">
        <v>644</v>
      </c>
      <c r="NWS6" s="193" t="s">
        <v>644</v>
      </c>
      <c r="NWT6" s="193" t="s">
        <v>644</v>
      </c>
      <c r="NWU6" s="193" t="s">
        <v>644</v>
      </c>
      <c r="NWV6" s="193" t="s">
        <v>644</v>
      </c>
      <c r="NWW6" s="193" t="s">
        <v>644</v>
      </c>
      <c r="NWX6" s="193" t="s">
        <v>644</v>
      </c>
      <c r="NWY6" s="193" t="s">
        <v>644</v>
      </c>
      <c r="NWZ6" s="193" t="s">
        <v>644</v>
      </c>
      <c r="NXA6" s="193" t="s">
        <v>644</v>
      </c>
      <c r="NXB6" s="193" t="s">
        <v>644</v>
      </c>
      <c r="NXC6" s="193" t="s">
        <v>644</v>
      </c>
      <c r="NXD6" s="193" t="s">
        <v>644</v>
      </c>
      <c r="NXE6" s="193" t="s">
        <v>644</v>
      </c>
      <c r="NXF6" s="193" t="s">
        <v>644</v>
      </c>
      <c r="NXG6" s="193" t="s">
        <v>644</v>
      </c>
      <c r="NXH6" s="193" t="s">
        <v>644</v>
      </c>
      <c r="NXI6" s="193" t="s">
        <v>644</v>
      </c>
      <c r="NXJ6" s="193" t="s">
        <v>644</v>
      </c>
      <c r="NXK6" s="193" t="s">
        <v>644</v>
      </c>
      <c r="NXL6" s="193" t="s">
        <v>644</v>
      </c>
      <c r="NXM6" s="193" t="s">
        <v>644</v>
      </c>
      <c r="NXN6" s="193" t="s">
        <v>644</v>
      </c>
      <c r="NXO6" s="193" t="s">
        <v>644</v>
      </c>
      <c r="NXP6" s="193" t="s">
        <v>644</v>
      </c>
      <c r="NXQ6" s="193" t="s">
        <v>644</v>
      </c>
      <c r="NXR6" s="193" t="s">
        <v>644</v>
      </c>
      <c r="NXS6" s="193" t="s">
        <v>644</v>
      </c>
      <c r="NXT6" s="193" t="s">
        <v>644</v>
      </c>
      <c r="NXU6" s="193" t="s">
        <v>644</v>
      </c>
      <c r="NXV6" s="193" t="s">
        <v>644</v>
      </c>
      <c r="NXW6" s="193" t="s">
        <v>644</v>
      </c>
      <c r="NXX6" s="193" t="s">
        <v>644</v>
      </c>
      <c r="NXY6" s="193" t="s">
        <v>644</v>
      </c>
      <c r="NXZ6" s="193" t="s">
        <v>644</v>
      </c>
      <c r="NYA6" s="193" t="s">
        <v>644</v>
      </c>
      <c r="NYB6" s="193" t="s">
        <v>644</v>
      </c>
      <c r="NYC6" s="193" t="s">
        <v>644</v>
      </c>
      <c r="NYD6" s="193" t="s">
        <v>644</v>
      </c>
      <c r="NYE6" s="193" t="s">
        <v>644</v>
      </c>
      <c r="NYF6" s="193" t="s">
        <v>644</v>
      </c>
      <c r="NYG6" s="193" t="s">
        <v>644</v>
      </c>
      <c r="NYH6" s="193" t="s">
        <v>644</v>
      </c>
      <c r="NYI6" s="193" t="s">
        <v>644</v>
      </c>
      <c r="NYJ6" s="193" t="s">
        <v>644</v>
      </c>
      <c r="NYK6" s="193" t="s">
        <v>644</v>
      </c>
      <c r="NYL6" s="193" t="s">
        <v>644</v>
      </c>
      <c r="NYM6" s="193" t="s">
        <v>644</v>
      </c>
      <c r="NYN6" s="193" t="s">
        <v>644</v>
      </c>
      <c r="NYO6" s="193" t="s">
        <v>644</v>
      </c>
      <c r="NYP6" s="193" t="s">
        <v>644</v>
      </c>
      <c r="NYQ6" s="193" t="s">
        <v>644</v>
      </c>
      <c r="NYR6" s="193" t="s">
        <v>644</v>
      </c>
      <c r="NYS6" s="193" t="s">
        <v>644</v>
      </c>
      <c r="NYT6" s="193" t="s">
        <v>644</v>
      </c>
      <c r="NYU6" s="193" t="s">
        <v>644</v>
      </c>
      <c r="NYV6" s="193" t="s">
        <v>644</v>
      </c>
      <c r="NYW6" s="193" t="s">
        <v>644</v>
      </c>
      <c r="NYX6" s="193" t="s">
        <v>644</v>
      </c>
      <c r="NYY6" s="193" t="s">
        <v>644</v>
      </c>
      <c r="NYZ6" s="193" t="s">
        <v>644</v>
      </c>
      <c r="NZA6" s="193" t="s">
        <v>644</v>
      </c>
      <c r="NZB6" s="193" t="s">
        <v>644</v>
      </c>
      <c r="NZC6" s="193" t="s">
        <v>644</v>
      </c>
      <c r="NZD6" s="193" t="s">
        <v>644</v>
      </c>
      <c r="NZE6" s="193" t="s">
        <v>644</v>
      </c>
      <c r="NZF6" s="193" t="s">
        <v>644</v>
      </c>
      <c r="NZG6" s="193" t="s">
        <v>644</v>
      </c>
      <c r="NZH6" s="193" t="s">
        <v>644</v>
      </c>
      <c r="NZI6" s="193" t="s">
        <v>644</v>
      </c>
      <c r="NZJ6" s="193" t="s">
        <v>644</v>
      </c>
      <c r="NZK6" s="193" t="s">
        <v>644</v>
      </c>
      <c r="NZL6" s="193" t="s">
        <v>644</v>
      </c>
      <c r="NZM6" s="193" t="s">
        <v>644</v>
      </c>
      <c r="NZN6" s="193" t="s">
        <v>644</v>
      </c>
      <c r="NZO6" s="193" t="s">
        <v>644</v>
      </c>
      <c r="NZP6" s="193" t="s">
        <v>644</v>
      </c>
      <c r="NZQ6" s="193" t="s">
        <v>644</v>
      </c>
      <c r="NZR6" s="193" t="s">
        <v>644</v>
      </c>
      <c r="NZS6" s="193" t="s">
        <v>644</v>
      </c>
      <c r="NZT6" s="193" t="s">
        <v>644</v>
      </c>
      <c r="NZU6" s="193" t="s">
        <v>644</v>
      </c>
      <c r="NZV6" s="193" t="s">
        <v>644</v>
      </c>
      <c r="NZW6" s="193" t="s">
        <v>644</v>
      </c>
      <c r="NZX6" s="193" t="s">
        <v>644</v>
      </c>
      <c r="NZY6" s="193" t="s">
        <v>644</v>
      </c>
      <c r="NZZ6" s="193" t="s">
        <v>644</v>
      </c>
      <c r="OAA6" s="193" t="s">
        <v>644</v>
      </c>
      <c r="OAB6" s="193" t="s">
        <v>644</v>
      </c>
      <c r="OAC6" s="193" t="s">
        <v>644</v>
      </c>
      <c r="OAD6" s="193" t="s">
        <v>644</v>
      </c>
      <c r="OAE6" s="193" t="s">
        <v>644</v>
      </c>
      <c r="OAF6" s="193" t="s">
        <v>644</v>
      </c>
      <c r="OAG6" s="193" t="s">
        <v>644</v>
      </c>
      <c r="OAH6" s="193" t="s">
        <v>644</v>
      </c>
      <c r="OAI6" s="193" t="s">
        <v>644</v>
      </c>
      <c r="OAJ6" s="193" t="s">
        <v>644</v>
      </c>
      <c r="OAK6" s="193" t="s">
        <v>644</v>
      </c>
      <c r="OAL6" s="193" t="s">
        <v>644</v>
      </c>
      <c r="OAM6" s="193" t="s">
        <v>644</v>
      </c>
      <c r="OAN6" s="193" t="s">
        <v>644</v>
      </c>
      <c r="OAO6" s="193" t="s">
        <v>644</v>
      </c>
      <c r="OAP6" s="193" t="s">
        <v>644</v>
      </c>
      <c r="OAQ6" s="193" t="s">
        <v>644</v>
      </c>
      <c r="OAR6" s="193" t="s">
        <v>644</v>
      </c>
      <c r="OAS6" s="193" t="s">
        <v>644</v>
      </c>
      <c r="OAT6" s="193" t="s">
        <v>644</v>
      </c>
      <c r="OAU6" s="193" t="s">
        <v>644</v>
      </c>
      <c r="OAV6" s="193" t="s">
        <v>644</v>
      </c>
      <c r="OAW6" s="193" t="s">
        <v>644</v>
      </c>
      <c r="OAX6" s="193" t="s">
        <v>644</v>
      </c>
      <c r="OAY6" s="193" t="s">
        <v>644</v>
      </c>
      <c r="OAZ6" s="193" t="s">
        <v>644</v>
      </c>
      <c r="OBA6" s="193" t="s">
        <v>644</v>
      </c>
      <c r="OBB6" s="193" t="s">
        <v>644</v>
      </c>
      <c r="OBC6" s="193" t="s">
        <v>644</v>
      </c>
      <c r="OBD6" s="193" t="s">
        <v>644</v>
      </c>
      <c r="OBE6" s="193" t="s">
        <v>644</v>
      </c>
      <c r="OBF6" s="193" t="s">
        <v>644</v>
      </c>
      <c r="OBG6" s="193" t="s">
        <v>644</v>
      </c>
      <c r="OBH6" s="193" t="s">
        <v>644</v>
      </c>
      <c r="OBI6" s="193" t="s">
        <v>644</v>
      </c>
      <c r="OBJ6" s="193" t="s">
        <v>644</v>
      </c>
      <c r="OBK6" s="193" t="s">
        <v>644</v>
      </c>
      <c r="OBL6" s="193" t="s">
        <v>644</v>
      </c>
      <c r="OBM6" s="193" t="s">
        <v>644</v>
      </c>
      <c r="OBN6" s="193" t="s">
        <v>644</v>
      </c>
      <c r="OBO6" s="193" t="s">
        <v>644</v>
      </c>
      <c r="OBP6" s="193" t="s">
        <v>644</v>
      </c>
      <c r="OBQ6" s="193" t="s">
        <v>644</v>
      </c>
      <c r="OBR6" s="193" t="s">
        <v>644</v>
      </c>
      <c r="OBS6" s="193" t="s">
        <v>644</v>
      </c>
      <c r="OBT6" s="193" t="s">
        <v>644</v>
      </c>
      <c r="OBU6" s="193" t="s">
        <v>644</v>
      </c>
      <c r="OBV6" s="193" t="s">
        <v>644</v>
      </c>
      <c r="OBW6" s="193" t="s">
        <v>644</v>
      </c>
      <c r="OBX6" s="193" t="s">
        <v>644</v>
      </c>
      <c r="OBY6" s="193" t="s">
        <v>644</v>
      </c>
      <c r="OBZ6" s="193" t="s">
        <v>644</v>
      </c>
      <c r="OCA6" s="193" t="s">
        <v>644</v>
      </c>
      <c r="OCB6" s="193" t="s">
        <v>644</v>
      </c>
      <c r="OCC6" s="193" t="s">
        <v>644</v>
      </c>
      <c r="OCD6" s="193" t="s">
        <v>644</v>
      </c>
      <c r="OCE6" s="193" t="s">
        <v>644</v>
      </c>
      <c r="OCF6" s="193" t="s">
        <v>644</v>
      </c>
      <c r="OCG6" s="193" t="s">
        <v>644</v>
      </c>
      <c r="OCH6" s="193" t="s">
        <v>644</v>
      </c>
      <c r="OCI6" s="193" t="s">
        <v>644</v>
      </c>
      <c r="OCJ6" s="193" t="s">
        <v>644</v>
      </c>
      <c r="OCK6" s="193" t="s">
        <v>644</v>
      </c>
      <c r="OCL6" s="193" t="s">
        <v>644</v>
      </c>
      <c r="OCM6" s="193" t="s">
        <v>644</v>
      </c>
      <c r="OCN6" s="193" t="s">
        <v>644</v>
      </c>
      <c r="OCO6" s="193" t="s">
        <v>644</v>
      </c>
      <c r="OCP6" s="193" t="s">
        <v>644</v>
      </c>
      <c r="OCQ6" s="193" t="s">
        <v>644</v>
      </c>
      <c r="OCR6" s="193" t="s">
        <v>644</v>
      </c>
      <c r="OCS6" s="193" t="s">
        <v>644</v>
      </c>
      <c r="OCT6" s="193" t="s">
        <v>644</v>
      </c>
      <c r="OCU6" s="193" t="s">
        <v>644</v>
      </c>
      <c r="OCV6" s="193" t="s">
        <v>644</v>
      </c>
      <c r="OCW6" s="193" t="s">
        <v>644</v>
      </c>
      <c r="OCX6" s="193" t="s">
        <v>644</v>
      </c>
      <c r="OCY6" s="193" t="s">
        <v>644</v>
      </c>
      <c r="OCZ6" s="193" t="s">
        <v>644</v>
      </c>
      <c r="ODA6" s="193" t="s">
        <v>644</v>
      </c>
      <c r="ODB6" s="193" t="s">
        <v>644</v>
      </c>
      <c r="ODC6" s="193" t="s">
        <v>644</v>
      </c>
      <c r="ODD6" s="193" t="s">
        <v>644</v>
      </c>
      <c r="ODE6" s="193" t="s">
        <v>644</v>
      </c>
      <c r="ODF6" s="193" t="s">
        <v>644</v>
      </c>
      <c r="ODG6" s="193" t="s">
        <v>644</v>
      </c>
      <c r="ODH6" s="193" t="s">
        <v>644</v>
      </c>
      <c r="ODI6" s="193" t="s">
        <v>644</v>
      </c>
      <c r="ODJ6" s="193" t="s">
        <v>644</v>
      </c>
      <c r="ODK6" s="193" t="s">
        <v>644</v>
      </c>
      <c r="ODL6" s="193" t="s">
        <v>644</v>
      </c>
      <c r="ODM6" s="193" t="s">
        <v>644</v>
      </c>
      <c r="ODN6" s="193" t="s">
        <v>644</v>
      </c>
      <c r="ODO6" s="193" t="s">
        <v>644</v>
      </c>
      <c r="ODP6" s="193" t="s">
        <v>644</v>
      </c>
      <c r="ODQ6" s="193" t="s">
        <v>644</v>
      </c>
      <c r="ODR6" s="193" t="s">
        <v>644</v>
      </c>
      <c r="ODS6" s="193" t="s">
        <v>644</v>
      </c>
      <c r="ODT6" s="193" t="s">
        <v>644</v>
      </c>
      <c r="ODU6" s="193" t="s">
        <v>644</v>
      </c>
      <c r="ODV6" s="193" t="s">
        <v>644</v>
      </c>
      <c r="ODW6" s="193" t="s">
        <v>644</v>
      </c>
      <c r="ODX6" s="193" t="s">
        <v>644</v>
      </c>
      <c r="ODY6" s="193" t="s">
        <v>644</v>
      </c>
      <c r="ODZ6" s="193" t="s">
        <v>644</v>
      </c>
      <c r="OEA6" s="193" t="s">
        <v>644</v>
      </c>
      <c r="OEB6" s="193" t="s">
        <v>644</v>
      </c>
      <c r="OEC6" s="193" t="s">
        <v>644</v>
      </c>
      <c r="OED6" s="193" t="s">
        <v>644</v>
      </c>
      <c r="OEE6" s="193" t="s">
        <v>644</v>
      </c>
      <c r="OEF6" s="193" t="s">
        <v>644</v>
      </c>
      <c r="OEG6" s="193" t="s">
        <v>644</v>
      </c>
      <c r="OEH6" s="193" t="s">
        <v>644</v>
      </c>
      <c r="OEI6" s="193" t="s">
        <v>644</v>
      </c>
      <c r="OEJ6" s="193" t="s">
        <v>644</v>
      </c>
      <c r="OEK6" s="193" t="s">
        <v>644</v>
      </c>
      <c r="OEL6" s="193" t="s">
        <v>644</v>
      </c>
      <c r="OEM6" s="193" t="s">
        <v>644</v>
      </c>
      <c r="OEN6" s="193" t="s">
        <v>644</v>
      </c>
      <c r="OEO6" s="193" t="s">
        <v>644</v>
      </c>
      <c r="OEP6" s="193" t="s">
        <v>644</v>
      </c>
      <c r="OEQ6" s="193" t="s">
        <v>644</v>
      </c>
      <c r="OER6" s="193" t="s">
        <v>644</v>
      </c>
      <c r="OES6" s="193" t="s">
        <v>644</v>
      </c>
      <c r="OET6" s="193" t="s">
        <v>644</v>
      </c>
      <c r="OEU6" s="193" t="s">
        <v>644</v>
      </c>
      <c r="OEV6" s="193" t="s">
        <v>644</v>
      </c>
      <c r="OEW6" s="193" t="s">
        <v>644</v>
      </c>
      <c r="OEX6" s="193" t="s">
        <v>644</v>
      </c>
      <c r="OEY6" s="193" t="s">
        <v>644</v>
      </c>
      <c r="OEZ6" s="193" t="s">
        <v>644</v>
      </c>
      <c r="OFA6" s="193" t="s">
        <v>644</v>
      </c>
      <c r="OFB6" s="193" t="s">
        <v>644</v>
      </c>
      <c r="OFC6" s="193" t="s">
        <v>644</v>
      </c>
      <c r="OFD6" s="193" t="s">
        <v>644</v>
      </c>
      <c r="OFE6" s="193" t="s">
        <v>644</v>
      </c>
      <c r="OFF6" s="193" t="s">
        <v>644</v>
      </c>
      <c r="OFG6" s="193" t="s">
        <v>644</v>
      </c>
      <c r="OFH6" s="193" t="s">
        <v>644</v>
      </c>
      <c r="OFI6" s="193" t="s">
        <v>644</v>
      </c>
      <c r="OFJ6" s="193" t="s">
        <v>644</v>
      </c>
      <c r="OFK6" s="193" t="s">
        <v>644</v>
      </c>
      <c r="OFL6" s="193" t="s">
        <v>644</v>
      </c>
      <c r="OFM6" s="193" t="s">
        <v>644</v>
      </c>
      <c r="OFN6" s="193" t="s">
        <v>644</v>
      </c>
      <c r="OFO6" s="193" t="s">
        <v>644</v>
      </c>
      <c r="OFP6" s="193" t="s">
        <v>644</v>
      </c>
      <c r="OFQ6" s="193" t="s">
        <v>644</v>
      </c>
      <c r="OFR6" s="193" t="s">
        <v>644</v>
      </c>
      <c r="OFS6" s="193" t="s">
        <v>644</v>
      </c>
      <c r="OFT6" s="193" t="s">
        <v>644</v>
      </c>
      <c r="OFU6" s="193" t="s">
        <v>644</v>
      </c>
      <c r="OFV6" s="193" t="s">
        <v>644</v>
      </c>
      <c r="OFW6" s="193" t="s">
        <v>644</v>
      </c>
      <c r="OFX6" s="193" t="s">
        <v>644</v>
      </c>
      <c r="OFY6" s="193" t="s">
        <v>644</v>
      </c>
      <c r="OFZ6" s="193" t="s">
        <v>644</v>
      </c>
      <c r="OGA6" s="193" t="s">
        <v>644</v>
      </c>
      <c r="OGB6" s="193" t="s">
        <v>644</v>
      </c>
      <c r="OGC6" s="193" t="s">
        <v>644</v>
      </c>
      <c r="OGD6" s="193" t="s">
        <v>644</v>
      </c>
      <c r="OGE6" s="193" t="s">
        <v>644</v>
      </c>
      <c r="OGF6" s="193" t="s">
        <v>644</v>
      </c>
      <c r="OGG6" s="193" t="s">
        <v>644</v>
      </c>
      <c r="OGH6" s="193" t="s">
        <v>644</v>
      </c>
      <c r="OGI6" s="193" t="s">
        <v>644</v>
      </c>
      <c r="OGJ6" s="193" t="s">
        <v>644</v>
      </c>
      <c r="OGK6" s="193" t="s">
        <v>644</v>
      </c>
      <c r="OGL6" s="193" t="s">
        <v>644</v>
      </c>
      <c r="OGM6" s="193" t="s">
        <v>644</v>
      </c>
      <c r="OGN6" s="193" t="s">
        <v>644</v>
      </c>
      <c r="OGO6" s="193" t="s">
        <v>644</v>
      </c>
      <c r="OGP6" s="193" t="s">
        <v>644</v>
      </c>
      <c r="OGQ6" s="193" t="s">
        <v>644</v>
      </c>
      <c r="OGR6" s="193" t="s">
        <v>644</v>
      </c>
      <c r="OGS6" s="193" t="s">
        <v>644</v>
      </c>
      <c r="OGT6" s="193" t="s">
        <v>644</v>
      </c>
      <c r="OGU6" s="193" t="s">
        <v>644</v>
      </c>
      <c r="OGV6" s="193" t="s">
        <v>644</v>
      </c>
      <c r="OGW6" s="193" t="s">
        <v>644</v>
      </c>
      <c r="OGX6" s="193" t="s">
        <v>644</v>
      </c>
      <c r="OGY6" s="193" t="s">
        <v>644</v>
      </c>
      <c r="OGZ6" s="193" t="s">
        <v>644</v>
      </c>
      <c r="OHA6" s="193" t="s">
        <v>644</v>
      </c>
      <c r="OHB6" s="193" t="s">
        <v>644</v>
      </c>
      <c r="OHC6" s="193" t="s">
        <v>644</v>
      </c>
      <c r="OHD6" s="193" t="s">
        <v>644</v>
      </c>
      <c r="OHE6" s="193" t="s">
        <v>644</v>
      </c>
      <c r="OHF6" s="193" t="s">
        <v>644</v>
      </c>
      <c r="OHG6" s="193" t="s">
        <v>644</v>
      </c>
      <c r="OHH6" s="193" t="s">
        <v>644</v>
      </c>
      <c r="OHI6" s="193" t="s">
        <v>644</v>
      </c>
      <c r="OHJ6" s="193" t="s">
        <v>644</v>
      </c>
      <c r="OHK6" s="193" t="s">
        <v>644</v>
      </c>
      <c r="OHL6" s="193" t="s">
        <v>644</v>
      </c>
      <c r="OHM6" s="193" t="s">
        <v>644</v>
      </c>
      <c r="OHN6" s="193" t="s">
        <v>644</v>
      </c>
      <c r="OHO6" s="193" t="s">
        <v>644</v>
      </c>
      <c r="OHP6" s="193" t="s">
        <v>644</v>
      </c>
      <c r="OHQ6" s="193" t="s">
        <v>644</v>
      </c>
      <c r="OHR6" s="193" t="s">
        <v>644</v>
      </c>
      <c r="OHS6" s="193" t="s">
        <v>644</v>
      </c>
      <c r="OHT6" s="193" t="s">
        <v>644</v>
      </c>
      <c r="OHU6" s="193" t="s">
        <v>644</v>
      </c>
      <c r="OHV6" s="193" t="s">
        <v>644</v>
      </c>
      <c r="OHW6" s="193" t="s">
        <v>644</v>
      </c>
      <c r="OHX6" s="193" t="s">
        <v>644</v>
      </c>
      <c r="OHY6" s="193" t="s">
        <v>644</v>
      </c>
      <c r="OHZ6" s="193" t="s">
        <v>644</v>
      </c>
      <c r="OIA6" s="193" t="s">
        <v>644</v>
      </c>
      <c r="OIB6" s="193" t="s">
        <v>644</v>
      </c>
      <c r="OIC6" s="193" t="s">
        <v>644</v>
      </c>
      <c r="OID6" s="193" t="s">
        <v>644</v>
      </c>
      <c r="OIE6" s="193" t="s">
        <v>644</v>
      </c>
      <c r="OIF6" s="193" t="s">
        <v>644</v>
      </c>
      <c r="OIG6" s="193" t="s">
        <v>644</v>
      </c>
      <c r="OIH6" s="193" t="s">
        <v>644</v>
      </c>
      <c r="OII6" s="193" t="s">
        <v>644</v>
      </c>
      <c r="OIJ6" s="193" t="s">
        <v>644</v>
      </c>
      <c r="OIK6" s="193" t="s">
        <v>644</v>
      </c>
      <c r="OIL6" s="193" t="s">
        <v>644</v>
      </c>
      <c r="OIM6" s="193" t="s">
        <v>644</v>
      </c>
      <c r="OIN6" s="193" t="s">
        <v>644</v>
      </c>
      <c r="OIO6" s="193" t="s">
        <v>644</v>
      </c>
      <c r="OIP6" s="193" t="s">
        <v>644</v>
      </c>
      <c r="OIQ6" s="193" t="s">
        <v>644</v>
      </c>
      <c r="OIR6" s="193" t="s">
        <v>644</v>
      </c>
      <c r="OIS6" s="193" t="s">
        <v>644</v>
      </c>
      <c r="OIT6" s="193" t="s">
        <v>644</v>
      </c>
      <c r="OIU6" s="193" t="s">
        <v>644</v>
      </c>
      <c r="OIV6" s="193" t="s">
        <v>644</v>
      </c>
      <c r="OIW6" s="193" t="s">
        <v>644</v>
      </c>
      <c r="OIX6" s="193" t="s">
        <v>644</v>
      </c>
      <c r="OIY6" s="193" t="s">
        <v>644</v>
      </c>
      <c r="OIZ6" s="193" t="s">
        <v>644</v>
      </c>
      <c r="OJA6" s="193" t="s">
        <v>644</v>
      </c>
      <c r="OJB6" s="193" t="s">
        <v>644</v>
      </c>
      <c r="OJC6" s="193" t="s">
        <v>644</v>
      </c>
      <c r="OJD6" s="193" t="s">
        <v>644</v>
      </c>
      <c r="OJE6" s="193" t="s">
        <v>644</v>
      </c>
      <c r="OJF6" s="193" t="s">
        <v>644</v>
      </c>
      <c r="OJG6" s="193" t="s">
        <v>644</v>
      </c>
      <c r="OJH6" s="193" t="s">
        <v>644</v>
      </c>
      <c r="OJI6" s="193" t="s">
        <v>644</v>
      </c>
      <c r="OJJ6" s="193" t="s">
        <v>644</v>
      </c>
      <c r="OJK6" s="193" t="s">
        <v>644</v>
      </c>
      <c r="OJL6" s="193" t="s">
        <v>644</v>
      </c>
      <c r="OJM6" s="193" t="s">
        <v>644</v>
      </c>
      <c r="OJN6" s="193" t="s">
        <v>644</v>
      </c>
      <c r="OJO6" s="193" t="s">
        <v>644</v>
      </c>
      <c r="OJP6" s="193" t="s">
        <v>644</v>
      </c>
      <c r="OJQ6" s="193" t="s">
        <v>644</v>
      </c>
      <c r="OJR6" s="193" t="s">
        <v>644</v>
      </c>
      <c r="OJS6" s="193" t="s">
        <v>644</v>
      </c>
      <c r="OJT6" s="193" t="s">
        <v>644</v>
      </c>
      <c r="OJU6" s="193" t="s">
        <v>644</v>
      </c>
      <c r="OJV6" s="193" t="s">
        <v>644</v>
      </c>
      <c r="OJW6" s="193" t="s">
        <v>644</v>
      </c>
      <c r="OJX6" s="193" t="s">
        <v>644</v>
      </c>
      <c r="OJY6" s="193" t="s">
        <v>644</v>
      </c>
      <c r="OJZ6" s="193" t="s">
        <v>644</v>
      </c>
      <c r="OKA6" s="193" t="s">
        <v>644</v>
      </c>
      <c r="OKB6" s="193" t="s">
        <v>644</v>
      </c>
      <c r="OKC6" s="193" t="s">
        <v>644</v>
      </c>
      <c r="OKD6" s="193" t="s">
        <v>644</v>
      </c>
      <c r="OKE6" s="193" t="s">
        <v>644</v>
      </c>
      <c r="OKF6" s="193" t="s">
        <v>644</v>
      </c>
      <c r="OKG6" s="193" t="s">
        <v>644</v>
      </c>
      <c r="OKH6" s="193" t="s">
        <v>644</v>
      </c>
      <c r="OKI6" s="193" t="s">
        <v>644</v>
      </c>
      <c r="OKJ6" s="193" t="s">
        <v>644</v>
      </c>
      <c r="OKK6" s="193" t="s">
        <v>644</v>
      </c>
      <c r="OKL6" s="193" t="s">
        <v>644</v>
      </c>
      <c r="OKM6" s="193" t="s">
        <v>644</v>
      </c>
      <c r="OKN6" s="193" t="s">
        <v>644</v>
      </c>
      <c r="OKO6" s="193" t="s">
        <v>644</v>
      </c>
      <c r="OKP6" s="193" t="s">
        <v>644</v>
      </c>
      <c r="OKQ6" s="193" t="s">
        <v>644</v>
      </c>
      <c r="OKR6" s="193" t="s">
        <v>644</v>
      </c>
      <c r="OKS6" s="193" t="s">
        <v>644</v>
      </c>
      <c r="OKT6" s="193" t="s">
        <v>644</v>
      </c>
      <c r="OKU6" s="193" t="s">
        <v>644</v>
      </c>
      <c r="OKV6" s="193" t="s">
        <v>644</v>
      </c>
      <c r="OKW6" s="193" t="s">
        <v>644</v>
      </c>
      <c r="OKX6" s="193" t="s">
        <v>644</v>
      </c>
      <c r="OKY6" s="193" t="s">
        <v>644</v>
      </c>
      <c r="OKZ6" s="193" t="s">
        <v>644</v>
      </c>
      <c r="OLA6" s="193" t="s">
        <v>644</v>
      </c>
      <c r="OLB6" s="193" t="s">
        <v>644</v>
      </c>
      <c r="OLC6" s="193" t="s">
        <v>644</v>
      </c>
      <c r="OLD6" s="193" t="s">
        <v>644</v>
      </c>
      <c r="OLE6" s="193" t="s">
        <v>644</v>
      </c>
      <c r="OLF6" s="193" t="s">
        <v>644</v>
      </c>
      <c r="OLG6" s="193" t="s">
        <v>644</v>
      </c>
      <c r="OLH6" s="193" t="s">
        <v>644</v>
      </c>
      <c r="OLI6" s="193" t="s">
        <v>644</v>
      </c>
      <c r="OLJ6" s="193" t="s">
        <v>644</v>
      </c>
      <c r="OLK6" s="193" t="s">
        <v>644</v>
      </c>
      <c r="OLL6" s="193" t="s">
        <v>644</v>
      </c>
      <c r="OLM6" s="193" t="s">
        <v>644</v>
      </c>
      <c r="OLN6" s="193" t="s">
        <v>644</v>
      </c>
      <c r="OLO6" s="193" t="s">
        <v>644</v>
      </c>
      <c r="OLP6" s="193" t="s">
        <v>644</v>
      </c>
      <c r="OLQ6" s="193" t="s">
        <v>644</v>
      </c>
      <c r="OLR6" s="193" t="s">
        <v>644</v>
      </c>
      <c r="OLS6" s="193" t="s">
        <v>644</v>
      </c>
      <c r="OLT6" s="193" t="s">
        <v>644</v>
      </c>
      <c r="OLU6" s="193" t="s">
        <v>644</v>
      </c>
      <c r="OLV6" s="193" t="s">
        <v>644</v>
      </c>
      <c r="OLW6" s="193" t="s">
        <v>644</v>
      </c>
      <c r="OLX6" s="193" t="s">
        <v>644</v>
      </c>
      <c r="OLY6" s="193" t="s">
        <v>644</v>
      </c>
      <c r="OLZ6" s="193" t="s">
        <v>644</v>
      </c>
      <c r="OMA6" s="193" t="s">
        <v>644</v>
      </c>
      <c r="OMB6" s="193" t="s">
        <v>644</v>
      </c>
      <c r="OMC6" s="193" t="s">
        <v>644</v>
      </c>
      <c r="OMD6" s="193" t="s">
        <v>644</v>
      </c>
      <c r="OME6" s="193" t="s">
        <v>644</v>
      </c>
      <c r="OMF6" s="193" t="s">
        <v>644</v>
      </c>
      <c r="OMG6" s="193" t="s">
        <v>644</v>
      </c>
      <c r="OMH6" s="193" t="s">
        <v>644</v>
      </c>
      <c r="OMI6" s="193" t="s">
        <v>644</v>
      </c>
      <c r="OMJ6" s="193" t="s">
        <v>644</v>
      </c>
      <c r="OMK6" s="193" t="s">
        <v>644</v>
      </c>
      <c r="OML6" s="193" t="s">
        <v>644</v>
      </c>
      <c r="OMM6" s="193" t="s">
        <v>644</v>
      </c>
      <c r="OMN6" s="193" t="s">
        <v>644</v>
      </c>
      <c r="OMO6" s="193" t="s">
        <v>644</v>
      </c>
      <c r="OMP6" s="193" t="s">
        <v>644</v>
      </c>
      <c r="OMQ6" s="193" t="s">
        <v>644</v>
      </c>
      <c r="OMR6" s="193" t="s">
        <v>644</v>
      </c>
      <c r="OMS6" s="193" t="s">
        <v>644</v>
      </c>
      <c r="OMT6" s="193" t="s">
        <v>644</v>
      </c>
      <c r="OMU6" s="193" t="s">
        <v>644</v>
      </c>
      <c r="OMV6" s="193" t="s">
        <v>644</v>
      </c>
      <c r="OMW6" s="193" t="s">
        <v>644</v>
      </c>
      <c r="OMX6" s="193" t="s">
        <v>644</v>
      </c>
      <c r="OMY6" s="193" t="s">
        <v>644</v>
      </c>
      <c r="OMZ6" s="193" t="s">
        <v>644</v>
      </c>
      <c r="ONA6" s="193" t="s">
        <v>644</v>
      </c>
      <c r="ONB6" s="193" t="s">
        <v>644</v>
      </c>
      <c r="ONC6" s="193" t="s">
        <v>644</v>
      </c>
      <c r="OND6" s="193" t="s">
        <v>644</v>
      </c>
      <c r="ONE6" s="193" t="s">
        <v>644</v>
      </c>
      <c r="ONF6" s="193" t="s">
        <v>644</v>
      </c>
      <c r="ONG6" s="193" t="s">
        <v>644</v>
      </c>
      <c r="ONH6" s="193" t="s">
        <v>644</v>
      </c>
      <c r="ONI6" s="193" t="s">
        <v>644</v>
      </c>
      <c r="ONJ6" s="193" t="s">
        <v>644</v>
      </c>
      <c r="ONK6" s="193" t="s">
        <v>644</v>
      </c>
      <c r="ONL6" s="193" t="s">
        <v>644</v>
      </c>
      <c r="ONM6" s="193" t="s">
        <v>644</v>
      </c>
      <c r="ONN6" s="193" t="s">
        <v>644</v>
      </c>
      <c r="ONO6" s="193" t="s">
        <v>644</v>
      </c>
      <c r="ONP6" s="193" t="s">
        <v>644</v>
      </c>
      <c r="ONQ6" s="193" t="s">
        <v>644</v>
      </c>
      <c r="ONR6" s="193" t="s">
        <v>644</v>
      </c>
      <c r="ONS6" s="193" t="s">
        <v>644</v>
      </c>
      <c r="ONT6" s="193" t="s">
        <v>644</v>
      </c>
      <c r="ONU6" s="193" t="s">
        <v>644</v>
      </c>
      <c r="ONV6" s="193" t="s">
        <v>644</v>
      </c>
      <c r="ONW6" s="193" t="s">
        <v>644</v>
      </c>
      <c r="ONX6" s="193" t="s">
        <v>644</v>
      </c>
      <c r="ONY6" s="193" t="s">
        <v>644</v>
      </c>
      <c r="ONZ6" s="193" t="s">
        <v>644</v>
      </c>
      <c r="OOA6" s="193" t="s">
        <v>644</v>
      </c>
      <c r="OOB6" s="193" t="s">
        <v>644</v>
      </c>
      <c r="OOC6" s="193" t="s">
        <v>644</v>
      </c>
      <c r="OOD6" s="193" t="s">
        <v>644</v>
      </c>
      <c r="OOE6" s="193" t="s">
        <v>644</v>
      </c>
      <c r="OOF6" s="193" t="s">
        <v>644</v>
      </c>
      <c r="OOG6" s="193" t="s">
        <v>644</v>
      </c>
      <c r="OOH6" s="193" t="s">
        <v>644</v>
      </c>
      <c r="OOI6" s="193" t="s">
        <v>644</v>
      </c>
      <c r="OOJ6" s="193" t="s">
        <v>644</v>
      </c>
      <c r="OOK6" s="193" t="s">
        <v>644</v>
      </c>
      <c r="OOL6" s="193" t="s">
        <v>644</v>
      </c>
      <c r="OOM6" s="193" t="s">
        <v>644</v>
      </c>
      <c r="OON6" s="193" t="s">
        <v>644</v>
      </c>
      <c r="OOO6" s="193" t="s">
        <v>644</v>
      </c>
      <c r="OOP6" s="193" t="s">
        <v>644</v>
      </c>
      <c r="OOQ6" s="193" t="s">
        <v>644</v>
      </c>
      <c r="OOR6" s="193" t="s">
        <v>644</v>
      </c>
      <c r="OOS6" s="193" t="s">
        <v>644</v>
      </c>
      <c r="OOT6" s="193" t="s">
        <v>644</v>
      </c>
      <c r="OOU6" s="193" t="s">
        <v>644</v>
      </c>
      <c r="OOV6" s="193" t="s">
        <v>644</v>
      </c>
      <c r="OOW6" s="193" t="s">
        <v>644</v>
      </c>
      <c r="OOX6" s="193" t="s">
        <v>644</v>
      </c>
      <c r="OOY6" s="193" t="s">
        <v>644</v>
      </c>
      <c r="OOZ6" s="193" t="s">
        <v>644</v>
      </c>
      <c r="OPA6" s="193" t="s">
        <v>644</v>
      </c>
      <c r="OPB6" s="193" t="s">
        <v>644</v>
      </c>
      <c r="OPC6" s="193" t="s">
        <v>644</v>
      </c>
      <c r="OPD6" s="193" t="s">
        <v>644</v>
      </c>
      <c r="OPE6" s="193" t="s">
        <v>644</v>
      </c>
      <c r="OPF6" s="193" t="s">
        <v>644</v>
      </c>
      <c r="OPG6" s="193" t="s">
        <v>644</v>
      </c>
      <c r="OPH6" s="193" t="s">
        <v>644</v>
      </c>
      <c r="OPI6" s="193" t="s">
        <v>644</v>
      </c>
      <c r="OPJ6" s="193" t="s">
        <v>644</v>
      </c>
      <c r="OPK6" s="193" t="s">
        <v>644</v>
      </c>
      <c r="OPL6" s="193" t="s">
        <v>644</v>
      </c>
      <c r="OPM6" s="193" t="s">
        <v>644</v>
      </c>
      <c r="OPN6" s="193" t="s">
        <v>644</v>
      </c>
      <c r="OPO6" s="193" t="s">
        <v>644</v>
      </c>
      <c r="OPP6" s="193" t="s">
        <v>644</v>
      </c>
      <c r="OPQ6" s="193" t="s">
        <v>644</v>
      </c>
      <c r="OPR6" s="193" t="s">
        <v>644</v>
      </c>
      <c r="OPS6" s="193" t="s">
        <v>644</v>
      </c>
      <c r="OPT6" s="193" t="s">
        <v>644</v>
      </c>
      <c r="OPU6" s="193" t="s">
        <v>644</v>
      </c>
      <c r="OPV6" s="193" t="s">
        <v>644</v>
      </c>
      <c r="OPW6" s="193" t="s">
        <v>644</v>
      </c>
      <c r="OPX6" s="193" t="s">
        <v>644</v>
      </c>
      <c r="OPY6" s="193" t="s">
        <v>644</v>
      </c>
      <c r="OPZ6" s="193" t="s">
        <v>644</v>
      </c>
      <c r="OQA6" s="193" t="s">
        <v>644</v>
      </c>
      <c r="OQB6" s="193" t="s">
        <v>644</v>
      </c>
      <c r="OQC6" s="193" t="s">
        <v>644</v>
      </c>
      <c r="OQD6" s="193" t="s">
        <v>644</v>
      </c>
      <c r="OQE6" s="193" t="s">
        <v>644</v>
      </c>
      <c r="OQF6" s="193" t="s">
        <v>644</v>
      </c>
      <c r="OQG6" s="193" t="s">
        <v>644</v>
      </c>
      <c r="OQH6" s="193" t="s">
        <v>644</v>
      </c>
      <c r="OQI6" s="193" t="s">
        <v>644</v>
      </c>
      <c r="OQJ6" s="193" t="s">
        <v>644</v>
      </c>
      <c r="OQK6" s="193" t="s">
        <v>644</v>
      </c>
      <c r="OQL6" s="193" t="s">
        <v>644</v>
      </c>
      <c r="OQM6" s="193" t="s">
        <v>644</v>
      </c>
      <c r="OQN6" s="193" t="s">
        <v>644</v>
      </c>
      <c r="OQO6" s="193" t="s">
        <v>644</v>
      </c>
      <c r="OQP6" s="193" t="s">
        <v>644</v>
      </c>
      <c r="OQQ6" s="193" t="s">
        <v>644</v>
      </c>
      <c r="OQR6" s="193" t="s">
        <v>644</v>
      </c>
      <c r="OQS6" s="193" t="s">
        <v>644</v>
      </c>
      <c r="OQT6" s="193" t="s">
        <v>644</v>
      </c>
      <c r="OQU6" s="193" t="s">
        <v>644</v>
      </c>
      <c r="OQV6" s="193" t="s">
        <v>644</v>
      </c>
      <c r="OQW6" s="193" t="s">
        <v>644</v>
      </c>
      <c r="OQX6" s="193" t="s">
        <v>644</v>
      </c>
      <c r="OQY6" s="193" t="s">
        <v>644</v>
      </c>
      <c r="OQZ6" s="193" t="s">
        <v>644</v>
      </c>
      <c r="ORA6" s="193" t="s">
        <v>644</v>
      </c>
      <c r="ORB6" s="193" t="s">
        <v>644</v>
      </c>
      <c r="ORC6" s="193" t="s">
        <v>644</v>
      </c>
      <c r="ORD6" s="193" t="s">
        <v>644</v>
      </c>
      <c r="ORE6" s="193" t="s">
        <v>644</v>
      </c>
      <c r="ORF6" s="193" t="s">
        <v>644</v>
      </c>
      <c r="ORG6" s="193" t="s">
        <v>644</v>
      </c>
      <c r="ORH6" s="193" t="s">
        <v>644</v>
      </c>
      <c r="ORI6" s="193" t="s">
        <v>644</v>
      </c>
      <c r="ORJ6" s="193" t="s">
        <v>644</v>
      </c>
      <c r="ORK6" s="193" t="s">
        <v>644</v>
      </c>
      <c r="ORL6" s="193" t="s">
        <v>644</v>
      </c>
      <c r="ORM6" s="193" t="s">
        <v>644</v>
      </c>
      <c r="ORN6" s="193" t="s">
        <v>644</v>
      </c>
      <c r="ORO6" s="193" t="s">
        <v>644</v>
      </c>
      <c r="ORP6" s="193" t="s">
        <v>644</v>
      </c>
      <c r="ORQ6" s="193" t="s">
        <v>644</v>
      </c>
      <c r="ORR6" s="193" t="s">
        <v>644</v>
      </c>
      <c r="ORS6" s="193" t="s">
        <v>644</v>
      </c>
      <c r="ORT6" s="193" t="s">
        <v>644</v>
      </c>
      <c r="ORU6" s="193" t="s">
        <v>644</v>
      </c>
      <c r="ORV6" s="193" t="s">
        <v>644</v>
      </c>
      <c r="ORW6" s="193" t="s">
        <v>644</v>
      </c>
      <c r="ORX6" s="193" t="s">
        <v>644</v>
      </c>
      <c r="ORY6" s="193" t="s">
        <v>644</v>
      </c>
      <c r="ORZ6" s="193" t="s">
        <v>644</v>
      </c>
      <c r="OSA6" s="193" t="s">
        <v>644</v>
      </c>
      <c r="OSB6" s="193" t="s">
        <v>644</v>
      </c>
      <c r="OSC6" s="193" t="s">
        <v>644</v>
      </c>
      <c r="OSD6" s="193" t="s">
        <v>644</v>
      </c>
      <c r="OSE6" s="193" t="s">
        <v>644</v>
      </c>
      <c r="OSF6" s="193" t="s">
        <v>644</v>
      </c>
      <c r="OSG6" s="193" t="s">
        <v>644</v>
      </c>
      <c r="OSH6" s="193" t="s">
        <v>644</v>
      </c>
      <c r="OSI6" s="193" t="s">
        <v>644</v>
      </c>
      <c r="OSJ6" s="193" t="s">
        <v>644</v>
      </c>
      <c r="OSK6" s="193" t="s">
        <v>644</v>
      </c>
      <c r="OSL6" s="193" t="s">
        <v>644</v>
      </c>
      <c r="OSM6" s="193" t="s">
        <v>644</v>
      </c>
      <c r="OSN6" s="193" t="s">
        <v>644</v>
      </c>
      <c r="OSO6" s="193" t="s">
        <v>644</v>
      </c>
      <c r="OSP6" s="193" t="s">
        <v>644</v>
      </c>
      <c r="OSQ6" s="193" t="s">
        <v>644</v>
      </c>
      <c r="OSR6" s="193" t="s">
        <v>644</v>
      </c>
      <c r="OSS6" s="193" t="s">
        <v>644</v>
      </c>
      <c r="OST6" s="193" t="s">
        <v>644</v>
      </c>
      <c r="OSU6" s="193" t="s">
        <v>644</v>
      </c>
      <c r="OSV6" s="193" t="s">
        <v>644</v>
      </c>
      <c r="OSW6" s="193" t="s">
        <v>644</v>
      </c>
      <c r="OSX6" s="193" t="s">
        <v>644</v>
      </c>
      <c r="OSY6" s="193" t="s">
        <v>644</v>
      </c>
      <c r="OSZ6" s="193" t="s">
        <v>644</v>
      </c>
      <c r="OTA6" s="193" t="s">
        <v>644</v>
      </c>
      <c r="OTB6" s="193" t="s">
        <v>644</v>
      </c>
      <c r="OTC6" s="193" t="s">
        <v>644</v>
      </c>
      <c r="OTD6" s="193" t="s">
        <v>644</v>
      </c>
      <c r="OTE6" s="193" t="s">
        <v>644</v>
      </c>
      <c r="OTF6" s="193" t="s">
        <v>644</v>
      </c>
      <c r="OTG6" s="193" t="s">
        <v>644</v>
      </c>
      <c r="OTH6" s="193" t="s">
        <v>644</v>
      </c>
      <c r="OTI6" s="193" t="s">
        <v>644</v>
      </c>
      <c r="OTJ6" s="193" t="s">
        <v>644</v>
      </c>
      <c r="OTK6" s="193" t="s">
        <v>644</v>
      </c>
      <c r="OTL6" s="193" t="s">
        <v>644</v>
      </c>
      <c r="OTM6" s="193" t="s">
        <v>644</v>
      </c>
      <c r="OTN6" s="193" t="s">
        <v>644</v>
      </c>
      <c r="OTO6" s="193" t="s">
        <v>644</v>
      </c>
      <c r="OTP6" s="193" t="s">
        <v>644</v>
      </c>
      <c r="OTQ6" s="193" t="s">
        <v>644</v>
      </c>
      <c r="OTR6" s="193" t="s">
        <v>644</v>
      </c>
      <c r="OTS6" s="193" t="s">
        <v>644</v>
      </c>
      <c r="OTT6" s="193" t="s">
        <v>644</v>
      </c>
      <c r="OTU6" s="193" t="s">
        <v>644</v>
      </c>
      <c r="OTV6" s="193" t="s">
        <v>644</v>
      </c>
      <c r="OTW6" s="193" t="s">
        <v>644</v>
      </c>
      <c r="OTX6" s="193" t="s">
        <v>644</v>
      </c>
      <c r="OTY6" s="193" t="s">
        <v>644</v>
      </c>
      <c r="OTZ6" s="193" t="s">
        <v>644</v>
      </c>
      <c r="OUA6" s="193" t="s">
        <v>644</v>
      </c>
      <c r="OUB6" s="193" t="s">
        <v>644</v>
      </c>
      <c r="OUC6" s="193" t="s">
        <v>644</v>
      </c>
      <c r="OUD6" s="193" t="s">
        <v>644</v>
      </c>
      <c r="OUE6" s="193" t="s">
        <v>644</v>
      </c>
      <c r="OUF6" s="193" t="s">
        <v>644</v>
      </c>
      <c r="OUG6" s="193" t="s">
        <v>644</v>
      </c>
      <c r="OUH6" s="193" t="s">
        <v>644</v>
      </c>
      <c r="OUI6" s="193" t="s">
        <v>644</v>
      </c>
      <c r="OUJ6" s="193" t="s">
        <v>644</v>
      </c>
      <c r="OUK6" s="193" t="s">
        <v>644</v>
      </c>
      <c r="OUL6" s="193" t="s">
        <v>644</v>
      </c>
      <c r="OUM6" s="193" t="s">
        <v>644</v>
      </c>
      <c r="OUN6" s="193" t="s">
        <v>644</v>
      </c>
      <c r="OUO6" s="193" t="s">
        <v>644</v>
      </c>
      <c r="OUP6" s="193" t="s">
        <v>644</v>
      </c>
      <c r="OUQ6" s="193" t="s">
        <v>644</v>
      </c>
      <c r="OUR6" s="193" t="s">
        <v>644</v>
      </c>
      <c r="OUS6" s="193" t="s">
        <v>644</v>
      </c>
      <c r="OUT6" s="193" t="s">
        <v>644</v>
      </c>
      <c r="OUU6" s="193" t="s">
        <v>644</v>
      </c>
      <c r="OUV6" s="193" t="s">
        <v>644</v>
      </c>
      <c r="OUW6" s="193" t="s">
        <v>644</v>
      </c>
      <c r="OUX6" s="193" t="s">
        <v>644</v>
      </c>
      <c r="OUY6" s="193" t="s">
        <v>644</v>
      </c>
      <c r="OUZ6" s="193" t="s">
        <v>644</v>
      </c>
      <c r="OVA6" s="193" t="s">
        <v>644</v>
      </c>
      <c r="OVB6" s="193" t="s">
        <v>644</v>
      </c>
      <c r="OVC6" s="193" t="s">
        <v>644</v>
      </c>
      <c r="OVD6" s="193" t="s">
        <v>644</v>
      </c>
      <c r="OVE6" s="193" t="s">
        <v>644</v>
      </c>
      <c r="OVF6" s="193" t="s">
        <v>644</v>
      </c>
      <c r="OVG6" s="193" t="s">
        <v>644</v>
      </c>
      <c r="OVH6" s="193" t="s">
        <v>644</v>
      </c>
      <c r="OVI6" s="193" t="s">
        <v>644</v>
      </c>
      <c r="OVJ6" s="193" t="s">
        <v>644</v>
      </c>
      <c r="OVK6" s="193" t="s">
        <v>644</v>
      </c>
      <c r="OVL6" s="193" t="s">
        <v>644</v>
      </c>
      <c r="OVM6" s="193" t="s">
        <v>644</v>
      </c>
      <c r="OVN6" s="193" t="s">
        <v>644</v>
      </c>
      <c r="OVO6" s="193" t="s">
        <v>644</v>
      </c>
      <c r="OVP6" s="193" t="s">
        <v>644</v>
      </c>
      <c r="OVQ6" s="193" t="s">
        <v>644</v>
      </c>
      <c r="OVR6" s="193" t="s">
        <v>644</v>
      </c>
      <c r="OVS6" s="193" t="s">
        <v>644</v>
      </c>
      <c r="OVT6" s="193" t="s">
        <v>644</v>
      </c>
      <c r="OVU6" s="193" t="s">
        <v>644</v>
      </c>
      <c r="OVV6" s="193" t="s">
        <v>644</v>
      </c>
      <c r="OVW6" s="193" t="s">
        <v>644</v>
      </c>
      <c r="OVX6" s="193" t="s">
        <v>644</v>
      </c>
      <c r="OVY6" s="193" t="s">
        <v>644</v>
      </c>
      <c r="OVZ6" s="193" t="s">
        <v>644</v>
      </c>
      <c r="OWA6" s="193" t="s">
        <v>644</v>
      </c>
      <c r="OWB6" s="193" t="s">
        <v>644</v>
      </c>
      <c r="OWC6" s="193" t="s">
        <v>644</v>
      </c>
      <c r="OWD6" s="193" t="s">
        <v>644</v>
      </c>
      <c r="OWE6" s="193" t="s">
        <v>644</v>
      </c>
      <c r="OWF6" s="193" t="s">
        <v>644</v>
      </c>
      <c r="OWG6" s="193" t="s">
        <v>644</v>
      </c>
      <c r="OWH6" s="193" t="s">
        <v>644</v>
      </c>
      <c r="OWI6" s="193" t="s">
        <v>644</v>
      </c>
      <c r="OWJ6" s="193" t="s">
        <v>644</v>
      </c>
      <c r="OWK6" s="193" t="s">
        <v>644</v>
      </c>
      <c r="OWL6" s="193" t="s">
        <v>644</v>
      </c>
      <c r="OWM6" s="193" t="s">
        <v>644</v>
      </c>
      <c r="OWN6" s="193" t="s">
        <v>644</v>
      </c>
      <c r="OWO6" s="193" t="s">
        <v>644</v>
      </c>
      <c r="OWP6" s="193" t="s">
        <v>644</v>
      </c>
      <c r="OWQ6" s="193" t="s">
        <v>644</v>
      </c>
      <c r="OWR6" s="193" t="s">
        <v>644</v>
      </c>
      <c r="OWS6" s="193" t="s">
        <v>644</v>
      </c>
      <c r="OWT6" s="193" t="s">
        <v>644</v>
      </c>
      <c r="OWU6" s="193" t="s">
        <v>644</v>
      </c>
      <c r="OWV6" s="193" t="s">
        <v>644</v>
      </c>
      <c r="OWW6" s="193" t="s">
        <v>644</v>
      </c>
      <c r="OWX6" s="193" t="s">
        <v>644</v>
      </c>
      <c r="OWY6" s="193" t="s">
        <v>644</v>
      </c>
      <c r="OWZ6" s="193" t="s">
        <v>644</v>
      </c>
      <c r="OXA6" s="193" t="s">
        <v>644</v>
      </c>
      <c r="OXB6" s="193" t="s">
        <v>644</v>
      </c>
      <c r="OXC6" s="193" t="s">
        <v>644</v>
      </c>
      <c r="OXD6" s="193" t="s">
        <v>644</v>
      </c>
      <c r="OXE6" s="193" t="s">
        <v>644</v>
      </c>
      <c r="OXF6" s="193" t="s">
        <v>644</v>
      </c>
      <c r="OXG6" s="193" t="s">
        <v>644</v>
      </c>
      <c r="OXH6" s="193" t="s">
        <v>644</v>
      </c>
      <c r="OXI6" s="193" t="s">
        <v>644</v>
      </c>
      <c r="OXJ6" s="193" t="s">
        <v>644</v>
      </c>
      <c r="OXK6" s="193" t="s">
        <v>644</v>
      </c>
      <c r="OXL6" s="193" t="s">
        <v>644</v>
      </c>
      <c r="OXM6" s="193" t="s">
        <v>644</v>
      </c>
      <c r="OXN6" s="193" t="s">
        <v>644</v>
      </c>
      <c r="OXO6" s="193" t="s">
        <v>644</v>
      </c>
      <c r="OXP6" s="193" t="s">
        <v>644</v>
      </c>
      <c r="OXQ6" s="193" t="s">
        <v>644</v>
      </c>
      <c r="OXR6" s="193" t="s">
        <v>644</v>
      </c>
      <c r="OXS6" s="193" t="s">
        <v>644</v>
      </c>
      <c r="OXT6" s="193" t="s">
        <v>644</v>
      </c>
      <c r="OXU6" s="193" t="s">
        <v>644</v>
      </c>
      <c r="OXV6" s="193" t="s">
        <v>644</v>
      </c>
      <c r="OXW6" s="193" t="s">
        <v>644</v>
      </c>
      <c r="OXX6" s="193" t="s">
        <v>644</v>
      </c>
      <c r="OXY6" s="193" t="s">
        <v>644</v>
      </c>
      <c r="OXZ6" s="193" t="s">
        <v>644</v>
      </c>
      <c r="OYA6" s="193" t="s">
        <v>644</v>
      </c>
      <c r="OYB6" s="193" t="s">
        <v>644</v>
      </c>
      <c r="OYC6" s="193" t="s">
        <v>644</v>
      </c>
      <c r="OYD6" s="193" t="s">
        <v>644</v>
      </c>
      <c r="OYE6" s="193" t="s">
        <v>644</v>
      </c>
      <c r="OYF6" s="193" t="s">
        <v>644</v>
      </c>
      <c r="OYG6" s="193" t="s">
        <v>644</v>
      </c>
      <c r="OYH6" s="193" t="s">
        <v>644</v>
      </c>
      <c r="OYI6" s="193" t="s">
        <v>644</v>
      </c>
      <c r="OYJ6" s="193" t="s">
        <v>644</v>
      </c>
      <c r="OYK6" s="193" t="s">
        <v>644</v>
      </c>
      <c r="OYL6" s="193" t="s">
        <v>644</v>
      </c>
      <c r="OYM6" s="193" t="s">
        <v>644</v>
      </c>
      <c r="OYN6" s="193" t="s">
        <v>644</v>
      </c>
      <c r="OYO6" s="193" t="s">
        <v>644</v>
      </c>
      <c r="OYP6" s="193" t="s">
        <v>644</v>
      </c>
      <c r="OYQ6" s="193" t="s">
        <v>644</v>
      </c>
      <c r="OYR6" s="193" t="s">
        <v>644</v>
      </c>
      <c r="OYS6" s="193" t="s">
        <v>644</v>
      </c>
      <c r="OYT6" s="193" t="s">
        <v>644</v>
      </c>
      <c r="OYU6" s="193" t="s">
        <v>644</v>
      </c>
      <c r="OYV6" s="193" t="s">
        <v>644</v>
      </c>
      <c r="OYW6" s="193" t="s">
        <v>644</v>
      </c>
      <c r="OYX6" s="193" t="s">
        <v>644</v>
      </c>
      <c r="OYY6" s="193" t="s">
        <v>644</v>
      </c>
      <c r="OYZ6" s="193" t="s">
        <v>644</v>
      </c>
      <c r="OZA6" s="193" t="s">
        <v>644</v>
      </c>
      <c r="OZB6" s="193" t="s">
        <v>644</v>
      </c>
      <c r="OZC6" s="193" t="s">
        <v>644</v>
      </c>
      <c r="OZD6" s="193" t="s">
        <v>644</v>
      </c>
      <c r="OZE6" s="193" t="s">
        <v>644</v>
      </c>
      <c r="OZF6" s="193" t="s">
        <v>644</v>
      </c>
      <c r="OZG6" s="193" t="s">
        <v>644</v>
      </c>
      <c r="OZH6" s="193" t="s">
        <v>644</v>
      </c>
      <c r="OZI6" s="193" t="s">
        <v>644</v>
      </c>
      <c r="OZJ6" s="193" t="s">
        <v>644</v>
      </c>
      <c r="OZK6" s="193" t="s">
        <v>644</v>
      </c>
      <c r="OZL6" s="193" t="s">
        <v>644</v>
      </c>
      <c r="OZM6" s="193" t="s">
        <v>644</v>
      </c>
      <c r="OZN6" s="193" t="s">
        <v>644</v>
      </c>
      <c r="OZO6" s="193" t="s">
        <v>644</v>
      </c>
      <c r="OZP6" s="193" t="s">
        <v>644</v>
      </c>
      <c r="OZQ6" s="193" t="s">
        <v>644</v>
      </c>
      <c r="OZR6" s="193" t="s">
        <v>644</v>
      </c>
      <c r="OZS6" s="193" t="s">
        <v>644</v>
      </c>
      <c r="OZT6" s="193" t="s">
        <v>644</v>
      </c>
      <c r="OZU6" s="193" t="s">
        <v>644</v>
      </c>
      <c r="OZV6" s="193" t="s">
        <v>644</v>
      </c>
      <c r="OZW6" s="193" t="s">
        <v>644</v>
      </c>
      <c r="OZX6" s="193" t="s">
        <v>644</v>
      </c>
      <c r="OZY6" s="193" t="s">
        <v>644</v>
      </c>
      <c r="OZZ6" s="193" t="s">
        <v>644</v>
      </c>
      <c r="PAA6" s="193" t="s">
        <v>644</v>
      </c>
      <c r="PAB6" s="193" t="s">
        <v>644</v>
      </c>
      <c r="PAC6" s="193" t="s">
        <v>644</v>
      </c>
      <c r="PAD6" s="193" t="s">
        <v>644</v>
      </c>
      <c r="PAE6" s="193" t="s">
        <v>644</v>
      </c>
      <c r="PAF6" s="193" t="s">
        <v>644</v>
      </c>
      <c r="PAG6" s="193" t="s">
        <v>644</v>
      </c>
      <c r="PAH6" s="193" t="s">
        <v>644</v>
      </c>
      <c r="PAI6" s="193" t="s">
        <v>644</v>
      </c>
      <c r="PAJ6" s="193" t="s">
        <v>644</v>
      </c>
      <c r="PAK6" s="193" t="s">
        <v>644</v>
      </c>
      <c r="PAL6" s="193" t="s">
        <v>644</v>
      </c>
      <c r="PAM6" s="193" t="s">
        <v>644</v>
      </c>
      <c r="PAN6" s="193" t="s">
        <v>644</v>
      </c>
      <c r="PAO6" s="193" t="s">
        <v>644</v>
      </c>
      <c r="PAP6" s="193" t="s">
        <v>644</v>
      </c>
      <c r="PAQ6" s="193" t="s">
        <v>644</v>
      </c>
      <c r="PAR6" s="193" t="s">
        <v>644</v>
      </c>
      <c r="PAS6" s="193" t="s">
        <v>644</v>
      </c>
      <c r="PAT6" s="193" t="s">
        <v>644</v>
      </c>
      <c r="PAU6" s="193" t="s">
        <v>644</v>
      </c>
      <c r="PAV6" s="193" t="s">
        <v>644</v>
      </c>
      <c r="PAW6" s="193" t="s">
        <v>644</v>
      </c>
      <c r="PAX6" s="193" t="s">
        <v>644</v>
      </c>
      <c r="PAY6" s="193" t="s">
        <v>644</v>
      </c>
      <c r="PAZ6" s="193" t="s">
        <v>644</v>
      </c>
      <c r="PBA6" s="193" t="s">
        <v>644</v>
      </c>
      <c r="PBB6" s="193" t="s">
        <v>644</v>
      </c>
      <c r="PBC6" s="193" t="s">
        <v>644</v>
      </c>
      <c r="PBD6" s="193" t="s">
        <v>644</v>
      </c>
      <c r="PBE6" s="193" t="s">
        <v>644</v>
      </c>
      <c r="PBF6" s="193" t="s">
        <v>644</v>
      </c>
      <c r="PBG6" s="193" t="s">
        <v>644</v>
      </c>
      <c r="PBH6" s="193" t="s">
        <v>644</v>
      </c>
      <c r="PBI6" s="193" t="s">
        <v>644</v>
      </c>
      <c r="PBJ6" s="193" t="s">
        <v>644</v>
      </c>
      <c r="PBK6" s="193" t="s">
        <v>644</v>
      </c>
      <c r="PBL6" s="193" t="s">
        <v>644</v>
      </c>
      <c r="PBM6" s="193" t="s">
        <v>644</v>
      </c>
      <c r="PBN6" s="193" t="s">
        <v>644</v>
      </c>
      <c r="PBO6" s="193" t="s">
        <v>644</v>
      </c>
      <c r="PBP6" s="193" t="s">
        <v>644</v>
      </c>
      <c r="PBQ6" s="193" t="s">
        <v>644</v>
      </c>
      <c r="PBR6" s="193" t="s">
        <v>644</v>
      </c>
      <c r="PBS6" s="193" t="s">
        <v>644</v>
      </c>
      <c r="PBT6" s="193" t="s">
        <v>644</v>
      </c>
      <c r="PBU6" s="193" t="s">
        <v>644</v>
      </c>
      <c r="PBV6" s="193" t="s">
        <v>644</v>
      </c>
      <c r="PBW6" s="193" t="s">
        <v>644</v>
      </c>
      <c r="PBX6" s="193" t="s">
        <v>644</v>
      </c>
      <c r="PBY6" s="193" t="s">
        <v>644</v>
      </c>
      <c r="PBZ6" s="193" t="s">
        <v>644</v>
      </c>
      <c r="PCA6" s="193" t="s">
        <v>644</v>
      </c>
      <c r="PCB6" s="193" t="s">
        <v>644</v>
      </c>
      <c r="PCC6" s="193" t="s">
        <v>644</v>
      </c>
      <c r="PCD6" s="193" t="s">
        <v>644</v>
      </c>
      <c r="PCE6" s="193" t="s">
        <v>644</v>
      </c>
      <c r="PCF6" s="193" t="s">
        <v>644</v>
      </c>
      <c r="PCG6" s="193" t="s">
        <v>644</v>
      </c>
      <c r="PCH6" s="193" t="s">
        <v>644</v>
      </c>
      <c r="PCI6" s="193" t="s">
        <v>644</v>
      </c>
      <c r="PCJ6" s="193" t="s">
        <v>644</v>
      </c>
      <c r="PCK6" s="193" t="s">
        <v>644</v>
      </c>
      <c r="PCL6" s="193" t="s">
        <v>644</v>
      </c>
      <c r="PCM6" s="193" t="s">
        <v>644</v>
      </c>
      <c r="PCN6" s="193" t="s">
        <v>644</v>
      </c>
      <c r="PCO6" s="193" t="s">
        <v>644</v>
      </c>
      <c r="PCP6" s="193" t="s">
        <v>644</v>
      </c>
      <c r="PCQ6" s="193" t="s">
        <v>644</v>
      </c>
      <c r="PCR6" s="193" t="s">
        <v>644</v>
      </c>
      <c r="PCS6" s="193" t="s">
        <v>644</v>
      </c>
      <c r="PCT6" s="193" t="s">
        <v>644</v>
      </c>
      <c r="PCU6" s="193" t="s">
        <v>644</v>
      </c>
      <c r="PCV6" s="193" t="s">
        <v>644</v>
      </c>
      <c r="PCW6" s="193" t="s">
        <v>644</v>
      </c>
      <c r="PCX6" s="193" t="s">
        <v>644</v>
      </c>
      <c r="PCY6" s="193" t="s">
        <v>644</v>
      </c>
      <c r="PCZ6" s="193" t="s">
        <v>644</v>
      </c>
      <c r="PDA6" s="193" t="s">
        <v>644</v>
      </c>
      <c r="PDB6" s="193" t="s">
        <v>644</v>
      </c>
      <c r="PDC6" s="193" t="s">
        <v>644</v>
      </c>
      <c r="PDD6" s="193" t="s">
        <v>644</v>
      </c>
      <c r="PDE6" s="193" t="s">
        <v>644</v>
      </c>
      <c r="PDF6" s="193" t="s">
        <v>644</v>
      </c>
      <c r="PDG6" s="193" t="s">
        <v>644</v>
      </c>
      <c r="PDH6" s="193" t="s">
        <v>644</v>
      </c>
      <c r="PDI6" s="193" t="s">
        <v>644</v>
      </c>
      <c r="PDJ6" s="193" t="s">
        <v>644</v>
      </c>
      <c r="PDK6" s="193" t="s">
        <v>644</v>
      </c>
      <c r="PDL6" s="193" t="s">
        <v>644</v>
      </c>
      <c r="PDM6" s="193" t="s">
        <v>644</v>
      </c>
      <c r="PDN6" s="193" t="s">
        <v>644</v>
      </c>
      <c r="PDO6" s="193" t="s">
        <v>644</v>
      </c>
      <c r="PDP6" s="193" t="s">
        <v>644</v>
      </c>
      <c r="PDQ6" s="193" t="s">
        <v>644</v>
      </c>
      <c r="PDR6" s="193" t="s">
        <v>644</v>
      </c>
      <c r="PDS6" s="193" t="s">
        <v>644</v>
      </c>
      <c r="PDT6" s="193" t="s">
        <v>644</v>
      </c>
      <c r="PDU6" s="193" t="s">
        <v>644</v>
      </c>
      <c r="PDV6" s="193" t="s">
        <v>644</v>
      </c>
      <c r="PDW6" s="193" t="s">
        <v>644</v>
      </c>
      <c r="PDX6" s="193" t="s">
        <v>644</v>
      </c>
      <c r="PDY6" s="193" t="s">
        <v>644</v>
      </c>
      <c r="PDZ6" s="193" t="s">
        <v>644</v>
      </c>
      <c r="PEA6" s="193" t="s">
        <v>644</v>
      </c>
      <c r="PEB6" s="193" t="s">
        <v>644</v>
      </c>
      <c r="PEC6" s="193" t="s">
        <v>644</v>
      </c>
      <c r="PED6" s="193" t="s">
        <v>644</v>
      </c>
      <c r="PEE6" s="193" t="s">
        <v>644</v>
      </c>
      <c r="PEF6" s="193" t="s">
        <v>644</v>
      </c>
      <c r="PEG6" s="193" t="s">
        <v>644</v>
      </c>
      <c r="PEH6" s="193" t="s">
        <v>644</v>
      </c>
      <c r="PEI6" s="193" t="s">
        <v>644</v>
      </c>
      <c r="PEJ6" s="193" t="s">
        <v>644</v>
      </c>
      <c r="PEK6" s="193" t="s">
        <v>644</v>
      </c>
      <c r="PEL6" s="193" t="s">
        <v>644</v>
      </c>
      <c r="PEM6" s="193" t="s">
        <v>644</v>
      </c>
      <c r="PEN6" s="193" t="s">
        <v>644</v>
      </c>
      <c r="PEO6" s="193" t="s">
        <v>644</v>
      </c>
      <c r="PEP6" s="193" t="s">
        <v>644</v>
      </c>
      <c r="PEQ6" s="193" t="s">
        <v>644</v>
      </c>
      <c r="PER6" s="193" t="s">
        <v>644</v>
      </c>
      <c r="PES6" s="193" t="s">
        <v>644</v>
      </c>
      <c r="PET6" s="193" t="s">
        <v>644</v>
      </c>
      <c r="PEU6" s="193" t="s">
        <v>644</v>
      </c>
      <c r="PEV6" s="193" t="s">
        <v>644</v>
      </c>
      <c r="PEW6" s="193" t="s">
        <v>644</v>
      </c>
      <c r="PEX6" s="193" t="s">
        <v>644</v>
      </c>
      <c r="PEY6" s="193" t="s">
        <v>644</v>
      </c>
      <c r="PEZ6" s="193" t="s">
        <v>644</v>
      </c>
      <c r="PFA6" s="193" t="s">
        <v>644</v>
      </c>
      <c r="PFB6" s="193" t="s">
        <v>644</v>
      </c>
      <c r="PFC6" s="193" t="s">
        <v>644</v>
      </c>
      <c r="PFD6" s="193" t="s">
        <v>644</v>
      </c>
      <c r="PFE6" s="193" t="s">
        <v>644</v>
      </c>
      <c r="PFF6" s="193" t="s">
        <v>644</v>
      </c>
      <c r="PFG6" s="193" t="s">
        <v>644</v>
      </c>
      <c r="PFH6" s="193" t="s">
        <v>644</v>
      </c>
      <c r="PFI6" s="193" t="s">
        <v>644</v>
      </c>
      <c r="PFJ6" s="193" t="s">
        <v>644</v>
      </c>
      <c r="PFK6" s="193" t="s">
        <v>644</v>
      </c>
      <c r="PFL6" s="193" t="s">
        <v>644</v>
      </c>
      <c r="PFM6" s="193" t="s">
        <v>644</v>
      </c>
      <c r="PFN6" s="193" t="s">
        <v>644</v>
      </c>
      <c r="PFO6" s="193" t="s">
        <v>644</v>
      </c>
      <c r="PFP6" s="193" t="s">
        <v>644</v>
      </c>
      <c r="PFQ6" s="193" t="s">
        <v>644</v>
      </c>
      <c r="PFR6" s="193" t="s">
        <v>644</v>
      </c>
      <c r="PFS6" s="193" t="s">
        <v>644</v>
      </c>
      <c r="PFT6" s="193" t="s">
        <v>644</v>
      </c>
      <c r="PFU6" s="193" t="s">
        <v>644</v>
      </c>
      <c r="PFV6" s="193" t="s">
        <v>644</v>
      </c>
      <c r="PFW6" s="193" t="s">
        <v>644</v>
      </c>
      <c r="PFX6" s="193" t="s">
        <v>644</v>
      </c>
      <c r="PFY6" s="193" t="s">
        <v>644</v>
      </c>
      <c r="PFZ6" s="193" t="s">
        <v>644</v>
      </c>
      <c r="PGA6" s="193" t="s">
        <v>644</v>
      </c>
      <c r="PGB6" s="193" t="s">
        <v>644</v>
      </c>
      <c r="PGC6" s="193" t="s">
        <v>644</v>
      </c>
      <c r="PGD6" s="193" t="s">
        <v>644</v>
      </c>
      <c r="PGE6" s="193" t="s">
        <v>644</v>
      </c>
      <c r="PGF6" s="193" t="s">
        <v>644</v>
      </c>
      <c r="PGG6" s="193" t="s">
        <v>644</v>
      </c>
      <c r="PGH6" s="193" t="s">
        <v>644</v>
      </c>
      <c r="PGI6" s="193" t="s">
        <v>644</v>
      </c>
      <c r="PGJ6" s="193" t="s">
        <v>644</v>
      </c>
      <c r="PGK6" s="193" t="s">
        <v>644</v>
      </c>
      <c r="PGL6" s="193" t="s">
        <v>644</v>
      </c>
      <c r="PGM6" s="193" t="s">
        <v>644</v>
      </c>
      <c r="PGN6" s="193" t="s">
        <v>644</v>
      </c>
      <c r="PGO6" s="193" t="s">
        <v>644</v>
      </c>
      <c r="PGP6" s="193" t="s">
        <v>644</v>
      </c>
      <c r="PGQ6" s="193" t="s">
        <v>644</v>
      </c>
      <c r="PGR6" s="193" t="s">
        <v>644</v>
      </c>
      <c r="PGS6" s="193" t="s">
        <v>644</v>
      </c>
      <c r="PGT6" s="193" t="s">
        <v>644</v>
      </c>
      <c r="PGU6" s="193" t="s">
        <v>644</v>
      </c>
      <c r="PGV6" s="193" t="s">
        <v>644</v>
      </c>
      <c r="PGW6" s="193" t="s">
        <v>644</v>
      </c>
      <c r="PGX6" s="193" t="s">
        <v>644</v>
      </c>
      <c r="PGY6" s="193" t="s">
        <v>644</v>
      </c>
      <c r="PGZ6" s="193" t="s">
        <v>644</v>
      </c>
      <c r="PHA6" s="193" t="s">
        <v>644</v>
      </c>
      <c r="PHB6" s="193" t="s">
        <v>644</v>
      </c>
      <c r="PHC6" s="193" t="s">
        <v>644</v>
      </c>
      <c r="PHD6" s="193" t="s">
        <v>644</v>
      </c>
      <c r="PHE6" s="193" t="s">
        <v>644</v>
      </c>
      <c r="PHF6" s="193" t="s">
        <v>644</v>
      </c>
      <c r="PHG6" s="193" t="s">
        <v>644</v>
      </c>
      <c r="PHH6" s="193" t="s">
        <v>644</v>
      </c>
      <c r="PHI6" s="193" t="s">
        <v>644</v>
      </c>
      <c r="PHJ6" s="193" t="s">
        <v>644</v>
      </c>
      <c r="PHK6" s="193" t="s">
        <v>644</v>
      </c>
      <c r="PHL6" s="193" t="s">
        <v>644</v>
      </c>
      <c r="PHM6" s="193" t="s">
        <v>644</v>
      </c>
      <c r="PHN6" s="193" t="s">
        <v>644</v>
      </c>
      <c r="PHO6" s="193" t="s">
        <v>644</v>
      </c>
      <c r="PHP6" s="193" t="s">
        <v>644</v>
      </c>
      <c r="PHQ6" s="193" t="s">
        <v>644</v>
      </c>
      <c r="PHR6" s="193" t="s">
        <v>644</v>
      </c>
      <c r="PHS6" s="193" t="s">
        <v>644</v>
      </c>
      <c r="PHT6" s="193" t="s">
        <v>644</v>
      </c>
      <c r="PHU6" s="193" t="s">
        <v>644</v>
      </c>
      <c r="PHV6" s="193" t="s">
        <v>644</v>
      </c>
      <c r="PHW6" s="193" t="s">
        <v>644</v>
      </c>
      <c r="PHX6" s="193" t="s">
        <v>644</v>
      </c>
      <c r="PHY6" s="193" t="s">
        <v>644</v>
      </c>
      <c r="PHZ6" s="193" t="s">
        <v>644</v>
      </c>
      <c r="PIA6" s="193" t="s">
        <v>644</v>
      </c>
      <c r="PIB6" s="193" t="s">
        <v>644</v>
      </c>
      <c r="PIC6" s="193" t="s">
        <v>644</v>
      </c>
      <c r="PID6" s="193" t="s">
        <v>644</v>
      </c>
      <c r="PIE6" s="193" t="s">
        <v>644</v>
      </c>
      <c r="PIF6" s="193" t="s">
        <v>644</v>
      </c>
      <c r="PIG6" s="193" t="s">
        <v>644</v>
      </c>
      <c r="PIH6" s="193" t="s">
        <v>644</v>
      </c>
      <c r="PII6" s="193" t="s">
        <v>644</v>
      </c>
      <c r="PIJ6" s="193" t="s">
        <v>644</v>
      </c>
      <c r="PIK6" s="193" t="s">
        <v>644</v>
      </c>
      <c r="PIL6" s="193" t="s">
        <v>644</v>
      </c>
      <c r="PIM6" s="193" t="s">
        <v>644</v>
      </c>
      <c r="PIN6" s="193" t="s">
        <v>644</v>
      </c>
      <c r="PIO6" s="193" t="s">
        <v>644</v>
      </c>
      <c r="PIP6" s="193" t="s">
        <v>644</v>
      </c>
      <c r="PIQ6" s="193" t="s">
        <v>644</v>
      </c>
      <c r="PIR6" s="193" t="s">
        <v>644</v>
      </c>
      <c r="PIS6" s="193" t="s">
        <v>644</v>
      </c>
      <c r="PIT6" s="193" t="s">
        <v>644</v>
      </c>
      <c r="PIU6" s="193" t="s">
        <v>644</v>
      </c>
      <c r="PIV6" s="193" t="s">
        <v>644</v>
      </c>
      <c r="PIW6" s="193" t="s">
        <v>644</v>
      </c>
      <c r="PIX6" s="193" t="s">
        <v>644</v>
      </c>
      <c r="PIY6" s="193" t="s">
        <v>644</v>
      </c>
      <c r="PIZ6" s="193" t="s">
        <v>644</v>
      </c>
      <c r="PJA6" s="193" t="s">
        <v>644</v>
      </c>
      <c r="PJB6" s="193" t="s">
        <v>644</v>
      </c>
      <c r="PJC6" s="193" t="s">
        <v>644</v>
      </c>
      <c r="PJD6" s="193" t="s">
        <v>644</v>
      </c>
      <c r="PJE6" s="193" t="s">
        <v>644</v>
      </c>
      <c r="PJF6" s="193" t="s">
        <v>644</v>
      </c>
      <c r="PJG6" s="193" t="s">
        <v>644</v>
      </c>
      <c r="PJH6" s="193" t="s">
        <v>644</v>
      </c>
      <c r="PJI6" s="193" t="s">
        <v>644</v>
      </c>
      <c r="PJJ6" s="193" t="s">
        <v>644</v>
      </c>
      <c r="PJK6" s="193" t="s">
        <v>644</v>
      </c>
      <c r="PJL6" s="193" t="s">
        <v>644</v>
      </c>
      <c r="PJM6" s="193" t="s">
        <v>644</v>
      </c>
      <c r="PJN6" s="193" t="s">
        <v>644</v>
      </c>
      <c r="PJO6" s="193" t="s">
        <v>644</v>
      </c>
      <c r="PJP6" s="193" t="s">
        <v>644</v>
      </c>
      <c r="PJQ6" s="193" t="s">
        <v>644</v>
      </c>
      <c r="PJR6" s="193" t="s">
        <v>644</v>
      </c>
      <c r="PJS6" s="193" t="s">
        <v>644</v>
      </c>
      <c r="PJT6" s="193" t="s">
        <v>644</v>
      </c>
      <c r="PJU6" s="193" t="s">
        <v>644</v>
      </c>
      <c r="PJV6" s="193" t="s">
        <v>644</v>
      </c>
      <c r="PJW6" s="193" t="s">
        <v>644</v>
      </c>
      <c r="PJX6" s="193" t="s">
        <v>644</v>
      </c>
      <c r="PJY6" s="193" t="s">
        <v>644</v>
      </c>
      <c r="PJZ6" s="193" t="s">
        <v>644</v>
      </c>
      <c r="PKA6" s="193" t="s">
        <v>644</v>
      </c>
      <c r="PKB6" s="193" t="s">
        <v>644</v>
      </c>
      <c r="PKC6" s="193" t="s">
        <v>644</v>
      </c>
      <c r="PKD6" s="193" t="s">
        <v>644</v>
      </c>
      <c r="PKE6" s="193" t="s">
        <v>644</v>
      </c>
      <c r="PKF6" s="193" t="s">
        <v>644</v>
      </c>
      <c r="PKG6" s="193" t="s">
        <v>644</v>
      </c>
      <c r="PKH6" s="193" t="s">
        <v>644</v>
      </c>
      <c r="PKI6" s="193" t="s">
        <v>644</v>
      </c>
      <c r="PKJ6" s="193" t="s">
        <v>644</v>
      </c>
      <c r="PKK6" s="193" t="s">
        <v>644</v>
      </c>
      <c r="PKL6" s="193" t="s">
        <v>644</v>
      </c>
      <c r="PKM6" s="193" t="s">
        <v>644</v>
      </c>
      <c r="PKN6" s="193" t="s">
        <v>644</v>
      </c>
      <c r="PKO6" s="193" t="s">
        <v>644</v>
      </c>
      <c r="PKP6" s="193" t="s">
        <v>644</v>
      </c>
      <c r="PKQ6" s="193" t="s">
        <v>644</v>
      </c>
      <c r="PKR6" s="193" t="s">
        <v>644</v>
      </c>
      <c r="PKS6" s="193" t="s">
        <v>644</v>
      </c>
      <c r="PKT6" s="193" t="s">
        <v>644</v>
      </c>
      <c r="PKU6" s="193" t="s">
        <v>644</v>
      </c>
      <c r="PKV6" s="193" t="s">
        <v>644</v>
      </c>
      <c r="PKW6" s="193" t="s">
        <v>644</v>
      </c>
      <c r="PKX6" s="193" t="s">
        <v>644</v>
      </c>
      <c r="PKY6" s="193" t="s">
        <v>644</v>
      </c>
      <c r="PKZ6" s="193" t="s">
        <v>644</v>
      </c>
      <c r="PLA6" s="193" t="s">
        <v>644</v>
      </c>
      <c r="PLB6" s="193" t="s">
        <v>644</v>
      </c>
      <c r="PLC6" s="193" t="s">
        <v>644</v>
      </c>
      <c r="PLD6" s="193" t="s">
        <v>644</v>
      </c>
      <c r="PLE6" s="193" t="s">
        <v>644</v>
      </c>
      <c r="PLF6" s="193" t="s">
        <v>644</v>
      </c>
      <c r="PLG6" s="193" t="s">
        <v>644</v>
      </c>
      <c r="PLH6" s="193" t="s">
        <v>644</v>
      </c>
      <c r="PLI6" s="193" t="s">
        <v>644</v>
      </c>
      <c r="PLJ6" s="193" t="s">
        <v>644</v>
      </c>
      <c r="PLK6" s="193" t="s">
        <v>644</v>
      </c>
      <c r="PLL6" s="193" t="s">
        <v>644</v>
      </c>
      <c r="PLM6" s="193" t="s">
        <v>644</v>
      </c>
      <c r="PLN6" s="193" t="s">
        <v>644</v>
      </c>
      <c r="PLO6" s="193" t="s">
        <v>644</v>
      </c>
      <c r="PLP6" s="193" t="s">
        <v>644</v>
      </c>
      <c r="PLQ6" s="193" t="s">
        <v>644</v>
      </c>
      <c r="PLR6" s="193" t="s">
        <v>644</v>
      </c>
      <c r="PLS6" s="193" t="s">
        <v>644</v>
      </c>
      <c r="PLT6" s="193" t="s">
        <v>644</v>
      </c>
      <c r="PLU6" s="193" t="s">
        <v>644</v>
      </c>
      <c r="PLV6" s="193" t="s">
        <v>644</v>
      </c>
      <c r="PLW6" s="193" t="s">
        <v>644</v>
      </c>
      <c r="PLX6" s="193" t="s">
        <v>644</v>
      </c>
      <c r="PLY6" s="193" t="s">
        <v>644</v>
      </c>
      <c r="PLZ6" s="193" t="s">
        <v>644</v>
      </c>
      <c r="PMA6" s="193" t="s">
        <v>644</v>
      </c>
      <c r="PMB6" s="193" t="s">
        <v>644</v>
      </c>
      <c r="PMC6" s="193" t="s">
        <v>644</v>
      </c>
      <c r="PMD6" s="193" t="s">
        <v>644</v>
      </c>
      <c r="PME6" s="193" t="s">
        <v>644</v>
      </c>
      <c r="PMF6" s="193" t="s">
        <v>644</v>
      </c>
      <c r="PMG6" s="193" t="s">
        <v>644</v>
      </c>
      <c r="PMH6" s="193" t="s">
        <v>644</v>
      </c>
      <c r="PMI6" s="193" t="s">
        <v>644</v>
      </c>
      <c r="PMJ6" s="193" t="s">
        <v>644</v>
      </c>
      <c r="PMK6" s="193" t="s">
        <v>644</v>
      </c>
      <c r="PML6" s="193" t="s">
        <v>644</v>
      </c>
      <c r="PMM6" s="193" t="s">
        <v>644</v>
      </c>
      <c r="PMN6" s="193" t="s">
        <v>644</v>
      </c>
      <c r="PMO6" s="193" t="s">
        <v>644</v>
      </c>
      <c r="PMP6" s="193" t="s">
        <v>644</v>
      </c>
      <c r="PMQ6" s="193" t="s">
        <v>644</v>
      </c>
      <c r="PMR6" s="193" t="s">
        <v>644</v>
      </c>
      <c r="PMS6" s="193" t="s">
        <v>644</v>
      </c>
      <c r="PMT6" s="193" t="s">
        <v>644</v>
      </c>
      <c r="PMU6" s="193" t="s">
        <v>644</v>
      </c>
      <c r="PMV6" s="193" t="s">
        <v>644</v>
      </c>
      <c r="PMW6" s="193" t="s">
        <v>644</v>
      </c>
      <c r="PMX6" s="193" t="s">
        <v>644</v>
      </c>
      <c r="PMY6" s="193" t="s">
        <v>644</v>
      </c>
      <c r="PMZ6" s="193" t="s">
        <v>644</v>
      </c>
      <c r="PNA6" s="193" t="s">
        <v>644</v>
      </c>
      <c r="PNB6" s="193" t="s">
        <v>644</v>
      </c>
      <c r="PNC6" s="193" t="s">
        <v>644</v>
      </c>
      <c r="PND6" s="193" t="s">
        <v>644</v>
      </c>
      <c r="PNE6" s="193" t="s">
        <v>644</v>
      </c>
      <c r="PNF6" s="193" t="s">
        <v>644</v>
      </c>
      <c r="PNG6" s="193" t="s">
        <v>644</v>
      </c>
      <c r="PNH6" s="193" t="s">
        <v>644</v>
      </c>
      <c r="PNI6" s="193" t="s">
        <v>644</v>
      </c>
      <c r="PNJ6" s="193" t="s">
        <v>644</v>
      </c>
      <c r="PNK6" s="193" t="s">
        <v>644</v>
      </c>
      <c r="PNL6" s="193" t="s">
        <v>644</v>
      </c>
      <c r="PNM6" s="193" t="s">
        <v>644</v>
      </c>
      <c r="PNN6" s="193" t="s">
        <v>644</v>
      </c>
      <c r="PNO6" s="193" t="s">
        <v>644</v>
      </c>
      <c r="PNP6" s="193" t="s">
        <v>644</v>
      </c>
      <c r="PNQ6" s="193" t="s">
        <v>644</v>
      </c>
      <c r="PNR6" s="193" t="s">
        <v>644</v>
      </c>
      <c r="PNS6" s="193" t="s">
        <v>644</v>
      </c>
      <c r="PNT6" s="193" t="s">
        <v>644</v>
      </c>
      <c r="PNU6" s="193" t="s">
        <v>644</v>
      </c>
      <c r="PNV6" s="193" t="s">
        <v>644</v>
      </c>
      <c r="PNW6" s="193" t="s">
        <v>644</v>
      </c>
      <c r="PNX6" s="193" t="s">
        <v>644</v>
      </c>
      <c r="PNY6" s="193" t="s">
        <v>644</v>
      </c>
      <c r="PNZ6" s="193" t="s">
        <v>644</v>
      </c>
      <c r="POA6" s="193" t="s">
        <v>644</v>
      </c>
      <c r="POB6" s="193" t="s">
        <v>644</v>
      </c>
      <c r="POC6" s="193" t="s">
        <v>644</v>
      </c>
      <c r="POD6" s="193" t="s">
        <v>644</v>
      </c>
      <c r="POE6" s="193" t="s">
        <v>644</v>
      </c>
      <c r="POF6" s="193" t="s">
        <v>644</v>
      </c>
      <c r="POG6" s="193" t="s">
        <v>644</v>
      </c>
      <c r="POH6" s="193" t="s">
        <v>644</v>
      </c>
      <c r="POI6" s="193" t="s">
        <v>644</v>
      </c>
      <c r="POJ6" s="193" t="s">
        <v>644</v>
      </c>
      <c r="POK6" s="193" t="s">
        <v>644</v>
      </c>
      <c r="POL6" s="193" t="s">
        <v>644</v>
      </c>
      <c r="POM6" s="193" t="s">
        <v>644</v>
      </c>
      <c r="PON6" s="193" t="s">
        <v>644</v>
      </c>
      <c r="POO6" s="193" t="s">
        <v>644</v>
      </c>
      <c r="POP6" s="193" t="s">
        <v>644</v>
      </c>
      <c r="POQ6" s="193" t="s">
        <v>644</v>
      </c>
      <c r="POR6" s="193" t="s">
        <v>644</v>
      </c>
      <c r="POS6" s="193" t="s">
        <v>644</v>
      </c>
      <c r="POT6" s="193" t="s">
        <v>644</v>
      </c>
      <c r="POU6" s="193" t="s">
        <v>644</v>
      </c>
      <c r="POV6" s="193" t="s">
        <v>644</v>
      </c>
      <c r="POW6" s="193" t="s">
        <v>644</v>
      </c>
      <c r="POX6" s="193" t="s">
        <v>644</v>
      </c>
      <c r="POY6" s="193" t="s">
        <v>644</v>
      </c>
      <c r="POZ6" s="193" t="s">
        <v>644</v>
      </c>
      <c r="PPA6" s="193" t="s">
        <v>644</v>
      </c>
      <c r="PPB6" s="193" t="s">
        <v>644</v>
      </c>
      <c r="PPC6" s="193" t="s">
        <v>644</v>
      </c>
      <c r="PPD6" s="193" t="s">
        <v>644</v>
      </c>
      <c r="PPE6" s="193" t="s">
        <v>644</v>
      </c>
      <c r="PPF6" s="193" t="s">
        <v>644</v>
      </c>
      <c r="PPG6" s="193" t="s">
        <v>644</v>
      </c>
      <c r="PPH6" s="193" t="s">
        <v>644</v>
      </c>
      <c r="PPI6" s="193" t="s">
        <v>644</v>
      </c>
      <c r="PPJ6" s="193" t="s">
        <v>644</v>
      </c>
      <c r="PPK6" s="193" t="s">
        <v>644</v>
      </c>
      <c r="PPL6" s="193" t="s">
        <v>644</v>
      </c>
      <c r="PPM6" s="193" t="s">
        <v>644</v>
      </c>
      <c r="PPN6" s="193" t="s">
        <v>644</v>
      </c>
      <c r="PPO6" s="193" t="s">
        <v>644</v>
      </c>
      <c r="PPP6" s="193" t="s">
        <v>644</v>
      </c>
      <c r="PPQ6" s="193" t="s">
        <v>644</v>
      </c>
      <c r="PPR6" s="193" t="s">
        <v>644</v>
      </c>
      <c r="PPS6" s="193" t="s">
        <v>644</v>
      </c>
      <c r="PPT6" s="193" t="s">
        <v>644</v>
      </c>
      <c r="PPU6" s="193" t="s">
        <v>644</v>
      </c>
      <c r="PPV6" s="193" t="s">
        <v>644</v>
      </c>
      <c r="PPW6" s="193" t="s">
        <v>644</v>
      </c>
      <c r="PPX6" s="193" t="s">
        <v>644</v>
      </c>
      <c r="PPY6" s="193" t="s">
        <v>644</v>
      </c>
      <c r="PPZ6" s="193" t="s">
        <v>644</v>
      </c>
      <c r="PQA6" s="193" t="s">
        <v>644</v>
      </c>
      <c r="PQB6" s="193" t="s">
        <v>644</v>
      </c>
      <c r="PQC6" s="193" t="s">
        <v>644</v>
      </c>
      <c r="PQD6" s="193" t="s">
        <v>644</v>
      </c>
      <c r="PQE6" s="193" t="s">
        <v>644</v>
      </c>
      <c r="PQF6" s="193" t="s">
        <v>644</v>
      </c>
      <c r="PQG6" s="193" t="s">
        <v>644</v>
      </c>
      <c r="PQH6" s="193" t="s">
        <v>644</v>
      </c>
      <c r="PQI6" s="193" t="s">
        <v>644</v>
      </c>
      <c r="PQJ6" s="193" t="s">
        <v>644</v>
      </c>
      <c r="PQK6" s="193" t="s">
        <v>644</v>
      </c>
      <c r="PQL6" s="193" t="s">
        <v>644</v>
      </c>
      <c r="PQM6" s="193" t="s">
        <v>644</v>
      </c>
      <c r="PQN6" s="193" t="s">
        <v>644</v>
      </c>
      <c r="PQO6" s="193" t="s">
        <v>644</v>
      </c>
      <c r="PQP6" s="193" t="s">
        <v>644</v>
      </c>
      <c r="PQQ6" s="193" t="s">
        <v>644</v>
      </c>
      <c r="PQR6" s="193" t="s">
        <v>644</v>
      </c>
      <c r="PQS6" s="193" t="s">
        <v>644</v>
      </c>
      <c r="PQT6" s="193" t="s">
        <v>644</v>
      </c>
      <c r="PQU6" s="193" t="s">
        <v>644</v>
      </c>
      <c r="PQV6" s="193" t="s">
        <v>644</v>
      </c>
      <c r="PQW6" s="193" t="s">
        <v>644</v>
      </c>
      <c r="PQX6" s="193" t="s">
        <v>644</v>
      </c>
      <c r="PQY6" s="193" t="s">
        <v>644</v>
      </c>
      <c r="PQZ6" s="193" t="s">
        <v>644</v>
      </c>
      <c r="PRA6" s="193" t="s">
        <v>644</v>
      </c>
      <c r="PRB6" s="193" t="s">
        <v>644</v>
      </c>
      <c r="PRC6" s="193" t="s">
        <v>644</v>
      </c>
      <c r="PRD6" s="193" t="s">
        <v>644</v>
      </c>
      <c r="PRE6" s="193" t="s">
        <v>644</v>
      </c>
      <c r="PRF6" s="193" t="s">
        <v>644</v>
      </c>
      <c r="PRG6" s="193" t="s">
        <v>644</v>
      </c>
      <c r="PRH6" s="193" t="s">
        <v>644</v>
      </c>
      <c r="PRI6" s="193" t="s">
        <v>644</v>
      </c>
      <c r="PRJ6" s="193" t="s">
        <v>644</v>
      </c>
      <c r="PRK6" s="193" t="s">
        <v>644</v>
      </c>
      <c r="PRL6" s="193" t="s">
        <v>644</v>
      </c>
      <c r="PRM6" s="193" t="s">
        <v>644</v>
      </c>
      <c r="PRN6" s="193" t="s">
        <v>644</v>
      </c>
      <c r="PRO6" s="193" t="s">
        <v>644</v>
      </c>
      <c r="PRP6" s="193" t="s">
        <v>644</v>
      </c>
      <c r="PRQ6" s="193" t="s">
        <v>644</v>
      </c>
      <c r="PRR6" s="193" t="s">
        <v>644</v>
      </c>
      <c r="PRS6" s="193" t="s">
        <v>644</v>
      </c>
      <c r="PRT6" s="193" t="s">
        <v>644</v>
      </c>
      <c r="PRU6" s="193" t="s">
        <v>644</v>
      </c>
      <c r="PRV6" s="193" t="s">
        <v>644</v>
      </c>
      <c r="PRW6" s="193" t="s">
        <v>644</v>
      </c>
      <c r="PRX6" s="193" t="s">
        <v>644</v>
      </c>
      <c r="PRY6" s="193" t="s">
        <v>644</v>
      </c>
      <c r="PRZ6" s="193" t="s">
        <v>644</v>
      </c>
      <c r="PSA6" s="193" t="s">
        <v>644</v>
      </c>
      <c r="PSB6" s="193" t="s">
        <v>644</v>
      </c>
      <c r="PSC6" s="193" t="s">
        <v>644</v>
      </c>
      <c r="PSD6" s="193" t="s">
        <v>644</v>
      </c>
      <c r="PSE6" s="193" t="s">
        <v>644</v>
      </c>
      <c r="PSF6" s="193" t="s">
        <v>644</v>
      </c>
      <c r="PSG6" s="193" t="s">
        <v>644</v>
      </c>
      <c r="PSH6" s="193" t="s">
        <v>644</v>
      </c>
      <c r="PSI6" s="193" t="s">
        <v>644</v>
      </c>
      <c r="PSJ6" s="193" t="s">
        <v>644</v>
      </c>
      <c r="PSK6" s="193" t="s">
        <v>644</v>
      </c>
      <c r="PSL6" s="193" t="s">
        <v>644</v>
      </c>
      <c r="PSM6" s="193" t="s">
        <v>644</v>
      </c>
      <c r="PSN6" s="193" t="s">
        <v>644</v>
      </c>
      <c r="PSO6" s="193" t="s">
        <v>644</v>
      </c>
      <c r="PSP6" s="193" t="s">
        <v>644</v>
      </c>
      <c r="PSQ6" s="193" t="s">
        <v>644</v>
      </c>
      <c r="PSR6" s="193" t="s">
        <v>644</v>
      </c>
      <c r="PSS6" s="193" t="s">
        <v>644</v>
      </c>
      <c r="PST6" s="193" t="s">
        <v>644</v>
      </c>
      <c r="PSU6" s="193" t="s">
        <v>644</v>
      </c>
      <c r="PSV6" s="193" t="s">
        <v>644</v>
      </c>
      <c r="PSW6" s="193" t="s">
        <v>644</v>
      </c>
      <c r="PSX6" s="193" t="s">
        <v>644</v>
      </c>
      <c r="PSY6" s="193" t="s">
        <v>644</v>
      </c>
      <c r="PSZ6" s="193" t="s">
        <v>644</v>
      </c>
      <c r="PTA6" s="193" t="s">
        <v>644</v>
      </c>
      <c r="PTB6" s="193" t="s">
        <v>644</v>
      </c>
      <c r="PTC6" s="193" t="s">
        <v>644</v>
      </c>
      <c r="PTD6" s="193" t="s">
        <v>644</v>
      </c>
      <c r="PTE6" s="193" t="s">
        <v>644</v>
      </c>
      <c r="PTF6" s="193" t="s">
        <v>644</v>
      </c>
      <c r="PTG6" s="193" t="s">
        <v>644</v>
      </c>
      <c r="PTH6" s="193" t="s">
        <v>644</v>
      </c>
      <c r="PTI6" s="193" t="s">
        <v>644</v>
      </c>
      <c r="PTJ6" s="193" t="s">
        <v>644</v>
      </c>
      <c r="PTK6" s="193" t="s">
        <v>644</v>
      </c>
      <c r="PTL6" s="193" t="s">
        <v>644</v>
      </c>
      <c r="PTM6" s="193" t="s">
        <v>644</v>
      </c>
      <c r="PTN6" s="193" t="s">
        <v>644</v>
      </c>
      <c r="PTO6" s="193" t="s">
        <v>644</v>
      </c>
      <c r="PTP6" s="193" t="s">
        <v>644</v>
      </c>
      <c r="PTQ6" s="193" t="s">
        <v>644</v>
      </c>
      <c r="PTR6" s="193" t="s">
        <v>644</v>
      </c>
      <c r="PTS6" s="193" t="s">
        <v>644</v>
      </c>
      <c r="PTT6" s="193" t="s">
        <v>644</v>
      </c>
      <c r="PTU6" s="193" t="s">
        <v>644</v>
      </c>
      <c r="PTV6" s="193" t="s">
        <v>644</v>
      </c>
      <c r="PTW6" s="193" t="s">
        <v>644</v>
      </c>
      <c r="PTX6" s="193" t="s">
        <v>644</v>
      </c>
      <c r="PTY6" s="193" t="s">
        <v>644</v>
      </c>
      <c r="PTZ6" s="193" t="s">
        <v>644</v>
      </c>
      <c r="PUA6" s="193" t="s">
        <v>644</v>
      </c>
      <c r="PUB6" s="193" t="s">
        <v>644</v>
      </c>
      <c r="PUC6" s="193" t="s">
        <v>644</v>
      </c>
      <c r="PUD6" s="193" t="s">
        <v>644</v>
      </c>
      <c r="PUE6" s="193" t="s">
        <v>644</v>
      </c>
      <c r="PUF6" s="193" t="s">
        <v>644</v>
      </c>
      <c r="PUG6" s="193" t="s">
        <v>644</v>
      </c>
      <c r="PUH6" s="193" t="s">
        <v>644</v>
      </c>
      <c r="PUI6" s="193" t="s">
        <v>644</v>
      </c>
      <c r="PUJ6" s="193" t="s">
        <v>644</v>
      </c>
      <c r="PUK6" s="193" t="s">
        <v>644</v>
      </c>
      <c r="PUL6" s="193" t="s">
        <v>644</v>
      </c>
      <c r="PUM6" s="193" t="s">
        <v>644</v>
      </c>
      <c r="PUN6" s="193" t="s">
        <v>644</v>
      </c>
      <c r="PUO6" s="193" t="s">
        <v>644</v>
      </c>
      <c r="PUP6" s="193" t="s">
        <v>644</v>
      </c>
      <c r="PUQ6" s="193" t="s">
        <v>644</v>
      </c>
      <c r="PUR6" s="193" t="s">
        <v>644</v>
      </c>
      <c r="PUS6" s="193" t="s">
        <v>644</v>
      </c>
      <c r="PUT6" s="193" t="s">
        <v>644</v>
      </c>
      <c r="PUU6" s="193" t="s">
        <v>644</v>
      </c>
      <c r="PUV6" s="193" t="s">
        <v>644</v>
      </c>
      <c r="PUW6" s="193" t="s">
        <v>644</v>
      </c>
      <c r="PUX6" s="193" t="s">
        <v>644</v>
      </c>
      <c r="PUY6" s="193" t="s">
        <v>644</v>
      </c>
      <c r="PUZ6" s="193" t="s">
        <v>644</v>
      </c>
      <c r="PVA6" s="193" t="s">
        <v>644</v>
      </c>
      <c r="PVB6" s="193" t="s">
        <v>644</v>
      </c>
      <c r="PVC6" s="193" t="s">
        <v>644</v>
      </c>
      <c r="PVD6" s="193" t="s">
        <v>644</v>
      </c>
      <c r="PVE6" s="193" t="s">
        <v>644</v>
      </c>
      <c r="PVF6" s="193" t="s">
        <v>644</v>
      </c>
      <c r="PVG6" s="193" t="s">
        <v>644</v>
      </c>
      <c r="PVH6" s="193" t="s">
        <v>644</v>
      </c>
      <c r="PVI6" s="193" t="s">
        <v>644</v>
      </c>
      <c r="PVJ6" s="193" t="s">
        <v>644</v>
      </c>
      <c r="PVK6" s="193" t="s">
        <v>644</v>
      </c>
      <c r="PVL6" s="193" t="s">
        <v>644</v>
      </c>
      <c r="PVM6" s="193" t="s">
        <v>644</v>
      </c>
      <c r="PVN6" s="193" t="s">
        <v>644</v>
      </c>
      <c r="PVO6" s="193" t="s">
        <v>644</v>
      </c>
      <c r="PVP6" s="193" t="s">
        <v>644</v>
      </c>
      <c r="PVQ6" s="193" t="s">
        <v>644</v>
      </c>
      <c r="PVR6" s="193" t="s">
        <v>644</v>
      </c>
      <c r="PVS6" s="193" t="s">
        <v>644</v>
      </c>
      <c r="PVT6" s="193" t="s">
        <v>644</v>
      </c>
      <c r="PVU6" s="193" t="s">
        <v>644</v>
      </c>
      <c r="PVV6" s="193" t="s">
        <v>644</v>
      </c>
      <c r="PVW6" s="193" t="s">
        <v>644</v>
      </c>
      <c r="PVX6" s="193" t="s">
        <v>644</v>
      </c>
      <c r="PVY6" s="193" t="s">
        <v>644</v>
      </c>
      <c r="PVZ6" s="193" t="s">
        <v>644</v>
      </c>
      <c r="PWA6" s="193" t="s">
        <v>644</v>
      </c>
      <c r="PWB6" s="193" t="s">
        <v>644</v>
      </c>
      <c r="PWC6" s="193" t="s">
        <v>644</v>
      </c>
      <c r="PWD6" s="193" t="s">
        <v>644</v>
      </c>
      <c r="PWE6" s="193" t="s">
        <v>644</v>
      </c>
      <c r="PWF6" s="193" t="s">
        <v>644</v>
      </c>
      <c r="PWG6" s="193" t="s">
        <v>644</v>
      </c>
      <c r="PWH6" s="193" t="s">
        <v>644</v>
      </c>
      <c r="PWI6" s="193" t="s">
        <v>644</v>
      </c>
      <c r="PWJ6" s="193" t="s">
        <v>644</v>
      </c>
      <c r="PWK6" s="193" t="s">
        <v>644</v>
      </c>
      <c r="PWL6" s="193" t="s">
        <v>644</v>
      </c>
      <c r="PWM6" s="193" t="s">
        <v>644</v>
      </c>
      <c r="PWN6" s="193" t="s">
        <v>644</v>
      </c>
      <c r="PWO6" s="193" t="s">
        <v>644</v>
      </c>
      <c r="PWP6" s="193" t="s">
        <v>644</v>
      </c>
      <c r="PWQ6" s="193" t="s">
        <v>644</v>
      </c>
      <c r="PWR6" s="193" t="s">
        <v>644</v>
      </c>
      <c r="PWS6" s="193" t="s">
        <v>644</v>
      </c>
      <c r="PWT6" s="193" t="s">
        <v>644</v>
      </c>
      <c r="PWU6" s="193" t="s">
        <v>644</v>
      </c>
      <c r="PWV6" s="193" t="s">
        <v>644</v>
      </c>
      <c r="PWW6" s="193" t="s">
        <v>644</v>
      </c>
      <c r="PWX6" s="193" t="s">
        <v>644</v>
      </c>
      <c r="PWY6" s="193" t="s">
        <v>644</v>
      </c>
      <c r="PWZ6" s="193" t="s">
        <v>644</v>
      </c>
      <c r="PXA6" s="193" t="s">
        <v>644</v>
      </c>
      <c r="PXB6" s="193" t="s">
        <v>644</v>
      </c>
      <c r="PXC6" s="193" t="s">
        <v>644</v>
      </c>
      <c r="PXD6" s="193" t="s">
        <v>644</v>
      </c>
      <c r="PXE6" s="193" t="s">
        <v>644</v>
      </c>
      <c r="PXF6" s="193" t="s">
        <v>644</v>
      </c>
      <c r="PXG6" s="193" t="s">
        <v>644</v>
      </c>
      <c r="PXH6" s="193" t="s">
        <v>644</v>
      </c>
      <c r="PXI6" s="193" t="s">
        <v>644</v>
      </c>
      <c r="PXJ6" s="193" t="s">
        <v>644</v>
      </c>
      <c r="PXK6" s="193" t="s">
        <v>644</v>
      </c>
      <c r="PXL6" s="193" t="s">
        <v>644</v>
      </c>
      <c r="PXM6" s="193" t="s">
        <v>644</v>
      </c>
      <c r="PXN6" s="193" t="s">
        <v>644</v>
      </c>
      <c r="PXO6" s="193" t="s">
        <v>644</v>
      </c>
      <c r="PXP6" s="193" t="s">
        <v>644</v>
      </c>
      <c r="PXQ6" s="193" t="s">
        <v>644</v>
      </c>
      <c r="PXR6" s="193" t="s">
        <v>644</v>
      </c>
      <c r="PXS6" s="193" t="s">
        <v>644</v>
      </c>
      <c r="PXT6" s="193" t="s">
        <v>644</v>
      </c>
      <c r="PXU6" s="193" t="s">
        <v>644</v>
      </c>
      <c r="PXV6" s="193" t="s">
        <v>644</v>
      </c>
      <c r="PXW6" s="193" t="s">
        <v>644</v>
      </c>
      <c r="PXX6" s="193" t="s">
        <v>644</v>
      </c>
      <c r="PXY6" s="193" t="s">
        <v>644</v>
      </c>
      <c r="PXZ6" s="193" t="s">
        <v>644</v>
      </c>
      <c r="PYA6" s="193" t="s">
        <v>644</v>
      </c>
      <c r="PYB6" s="193" t="s">
        <v>644</v>
      </c>
      <c r="PYC6" s="193" t="s">
        <v>644</v>
      </c>
      <c r="PYD6" s="193" t="s">
        <v>644</v>
      </c>
      <c r="PYE6" s="193" t="s">
        <v>644</v>
      </c>
      <c r="PYF6" s="193" t="s">
        <v>644</v>
      </c>
      <c r="PYG6" s="193" t="s">
        <v>644</v>
      </c>
      <c r="PYH6" s="193" t="s">
        <v>644</v>
      </c>
      <c r="PYI6" s="193" t="s">
        <v>644</v>
      </c>
      <c r="PYJ6" s="193" t="s">
        <v>644</v>
      </c>
      <c r="PYK6" s="193" t="s">
        <v>644</v>
      </c>
      <c r="PYL6" s="193" t="s">
        <v>644</v>
      </c>
      <c r="PYM6" s="193" t="s">
        <v>644</v>
      </c>
      <c r="PYN6" s="193" t="s">
        <v>644</v>
      </c>
      <c r="PYO6" s="193" t="s">
        <v>644</v>
      </c>
      <c r="PYP6" s="193" t="s">
        <v>644</v>
      </c>
      <c r="PYQ6" s="193" t="s">
        <v>644</v>
      </c>
      <c r="PYR6" s="193" t="s">
        <v>644</v>
      </c>
      <c r="PYS6" s="193" t="s">
        <v>644</v>
      </c>
      <c r="PYT6" s="193" t="s">
        <v>644</v>
      </c>
      <c r="PYU6" s="193" t="s">
        <v>644</v>
      </c>
      <c r="PYV6" s="193" t="s">
        <v>644</v>
      </c>
      <c r="PYW6" s="193" t="s">
        <v>644</v>
      </c>
      <c r="PYX6" s="193" t="s">
        <v>644</v>
      </c>
      <c r="PYY6" s="193" t="s">
        <v>644</v>
      </c>
      <c r="PYZ6" s="193" t="s">
        <v>644</v>
      </c>
      <c r="PZA6" s="193" t="s">
        <v>644</v>
      </c>
      <c r="PZB6" s="193" t="s">
        <v>644</v>
      </c>
      <c r="PZC6" s="193" t="s">
        <v>644</v>
      </c>
      <c r="PZD6" s="193" t="s">
        <v>644</v>
      </c>
      <c r="PZE6" s="193" t="s">
        <v>644</v>
      </c>
      <c r="PZF6" s="193" t="s">
        <v>644</v>
      </c>
      <c r="PZG6" s="193" t="s">
        <v>644</v>
      </c>
      <c r="PZH6" s="193" t="s">
        <v>644</v>
      </c>
      <c r="PZI6" s="193" t="s">
        <v>644</v>
      </c>
      <c r="PZJ6" s="193" t="s">
        <v>644</v>
      </c>
      <c r="PZK6" s="193" t="s">
        <v>644</v>
      </c>
      <c r="PZL6" s="193" t="s">
        <v>644</v>
      </c>
      <c r="PZM6" s="193" t="s">
        <v>644</v>
      </c>
      <c r="PZN6" s="193" t="s">
        <v>644</v>
      </c>
      <c r="PZO6" s="193" t="s">
        <v>644</v>
      </c>
      <c r="PZP6" s="193" t="s">
        <v>644</v>
      </c>
      <c r="PZQ6" s="193" t="s">
        <v>644</v>
      </c>
      <c r="PZR6" s="193" t="s">
        <v>644</v>
      </c>
      <c r="PZS6" s="193" t="s">
        <v>644</v>
      </c>
      <c r="PZT6" s="193" t="s">
        <v>644</v>
      </c>
      <c r="PZU6" s="193" t="s">
        <v>644</v>
      </c>
      <c r="PZV6" s="193" t="s">
        <v>644</v>
      </c>
      <c r="PZW6" s="193" t="s">
        <v>644</v>
      </c>
      <c r="PZX6" s="193" t="s">
        <v>644</v>
      </c>
      <c r="PZY6" s="193" t="s">
        <v>644</v>
      </c>
      <c r="PZZ6" s="193" t="s">
        <v>644</v>
      </c>
      <c r="QAA6" s="193" t="s">
        <v>644</v>
      </c>
      <c r="QAB6" s="193" t="s">
        <v>644</v>
      </c>
      <c r="QAC6" s="193" t="s">
        <v>644</v>
      </c>
      <c r="QAD6" s="193" t="s">
        <v>644</v>
      </c>
      <c r="QAE6" s="193" t="s">
        <v>644</v>
      </c>
      <c r="QAF6" s="193" t="s">
        <v>644</v>
      </c>
      <c r="QAG6" s="193" t="s">
        <v>644</v>
      </c>
      <c r="QAH6" s="193" t="s">
        <v>644</v>
      </c>
      <c r="QAI6" s="193" t="s">
        <v>644</v>
      </c>
      <c r="QAJ6" s="193" t="s">
        <v>644</v>
      </c>
      <c r="QAK6" s="193" t="s">
        <v>644</v>
      </c>
      <c r="QAL6" s="193" t="s">
        <v>644</v>
      </c>
      <c r="QAM6" s="193" t="s">
        <v>644</v>
      </c>
      <c r="QAN6" s="193" t="s">
        <v>644</v>
      </c>
      <c r="QAO6" s="193" t="s">
        <v>644</v>
      </c>
      <c r="QAP6" s="193" t="s">
        <v>644</v>
      </c>
      <c r="QAQ6" s="193" t="s">
        <v>644</v>
      </c>
      <c r="QAR6" s="193" t="s">
        <v>644</v>
      </c>
      <c r="QAS6" s="193" t="s">
        <v>644</v>
      </c>
      <c r="QAT6" s="193" t="s">
        <v>644</v>
      </c>
      <c r="QAU6" s="193" t="s">
        <v>644</v>
      </c>
      <c r="QAV6" s="193" t="s">
        <v>644</v>
      </c>
      <c r="QAW6" s="193" t="s">
        <v>644</v>
      </c>
      <c r="QAX6" s="193" t="s">
        <v>644</v>
      </c>
      <c r="QAY6" s="193" t="s">
        <v>644</v>
      </c>
      <c r="QAZ6" s="193" t="s">
        <v>644</v>
      </c>
      <c r="QBA6" s="193" t="s">
        <v>644</v>
      </c>
      <c r="QBB6" s="193" t="s">
        <v>644</v>
      </c>
      <c r="QBC6" s="193" t="s">
        <v>644</v>
      </c>
      <c r="QBD6" s="193" t="s">
        <v>644</v>
      </c>
      <c r="QBE6" s="193" t="s">
        <v>644</v>
      </c>
      <c r="QBF6" s="193" t="s">
        <v>644</v>
      </c>
      <c r="QBG6" s="193" t="s">
        <v>644</v>
      </c>
      <c r="QBH6" s="193" t="s">
        <v>644</v>
      </c>
      <c r="QBI6" s="193" t="s">
        <v>644</v>
      </c>
      <c r="QBJ6" s="193" t="s">
        <v>644</v>
      </c>
      <c r="QBK6" s="193" t="s">
        <v>644</v>
      </c>
      <c r="QBL6" s="193" t="s">
        <v>644</v>
      </c>
      <c r="QBM6" s="193" t="s">
        <v>644</v>
      </c>
      <c r="QBN6" s="193" t="s">
        <v>644</v>
      </c>
      <c r="QBO6" s="193" t="s">
        <v>644</v>
      </c>
      <c r="QBP6" s="193" t="s">
        <v>644</v>
      </c>
      <c r="QBQ6" s="193" t="s">
        <v>644</v>
      </c>
      <c r="QBR6" s="193" t="s">
        <v>644</v>
      </c>
      <c r="QBS6" s="193" t="s">
        <v>644</v>
      </c>
      <c r="QBT6" s="193" t="s">
        <v>644</v>
      </c>
      <c r="QBU6" s="193" t="s">
        <v>644</v>
      </c>
      <c r="QBV6" s="193" t="s">
        <v>644</v>
      </c>
      <c r="QBW6" s="193" t="s">
        <v>644</v>
      </c>
      <c r="QBX6" s="193" t="s">
        <v>644</v>
      </c>
      <c r="QBY6" s="193" t="s">
        <v>644</v>
      </c>
      <c r="QBZ6" s="193" t="s">
        <v>644</v>
      </c>
      <c r="QCA6" s="193" t="s">
        <v>644</v>
      </c>
      <c r="QCB6" s="193" t="s">
        <v>644</v>
      </c>
      <c r="QCC6" s="193" t="s">
        <v>644</v>
      </c>
      <c r="QCD6" s="193" t="s">
        <v>644</v>
      </c>
      <c r="QCE6" s="193" t="s">
        <v>644</v>
      </c>
      <c r="QCF6" s="193" t="s">
        <v>644</v>
      </c>
      <c r="QCG6" s="193" t="s">
        <v>644</v>
      </c>
      <c r="QCH6" s="193" t="s">
        <v>644</v>
      </c>
      <c r="QCI6" s="193" t="s">
        <v>644</v>
      </c>
      <c r="QCJ6" s="193" t="s">
        <v>644</v>
      </c>
      <c r="QCK6" s="193" t="s">
        <v>644</v>
      </c>
      <c r="QCL6" s="193" t="s">
        <v>644</v>
      </c>
      <c r="QCM6" s="193" t="s">
        <v>644</v>
      </c>
      <c r="QCN6" s="193" t="s">
        <v>644</v>
      </c>
      <c r="QCO6" s="193" t="s">
        <v>644</v>
      </c>
      <c r="QCP6" s="193" t="s">
        <v>644</v>
      </c>
      <c r="QCQ6" s="193" t="s">
        <v>644</v>
      </c>
      <c r="QCR6" s="193" t="s">
        <v>644</v>
      </c>
      <c r="QCS6" s="193" t="s">
        <v>644</v>
      </c>
      <c r="QCT6" s="193" t="s">
        <v>644</v>
      </c>
      <c r="QCU6" s="193" t="s">
        <v>644</v>
      </c>
      <c r="QCV6" s="193" t="s">
        <v>644</v>
      </c>
      <c r="QCW6" s="193" t="s">
        <v>644</v>
      </c>
      <c r="QCX6" s="193" t="s">
        <v>644</v>
      </c>
      <c r="QCY6" s="193" t="s">
        <v>644</v>
      </c>
      <c r="QCZ6" s="193" t="s">
        <v>644</v>
      </c>
      <c r="QDA6" s="193" t="s">
        <v>644</v>
      </c>
      <c r="QDB6" s="193" t="s">
        <v>644</v>
      </c>
      <c r="QDC6" s="193" t="s">
        <v>644</v>
      </c>
      <c r="QDD6" s="193" t="s">
        <v>644</v>
      </c>
      <c r="QDE6" s="193" t="s">
        <v>644</v>
      </c>
      <c r="QDF6" s="193" t="s">
        <v>644</v>
      </c>
      <c r="QDG6" s="193" t="s">
        <v>644</v>
      </c>
      <c r="QDH6" s="193" t="s">
        <v>644</v>
      </c>
      <c r="QDI6" s="193" t="s">
        <v>644</v>
      </c>
      <c r="QDJ6" s="193" t="s">
        <v>644</v>
      </c>
      <c r="QDK6" s="193" t="s">
        <v>644</v>
      </c>
      <c r="QDL6" s="193" t="s">
        <v>644</v>
      </c>
      <c r="QDM6" s="193" t="s">
        <v>644</v>
      </c>
      <c r="QDN6" s="193" t="s">
        <v>644</v>
      </c>
      <c r="QDO6" s="193" t="s">
        <v>644</v>
      </c>
      <c r="QDP6" s="193" t="s">
        <v>644</v>
      </c>
      <c r="QDQ6" s="193" t="s">
        <v>644</v>
      </c>
      <c r="QDR6" s="193" t="s">
        <v>644</v>
      </c>
      <c r="QDS6" s="193" t="s">
        <v>644</v>
      </c>
      <c r="QDT6" s="193" t="s">
        <v>644</v>
      </c>
      <c r="QDU6" s="193" t="s">
        <v>644</v>
      </c>
      <c r="QDV6" s="193" t="s">
        <v>644</v>
      </c>
      <c r="QDW6" s="193" t="s">
        <v>644</v>
      </c>
      <c r="QDX6" s="193" t="s">
        <v>644</v>
      </c>
      <c r="QDY6" s="193" t="s">
        <v>644</v>
      </c>
      <c r="QDZ6" s="193" t="s">
        <v>644</v>
      </c>
      <c r="QEA6" s="193" t="s">
        <v>644</v>
      </c>
      <c r="QEB6" s="193" t="s">
        <v>644</v>
      </c>
      <c r="QEC6" s="193" t="s">
        <v>644</v>
      </c>
      <c r="QED6" s="193" t="s">
        <v>644</v>
      </c>
      <c r="QEE6" s="193" t="s">
        <v>644</v>
      </c>
      <c r="QEF6" s="193" t="s">
        <v>644</v>
      </c>
      <c r="QEG6" s="193" t="s">
        <v>644</v>
      </c>
      <c r="QEH6" s="193" t="s">
        <v>644</v>
      </c>
      <c r="QEI6" s="193" t="s">
        <v>644</v>
      </c>
      <c r="QEJ6" s="193" t="s">
        <v>644</v>
      </c>
      <c r="QEK6" s="193" t="s">
        <v>644</v>
      </c>
      <c r="QEL6" s="193" t="s">
        <v>644</v>
      </c>
      <c r="QEM6" s="193" t="s">
        <v>644</v>
      </c>
      <c r="QEN6" s="193" t="s">
        <v>644</v>
      </c>
      <c r="QEO6" s="193" t="s">
        <v>644</v>
      </c>
      <c r="QEP6" s="193" t="s">
        <v>644</v>
      </c>
      <c r="QEQ6" s="193" t="s">
        <v>644</v>
      </c>
      <c r="QER6" s="193" t="s">
        <v>644</v>
      </c>
      <c r="QES6" s="193" t="s">
        <v>644</v>
      </c>
      <c r="QET6" s="193" t="s">
        <v>644</v>
      </c>
      <c r="QEU6" s="193" t="s">
        <v>644</v>
      </c>
      <c r="QEV6" s="193" t="s">
        <v>644</v>
      </c>
      <c r="QEW6" s="193" t="s">
        <v>644</v>
      </c>
      <c r="QEX6" s="193" t="s">
        <v>644</v>
      </c>
      <c r="QEY6" s="193" t="s">
        <v>644</v>
      </c>
      <c r="QEZ6" s="193" t="s">
        <v>644</v>
      </c>
      <c r="QFA6" s="193" t="s">
        <v>644</v>
      </c>
      <c r="QFB6" s="193" t="s">
        <v>644</v>
      </c>
      <c r="QFC6" s="193" t="s">
        <v>644</v>
      </c>
      <c r="QFD6" s="193" t="s">
        <v>644</v>
      </c>
      <c r="QFE6" s="193" t="s">
        <v>644</v>
      </c>
      <c r="QFF6" s="193" t="s">
        <v>644</v>
      </c>
      <c r="QFG6" s="193" t="s">
        <v>644</v>
      </c>
      <c r="QFH6" s="193" t="s">
        <v>644</v>
      </c>
      <c r="QFI6" s="193" t="s">
        <v>644</v>
      </c>
      <c r="QFJ6" s="193" t="s">
        <v>644</v>
      </c>
      <c r="QFK6" s="193" t="s">
        <v>644</v>
      </c>
      <c r="QFL6" s="193" t="s">
        <v>644</v>
      </c>
      <c r="QFM6" s="193" t="s">
        <v>644</v>
      </c>
      <c r="QFN6" s="193" t="s">
        <v>644</v>
      </c>
      <c r="QFO6" s="193" t="s">
        <v>644</v>
      </c>
      <c r="QFP6" s="193" t="s">
        <v>644</v>
      </c>
      <c r="QFQ6" s="193" t="s">
        <v>644</v>
      </c>
      <c r="QFR6" s="193" t="s">
        <v>644</v>
      </c>
      <c r="QFS6" s="193" t="s">
        <v>644</v>
      </c>
      <c r="QFT6" s="193" t="s">
        <v>644</v>
      </c>
      <c r="QFU6" s="193" t="s">
        <v>644</v>
      </c>
      <c r="QFV6" s="193" t="s">
        <v>644</v>
      </c>
      <c r="QFW6" s="193" t="s">
        <v>644</v>
      </c>
      <c r="QFX6" s="193" t="s">
        <v>644</v>
      </c>
      <c r="QFY6" s="193" t="s">
        <v>644</v>
      </c>
      <c r="QFZ6" s="193" t="s">
        <v>644</v>
      </c>
      <c r="QGA6" s="193" t="s">
        <v>644</v>
      </c>
      <c r="QGB6" s="193" t="s">
        <v>644</v>
      </c>
      <c r="QGC6" s="193" t="s">
        <v>644</v>
      </c>
      <c r="QGD6" s="193" t="s">
        <v>644</v>
      </c>
      <c r="QGE6" s="193" t="s">
        <v>644</v>
      </c>
      <c r="QGF6" s="193" t="s">
        <v>644</v>
      </c>
      <c r="QGG6" s="193" t="s">
        <v>644</v>
      </c>
      <c r="QGH6" s="193" t="s">
        <v>644</v>
      </c>
      <c r="QGI6" s="193" t="s">
        <v>644</v>
      </c>
      <c r="QGJ6" s="193" t="s">
        <v>644</v>
      </c>
      <c r="QGK6" s="193" t="s">
        <v>644</v>
      </c>
      <c r="QGL6" s="193" t="s">
        <v>644</v>
      </c>
      <c r="QGM6" s="193" t="s">
        <v>644</v>
      </c>
      <c r="QGN6" s="193" t="s">
        <v>644</v>
      </c>
      <c r="QGO6" s="193" t="s">
        <v>644</v>
      </c>
      <c r="QGP6" s="193" t="s">
        <v>644</v>
      </c>
      <c r="QGQ6" s="193" t="s">
        <v>644</v>
      </c>
      <c r="QGR6" s="193" t="s">
        <v>644</v>
      </c>
      <c r="QGS6" s="193" t="s">
        <v>644</v>
      </c>
      <c r="QGT6" s="193" t="s">
        <v>644</v>
      </c>
      <c r="QGU6" s="193" t="s">
        <v>644</v>
      </c>
      <c r="QGV6" s="193" t="s">
        <v>644</v>
      </c>
      <c r="QGW6" s="193" t="s">
        <v>644</v>
      </c>
      <c r="QGX6" s="193" t="s">
        <v>644</v>
      </c>
      <c r="QGY6" s="193" t="s">
        <v>644</v>
      </c>
      <c r="QGZ6" s="193" t="s">
        <v>644</v>
      </c>
      <c r="QHA6" s="193" t="s">
        <v>644</v>
      </c>
      <c r="QHB6" s="193" t="s">
        <v>644</v>
      </c>
      <c r="QHC6" s="193" t="s">
        <v>644</v>
      </c>
      <c r="QHD6" s="193" t="s">
        <v>644</v>
      </c>
      <c r="QHE6" s="193" t="s">
        <v>644</v>
      </c>
      <c r="QHF6" s="193" t="s">
        <v>644</v>
      </c>
      <c r="QHG6" s="193" t="s">
        <v>644</v>
      </c>
      <c r="QHH6" s="193" t="s">
        <v>644</v>
      </c>
      <c r="QHI6" s="193" t="s">
        <v>644</v>
      </c>
      <c r="QHJ6" s="193" t="s">
        <v>644</v>
      </c>
      <c r="QHK6" s="193" t="s">
        <v>644</v>
      </c>
      <c r="QHL6" s="193" t="s">
        <v>644</v>
      </c>
      <c r="QHM6" s="193" t="s">
        <v>644</v>
      </c>
      <c r="QHN6" s="193" t="s">
        <v>644</v>
      </c>
      <c r="QHO6" s="193" t="s">
        <v>644</v>
      </c>
      <c r="QHP6" s="193" t="s">
        <v>644</v>
      </c>
      <c r="QHQ6" s="193" t="s">
        <v>644</v>
      </c>
      <c r="QHR6" s="193" t="s">
        <v>644</v>
      </c>
      <c r="QHS6" s="193" t="s">
        <v>644</v>
      </c>
      <c r="QHT6" s="193" t="s">
        <v>644</v>
      </c>
      <c r="QHU6" s="193" t="s">
        <v>644</v>
      </c>
      <c r="QHV6" s="193" t="s">
        <v>644</v>
      </c>
      <c r="QHW6" s="193" t="s">
        <v>644</v>
      </c>
      <c r="QHX6" s="193" t="s">
        <v>644</v>
      </c>
      <c r="QHY6" s="193" t="s">
        <v>644</v>
      </c>
      <c r="QHZ6" s="193" t="s">
        <v>644</v>
      </c>
      <c r="QIA6" s="193" t="s">
        <v>644</v>
      </c>
      <c r="QIB6" s="193" t="s">
        <v>644</v>
      </c>
      <c r="QIC6" s="193" t="s">
        <v>644</v>
      </c>
      <c r="QID6" s="193" t="s">
        <v>644</v>
      </c>
      <c r="QIE6" s="193" t="s">
        <v>644</v>
      </c>
      <c r="QIF6" s="193" t="s">
        <v>644</v>
      </c>
      <c r="QIG6" s="193" t="s">
        <v>644</v>
      </c>
      <c r="QIH6" s="193" t="s">
        <v>644</v>
      </c>
      <c r="QII6" s="193" t="s">
        <v>644</v>
      </c>
      <c r="QIJ6" s="193" t="s">
        <v>644</v>
      </c>
      <c r="QIK6" s="193" t="s">
        <v>644</v>
      </c>
      <c r="QIL6" s="193" t="s">
        <v>644</v>
      </c>
      <c r="QIM6" s="193" t="s">
        <v>644</v>
      </c>
      <c r="QIN6" s="193" t="s">
        <v>644</v>
      </c>
      <c r="QIO6" s="193" t="s">
        <v>644</v>
      </c>
      <c r="QIP6" s="193" t="s">
        <v>644</v>
      </c>
      <c r="QIQ6" s="193" t="s">
        <v>644</v>
      </c>
      <c r="QIR6" s="193" t="s">
        <v>644</v>
      </c>
      <c r="QIS6" s="193" t="s">
        <v>644</v>
      </c>
      <c r="QIT6" s="193" t="s">
        <v>644</v>
      </c>
      <c r="QIU6" s="193" t="s">
        <v>644</v>
      </c>
      <c r="QIV6" s="193" t="s">
        <v>644</v>
      </c>
      <c r="QIW6" s="193" t="s">
        <v>644</v>
      </c>
      <c r="QIX6" s="193" t="s">
        <v>644</v>
      </c>
      <c r="QIY6" s="193" t="s">
        <v>644</v>
      </c>
      <c r="QIZ6" s="193" t="s">
        <v>644</v>
      </c>
      <c r="QJA6" s="193" t="s">
        <v>644</v>
      </c>
      <c r="QJB6" s="193" t="s">
        <v>644</v>
      </c>
      <c r="QJC6" s="193" t="s">
        <v>644</v>
      </c>
      <c r="QJD6" s="193" t="s">
        <v>644</v>
      </c>
      <c r="QJE6" s="193" t="s">
        <v>644</v>
      </c>
      <c r="QJF6" s="193" t="s">
        <v>644</v>
      </c>
      <c r="QJG6" s="193" t="s">
        <v>644</v>
      </c>
      <c r="QJH6" s="193" t="s">
        <v>644</v>
      </c>
      <c r="QJI6" s="193" t="s">
        <v>644</v>
      </c>
      <c r="QJJ6" s="193" t="s">
        <v>644</v>
      </c>
      <c r="QJK6" s="193" t="s">
        <v>644</v>
      </c>
      <c r="QJL6" s="193" t="s">
        <v>644</v>
      </c>
      <c r="QJM6" s="193" t="s">
        <v>644</v>
      </c>
      <c r="QJN6" s="193" t="s">
        <v>644</v>
      </c>
      <c r="QJO6" s="193" t="s">
        <v>644</v>
      </c>
      <c r="QJP6" s="193" t="s">
        <v>644</v>
      </c>
      <c r="QJQ6" s="193" t="s">
        <v>644</v>
      </c>
      <c r="QJR6" s="193" t="s">
        <v>644</v>
      </c>
      <c r="QJS6" s="193" t="s">
        <v>644</v>
      </c>
      <c r="QJT6" s="193" t="s">
        <v>644</v>
      </c>
      <c r="QJU6" s="193" t="s">
        <v>644</v>
      </c>
      <c r="QJV6" s="193" t="s">
        <v>644</v>
      </c>
      <c r="QJW6" s="193" t="s">
        <v>644</v>
      </c>
      <c r="QJX6" s="193" t="s">
        <v>644</v>
      </c>
      <c r="QJY6" s="193" t="s">
        <v>644</v>
      </c>
      <c r="QJZ6" s="193" t="s">
        <v>644</v>
      </c>
      <c r="QKA6" s="193" t="s">
        <v>644</v>
      </c>
      <c r="QKB6" s="193" t="s">
        <v>644</v>
      </c>
      <c r="QKC6" s="193" t="s">
        <v>644</v>
      </c>
      <c r="QKD6" s="193" t="s">
        <v>644</v>
      </c>
      <c r="QKE6" s="193" t="s">
        <v>644</v>
      </c>
      <c r="QKF6" s="193" t="s">
        <v>644</v>
      </c>
      <c r="QKG6" s="193" t="s">
        <v>644</v>
      </c>
      <c r="QKH6" s="193" t="s">
        <v>644</v>
      </c>
      <c r="QKI6" s="193" t="s">
        <v>644</v>
      </c>
      <c r="QKJ6" s="193" t="s">
        <v>644</v>
      </c>
      <c r="QKK6" s="193" t="s">
        <v>644</v>
      </c>
      <c r="QKL6" s="193" t="s">
        <v>644</v>
      </c>
      <c r="QKM6" s="193" t="s">
        <v>644</v>
      </c>
      <c r="QKN6" s="193" t="s">
        <v>644</v>
      </c>
      <c r="QKO6" s="193" t="s">
        <v>644</v>
      </c>
      <c r="QKP6" s="193" t="s">
        <v>644</v>
      </c>
      <c r="QKQ6" s="193" t="s">
        <v>644</v>
      </c>
      <c r="QKR6" s="193" t="s">
        <v>644</v>
      </c>
      <c r="QKS6" s="193" t="s">
        <v>644</v>
      </c>
      <c r="QKT6" s="193" t="s">
        <v>644</v>
      </c>
      <c r="QKU6" s="193" t="s">
        <v>644</v>
      </c>
      <c r="QKV6" s="193" t="s">
        <v>644</v>
      </c>
      <c r="QKW6" s="193" t="s">
        <v>644</v>
      </c>
      <c r="QKX6" s="193" t="s">
        <v>644</v>
      </c>
      <c r="QKY6" s="193" t="s">
        <v>644</v>
      </c>
      <c r="QKZ6" s="193" t="s">
        <v>644</v>
      </c>
      <c r="QLA6" s="193" t="s">
        <v>644</v>
      </c>
      <c r="QLB6" s="193" t="s">
        <v>644</v>
      </c>
      <c r="QLC6" s="193" t="s">
        <v>644</v>
      </c>
      <c r="QLD6" s="193" t="s">
        <v>644</v>
      </c>
      <c r="QLE6" s="193" t="s">
        <v>644</v>
      </c>
      <c r="QLF6" s="193" t="s">
        <v>644</v>
      </c>
      <c r="QLG6" s="193" t="s">
        <v>644</v>
      </c>
      <c r="QLH6" s="193" t="s">
        <v>644</v>
      </c>
      <c r="QLI6" s="193" t="s">
        <v>644</v>
      </c>
      <c r="QLJ6" s="193" t="s">
        <v>644</v>
      </c>
      <c r="QLK6" s="193" t="s">
        <v>644</v>
      </c>
      <c r="QLL6" s="193" t="s">
        <v>644</v>
      </c>
      <c r="QLM6" s="193" t="s">
        <v>644</v>
      </c>
      <c r="QLN6" s="193" t="s">
        <v>644</v>
      </c>
      <c r="QLO6" s="193" t="s">
        <v>644</v>
      </c>
      <c r="QLP6" s="193" t="s">
        <v>644</v>
      </c>
      <c r="QLQ6" s="193" t="s">
        <v>644</v>
      </c>
      <c r="QLR6" s="193" t="s">
        <v>644</v>
      </c>
      <c r="QLS6" s="193" t="s">
        <v>644</v>
      </c>
      <c r="QLT6" s="193" t="s">
        <v>644</v>
      </c>
      <c r="QLU6" s="193" t="s">
        <v>644</v>
      </c>
      <c r="QLV6" s="193" t="s">
        <v>644</v>
      </c>
      <c r="QLW6" s="193" t="s">
        <v>644</v>
      </c>
      <c r="QLX6" s="193" t="s">
        <v>644</v>
      </c>
      <c r="QLY6" s="193" t="s">
        <v>644</v>
      </c>
      <c r="QLZ6" s="193" t="s">
        <v>644</v>
      </c>
      <c r="QMA6" s="193" t="s">
        <v>644</v>
      </c>
      <c r="QMB6" s="193" t="s">
        <v>644</v>
      </c>
      <c r="QMC6" s="193" t="s">
        <v>644</v>
      </c>
      <c r="QMD6" s="193" t="s">
        <v>644</v>
      </c>
      <c r="QME6" s="193" t="s">
        <v>644</v>
      </c>
      <c r="QMF6" s="193" t="s">
        <v>644</v>
      </c>
      <c r="QMG6" s="193" t="s">
        <v>644</v>
      </c>
      <c r="QMH6" s="193" t="s">
        <v>644</v>
      </c>
      <c r="QMI6" s="193" t="s">
        <v>644</v>
      </c>
      <c r="QMJ6" s="193" t="s">
        <v>644</v>
      </c>
      <c r="QMK6" s="193" t="s">
        <v>644</v>
      </c>
      <c r="QML6" s="193" t="s">
        <v>644</v>
      </c>
      <c r="QMM6" s="193" t="s">
        <v>644</v>
      </c>
      <c r="QMN6" s="193" t="s">
        <v>644</v>
      </c>
      <c r="QMO6" s="193" t="s">
        <v>644</v>
      </c>
      <c r="QMP6" s="193" t="s">
        <v>644</v>
      </c>
      <c r="QMQ6" s="193" t="s">
        <v>644</v>
      </c>
      <c r="QMR6" s="193" t="s">
        <v>644</v>
      </c>
      <c r="QMS6" s="193" t="s">
        <v>644</v>
      </c>
      <c r="QMT6" s="193" t="s">
        <v>644</v>
      </c>
      <c r="QMU6" s="193" t="s">
        <v>644</v>
      </c>
      <c r="QMV6" s="193" t="s">
        <v>644</v>
      </c>
      <c r="QMW6" s="193" t="s">
        <v>644</v>
      </c>
      <c r="QMX6" s="193" t="s">
        <v>644</v>
      </c>
      <c r="QMY6" s="193" t="s">
        <v>644</v>
      </c>
      <c r="QMZ6" s="193" t="s">
        <v>644</v>
      </c>
      <c r="QNA6" s="193" t="s">
        <v>644</v>
      </c>
      <c r="QNB6" s="193" t="s">
        <v>644</v>
      </c>
      <c r="QNC6" s="193" t="s">
        <v>644</v>
      </c>
      <c r="QND6" s="193" t="s">
        <v>644</v>
      </c>
      <c r="QNE6" s="193" t="s">
        <v>644</v>
      </c>
      <c r="QNF6" s="193" t="s">
        <v>644</v>
      </c>
      <c r="QNG6" s="193" t="s">
        <v>644</v>
      </c>
      <c r="QNH6" s="193" t="s">
        <v>644</v>
      </c>
      <c r="QNI6" s="193" t="s">
        <v>644</v>
      </c>
      <c r="QNJ6" s="193" t="s">
        <v>644</v>
      </c>
      <c r="QNK6" s="193" t="s">
        <v>644</v>
      </c>
      <c r="QNL6" s="193" t="s">
        <v>644</v>
      </c>
      <c r="QNM6" s="193" t="s">
        <v>644</v>
      </c>
      <c r="QNN6" s="193" t="s">
        <v>644</v>
      </c>
      <c r="QNO6" s="193" t="s">
        <v>644</v>
      </c>
      <c r="QNP6" s="193" t="s">
        <v>644</v>
      </c>
      <c r="QNQ6" s="193" t="s">
        <v>644</v>
      </c>
      <c r="QNR6" s="193" t="s">
        <v>644</v>
      </c>
      <c r="QNS6" s="193" t="s">
        <v>644</v>
      </c>
      <c r="QNT6" s="193" t="s">
        <v>644</v>
      </c>
      <c r="QNU6" s="193" t="s">
        <v>644</v>
      </c>
      <c r="QNV6" s="193" t="s">
        <v>644</v>
      </c>
      <c r="QNW6" s="193" t="s">
        <v>644</v>
      </c>
      <c r="QNX6" s="193" t="s">
        <v>644</v>
      </c>
      <c r="QNY6" s="193" t="s">
        <v>644</v>
      </c>
      <c r="QNZ6" s="193" t="s">
        <v>644</v>
      </c>
      <c r="QOA6" s="193" t="s">
        <v>644</v>
      </c>
      <c r="QOB6" s="193" t="s">
        <v>644</v>
      </c>
      <c r="QOC6" s="193" t="s">
        <v>644</v>
      </c>
      <c r="QOD6" s="193" t="s">
        <v>644</v>
      </c>
      <c r="QOE6" s="193" t="s">
        <v>644</v>
      </c>
      <c r="QOF6" s="193" t="s">
        <v>644</v>
      </c>
      <c r="QOG6" s="193" t="s">
        <v>644</v>
      </c>
      <c r="QOH6" s="193" t="s">
        <v>644</v>
      </c>
      <c r="QOI6" s="193" t="s">
        <v>644</v>
      </c>
      <c r="QOJ6" s="193" t="s">
        <v>644</v>
      </c>
      <c r="QOK6" s="193" t="s">
        <v>644</v>
      </c>
      <c r="QOL6" s="193" t="s">
        <v>644</v>
      </c>
      <c r="QOM6" s="193" t="s">
        <v>644</v>
      </c>
      <c r="QON6" s="193" t="s">
        <v>644</v>
      </c>
      <c r="QOO6" s="193" t="s">
        <v>644</v>
      </c>
      <c r="QOP6" s="193" t="s">
        <v>644</v>
      </c>
      <c r="QOQ6" s="193" t="s">
        <v>644</v>
      </c>
      <c r="QOR6" s="193" t="s">
        <v>644</v>
      </c>
      <c r="QOS6" s="193" t="s">
        <v>644</v>
      </c>
      <c r="QOT6" s="193" t="s">
        <v>644</v>
      </c>
      <c r="QOU6" s="193" t="s">
        <v>644</v>
      </c>
      <c r="QOV6" s="193" t="s">
        <v>644</v>
      </c>
      <c r="QOW6" s="193" t="s">
        <v>644</v>
      </c>
      <c r="QOX6" s="193" t="s">
        <v>644</v>
      </c>
      <c r="QOY6" s="193" t="s">
        <v>644</v>
      </c>
      <c r="QOZ6" s="193" t="s">
        <v>644</v>
      </c>
      <c r="QPA6" s="193" t="s">
        <v>644</v>
      </c>
      <c r="QPB6" s="193" t="s">
        <v>644</v>
      </c>
      <c r="QPC6" s="193" t="s">
        <v>644</v>
      </c>
      <c r="QPD6" s="193" t="s">
        <v>644</v>
      </c>
      <c r="QPE6" s="193" t="s">
        <v>644</v>
      </c>
      <c r="QPF6" s="193" t="s">
        <v>644</v>
      </c>
      <c r="QPG6" s="193" t="s">
        <v>644</v>
      </c>
      <c r="QPH6" s="193" t="s">
        <v>644</v>
      </c>
      <c r="QPI6" s="193" t="s">
        <v>644</v>
      </c>
      <c r="QPJ6" s="193" t="s">
        <v>644</v>
      </c>
      <c r="QPK6" s="193" t="s">
        <v>644</v>
      </c>
      <c r="QPL6" s="193" t="s">
        <v>644</v>
      </c>
      <c r="QPM6" s="193" t="s">
        <v>644</v>
      </c>
      <c r="QPN6" s="193" t="s">
        <v>644</v>
      </c>
      <c r="QPO6" s="193" t="s">
        <v>644</v>
      </c>
      <c r="QPP6" s="193" t="s">
        <v>644</v>
      </c>
      <c r="QPQ6" s="193" t="s">
        <v>644</v>
      </c>
      <c r="QPR6" s="193" t="s">
        <v>644</v>
      </c>
      <c r="QPS6" s="193" t="s">
        <v>644</v>
      </c>
      <c r="QPT6" s="193" t="s">
        <v>644</v>
      </c>
      <c r="QPU6" s="193" t="s">
        <v>644</v>
      </c>
      <c r="QPV6" s="193" t="s">
        <v>644</v>
      </c>
      <c r="QPW6" s="193" t="s">
        <v>644</v>
      </c>
      <c r="QPX6" s="193" t="s">
        <v>644</v>
      </c>
      <c r="QPY6" s="193" t="s">
        <v>644</v>
      </c>
      <c r="QPZ6" s="193" t="s">
        <v>644</v>
      </c>
      <c r="QQA6" s="193" t="s">
        <v>644</v>
      </c>
      <c r="QQB6" s="193" t="s">
        <v>644</v>
      </c>
      <c r="QQC6" s="193" t="s">
        <v>644</v>
      </c>
      <c r="QQD6" s="193" t="s">
        <v>644</v>
      </c>
      <c r="QQE6" s="193" t="s">
        <v>644</v>
      </c>
      <c r="QQF6" s="193" t="s">
        <v>644</v>
      </c>
      <c r="QQG6" s="193" t="s">
        <v>644</v>
      </c>
      <c r="QQH6" s="193" t="s">
        <v>644</v>
      </c>
      <c r="QQI6" s="193" t="s">
        <v>644</v>
      </c>
      <c r="QQJ6" s="193" t="s">
        <v>644</v>
      </c>
      <c r="QQK6" s="193" t="s">
        <v>644</v>
      </c>
      <c r="QQL6" s="193" t="s">
        <v>644</v>
      </c>
      <c r="QQM6" s="193" t="s">
        <v>644</v>
      </c>
      <c r="QQN6" s="193" t="s">
        <v>644</v>
      </c>
      <c r="QQO6" s="193" t="s">
        <v>644</v>
      </c>
      <c r="QQP6" s="193" t="s">
        <v>644</v>
      </c>
      <c r="QQQ6" s="193" t="s">
        <v>644</v>
      </c>
      <c r="QQR6" s="193" t="s">
        <v>644</v>
      </c>
      <c r="QQS6" s="193" t="s">
        <v>644</v>
      </c>
      <c r="QQT6" s="193" t="s">
        <v>644</v>
      </c>
      <c r="QQU6" s="193" t="s">
        <v>644</v>
      </c>
      <c r="QQV6" s="193" t="s">
        <v>644</v>
      </c>
      <c r="QQW6" s="193" t="s">
        <v>644</v>
      </c>
      <c r="QQX6" s="193" t="s">
        <v>644</v>
      </c>
      <c r="QQY6" s="193" t="s">
        <v>644</v>
      </c>
      <c r="QQZ6" s="193" t="s">
        <v>644</v>
      </c>
      <c r="QRA6" s="193" t="s">
        <v>644</v>
      </c>
      <c r="QRB6" s="193" t="s">
        <v>644</v>
      </c>
      <c r="QRC6" s="193" t="s">
        <v>644</v>
      </c>
      <c r="QRD6" s="193" t="s">
        <v>644</v>
      </c>
      <c r="QRE6" s="193" t="s">
        <v>644</v>
      </c>
      <c r="QRF6" s="193" t="s">
        <v>644</v>
      </c>
      <c r="QRG6" s="193" t="s">
        <v>644</v>
      </c>
      <c r="QRH6" s="193" t="s">
        <v>644</v>
      </c>
      <c r="QRI6" s="193" t="s">
        <v>644</v>
      </c>
      <c r="QRJ6" s="193" t="s">
        <v>644</v>
      </c>
      <c r="QRK6" s="193" t="s">
        <v>644</v>
      </c>
      <c r="QRL6" s="193" t="s">
        <v>644</v>
      </c>
      <c r="QRM6" s="193" t="s">
        <v>644</v>
      </c>
      <c r="QRN6" s="193" t="s">
        <v>644</v>
      </c>
      <c r="QRO6" s="193" t="s">
        <v>644</v>
      </c>
      <c r="QRP6" s="193" t="s">
        <v>644</v>
      </c>
      <c r="QRQ6" s="193" t="s">
        <v>644</v>
      </c>
      <c r="QRR6" s="193" t="s">
        <v>644</v>
      </c>
      <c r="QRS6" s="193" t="s">
        <v>644</v>
      </c>
      <c r="QRT6" s="193" t="s">
        <v>644</v>
      </c>
      <c r="QRU6" s="193" t="s">
        <v>644</v>
      </c>
      <c r="QRV6" s="193" t="s">
        <v>644</v>
      </c>
      <c r="QRW6" s="193" t="s">
        <v>644</v>
      </c>
      <c r="QRX6" s="193" t="s">
        <v>644</v>
      </c>
      <c r="QRY6" s="193" t="s">
        <v>644</v>
      </c>
      <c r="QRZ6" s="193" t="s">
        <v>644</v>
      </c>
      <c r="QSA6" s="193" t="s">
        <v>644</v>
      </c>
      <c r="QSB6" s="193" t="s">
        <v>644</v>
      </c>
      <c r="QSC6" s="193" t="s">
        <v>644</v>
      </c>
      <c r="QSD6" s="193" t="s">
        <v>644</v>
      </c>
      <c r="QSE6" s="193" t="s">
        <v>644</v>
      </c>
      <c r="QSF6" s="193" t="s">
        <v>644</v>
      </c>
      <c r="QSG6" s="193" t="s">
        <v>644</v>
      </c>
      <c r="QSH6" s="193" t="s">
        <v>644</v>
      </c>
      <c r="QSI6" s="193" t="s">
        <v>644</v>
      </c>
      <c r="QSJ6" s="193" t="s">
        <v>644</v>
      </c>
      <c r="QSK6" s="193" t="s">
        <v>644</v>
      </c>
      <c r="QSL6" s="193" t="s">
        <v>644</v>
      </c>
      <c r="QSM6" s="193" t="s">
        <v>644</v>
      </c>
      <c r="QSN6" s="193" t="s">
        <v>644</v>
      </c>
      <c r="QSO6" s="193" t="s">
        <v>644</v>
      </c>
      <c r="QSP6" s="193" t="s">
        <v>644</v>
      </c>
      <c r="QSQ6" s="193" t="s">
        <v>644</v>
      </c>
      <c r="QSR6" s="193" t="s">
        <v>644</v>
      </c>
      <c r="QSS6" s="193" t="s">
        <v>644</v>
      </c>
      <c r="QST6" s="193" t="s">
        <v>644</v>
      </c>
      <c r="QSU6" s="193" t="s">
        <v>644</v>
      </c>
      <c r="QSV6" s="193" t="s">
        <v>644</v>
      </c>
      <c r="QSW6" s="193" t="s">
        <v>644</v>
      </c>
      <c r="QSX6" s="193" t="s">
        <v>644</v>
      </c>
      <c r="QSY6" s="193" t="s">
        <v>644</v>
      </c>
      <c r="QSZ6" s="193" t="s">
        <v>644</v>
      </c>
      <c r="QTA6" s="193" t="s">
        <v>644</v>
      </c>
      <c r="QTB6" s="193" t="s">
        <v>644</v>
      </c>
      <c r="QTC6" s="193" t="s">
        <v>644</v>
      </c>
      <c r="QTD6" s="193" t="s">
        <v>644</v>
      </c>
      <c r="QTE6" s="193" t="s">
        <v>644</v>
      </c>
      <c r="QTF6" s="193" t="s">
        <v>644</v>
      </c>
      <c r="QTG6" s="193" t="s">
        <v>644</v>
      </c>
      <c r="QTH6" s="193" t="s">
        <v>644</v>
      </c>
      <c r="QTI6" s="193" t="s">
        <v>644</v>
      </c>
      <c r="QTJ6" s="193" t="s">
        <v>644</v>
      </c>
      <c r="QTK6" s="193" t="s">
        <v>644</v>
      </c>
      <c r="QTL6" s="193" t="s">
        <v>644</v>
      </c>
      <c r="QTM6" s="193" t="s">
        <v>644</v>
      </c>
      <c r="QTN6" s="193" t="s">
        <v>644</v>
      </c>
      <c r="QTO6" s="193" t="s">
        <v>644</v>
      </c>
      <c r="QTP6" s="193" t="s">
        <v>644</v>
      </c>
      <c r="QTQ6" s="193" t="s">
        <v>644</v>
      </c>
      <c r="QTR6" s="193" t="s">
        <v>644</v>
      </c>
      <c r="QTS6" s="193" t="s">
        <v>644</v>
      </c>
      <c r="QTT6" s="193" t="s">
        <v>644</v>
      </c>
      <c r="QTU6" s="193" t="s">
        <v>644</v>
      </c>
      <c r="QTV6" s="193" t="s">
        <v>644</v>
      </c>
      <c r="QTW6" s="193" t="s">
        <v>644</v>
      </c>
      <c r="QTX6" s="193" t="s">
        <v>644</v>
      </c>
      <c r="QTY6" s="193" t="s">
        <v>644</v>
      </c>
      <c r="QTZ6" s="193" t="s">
        <v>644</v>
      </c>
      <c r="QUA6" s="193" t="s">
        <v>644</v>
      </c>
      <c r="QUB6" s="193" t="s">
        <v>644</v>
      </c>
      <c r="QUC6" s="193" t="s">
        <v>644</v>
      </c>
      <c r="QUD6" s="193" t="s">
        <v>644</v>
      </c>
      <c r="QUE6" s="193" t="s">
        <v>644</v>
      </c>
      <c r="QUF6" s="193" t="s">
        <v>644</v>
      </c>
      <c r="QUG6" s="193" t="s">
        <v>644</v>
      </c>
      <c r="QUH6" s="193" t="s">
        <v>644</v>
      </c>
      <c r="QUI6" s="193" t="s">
        <v>644</v>
      </c>
      <c r="QUJ6" s="193" t="s">
        <v>644</v>
      </c>
      <c r="QUK6" s="193" t="s">
        <v>644</v>
      </c>
      <c r="QUL6" s="193" t="s">
        <v>644</v>
      </c>
      <c r="QUM6" s="193" t="s">
        <v>644</v>
      </c>
      <c r="QUN6" s="193" t="s">
        <v>644</v>
      </c>
      <c r="QUO6" s="193" t="s">
        <v>644</v>
      </c>
      <c r="QUP6" s="193" t="s">
        <v>644</v>
      </c>
      <c r="QUQ6" s="193" t="s">
        <v>644</v>
      </c>
      <c r="QUR6" s="193" t="s">
        <v>644</v>
      </c>
      <c r="QUS6" s="193" t="s">
        <v>644</v>
      </c>
      <c r="QUT6" s="193" t="s">
        <v>644</v>
      </c>
      <c r="QUU6" s="193" t="s">
        <v>644</v>
      </c>
      <c r="QUV6" s="193" t="s">
        <v>644</v>
      </c>
      <c r="QUW6" s="193" t="s">
        <v>644</v>
      </c>
      <c r="QUX6" s="193" t="s">
        <v>644</v>
      </c>
      <c r="QUY6" s="193" t="s">
        <v>644</v>
      </c>
      <c r="QUZ6" s="193" t="s">
        <v>644</v>
      </c>
      <c r="QVA6" s="193" t="s">
        <v>644</v>
      </c>
      <c r="QVB6" s="193" t="s">
        <v>644</v>
      </c>
      <c r="QVC6" s="193" t="s">
        <v>644</v>
      </c>
      <c r="QVD6" s="193" t="s">
        <v>644</v>
      </c>
      <c r="QVE6" s="193" t="s">
        <v>644</v>
      </c>
      <c r="QVF6" s="193" t="s">
        <v>644</v>
      </c>
      <c r="QVG6" s="193" t="s">
        <v>644</v>
      </c>
      <c r="QVH6" s="193" t="s">
        <v>644</v>
      </c>
      <c r="QVI6" s="193" t="s">
        <v>644</v>
      </c>
      <c r="QVJ6" s="193" t="s">
        <v>644</v>
      </c>
      <c r="QVK6" s="193" t="s">
        <v>644</v>
      </c>
      <c r="QVL6" s="193" t="s">
        <v>644</v>
      </c>
      <c r="QVM6" s="193" t="s">
        <v>644</v>
      </c>
      <c r="QVN6" s="193" t="s">
        <v>644</v>
      </c>
      <c r="QVO6" s="193" t="s">
        <v>644</v>
      </c>
      <c r="QVP6" s="193" t="s">
        <v>644</v>
      </c>
      <c r="QVQ6" s="193" t="s">
        <v>644</v>
      </c>
      <c r="QVR6" s="193" t="s">
        <v>644</v>
      </c>
      <c r="QVS6" s="193" t="s">
        <v>644</v>
      </c>
      <c r="QVT6" s="193" t="s">
        <v>644</v>
      </c>
      <c r="QVU6" s="193" t="s">
        <v>644</v>
      </c>
      <c r="QVV6" s="193" t="s">
        <v>644</v>
      </c>
      <c r="QVW6" s="193" t="s">
        <v>644</v>
      </c>
      <c r="QVX6" s="193" t="s">
        <v>644</v>
      </c>
      <c r="QVY6" s="193" t="s">
        <v>644</v>
      </c>
      <c r="QVZ6" s="193" t="s">
        <v>644</v>
      </c>
      <c r="QWA6" s="193" t="s">
        <v>644</v>
      </c>
      <c r="QWB6" s="193" t="s">
        <v>644</v>
      </c>
      <c r="QWC6" s="193" t="s">
        <v>644</v>
      </c>
      <c r="QWD6" s="193" t="s">
        <v>644</v>
      </c>
      <c r="QWE6" s="193" t="s">
        <v>644</v>
      </c>
      <c r="QWF6" s="193" t="s">
        <v>644</v>
      </c>
      <c r="QWG6" s="193" t="s">
        <v>644</v>
      </c>
      <c r="QWH6" s="193" t="s">
        <v>644</v>
      </c>
      <c r="QWI6" s="193" t="s">
        <v>644</v>
      </c>
      <c r="QWJ6" s="193" t="s">
        <v>644</v>
      </c>
      <c r="QWK6" s="193" t="s">
        <v>644</v>
      </c>
      <c r="QWL6" s="193" t="s">
        <v>644</v>
      </c>
      <c r="QWM6" s="193" t="s">
        <v>644</v>
      </c>
      <c r="QWN6" s="193" t="s">
        <v>644</v>
      </c>
      <c r="QWO6" s="193" t="s">
        <v>644</v>
      </c>
      <c r="QWP6" s="193" t="s">
        <v>644</v>
      </c>
      <c r="QWQ6" s="193" t="s">
        <v>644</v>
      </c>
      <c r="QWR6" s="193" t="s">
        <v>644</v>
      </c>
      <c r="QWS6" s="193" t="s">
        <v>644</v>
      </c>
      <c r="QWT6" s="193" t="s">
        <v>644</v>
      </c>
      <c r="QWU6" s="193" t="s">
        <v>644</v>
      </c>
      <c r="QWV6" s="193" t="s">
        <v>644</v>
      </c>
      <c r="QWW6" s="193" t="s">
        <v>644</v>
      </c>
      <c r="QWX6" s="193" t="s">
        <v>644</v>
      </c>
      <c r="QWY6" s="193" t="s">
        <v>644</v>
      </c>
      <c r="QWZ6" s="193" t="s">
        <v>644</v>
      </c>
      <c r="QXA6" s="193" t="s">
        <v>644</v>
      </c>
      <c r="QXB6" s="193" t="s">
        <v>644</v>
      </c>
      <c r="QXC6" s="193" t="s">
        <v>644</v>
      </c>
      <c r="QXD6" s="193" t="s">
        <v>644</v>
      </c>
      <c r="QXE6" s="193" t="s">
        <v>644</v>
      </c>
      <c r="QXF6" s="193" t="s">
        <v>644</v>
      </c>
      <c r="QXG6" s="193" t="s">
        <v>644</v>
      </c>
      <c r="QXH6" s="193" t="s">
        <v>644</v>
      </c>
      <c r="QXI6" s="193" t="s">
        <v>644</v>
      </c>
      <c r="QXJ6" s="193" t="s">
        <v>644</v>
      </c>
      <c r="QXK6" s="193" t="s">
        <v>644</v>
      </c>
      <c r="QXL6" s="193" t="s">
        <v>644</v>
      </c>
      <c r="QXM6" s="193" t="s">
        <v>644</v>
      </c>
      <c r="QXN6" s="193" t="s">
        <v>644</v>
      </c>
      <c r="QXO6" s="193" t="s">
        <v>644</v>
      </c>
      <c r="QXP6" s="193" t="s">
        <v>644</v>
      </c>
      <c r="QXQ6" s="193" t="s">
        <v>644</v>
      </c>
      <c r="QXR6" s="193" t="s">
        <v>644</v>
      </c>
      <c r="QXS6" s="193" t="s">
        <v>644</v>
      </c>
      <c r="QXT6" s="193" t="s">
        <v>644</v>
      </c>
      <c r="QXU6" s="193" t="s">
        <v>644</v>
      </c>
      <c r="QXV6" s="193" t="s">
        <v>644</v>
      </c>
      <c r="QXW6" s="193" t="s">
        <v>644</v>
      </c>
      <c r="QXX6" s="193" t="s">
        <v>644</v>
      </c>
      <c r="QXY6" s="193" t="s">
        <v>644</v>
      </c>
      <c r="QXZ6" s="193" t="s">
        <v>644</v>
      </c>
      <c r="QYA6" s="193" t="s">
        <v>644</v>
      </c>
      <c r="QYB6" s="193" t="s">
        <v>644</v>
      </c>
      <c r="QYC6" s="193" t="s">
        <v>644</v>
      </c>
      <c r="QYD6" s="193" t="s">
        <v>644</v>
      </c>
      <c r="QYE6" s="193" t="s">
        <v>644</v>
      </c>
      <c r="QYF6" s="193" t="s">
        <v>644</v>
      </c>
      <c r="QYG6" s="193" t="s">
        <v>644</v>
      </c>
      <c r="QYH6" s="193" t="s">
        <v>644</v>
      </c>
      <c r="QYI6" s="193" t="s">
        <v>644</v>
      </c>
      <c r="QYJ6" s="193" t="s">
        <v>644</v>
      </c>
      <c r="QYK6" s="193" t="s">
        <v>644</v>
      </c>
      <c r="QYL6" s="193" t="s">
        <v>644</v>
      </c>
      <c r="QYM6" s="193" t="s">
        <v>644</v>
      </c>
      <c r="QYN6" s="193" t="s">
        <v>644</v>
      </c>
      <c r="QYO6" s="193" t="s">
        <v>644</v>
      </c>
      <c r="QYP6" s="193" t="s">
        <v>644</v>
      </c>
      <c r="QYQ6" s="193" t="s">
        <v>644</v>
      </c>
      <c r="QYR6" s="193" t="s">
        <v>644</v>
      </c>
      <c r="QYS6" s="193" t="s">
        <v>644</v>
      </c>
      <c r="QYT6" s="193" t="s">
        <v>644</v>
      </c>
      <c r="QYU6" s="193" t="s">
        <v>644</v>
      </c>
      <c r="QYV6" s="193" t="s">
        <v>644</v>
      </c>
      <c r="QYW6" s="193" t="s">
        <v>644</v>
      </c>
      <c r="QYX6" s="193" t="s">
        <v>644</v>
      </c>
      <c r="QYY6" s="193" t="s">
        <v>644</v>
      </c>
      <c r="QYZ6" s="193" t="s">
        <v>644</v>
      </c>
      <c r="QZA6" s="193" t="s">
        <v>644</v>
      </c>
      <c r="QZB6" s="193" t="s">
        <v>644</v>
      </c>
      <c r="QZC6" s="193" t="s">
        <v>644</v>
      </c>
      <c r="QZD6" s="193" t="s">
        <v>644</v>
      </c>
      <c r="QZE6" s="193" t="s">
        <v>644</v>
      </c>
      <c r="QZF6" s="193" t="s">
        <v>644</v>
      </c>
      <c r="QZG6" s="193" t="s">
        <v>644</v>
      </c>
      <c r="QZH6" s="193" t="s">
        <v>644</v>
      </c>
      <c r="QZI6" s="193" t="s">
        <v>644</v>
      </c>
      <c r="QZJ6" s="193" t="s">
        <v>644</v>
      </c>
      <c r="QZK6" s="193" t="s">
        <v>644</v>
      </c>
      <c r="QZL6" s="193" t="s">
        <v>644</v>
      </c>
      <c r="QZM6" s="193" t="s">
        <v>644</v>
      </c>
      <c r="QZN6" s="193" t="s">
        <v>644</v>
      </c>
      <c r="QZO6" s="193" t="s">
        <v>644</v>
      </c>
      <c r="QZP6" s="193" t="s">
        <v>644</v>
      </c>
      <c r="QZQ6" s="193" t="s">
        <v>644</v>
      </c>
      <c r="QZR6" s="193" t="s">
        <v>644</v>
      </c>
      <c r="QZS6" s="193" t="s">
        <v>644</v>
      </c>
      <c r="QZT6" s="193" t="s">
        <v>644</v>
      </c>
      <c r="QZU6" s="193" t="s">
        <v>644</v>
      </c>
      <c r="QZV6" s="193" t="s">
        <v>644</v>
      </c>
      <c r="QZW6" s="193" t="s">
        <v>644</v>
      </c>
      <c r="QZX6" s="193" t="s">
        <v>644</v>
      </c>
      <c r="QZY6" s="193" t="s">
        <v>644</v>
      </c>
      <c r="QZZ6" s="193" t="s">
        <v>644</v>
      </c>
      <c r="RAA6" s="193" t="s">
        <v>644</v>
      </c>
      <c r="RAB6" s="193" t="s">
        <v>644</v>
      </c>
      <c r="RAC6" s="193" t="s">
        <v>644</v>
      </c>
      <c r="RAD6" s="193" t="s">
        <v>644</v>
      </c>
      <c r="RAE6" s="193" t="s">
        <v>644</v>
      </c>
      <c r="RAF6" s="193" t="s">
        <v>644</v>
      </c>
      <c r="RAG6" s="193" t="s">
        <v>644</v>
      </c>
      <c r="RAH6" s="193" t="s">
        <v>644</v>
      </c>
      <c r="RAI6" s="193" t="s">
        <v>644</v>
      </c>
      <c r="RAJ6" s="193" t="s">
        <v>644</v>
      </c>
      <c r="RAK6" s="193" t="s">
        <v>644</v>
      </c>
      <c r="RAL6" s="193" t="s">
        <v>644</v>
      </c>
      <c r="RAM6" s="193" t="s">
        <v>644</v>
      </c>
      <c r="RAN6" s="193" t="s">
        <v>644</v>
      </c>
      <c r="RAO6" s="193" t="s">
        <v>644</v>
      </c>
      <c r="RAP6" s="193" t="s">
        <v>644</v>
      </c>
      <c r="RAQ6" s="193" t="s">
        <v>644</v>
      </c>
      <c r="RAR6" s="193" t="s">
        <v>644</v>
      </c>
      <c r="RAS6" s="193" t="s">
        <v>644</v>
      </c>
      <c r="RAT6" s="193" t="s">
        <v>644</v>
      </c>
      <c r="RAU6" s="193" t="s">
        <v>644</v>
      </c>
      <c r="RAV6" s="193" t="s">
        <v>644</v>
      </c>
      <c r="RAW6" s="193" t="s">
        <v>644</v>
      </c>
      <c r="RAX6" s="193" t="s">
        <v>644</v>
      </c>
      <c r="RAY6" s="193" t="s">
        <v>644</v>
      </c>
      <c r="RAZ6" s="193" t="s">
        <v>644</v>
      </c>
      <c r="RBA6" s="193" t="s">
        <v>644</v>
      </c>
      <c r="RBB6" s="193" t="s">
        <v>644</v>
      </c>
      <c r="RBC6" s="193" t="s">
        <v>644</v>
      </c>
      <c r="RBD6" s="193" t="s">
        <v>644</v>
      </c>
      <c r="RBE6" s="193" t="s">
        <v>644</v>
      </c>
      <c r="RBF6" s="193" t="s">
        <v>644</v>
      </c>
      <c r="RBG6" s="193" t="s">
        <v>644</v>
      </c>
      <c r="RBH6" s="193" t="s">
        <v>644</v>
      </c>
      <c r="RBI6" s="193" t="s">
        <v>644</v>
      </c>
      <c r="RBJ6" s="193" t="s">
        <v>644</v>
      </c>
      <c r="RBK6" s="193" t="s">
        <v>644</v>
      </c>
      <c r="RBL6" s="193" t="s">
        <v>644</v>
      </c>
      <c r="RBM6" s="193" t="s">
        <v>644</v>
      </c>
      <c r="RBN6" s="193" t="s">
        <v>644</v>
      </c>
      <c r="RBO6" s="193" t="s">
        <v>644</v>
      </c>
      <c r="RBP6" s="193" t="s">
        <v>644</v>
      </c>
      <c r="RBQ6" s="193" t="s">
        <v>644</v>
      </c>
      <c r="RBR6" s="193" t="s">
        <v>644</v>
      </c>
      <c r="RBS6" s="193" t="s">
        <v>644</v>
      </c>
      <c r="RBT6" s="193" t="s">
        <v>644</v>
      </c>
      <c r="RBU6" s="193" t="s">
        <v>644</v>
      </c>
      <c r="RBV6" s="193" t="s">
        <v>644</v>
      </c>
      <c r="RBW6" s="193" t="s">
        <v>644</v>
      </c>
      <c r="RBX6" s="193" t="s">
        <v>644</v>
      </c>
      <c r="RBY6" s="193" t="s">
        <v>644</v>
      </c>
      <c r="RBZ6" s="193" t="s">
        <v>644</v>
      </c>
      <c r="RCA6" s="193" t="s">
        <v>644</v>
      </c>
      <c r="RCB6" s="193" t="s">
        <v>644</v>
      </c>
      <c r="RCC6" s="193" t="s">
        <v>644</v>
      </c>
      <c r="RCD6" s="193" t="s">
        <v>644</v>
      </c>
      <c r="RCE6" s="193" t="s">
        <v>644</v>
      </c>
      <c r="RCF6" s="193" t="s">
        <v>644</v>
      </c>
      <c r="RCG6" s="193" t="s">
        <v>644</v>
      </c>
      <c r="RCH6" s="193" t="s">
        <v>644</v>
      </c>
      <c r="RCI6" s="193" t="s">
        <v>644</v>
      </c>
      <c r="RCJ6" s="193" t="s">
        <v>644</v>
      </c>
      <c r="RCK6" s="193" t="s">
        <v>644</v>
      </c>
      <c r="RCL6" s="193" t="s">
        <v>644</v>
      </c>
      <c r="RCM6" s="193" t="s">
        <v>644</v>
      </c>
      <c r="RCN6" s="193" t="s">
        <v>644</v>
      </c>
      <c r="RCO6" s="193" t="s">
        <v>644</v>
      </c>
      <c r="RCP6" s="193" t="s">
        <v>644</v>
      </c>
      <c r="RCQ6" s="193" t="s">
        <v>644</v>
      </c>
      <c r="RCR6" s="193" t="s">
        <v>644</v>
      </c>
      <c r="RCS6" s="193" t="s">
        <v>644</v>
      </c>
      <c r="RCT6" s="193" t="s">
        <v>644</v>
      </c>
      <c r="RCU6" s="193" t="s">
        <v>644</v>
      </c>
      <c r="RCV6" s="193" t="s">
        <v>644</v>
      </c>
      <c r="RCW6" s="193" t="s">
        <v>644</v>
      </c>
      <c r="RCX6" s="193" t="s">
        <v>644</v>
      </c>
      <c r="RCY6" s="193" t="s">
        <v>644</v>
      </c>
      <c r="RCZ6" s="193" t="s">
        <v>644</v>
      </c>
      <c r="RDA6" s="193" t="s">
        <v>644</v>
      </c>
      <c r="RDB6" s="193" t="s">
        <v>644</v>
      </c>
      <c r="RDC6" s="193" t="s">
        <v>644</v>
      </c>
      <c r="RDD6" s="193" t="s">
        <v>644</v>
      </c>
      <c r="RDE6" s="193" t="s">
        <v>644</v>
      </c>
      <c r="RDF6" s="193" t="s">
        <v>644</v>
      </c>
      <c r="RDG6" s="193" t="s">
        <v>644</v>
      </c>
      <c r="RDH6" s="193" t="s">
        <v>644</v>
      </c>
      <c r="RDI6" s="193" t="s">
        <v>644</v>
      </c>
      <c r="RDJ6" s="193" t="s">
        <v>644</v>
      </c>
      <c r="RDK6" s="193" t="s">
        <v>644</v>
      </c>
      <c r="RDL6" s="193" t="s">
        <v>644</v>
      </c>
      <c r="RDM6" s="193" t="s">
        <v>644</v>
      </c>
      <c r="RDN6" s="193" t="s">
        <v>644</v>
      </c>
      <c r="RDO6" s="193" t="s">
        <v>644</v>
      </c>
      <c r="RDP6" s="193" t="s">
        <v>644</v>
      </c>
      <c r="RDQ6" s="193" t="s">
        <v>644</v>
      </c>
      <c r="RDR6" s="193" t="s">
        <v>644</v>
      </c>
      <c r="RDS6" s="193" t="s">
        <v>644</v>
      </c>
      <c r="RDT6" s="193" t="s">
        <v>644</v>
      </c>
      <c r="RDU6" s="193" t="s">
        <v>644</v>
      </c>
      <c r="RDV6" s="193" t="s">
        <v>644</v>
      </c>
      <c r="RDW6" s="193" t="s">
        <v>644</v>
      </c>
      <c r="RDX6" s="193" t="s">
        <v>644</v>
      </c>
      <c r="RDY6" s="193" t="s">
        <v>644</v>
      </c>
      <c r="RDZ6" s="193" t="s">
        <v>644</v>
      </c>
      <c r="REA6" s="193" t="s">
        <v>644</v>
      </c>
      <c r="REB6" s="193" t="s">
        <v>644</v>
      </c>
      <c r="REC6" s="193" t="s">
        <v>644</v>
      </c>
      <c r="RED6" s="193" t="s">
        <v>644</v>
      </c>
      <c r="REE6" s="193" t="s">
        <v>644</v>
      </c>
      <c r="REF6" s="193" t="s">
        <v>644</v>
      </c>
      <c r="REG6" s="193" t="s">
        <v>644</v>
      </c>
      <c r="REH6" s="193" t="s">
        <v>644</v>
      </c>
      <c r="REI6" s="193" t="s">
        <v>644</v>
      </c>
      <c r="REJ6" s="193" t="s">
        <v>644</v>
      </c>
      <c r="REK6" s="193" t="s">
        <v>644</v>
      </c>
      <c r="REL6" s="193" t="s">
        <v>644</v>
      </c>
      <c r="REM6" s="193" t="s">
        <v>644</v>
      </c>
      <c r="REN6" s="193" t="s">
        <v>644</v>
      </c>
      <c r="REO6" s="193" t="s">
        <v>644</v>
      </c>
      <c r="REP6" s="193" t="s">
        <v>644</v>
      </c>
      <c r="REQ6" s="193" t="s">
        <v>644</v>
      </c>
      <c r="RER6" s="193" t="s">
        <v>644</v>
      </c>
      <c r="RES6" s="193" t="s">
        <v>644</v>
      </c>
      <c r="RET6" s="193" t="s">
        <v>644</v>
      </c>
      <c r="REU6" s="193" t="s">
        <v>644</v>
      </c>
      <c r="REV6" s="193" t="s">
        <v>644</v>
      </c>
      <c r="REW6" s="193" t="s">
        <v>644</v>
      </c>
      <c r="REX6" s="193" t="s">
        <v>644</v>
      </c>
      <c r="REY6" s="193" t="s">
        <v>644</v>
      </c>
      <c r="REZ6" s="193" t="s">
        <v>644</v>
      </c>
      <c r="RFA6" s="193" t="s">
        <v>644</v>
      </c>
      <c r="RFB6" s="193" t="s">
        <v>644</v>
      </c>
      <c r="RFC6" s="193" t="s">
        <v>644</v>
      </c>
      <c r="RFD6" s="193" t="s">
        <v>644</v>
      </c>
      <c r="RFE6" s="193" t="s">
        <v>644</v>
      </c>
      <c r="RFF6" s="193" t="s">
        <v>644</v>
      </c>
      <c r="RFG6" s="193" t="s">
        <v>644</v>
      </c>
      <c r="RFH6" s="193" t="s">
        <v>644</v>
      </c>
      <c r="RFI6" s="193" t="s">
        <v>644</v>
      </c>
      <c r="RFJ6" s="193" t="s">
        <v>644</v>
      </c>
      <c r="RFK6" s="193" t="s">
        <v>644</v>
      </c>
      <c r="RFL6" s="193" t="s">
        <v>644</v>
      </c>
      <c r="RFM6" s="193" t="s">
        <v>644</v>
      </c>
      <c r="RFN6" s="193" t="s">
        <v>644</v>
      </c>
      <c r="RFO6" s="193" t="s">
        <v>644</v>
      </c>
      <c r="RFP6" s="193" t="s">
        <v>644</v>
      </c>
      <c r="RFQ6" s="193" t="s">
        <v>644</v>
      </c>
      <c r="RFR6" s="193" t="s">
        <v>644</v>
      </c>
      <c r="RFS6" s="193" t="s">
        <v>644</v>
      </c>
      <c r="RFT6" s="193" t="s">
        <v>644</v>
      </c>
      <c r="RFU6" s="193" t="s">
        <v>644</v>
      </c>
      <c r="RFV6" s="193" t="s">
        <v>644</v>
      </c>
      <c r="RFW6" s="193" t="s">
        <v>644</v>
      </c>
      <c r="RFX6" s="193" t="s">
        <v>644</v>
      </c>
      <c r="RFY6" s="193" t="s">
        <v>644</v>
      </c>
      <c r="RFZ6" s="193" t="s">
        <v>644</v>
      </c>
      <c r="RGA6" s="193" t="s">
        <v>644</v>
      </c>
      <c r="RGB6" s="193" t="s">
        <v>644</v>
      </c>
      <c r="RGC6" s="193" t="s">
        <v>644</v>
      </c>
      <c r="RGD6" s="193" t="s">
        <v>644</v>
      </c>
      <c r="RGE6" s="193" t="s">
        <v>644</v>
      </c>
      <c r="RGF6" s="193" t="s">
        <v>644</v>
      </c>
      <c r="RGG6" s="193" t="s">
        <v>644</v>
      </c>
      <c r="RGH6" s="193" t="s">
        <v>644</v>
      </c>
      <c r="RGI6" s="193" t="s">
        <v>644</v>
      </c>
      <c r="RGJ6" s="193" t="s">
        <v>644</v>
      </c>
      <c r="RGK6" s="193" t="s">
        <v>644</v>
      </c>
      <c r="RGL6" s="193" t="s">
        <v>644</v>
      </c>
      <c r="RGM6" s="193" t="s">
        <v>644</v>
      </c>
      <c r="RGN6" s="193" t="s">
        <v>644</v>
      </c>
      <c r="RGO6" s="193" t="s">
        <v>644</v>
      </c>
      <c r="RGP6" s="193" t="s">
        <v>644</v>
      </c>
      <c r="RGQ6" s="193" t="s">
        <v>644</v>
      </c>
      <c r="RGR6" s="193" t="s">
        <v>644</v>
      </c>
      <c r="RGS6" s="193" t="s">
        <v>644</v>
      </c>
      <c r="RGT6" s="193" t="s">
        <v>644</v>
      </c>
      <c r="RGU6" s="193" t="s">
        <v>644</v>
      </c>
      <c r="RGV6" s="193" t="s">
        <v>644</v>
      </c>
      <c r="RGW6" s="193" t="s">
        <v>644</v>
      </c>
      <c r="RGX6" s="193" t="s">
        <v>644</v>
      </c>
      <c r="RGY6" s="193" t="s">
        <v>644</v>
      </c>
      <c r="RGZ6" s="193" t="s">
        <v>644</v>
      </c>
      <c r="RHA6" s="193" t="s">
        <v>644</v>
      </c>
      <c r="RHB6" s="193" t="s">
        <v>644</v>
      </c>
      <c r="RHC6" s="193" t="s">
        <v>644</v>
      </c>
      <c r="RHD6" s="193" t="s">
        <v>644</v>
      </c>
      <c r="RHE6" s="193" t="s">
        <v>644</v>
      </c>
      <c r="RHF6" s="193" t="s">
        <v>644</v>
      </c>
      <c r="RHG6" s="193" t="s">
        <v>644</v>
      </c>
      <c r="RHH6" s="193" t="s">
        <v>644</v>
      </c>
      <c r="RHI6" s="193" t="s">
        <v>644</v>
      </c>
      <c r="RHJ6" s="193" t="s">
        <v>644</v>
      </c>
      <c r="RHK6" s="193" t="s">
        <v>644</v>
      </c>
      <c r="RHL6" s="193" t="s">
        <v>644</v>
      </c>
      <c r="RHM6" s="193" t="s">
        <v>644</v>
      </c>
      <c r="RHN6" s="193" t="s">
        <v>644</v>
      </c>
      <c r="RHO6" s="193" t="s">
        <v>644</v>
      </c>
      <c r="RHP6" s="193" t="s">
        <v>644</v>
      </c>
      <c r="RHQ6" s="193" t="s">
        <v>644</v>
      </c>
      <c r="RHR6" s="193" t="s">
        <v>644</v>
      </c>
      <c r="RHS6" s="193" t="s">
        <v>644</v>
      </c>
      <c r="RHT6" s="193" t="s">
        <v>644</v>
      </c>
      <c r="RHU6" s="193" t="s">
        <v>644</v>
      </c>
      <c r="RHV6" s="193" t="s">
        <v>644</v>
      </c>
      <c r="RHW6" s="193" t="s">
        <v>644</v>
      </c>
      <c r="RHX6" s="193" t="s">
        <v>644</v>
      </c>
      <c r="RHY6" s="193" t="s">
        <v>644</v>
      </c>
      <c r="RHZ6" s="193" t="s">
        <v>644</v>
      </c>
      <c r="RIA6" s="193" t="s">
        <v>644</v>
      </c>
      <c r="RIB6" s="193" t="s">
        <v>644</v>
      </c>
      <c r="RIC6" s="193" t="s">
        <v>644</v>
      </c>
      <c r="RID6" s="193" t="s">
        <v>644</v>
      </c>
      <c r="RIE6" s="193" t="s">
        <v>644</v>
      </c>
      <c r="RIF6" s="193" t="s">
        <v>644</v>
      </c>
      <c r="RIG6" s="193" t="s">
        <v>644</v>
      </c>
      <c r="RIH6" s="193" t="s">
        <v>644</v>
      </c>
      <c r="RII6" s="193" t="s">
        <v>644</v>
      </c>
      <c r="RIJ6" s="193" t="s">
        <v>644</v>
      </c>
      <c r="RIK6" s="193" t="s">
        <v>644</v>
      </c>
      <c r="RIL6" s="193" t="s">
        <v>644</v>
      </c>
      <c r="RIM6" s="193" t="s">
        <v>644</v>
      </c>
      <c r="RIN6" s="193" t="s">
        <v>644</v>
      </c>
      <c r="RIO6" s="193" t="s">
        <v>644</v>
      </c>
      <c r="RIP6" s="193" t="s">
        <v>644</v>
      </c>
      <c r="RIQ6" s="193" t="s">
        <v>644</v>
      </c>
      <c r="RIR6" s="193" t="s">
        <v>644</v>
      </c>
      <c r="RIS6" s="193" t="s">
        <v>644</v>
      </c>
      <c r="RIT6" s="193" t="s">
        <v>644</v>
      </c>
      <c r="RIU6" s="193" t="s">
        <v>644</v>
      </c>
      <c r="RIV6" s="193" t="s">
        <v>644</v>
      </c>
      <c r="RIW6" s="193" t="s">
        <v>644</v>
      </c>
      <c r="RIX6" s="193" t="s">
        <v>644</v>
      </c>
      <c r="RIY6" s="193" t="s">
        <v>644</v>
      </c>
      <c r="RIZ6" s="193" t="s">
        <v>644</v>
      </c>
      <c r="RJA6" s="193" t="s">
        <v>644</v>
      </c>
      <c r="RJB6" s="193" t="s">
        <v>644</v>
      </c>
      <c r="RJC6" s="193" t="s">
        <v>644</v>
      </c>
      <c r="RJD6" s="193" t="s">
        <v>644</v>
      </c>
      <c r="RJE6" s="193" t="s">
        <v>644</v>
      </c>
      <c r="RJF6" s="193" t="s">
        <v>644</v>
      </c>
      <c r="RJG6" s="193" t="s">
        <v>644</v>
      </c>
      <c r="RJH6" s="193" t="s">
        <v>644</v>
      </c>
      <c r="RJI6" s="193" t="s">
        <v>644</v>
      </c>
      <c r="RJJ6" s="193" t="s">
        <v>644</v>
      </c>
      <c r="RJK6" s="193" t="s">
        <v>644</v>
      </c>
      <c r="RJL6" s="193" t="s">
        <v>644</v>
      </c>
      <c r="RJM6" s="193" t="s">
        <v>644</v>
      </c>
      <c r="RJN6" s="193" t="s">
        <v>644</v>
      </c>
      <c r="RJO6" s="193" t="s">
        <v>644</v>
      </c>
      <c r="RJP6" s="193" t="s">
        <v>644</v>
      </c>
      <c r="RJQ6" s="193" t="s">
        <v>644</v>
      </c>
      <c r="RJR6" s="193" t="s">
        <v>644</v>
      </c>
      <c r="RJS6" s="193" t="s">
        <v>644</v>
      </c>
      <c r="RJT6" s="193" t="s">
        <v>644</v>
      </c>
      <c r="RJU6" s="193" t="s">
        <v>644</v>
      </c>
      <c r="RJV6" s="193" t="s">
        <v>644</v>
      </c>
      <c r="RJW6" s="193" t="s">
        <v>644</v>
      </c>
      <c r="RJX6" s="193" t="s">
        <v>644</v>
      </c>
      <c r="RJY6" s="193" t="s">
        <v>644</v>
      </c>
      <c r="RJZ6" s="193" t="s">
        <v>644</v>
      </c>
      <c r="RKA6" s="193" t="s">
        <v>644</v>
      </c>
      <c r="RKB6" s="193" t="s">
        <v>644</v>
      </c>
      <c r="RKC6" s="193" t="s">
        <v>644</v>
      </c>
      <c r="RKD6" s="193" t="s">
        <v>644</v>
      </c>
      <c r="RKE6" s="193" t="s">
        <v>644</v>
      </c>
      <c r="RKF6" s="193" t="s">
        <v>644</v>
      </c>
      <c r="RKG6" s="193" t="s">
        <v>644</v>
      </c>
      <c r="RKH6" s="193" t="s">
        <v>644</v>
      </c>
      <c r="RKI6" s="193" t="s">
        <v>644</v>
      </c>
      <c r="RKJ6" s="193" t="s">
        <v>644</v>
      </c>
      <c r="RKK6" s="193" t="s">
        <v>644</v>
      </c>
      <c r="RKL6" s="193" t="s">
        <v>644</v>
      </c>
      <c r="RKM6" s="193" t="s">
        <v>644</v>
      </c>
      <c r="RKN6" s="193" t="s">
        <v>644</v>
      </c>
      <c r="RKO6" s="193" t="s">
        <v>644</v>
      </c>
      <c r="RKP6" s="193" t="s">
        <v>644</v>
      </c>
      <c r="RKQ6" s="193" t="s">
        <v>644</v>
      </c>
      <c r="RKR6" s="193" t="s">
        <v>644</v>
      </c>
      <c r="RKS6" s="193" t="s">
        <v>644</v>
      </c>
      <c r="RKT6" s="193" t="s">
        <v>644</v>
      </c>
      <c r="RKU6" s="193" t="s">
        <v>644</v>
      </c>
      <c r="RKV6" s="193" t="s">
        <v>644</v>
      </c>
      <c r="RKW6" s="193" t="s">
        <v>644</v>
      </c>
      <c r="RKX6" s="193" t="s">
        <v>644</v>
      </c>
      <c r="RKY6" s="193" t="s">
        <v>644</v>
      </c>
      <c r="RKZ6" s="193" t="s">
        <v>644</v>
      </c>
      <c r="RLA6" s="193" t="s">
        <v>644</v>
      </c>
      <c r="RLB6" s="193" t="s">
        <v>644</v>
      </c>
      <c r="RLC6" s="193" t="s">
        <v>644</v>
      </c>
      <c r="RLD6" s="193" t="s">
        <v>644</v>
      </c>
      <c r="RLE6" s="193" t="s">
        <v>644</v>
      </c>
      <c r="RLF6" s="193" t="s">
        <v>644</v>
      </c>
      <c r="RLG6" s="193" t="s">
        <v>644</v>
      </c>
      <c r="RLH6" s="193" t="s">
        <v>644</v>
      </c>
      <c r="RLI6" s="193" t="s">
        <v>644</v>
      </c>
      <c r="RLJ6" s="193" t="s">
        <v>644</v>
      </c>
      <c r="RLK6" s="193" t="s">
        <v>644</v>
      </c>
      <c r="RLL6" s="193" t="s">
        <v>644</v>
      </c>
      <c r="RLM6" s="193" t="s">
        <v>644</v>
      </c>
      <c r="RLN6" s="193" t="s">
        <v>644</v>
      </c>
      <c r="RLO6" s="193" t="s">
        <v>644</v>
      </c>
      <c r="RLP6" s="193" t="s">
        <v>644</v>
      </c>
      <c r="RLQ6" s="193" t="s">
        <v>644</v>
      </c>
      <c r="RLR6" s="193" t="s">
        <v>644</v>
      </c>
      <c r="RLS6" s="193" t="s">
        <v>644</v>
      </c>
      <c r="RLT6" s="193" t="s">
        <v>644</v>
      </c>
      <c r="RLU6" s="193" t="s">
        <v>644</v>
      </c>
      <c r="RLV6" s="193" t="s">
        <v>644</v>
      </c>
      <c r="RLW6" s="193" t="s">
        <v>644</v>
      </c>
      <c r="RLX6" s="193" t="s">
        <v>644</v>
      </c>
      <c r="RLY6" s="193" t="s">
        <v>644</v>
      </c>
      <c r="RLZ6" s="193" t="s">
        <v>644</v>
      </c>
      <c r="RMA6" s="193" t="s">
        <v>644</v>
      </c>
      <c r="RMB6" s="193" t="s">
        <v>644</v>
      </c>
      <c r="RMC6" s="193" t="s">
        <v>644</v>
      </c>
      <c r="RMD6" s="193" t="s">
        <v>644</v>
      </c>
      <c r="RME6" s="193" t="s">
        <v>644</v>
      </c>
      <c r="RMF6" s="193" t="s">
        <v>644</v>
      </c>
      <c r="RMG6" s="193" t="s">
        <v>644</v>
      </c>
      <c r="RMH6" s="193" t="s">
        <v>644</v>
      </c>
      <c r="RMI6" s="193" t="s">
        <v>644</v>
      </c>
      <c r="RMJ6" s="193" t="s">
        <v>644</v>
      </c>
      <c r="RMK6" s="193" t="s">
        <v>644</v>
      </c>
      <c r="RML6" s="193" t="s">
        <v>644</v>
      </c>
      <c r="RMM6" s="193" t="s">
        <v>644</v>
      </c>
      <c r="RMN6" s="193" t="s">
        <v>644</v>
      </c>
      <c r="RMO6" s="193" t="s">
        <v>644</v>
      </c>
      <c r="RMP6" s="193" t="s">
        <v>644</v>
      </c>
      <c r="RMQ6" s="193" t="s">
        <v>644</v>
      </c>
      <c r="RMR6" s="193" t="s">
        <v>644</v>
      </c>
      <c r="RMS6" s="193" t="s">
        <v>644</v>
      </c>
      <c r="RMT6" s="193" t="s">
        <v>644</v>
      </c>
      <c r="RMU6" s="193" t="s">
        <v>644</v>
      </c>
      <c r="RMV6" s="193" t="s">
        <v>644</v>
      </c>
      <c r="RMW6" s="193" t="s">
        <v>644</v>
      </c>
      <c r="RMX6" s="193" t="s">
        <v>644</v>
      </c>
      <c r="RMY6" s="193" t="s">
        <v>644</v>
      </c>
      <c r="RMZ6" s="193" t="s">
        <v>644</v>
      </c>
      <c r="RNA6" s="193" t="s">
        <v>644</v>
      </c>
      <c r="RNB6" s="193" t="s">
        <v>644</v>
      </c>
      <c r="RNC6" s="193" t="s">
        <v>644</v>
      </c>
      <c r="RND6" s="193" t="s">
        <v>644</v>
      </c>
      <c r="RNE6" s="193" t="s">
        <v>644</v>
      </c>
      <c r="RNF6" s="193" t="s">
        <v>644</v>
      </c>
      <c r="RNG6" s="193" t="s">
        <v>644</v>
      </c>
      <c r="RNH6" s="193" t="s">
        <v>644</v>
      </c>
      <c r="RNI6" s="193" t="s">
        <v>644</v>
      </c>
      <c r="RNJ6" s="193" t="s">
        <v>644</v>
      </c>
      <c r="RNK6" s="193" t="s">
        <v>644</v>
      </c>
      <c r="RNL6" s="193" t="s">
        <v>644</v>
      </c>
      <c r="RNM6" s="193" t="s">
        <v>644</v>
      </c>
      <c r="RNN6" s="193" t="s">
        <v>644</v>
      </c>
      <c r="RNO6" s="193" t="s">
        <v>644</v>
      </c>
      <c r="RNP6" s="193" t="s">
        <v>644</v>
      </c>
      <c r="RNQ6" s="193" t="s">
        <v>644</v>
      </c>
      <c r="RNR6" s="193" t="s">
        <v>644</v>
      </c>
      <c r="RNS6" s="193" t="s">
        <v>644</v>
      </c>
      <c r="RNT6" s="193" t="s">
        <v>644</v>
      </c>
      <c r="RNU6" s="193" t="s">
        <v>644</v>
      </c>
      <c r="RNV6" s="193" t="s">
        <v>644</v>
      </c>
      <c r="RNW6" s="193" t="s">
        <v>644</v>
      </c>
      <c r="RNX6" s="193" t="s">
        <v>644</v>
      </c>
      <c r="RNY6" s="193" t="s">
        <v>644</v>
      </c>
      <c r="RNZ6" s="193" t="s">
        <v>644</v>
      </c>
      <c r="ROA6" s="193" t="s">
        <v>644</v>
      </c>
      <c r="ROB6" s="193" t="s">
        <v>644</v>
      </c>
      <c r="ROC6" s="193" t="s">
        <v>644</v>
      </c>
      <c r="ROD6" s="193" t="s">
        <v>644</v>
      </c>
      <c r="ROE6" s="193" t="s">
        <v>644</v>
      </c>
      <c r="ROF6" s="193" t="s">
        <v>644</v>
      </c>
      <c r="ROG6" s="193" t="s">
        <v>644</v>
      </c>
      <c r="ROH6" s="193" t="s">
        <v>644</v>
      </c>
      <c r="ROI6" s="193" t="s">
        <v>644</v>
      </c>
      <c r="ROJ6" s="193" t="s">
        <v>644</v>
      </c>
      <c r="ROK6" s="193" t="s">
        <v>644</v>
      </c>
      <c r="ROL6" s="193" t="s">
        <v>644</v>
      </c>
      <c r="ROM6" s="193" t="s">
        <v>644</v>
      </c>
      <c r="RON6" s="193" t="s">
        <v>644</v>
      </c>
      <c r="ROO6" s="193" t="s">
        <v>644</v>
      </c>
      <c r="ROP6" s="193" t="s">
        <v>644</v>
      </c>
      <c r="ROQ6" s="193" t="s">
        <v>644</v>
      </c>
      <c r="ROR6" s="193" t="s">
        <v>644</v>
      </c>
      <c r="ROS6" s="193" t="s">
        <v>644</v>
      </c>
      <c r="ROT6" s="193" t="s">
        <v>644</v>
      </c>
      <c r="ROU6" s="193" t="s">
        <v>644</v>
      </c>
      <c r="ROV6" s="193" t="s">
        <v>644</v>
      </c>
      <c r="ROW6" s="193" t="s">
        <v>644</v>
      </c>
      <c r="ROX6" s="193" t="s">
        <v>644</v>
      </c>
      <c r="ROY6" s="193" t="s">
        <v>644</v>
      </c>
      <c r="ROZ6" s="193" t="s">
        <v>644</v>
      </c>
      <c r="RPA6" s="193" t="s">
        <v>644</v>
      </c>
      <c r="RPB6" s="193" t="s">
        <v>644</v>
      </c>
      <c r="RPC6" s="193" t="s">
        <v>644</v>
      </c>
      <c r="RPD6" s="193" t="s">
        <v>644</v>
      </c>
      <c r="RPE6" s="193" t="s">
        <v>644</v>
      </c>
      <c r="RPF6" s="193" t="s">
        <v>644</v>
      </c>
      <c r="RPG6" s="193" t="s">
        <v>644</v>
      </c>
      <c r="RPH6" s="193" t="s">
        <v>644</v>
      </c>
      <c r="RPI6" s="193" t="s">
        <v>644</v>
      </c>
      <c r="RPJ6" s="193" t="s">
        <v>644</v>
      </c>
      <c r="RPK6" s="193" t="s">
        <v>644</v>
      </c>
      <c r="RPL6" s="193" t="s">
        <v>644</v>
      </c>
      <c r="RPM6" s="193" t="s">
        <v>644</v>
      </c>
      <c r="RPN6" s="193" t="s">
        <v>644</v>
      </c>
      <c r="RPO6" s="193" t="s">
        <v>644</v>
      </c>
      <c r="RPP6" s="193" t="s">
        <v>644</v>
      </c>
      <c r="RPQ6" s="193" t="s">
        <v>644</v>
      </c>
      <c r="RPR6" s="193" t="s">
        <v>644</v>
      </c>
      <c r="RPS6" s="193" t="s">
        <v>644</v>
      </c>
      <c r="RPT6" s="193" t="s">
        <v>644</v>
      </c>
      <c r="RPU6" s="193" t="s">
        <v>644</v>
      </c>
      <c r="RPV6" s="193" t="s">
        <v>644</v>
      </c>
      <c r="RPW6" s="193" t="s">
        <v>644</v>
      </c>
      <c r="RPX6" s="193" t="s">
        <v>644</v>
      </c>
      <c r="RPY6" s="193" t="s">
        <v>644</v>
      </c>
      <c r="RPZ6" s="193" t="s">
        <v>644</v>
      </c>
      <c r="RQA6" s="193" t="s">
        <v>644</v>
      </c>
      <c r="RQB6" s="193" t="s">
        <v>644</v>
      </c>
      <c r="RQC6" s="193" t="s">
        <v>644</v>
      </c>
      <c r="RQD6" s="193" t="s">
        <v>644</v>
      </c>
      <c r="RQE6" s="193" t="s">
        <v>644</v>
      </c>
      <c r="RQF6" s="193" t="s">
        <v>644</v>
      </c>
      <c r="RQG6" s="193" t="s">
        <v>644</v>
      </c>
      <c r="RQH6" s="193" t="s">
        <v>644</v>
      </c>
      <c r="RQI6" s="193" t="s">
        <v>644</v>
      </c>
      <c r="RQJ6" s="193" t="s">
        <v>644</v>
      </c>
      <c r="RQK6" s="193" t="s">
        <v>644</v>
      </c>
      <c r="RQL6" s="193" t="s">
        <v>644</v>
      </c>
      <c r="RQM6" s="193" t="s">
        <v>644</v>
      </c>
      <c r="RQN6" s="193" t="s">
        <v>644</v>
      </c>
      <c r="RQO6" s="193" t="s">
        <v>644</v>
      </c>
      <c r="RQP6" s="193" t="s">
        <v>644</v>
      </c>
      <c r="RQQ6" s="193" t="s">
        <v>644</v>
      </c>
      <c r="RQR6" s="193" t="s">
        <v>644</v>
      </c>
      <c r="RQS6" s="193" t="s">
        <v>644</v>
      </c>
      <c r="RQT6" s="193" t="s">
        <v>644</v>
      </c>
      <c r="RQU6" s="193" t="s">
        <v>644</v>
      </c>
      <c r="RQV6" s="193" t="s">
        <v>644</v>
      </c>
      <c r="RQW6" s="193" t="s">
        <v>644</v>
      </c>
      <c r="RQX6" s="193" t="s">
        <v>644</v>
      </c>
      <c r="RQY6" s="193" t="s">
        <v>644</v>
      </c>
      <c r="RQZ6" s="193" t="s">
        <v>644</v>
      </c>
      <c r="RRA6" s="193" t="s">
        <v>644</v>
      </c>
      <c r="RRB6" s="193" t="s">
        <v>644</v>
      </c>
      <c r="RRC6" s="193" t="s">
        <v>644</v>
      </c>
      <c r="RRD6" s="193" t="s">
        <v>644</v>
      </c>
      <c r="RRE6" s="193" t="s">
        <v>644</v>
      </c>
      <c r="RRF6" s="193" t="s">
        <v>644</v>
      </c>
      <c r="RRG6" s="193" t="s">
        <v>644</v>
      </c>
      <c r="RRH6" s="193" t="s">
        <v>644</v>
      </c>
      <c r="RRI6" s="193" t="s">
        <v>644</v>
      </c>
      <c r="RRJ6" s="193" t="s">
        <v>644</v>
      </c>
      <c r="RRK6" s="193" t="s">
        <v>644</v>
      </c>
      <c r="RRL6" s="193" t="s">
        <v>644</v>
      </c>
      <c r="RRM6" s="193" t="s">
        <v>644</v>
      </c>
      <c r="RRN6" s="193" t="s">
        <v>644</v>
      </c>
      <c r="RRO6" s="193" t="s">
        <v>644</v>
      </c>
      <c r="RRP6" s="193" t="s">
        <v>644</v>
      </c>
      <c r="RRQ6" s="193" t="s">
        <v>644</v>
      </c>
      <c r="RRR6" s="193" t="s">
        <v>644</v>
      </c>
      <c r="RRS6" s="193" t="s">
        <v>644</v>
      </c>
      <c r="RRT6" s="193" t="s">
        <v>644</v>
      </c>
      <c r="RRU6" s="193" t="s">
        <v>644</v>
      </c>
      <c r="RRV6" s="193" t="s">
        <v>644</v>
      </c>
      <c r="RRW6" s="193" t="s">
        <v>644</v>
      </c>
      <c r="RRX6" s="193" t="s">
        <v>644</v>
      </c>
      <c r="RRY6" s="193" t="s">
        <v>644</v>
      </c>
      <c r="RRZ6" s="193" t="s">
        <v>644</v>
      </c>
      <c r="RSA6" s="193" t="s">
        <v>644</v>
      </c>
      <c r="RSB6" s="193" t="s">
        <v>644</v>
      </c>
      <c r="RSC6" s="193" t="s">
        <v>644</v>
      </c>
      <c r="RSD6" s="193" t="s">
        <v>644</v>
      </c>
      <c r="RSE6" s="193" t="s">
        <v>644</v>
      </c>
      <c r="RSF6" s="193" t="s">
        <v>644</v>
      </c>
      <c r="RSG6" s="193" t="s">
        <v>644</v>
      </c>
      <c r="RSH6" s="193" t="s">
        <v>644</v>
      </c>
      <c r="RSI6" s="193" t="s">
        <v>644</v>
      </c>
      <c r="RSJ6" s="193" t="s">
        <v>644</v>
      </c>
      <c r="RSK6" s="193" t="s">
        <v>644</v>
      </c>
      <c r="RSL6" s="193" t="s">
        <v>644</v>
      </c>
      <c r="RSM6" s="193" t="s">
        <v>644</v>
      </c>
      <c r="RSN6" s="193" t="s">
        <v>644</v>
      </c>
      <c r="RSO6" s="193" t="s">
        <v>644</v>
      </c>
      <c r="RSP6" s="193" t="s">
        <v>644</v>
      </c>
      <c r="RSQ6" s="193" t="s">
        <v>644</v>
      </c>
      <c r="RSR6" s="193" t="s">
        <v>644</v>
      </c>
      <c r="RSS6" s="193" t="s">
        <v>644</v>
      </c>
      <c r="RST6" s="193" t="s">
        <v>644</v>
      </c>
      <c r="RSU6" s="193" t="s">
        <v>644</v>
      </c>
      <c r="RSV6" s="193" t="s">
        <v>644</v>
      </c>
      <c r="RSW6" s="193" t="s">
        <v>644</v>
      </c>
      <c r="RSX6" s="193" t="s">
        <v>644</v>
      </c>
      <c r="RSY6" s="193" t="s">
        <v>644</v>
      </c>
      <c r="RSZ6" s="193" t="s">
        <v>644</v>
      </c>
      <c r="RTA6" s="193" t="s">
        <v>644</v>
      </c>
      <c r="RTB6" s="193" t="s">
        <v>644</v>
      </c>
      <c r="RTC6" s="193" t="s">
        <v>644</v>
      </c>
      <c r="RTD6" s="193" t="s">
        <v>644</v>
      </c>
      <c r="RTE6" s="193" t="s">
        <v>644</v>
      </c>
      <c r="RTF6" s="193" t="s">
        <v>644</v>
      </c>
      <c r="RTG6" s="193" t="s">
        <v>644</v>
      </c>
      <c r="RTH6" s="193" t="s">
        <v>644</v>
      </c>
      <c r="RTI6" s="193" t="s">
        <v>644</v>
      </c>
      <c r="RTJ6" s="193" t="s">
        <v>644</v>
      </c>
      <c r="RTK6" s="193" t="s">
        <v>644</v>
      </c>
      <c r="RTL6" s="193" t="s">
        <v>644</v>
      </c>
      <c r="RTM6" s="193" t="s">
        <v>644</v>
      </c>
      <c r="RTN6" s="193" t="s">
        <v>644</v>
      </c>
      <c r="RTO6" s="193" t="s">
        <v>644</v>
      </c>
      <c r="RTP6" s="193" t="s">
        <v>644</v>
      </c>
      <c r="RTQ6" s="193" t="s">
        <v>644</v>
      </c>
      <c r="RTR6" s="193" t="s">
        <v>644</v>
      </c>
      <c r="RTS6" s="193" t="s">
        <v>644</v>
      </c>
      <c r="RTT6" s="193" t="s">
        <v>644</v>
      </c>
      <c r="RTU6" s="193" t="s">
        <v>644</v>
      </c>
      <c r="RTV6" s="193" t="s">
        <v>644</v>
      </c>
      <c r="RTW6" s="193" t="s">
        <v>644</v>
      </c>
      <c r="RTX6" s="193" t="s">
        <v>644</v>
      </c>
      <c r="RTY6" s="193" t="s">
        <v>644</v>
      </c>
      <c r="RTZ6" s="193" t="s">
        <v>644</v>
      </c>
      <c r="RUA6" s="193" t="s">
        <v>644</v>
      </c>
      <c r="RUB6" s="193" t="s">
        <v>644</v>
      </c>
      <c r="RUC6" s="193" t="s">
        <v>644</v>
      </c>
      <c r="RUD6" s="193" t="s">
        <v>644</v>
      </c>
      <c r="RUE6" s="193" t="s">
        <v>644</v>
      </c>
      <c r="RUF6" s="193" t="s">
        <v>644</v>
      </c>
      <c r="RUG6" s="193" t="s">
        <v>644</v>
      </c>
      <c r="RUH6" s="193" t="s">
        <v>644</v>
      </c>
      <c r="RUI6" s="193" t="s">
        <v>644</v>
      </c>
      <c r="RUJ6" s="193" t="s">
        <v>644</v>
      </c>
      <c r="RUK6" s="193" t="s">
        <v>644</v>
      </c>
      <c r="RUL6" s="193" t="s">
        <v>644</v>
      </c>
      <c r="RUM6" s="193" t="s">
        <v>644</v>
      </c>
      <c r="RUN6" s="193" t="s">
        <v>644</v>
      </c>
      <c r="RUO6" s="193" t="s">
        <v>644</v>
      </c>
      <c r="RUP6" s="193" t="s">
        <v>644</v>
      </c>
      <c r="RUQ6" s="193" t="s">
        <v>644</v>
      </c>
      <c r="RUR6" s="193" t="s">
        <v>644</v>
      </c>
      <c r="RUS6" s="193" t="s">
        <v>644</v>
      </c>
      <c r="RUT6" s="193" t="s">
        <v>644</v>
      </c>
      <c r="RUU6" s="193" t="s">
        <v>644</v>
      </c>
      <c r="RUV6" s="193" t="s">
        <v>644</v>
      </c>
      <c r="RUW6" s="193" t="s">
        <v>644</v>
      </c>
      <c r="RUX6" s="193" t="s">
        <v>644</v>
      </c>
      <c r="RUY6" s="193" t="s">
        <v>644</v>
      </c>
      <c r="RUZ6" s="193" t="s">
        <v>644</v>
      </c>
      <c r="RVA6" s="193" t="s">
        <v>644</v>
      </c>
      <c r="RVB6" s="193" t="s">
        <v>644</v>
      </c>
      <c r="RVC6" s="193" t="s">
        <v>644</v>
      </c>
      <c r="RVD6" s="193" t="s">
        <v>644</v>
      </c>
      <c r="RVE6" s="193" t="s">
        <v>644</v>
      </c>
      <c r="RVF6" s="193" t="s">
        <v>644</v>
      </c>
      <c r="RVG6" s="193" t="s">
        <v>644</v>
      </c>
      <c r="RVH6" s="193" t="s">
        <v>644</v>
      </c>
      <c r="RVI6" s="193" t="s">
        <v>644</v>
      </c>
      <c r="RVJ6" s="193" t="s">
        <v>644</v>
      </c>
      <c r="RVK6" s="193" t="s">
        <v>644</v>
      </c>
      <c r="RVL6" s="193" t="s">
        <v>644</v>
      </c>
      <c r="RVM6" s="193" t="s">
        <v>644</v>
      </c>
      <c r="RVN6" s="193" t="s">
        <v>644</v>
      </c>
      <c r="RVO6" s="193" t="s">
        <v>644</v>
      </c>
      <c r="RVP6" s="193" t="s">
        <v>644</v>
      </c>
      <c r="RVQ6" s="193" t="s">
        <v>644</v>
      </c>
      <c r="RVR6" s="193" t="s">
        <v>644</v>
      </c>
      <c r="RVS6" s="193" t="s">
        <v>644</v>
      </c>
      <c r="RVT6" s="193" t="s">
        <v>644</v>
      </c>
      <c r="RVU6" s="193" t="s">
        <v>644</v>
      </c>
      <c r="RVV6" s="193" t="s">
        <v>644</v>
      </c>
      <c r="RVW6" s="193" t="s">
        <v>644</v>
      </c>
      <c r="RVX6" s="193" t="s">
        <v>644</v>
      </c>
      <c r="RVY6" s="193" t="s">
        <v>644</v>
      </c>
      <c r="RVZ6" s="193" t="s">
        <v>644</v>
      </c>
      <c r="RWA6" s="193" t="s">
        <v>644</v>
      </c>
      <c r="RWB6" s="193" t="s">
        <v>644</v>
      </c>
      <c r="RWC6" s="193" t="s">
        <v>644</v>
      </c>
      <c r="RWD6" s="193" t="s">
        <v>644</v>
      </c>
      <c r="RWE6" s="193" t="s">
        <v>644</v>
      </c>
      <c r="RWF6" s="193" t="s">
        <v>644</v>
      </c>
      <c r="RWG6" s="193" t="s">
        <v>644</v>
      </c>
      <c r="RWH6" s="193" t="s">
        <v>644</v>
      </c>
      <c r="RWI6" s="193" t="s">
        <v>644</v>
      </c>
      <c r="RWJ6" s="193" t="s">
        <v>644</v>
      </c>
      <c r="RWK6" s="193" t="s">
        <v>644</v>
      </c>
      <c r="RWL6" s="193" t="s">
        <v>644</v>
      </c>
      <c r="RWM6" s="193" t="s">
        <v>644</v>
      </c>
      <c r="RWN6" s="193" t="s">
        <v>644</v>
      </c>
      <c r="RWO6" s="193" t="s">
        <v>644</v>
      </c>
      <c r="RWP6" s="193" t="s">
        <v>644</v>
      </c>
      <c r="RWQ6" s="193" t="s">
        <v>644</v>
      </c>
      <c r="RWR6" s="193" t="s">
        <v>644</v>
      </c>
      <c r="RWS6" s="193" t="s">
        <v>644</v>
      </c>
      <c r="RWT6" s="193" t="s">
        <v>644</v>
      </c>
      <c r="RWU6" s="193" t="s">
        <v>644</v>
      </c>
      <c r="RWV6" s="193" t="s">
        <v>644</v>
      </c>
      <c r="RWW6" s="193" t="s">
        <v>644</v>
      </c>
      <c r="RWX6" s="193" t="s">
        <v>644</v>
      </c>
      <c r="RWY6" s="193" t="s">
        <v>644</v>
      </c>
      <c r="RWZ6" s="193" t="s">
        <v>644</v>
      </c>
      <c r="RXA6" s="193" t="s">
        <v>644</v>
      </c>
      <c r="RXB6" s="193" t="s">
        <v>644</v>
      </c>
      <c r="RXC6" s="193" t="s">
        <v>644</v>
      </c>
      <c r="RXD6" s="193" t="s">
        <v>644</v>
      </c>
      <c r="RXE6" s="193" t="s">
        <v>644</v>
      </c>
      <c r="RXF6" s="193" t="s">
        <v>644</v>
      </c>
      <c r="RXG6" s="193" t="s">
        <v>644</v>
      </c>
      <c r="RXH6" s="193" t="s">
        <v>644</v>
      </c>
      <c r="RXI6" s="193" t="s">
        <v>644</v>
      </c>
      <c r="RXJ6" s="193" t="s">
        <v>644</v>
      </c>
      <c r="RXK6" s="193" t="s">
        <v>644</v>
      </c>
      <c r="RXL6" s="193" t="s">
        <v>644</v>
      </c>
      <c r="RXM6" s="193" t="s">
        <v>644</v>
      </c>
      <c r="RXN6" s="193" t="s">
        <v>644</v>
      </c>
      <c r="RXO6" s="193" t="s">
        <v>644</v>
      </c>
      <c r="RXP6" s="193" t="s">
        <v>644</v>
      </c>
      <c r="RXQ6" s="193" t="s">
        <v>644</v>
      </c>
      <c r="RXR6" s="193" t="s">
        <v>644</v>
      </c>
      <c r="RXS6" s="193" t="s">
        <v>644</v>
      </c>
      <c r="RXT6" s="193" t="s">
        <v>644</v>
      </c>
      <c r="RXU6" s="193" t="s">
        <v>644</v>
      </c>
      <c r="RXV6" s="193" t="s">
        <v>644</v>
      </c>
      <c r="RXW6" s="193" t="s">
        <v>644</v>
      </c>
      <c r="RXX6" s="193" t="s">
        <v>644</v>
      </c>
      <c r="RXY6" s="193" t="s">
        <v>644</v>
      </c>
      <c r="RXZ6" s="193" t="s">
        <v>644</v>
      </c>
      <c r="RYA6" s="193" t="s">
        <v>644</v>
      </c>
      <c r="RYB6" s="193" t="s">
        <v>644</v>
      </c>
      <c r="RYC6" s="193" t="s">
        <v>644</v>
      </c>
      <c r="RYD6" s="193" t="s">
        <v>644</v>
      </c>
      <c r="RYE6" s="193" t="s">
        <v>644</v>
      </c>
      <c r="RYF6" s="193" t="s">
        <v>644</v>
      </c>
      <c r="RYG6" s="193" t="s">
        <v>644</v>
      </c>
      <c r="RYH6" s="193" t="s">
        <v>644</v>
      </c>
      <c r="RYI6" s="193" t="s">
        <v>644</v>
      </c>
      <c r="RYJ6" s="193" t="s">
        <v>644</v>
      </c>
      <c r="RYK6" s="193" t="s">
        <v>644</v>
      </c>
      <c r="RYL6" s="193" t="s">
        <v>644</v>
      </c>
      <c r="RYM6" s="193" t="s">
        <v>644</v>
      </c>
      <c r="RYN6" s="193" t="s">
        <v>644</v>
      </c>
      <c r="RYO6" s="193" t="s">
        <v>644</v>
      </c>
      <c r="RYP6" s="193" t="s">
        <v>644</v>
      </c>
      <c r="RYQ6" s="193" t="s">
        <v>644</v>
      </c>
      <c r="RYR6" s="193" t="s">
        <v>644</v>
      </c>
      <c r="RYS6" s="193" t="s">
        <v>644</v>
      </c>
      <c r="RYT6" s="193" t="s">
        <v>644</v>
      </c>
      <c r="RYU6" s="193" t="s">
        <v>644</v>
      </c>
      <c r="RYV6" s="193" t="s">
        <v>644</v>
      </c>
      <c r="RYW6" s="193" t="s">
        <v>644</v>
      </c>
      <c r="RYX6" s="193" t="s">
        <v>644</v>
      </c>
      <c r="RYY6" s="193" t="s">
        <v>644</v>
      </c>
      <c r="RYZ6" s="193" t="s">
        <v>644</v>
      </c>
      <c r="RZA6" s="193" t="s">
        <v>644</v>
      </c>
      <c r="RZB6" s="193" t="s">
        <v>644</v>
      </c>
      <c r="RZC6" s="193" t="s">
        <v>644</v>
      </c>
      <c r="RZD6" s="193" t="s">
        <v>644</v>
      </c>
      <c r="RZE6" s="193" t="s">
        <v>644</v>
      </c>
      <c r="RZF6" s="193" t="s">
        <v>644</v>
      </c>
      <c r="RZG6" s="193" t="s">
        <v>644</v>
      </c>
      <c r="RZH6" s="193" t="s">
        <v>644</v>
      </c>
      <c r="RZI6" s="193" t="s">
        <v>644</v>
      </c>
      <c r="RZJ6" s="193" t="s">
        <v>644</v>
      </c>
      <c r="RZK6" s="193" t="s">
        <v>644</v>
      </c>
      <c r="RZL6" s="193" t="s">
        <v>644</v>
      </c>
      <c r="RZM6" s="193" t="s">
        <v>644</v>
      </c>
      <c r="RZN6" s="193" t="s">
        <v>644</v>
      </c>
      <c r="RZO6" s="193" t="s">
        <v>644</v>
      </c>
      <c r="RZP6" s="193" t="s">
        <v>644</v>
      </c>
      <c r="RZQ6" s="193" t="s">
        <v>644</v>
      </c>
      <c r="RZR6" s="193" t="s">
        <v>644</v>
      </c>
      <c r="RZS6" s="193" t="s">
        <v>644</v>
      </c>
      <c r="RZT6" s="193" t="s">
        <v>644</v>
      </c>
      <c r="RZU6" s="193" t="s">
        <v>644</v>
      </c>
      <c r="RZV6" s="193" t="s">
        <v>644</v>
      </c>
      <c r="RZW6" s="193" t="s">
        <v>644</v>
      </c>
      <c r="RZX6" s="193" t="s">
        <v>644</v>
      </c>
      <c r="RZY6" s="193" t="s">
        <v>644</v>
      </c>
      <c r="RZZ6" s="193" t="s">
        <v>644</v>
      </c>
      <c r="SAA6" s="193" t="s">
        <v>644</v>
      </c>
      <c r="SAB6" s="193" t="s">
        <v>644</v>
      </c>
      <c r="SAC6" s="193" t="s">
        <v>644</v>
      </c>
      <c r="SAD6" s="193" t="s">
        <v>644</v>
      </c>
      <c r="SAE6" s="193" t="s">
        <v>644</v>
      </c>
      <c r="SAF6" s="193" t="s">
        <v>644</v>
      </c>
      <c r="SAG6" s="193" t="s">
        <v>644</v>
      </c>
      <c r="SAH6" s="193" t="s">
        <v>644</v>
      </c>
      <c r="SAI6" s="193" t="s">
        <v>644</v>
      </c>
      <c r="SAJ6" s="193" t="s">
        <v>644</v>
      </c>
      <c r="SAK6" s="193" t="s">
        <v>644</v>
      </c>
      <c r="SAL6" s="193" t="s">
        <v>644</v>
      </c>
      <c r="SAM6" s="193" t="s">
        <v>644</v>
      </c>
      <c r="SAN6" s="193" t="s">
        <v>644</v>
      </c>
      <c r="SAO6" s="193" t="s">
        <v>644</v>
      </c>
      <c r="SAP6" s="193" t="s">
        <v>644</v>
      </c>
      <c r="SAQ6" s="193" t="s">
        <v>644</v>
      </c>
      <c r="SAR6" s="193" t="s">
        <v>644</v>
      </c>
      <c r="SAS6" s="193" t="s">
        <v>644</v>
      </c>
      <c r="SAT6" s="193" t="s">
        <v>644</v>
      </c>
      <c r="SAU6" s="193" t="s">
        <v>644</v>
      </c>
      <c r="SAV6" s="193" t="s">
        <v>644</v>
      </c>
      <c r="SAW6" s="193" t="s">
        <v>644</v>
      </c>
      <c r="SAX6" s="193" t="s">
        <v>644</v>
      </c>
      <c r="SAY6" s="193" t="s">
        <v>644</v>
      </c>
      <c r="SAZ6" s="193" t="s">
        <v>644</v>
      </c>
      <c r="SBA6" s="193" t="s">
        <v>644</v>
      </c>
      <c r="SBB6" s="193" t="s">
        <v>644</v>
      </c>
      <c r="SBC6" s="193" t="s">
        <v>644</v>
      </c>
      <c r="SBD6" s="193" t="s">
        <v>644</v>
      </c>
      <c r="SBE6" s="193" t="s">
        <v>644</v>
      </c>
      <c r="SBF6" s="193" t="s">
        <v>644</v>
      </c>
      <c r="SBG6" s="193" t="s">
        <v>644</v>
      </c>
      <c r="SBH6" s="193" t="s">
        <v>644</v>
      </c>
      <c r="SBI6" s="193" t="s">
        <v>644</v>
      </c>
      <c r="SBJ6" s="193" t="s">
        <v>644</v>
      </c>
      <c r="SBK6" s="193" t="s">
        <v>644</v>
      </c>
      <c r="SBL6" s="193" t="s">
        <v>644</v>
      </c>
      <c r="SBM6" s="193" t="s">
        <v>644</v>
      </c>
      <c r="SBN6" s="193" t="s">
        <v>644</v>
      </c>
      <c r="SBO6" s="193" t="s">
        <v>644</v>
      </c>
      <c r="SBP6" s="193" t="s">
        <v>644</v>
      </c>
      <c r="SBQ6" s="193" t="s">
        <v>644</v>
      </c>
      <c r="SBR6" s="193" t="s">
        <v>644</v>
      </c>
      <c r="SBS6" s="193" t="s">
        <v>644</v>
      </c>
      <c r="SBT6" s="193" t="s">
        <v>644</v>
      </c>
      <c r="SBU6" s="193" t="s">
        <v>644</v>
      </c>
      <c r="SBV6" s="193" t="s">
        <v>644</v>
      </c>
      <c r="SBW6" s="193" t="s">
        <v>644</v>
      </c>
      <c r="SBX6" s="193" t="s">
        <v>644</v>
      </c>
      <c r="SBY6" s="193" t="s">
        <v>644</v>
      </c>
      <c r="SBZ6" s="193" t="s">
        <v>644</v>
      </c>
      <c r="SCA6" s="193" t="s">
        <v>644</v>
      </c>
      <c r="SCB6" s="193" t="s">
        <v>644</v>
      </c>
      <c r="SCC6" s="193" t="s">
        <v>644</v>
      </c>
      <c r="SCD6" s="193" t="s">
        <v>644</v>
      </c>
      <c r="SCE6" s="193" t="s">
        <v>644</v>
      </c>
      <c r="SCF6" s="193" t="s">
        <v>644</v>
      </c>
      <c r="SCG6" s="193" t="s">
        <v>644</v>
      </c>
      <c r="SCH6" s="193" t="s">
        <v>644</v>
      </c>
      <c r="SCI6" s="193" t="s">
        <v>644</v>
      </c>
      <c r="SCJ6" s="193" t="s">
        <v>644</v>
      </c>
      <c r="SCK6" s="193" t="s">
        <v>644</v>
      </c>
      <c r="SCL6" s="193" t="s">
        <v>644</v>
      </c>
      <c r="SCM6" s="193" t="s">
        <v>644</v>
      </c>
      <c r="SCN6" s="193" t="s">
        <v>644</v>
      </c>
      <c r="SCO6" s="193" t="s">
        <v>644</v>
      </c>
      <c r="SCP6" s="193" t="s">
        <v>644</v>
      </c>
      <c r="SCQ6" s="193" t="s">
        <v>644</v>
      </c>
      <c r="SCR6" s="193" t="s">
        <v>644</v>
      </c>
      <c r="SCS6" s="193" t="s">
        <v>644</v>
      </c>
      <c r="SCT6" s="193" t="s">
        <v>644</v>
      </c>
      <c r="SCU6" s="193" t="s">
        <v>644</v>
      </c>
      <c r="SCV6" s="193" t="s">
        <v>644</v>
      </c>
      <c r="SCW6" s="193" t="s">
        <v>644</v>
      </c>
      <c r="SCX6" s="193" t="s">
        <v>644</v>
      </c>
      <c r="SCY6" s="193" t="s">
        <v>644</v>
      </c>
      <c r="SCZ6" s="193" t="s">
        <v>644</v>
      </c>
      <c r="SDA6" s="193" t="s">
        <v>644</v>
      </c>
      <c r="SDB6" s="193" t="s">
        <v>644</v>
      </c>
      <c r="SDC6" s="193" t="s">
        <v>644</v>
      </c>
      <c r="SDD6" s="193" t="s">
        <v>644</v>
      </c>
      <c r="SDE6" s="193" t="s">
        <v>644</v>
      </c>
      <c r="SDF6" s="193" t="s">
        <v>644</v>
      </c>
      <c r="SDG6" s="193" t="s">
        <v>644</v>
      </c>
      <c r="SDH6" s="193" t="s">
        <v>644</v>
      </c>
      <c r="SDI6" s="193" t="s">
        <v>644</v>
      </c>
      <c r="SDJ6" s="193" t="s">
        <v>644</v>
      </c>
      <c r="SDK6" s="193" t="s">
        <v>644</v>
      </c>
      <c r="SDL6" s="193" t="s">
        <v>644</v>
      </c>
      <c r="SDM6" s="193" t="s">
        <v>644</v>
      </c>
      <c r="SDN6" s="193" t="s">
        <v>644</v>
      </c>
      <c r="SDO6" s="193" t="s">
        <v>644</v>
      </c>
      <c r="SDP6" s="193" t="s">
        <v>644</v>
      </c>
      <c r="SDQ6" s="193" t="s">
        <v>644</v>
      </c>
      <c r="SDR6" s="193" t="s">
        <v>644</v>
      </c>
      <c r="SDS6" s="193" t="s">
        <v>644</v>
      </c>
      <c r="SDT6" s="193" t="s">
        <v>644</v>
      </c>
      <c r="SDU6" s="193" t="s">
        <v>644</v>
      </c>
      <c r="SDV6" s="193" t="s">
        <v>644</v>
      </c>
      <c r="SDW6" s="193" t="s">
        <v>644</v>
      </c>
      <c r="SDX6" s="193" t="s">
        <v>644</v>
      </c>
      <c r="SDY6" s="193" t="s">
        <v>644</v>
      </c>
      <c r="SDZ6" s="193" t="s">
        <v>644</v>
      </c>
      <c r="SEA6" s="193" t="s">
        <v>644</v>
      </c>
      <c r="SEB6" s="193" t="s">
        <v>644</v>
      </c>
      <c r="SEC6" s="193" t="s">
        <v>644</v>
      </c>
      <c r="SED6" s="193" t="s">
        <v>644</v>
      </c>
      <c r="SEE6" s="193" t="s">
        <v>644</v>
      </c>
      <c r="SEF6" s="193" t="s">
        <v>644</v>
      </c>
      <c r="SEG6" s="193" t="s">
        <v>644</v>
      </c>
      <c r="SEH6" s="193" t="s">
        <v>644</v>
      </c>
      <c r="SEI6" s="193" t="s">
        <v>644</v>
      </c>
      <c r="SEJ6" s="193" t="s">
        <v>644</v>
      </c>
      <c r="SEK6" s="193" t="s">
        <v>644</v>
      </c>
      <c r="SEL6" s="193" t="s">
        <v>644</v>
      </c>
      <c r="SEM6" s="193" t="s">
        <v>644</v>
      </c>
      <c r="SEN6" s="193" t="s">
        <v>644</v>
      </c>
      <c r="SEO6" s="193" t="s">
        <v>644</v>
      </c>
      <c r="SEP6" s="193" t="s">
        <v>644</v>
      </c>
      <c r="SEQ6" s="193" t="s">
        <v>644</v>
      </c>
      <c r="SER6" s="193" t="s">
        <v>644</v>
      </c>
      <c r="SES6" s="193" t="s">
        <v>644</v>
      </c>
      <c r="SET6" s="193" t="s">
        <v>644</v>
      </c>
      <c r="SEU6" s="193" t="s">
        <v>644</v>
      </c>
      <c r="SEV6" s="193" t="s">
        <v>644</v>
      </c>
      <c r="SEW6" s="193" t="s">
        <v>644</v>
      </c>
      <c r="SEX6" s="193" t="s">
        <v>644</v>
      </c>
      <c r="SEY6" s="193" t="s">
        <v>644</v>
      </c>
      <c r="SEZ6" s="193" t="s">
        <v>644</v>
      </c>
      <c r="SFA6" s="193" t="s">
        <v>644</v>
      </c>
      <c r="SFB6" s="193" t="s">
        <v>644</v>
      </c>
      <c r="SFC6" s="193" t="s">
        <v>644</v>
      </c>
      <c r="SFD6" s="193" t="s">
        <v>644</v>
      </c>
      <c r="SFE6" s="193" t="s">
        <v>644</v>
      </c>
      <c r="SFF6" s="193" t="s">
        <v>644</v>
      </c>
      <c r="SFG6" s="193" t="s">
        <v>644</v>
      </c>
      <c r="SFH6" s="193" t="s">
        <v>644</v>
      </c>
      <c r="SFI6" s="193" t="s">
        <v>644</v>
      </c>
      <c r="SFJ6" s="193" t="s">
        <v>644</v>
      </c>
      <c r="SFK6" s="193" t="s">
        <v>644</v>
      </c>
      <c r="SFL6" s="193" t="s">
        <v>644</v>
      </c>
      <c r="SFM6" s="193" t="s">
        <v>644</v>
      </c>
      <c r="SFN6" s="193" t="s">
        <v>644</v>
      </c>
      <c r="SFO6" s="193" t="s">
        <v>644</v>
      </c>
      <c r="SFP6" s="193" t="s">
        <v>644</v>
      </c>
      <c r="SFQ6" s="193" t="s">
        <v>644</v>
      </c>
      <c r="SFR6" s="193" t="s">
        <v>644</v>
      </c>
      <c r="SFS6" s="193" t="s">
        <v>644</v>
      </c>
      <c r="SFT6" s="193" t="s">
        <v>644</v>
      </c>
      <c r="SFU6" s="193" t="s">
        <v>644</v>
      </c>
      <c r="SFV6" s="193" t="s">
        <v>644</v>
      </c>
      <c r="SFW6" s="193" t="s">
        <v>644</v>
      </c>
      <c r="SFX6" s="193" t="s">
        <v>644</v>
      </c>
      <c r="SFY6" s="193" t="s">
        <v>644</v>
      </c>
      <c r="SFZ6" s="193" t="s">
        <v>644</v>
      </c>
      <c r="SGA6" s="193" t="s">
        <v>644</v>
      </c>
      <c r="SGB6" s="193" t="s">
        <v>644</v>
      </c>
      <c r="SGC6" s="193" t="s">
        <v>644</v>
      </c>
      <c r="SGD6" s="193" t="s">
        <v>644</v>
      </c>
      <c r="SGE6" s="193" t="s">
        <v>644</v>
      </c>
      <c r="SGF6" s="193" t="s">
        <v>644</v>
      </c>
      <c r="SGG6" s="193" t="s">
        <v>644</v>
      </c>
      <c r="SGH6" s="193" t="s">
        <v>644</v>
      </c>
      <c r="SGI6" s="193" t="s">
        <v>644</v>
      </c>
      <c r="SGJ6" s="193" t="s">
        <v>644</v>
      </c>
      <c r="SGK6" s="193" t="s">
        <v>644</v>
      </c>
      <c r="SGL6" s="193" t="s">
        <v>644</v>
      </c>
      <c r="SGM6" s="193" t="s">
        <v>644</v>
      </c>
      <c r="SGN6" s="193" t="s">
        <v>644</v>
      </c>
      <c r="SGO6" s="193" t="s">
        <v>644</v>
      </c>
      <c r="SGP6" s="193" t="s">
        <v>644</v>
      </c>
      <c r="SGQ6" s="193" t="s">
        <v>644</v>
      </c>
      <c r="SGR6" s="193" t="s">
        <v>644</v>
      </c>
      <c r="SGS6" s="193" t="s">
        <v>644</v>
      </c>
      <c r="SGT6" s="193" t="s">
        <v>644</v>
      </c>
      <c r="SGU6" s="193" t="s">
        <v>644</v>
      </c>
      <c r="SGV6" s="193" t="s">
        <v>644</v>
      </c>
      <c r="SGW6" s="193" t="s">
        <v>644</v>
      </c>
      <c r="SGX6" s="193" t="s">
        <v>644</v>
      </c>
      <c r="SGY6" s="193" t="s">
        <v>644</v>
      </c>
      <c r="SGZ6" s="193" t="s">
        <v>644</v>
      </c>
      <c r="SHA6" s="193" t="s">
        <v>644</v>
      </c>
      <c r="SHB6" s="193" t="s">
        <v>644</v>
      </c>
      <c r="SHC6" s="193" t="s">
        <v>644</v>
      </c>
      <c r="SHD6" s="193" t="s">
        <v>644</v>
      </c>
      <c r="SHE6" s="193" t="s">
        <v>644</v>
      </c>
      <c r="SHF6" s="193" t="s">
        <v>644</v>
      </c>
      <c r="SHG6" s="193" t="s">
        <v>644</v>
      </c>
      <c r="SHH6" s="193" t="s">
        <v>644</v>
      </c>
      <c r="SHI6" s="193" t="s">
        <v>644</v>
      </c>
      <c r="SHJ6" s="193" t="s">
        <v>644</v>
      </c>
      <c r="SHK6" s="193" t="s">
        <v>644</v>
      </c>
      <c r="SHL6" s="193" t="s">
        <v>644</v>
      </c>
      <c r="SHM6" s="193" t="s">
        <v>644</v>
      </c>
      <c r="SHN6" s="193" t="s">
        <v>644</v>
      </c>
      <c r="SHO6" s="193" t="s">
        <v>644</v>
      </c>
      <c r="SHP6" s="193" t="s">
        <v>644</v>
      </c>
      <c r="SHQ6" s="193" t="s">
        <v>644</v>
      </c>
      <c r="SHR6" s="193" t="s">
        <v>644</v>
      </c>
      <c r="SHS6" s="193" t="s">
        <v>644</v>
      </c>
      <c r="SHT6" s="193" t="s">
        <v>644</v>
      </c>
      <c r="SHU6" s="193" t="s">
        <v>644</v>
      </c>
      <c r="SHV6" s="193" t="s">
        <v>644</v>
      </c>
      <c r="SHW6" s="193" t="s">
        <v>644</v>
      </c>
      <c r="SHX6" s="193" t="s">
        <v>644</v>
      </c>
      <c r="SHY6" s="193" t="s">
        <v>644</v>
      </c>
      <c r="SHZ6" s="193" t="s">
        <v>644</v>
      </c>
      <c r="SIA6" s="193" t="s">
        <v>644</v>
      </c>
      <c r="SIB6" s="193" t="s">
        <v>644</v>
      </c>
      <c r="SIC6" s="193" t="s">
        <v>644</v>
      </c>
      <c r="SID6" s="193" t="s">
        <v>644</v>
      </c>
      <c r="SIE6" s="193" t="s">
        <v>644</v>
      </c>
      <c r="SIF6" s="193" t="s">
        <v>644</v>
      </c>
      <c r="SIG6" s="193" t="s">
        <v>644</v>
      </c>
      <c r="SIH6" s="193" t="s">
        <v>644</v>
      </c>
      <c r="SII6" s="193" t="s">
        <v>644</v>
      </c>
      <c r="SIJ6" s="193" t="s">
        <v>644</v>
      </c>
      <c r="SIK6" s="193" t="s">
        <v>644</v>
      </c>
      <c r="SIL6" s="193" t="s">
        <v>644</v>
      </c>
      <c r="SIM6" s="193" t="s">
        <v>644</v>
      </c>
      <c r="SIN6" s="193" t="s">
        <v>644</v>
      </c>
      <c r="SIO6" s="193" t="s">
        <v>644</v>
      </c>
      <c r="SIP6" s="193" t="s">
        <v>644</v>
      </c>
      <c r="SIQ6" s="193" t="s">
        <v>644</v>
      </c>
      <c r="SIR6" s="193" t="s">
        <v>644</v>
      </c>
      <c r="SIS6" s="193" t="s">
        <v>644</v>
      </c>
      <c r="SIT6" s="193" t="s">
        <v>644</v>
      </c>
      <c r="SIU6" s="193" t="s">
        <v>644</v>
      </c>
      <c r="SIV6" s="193" t="s">
        <v>644</v>
      </c>
      <c r="SIW6" s="193" t="s">
        <v>644</v>
      </c>
      <c r="SIX6" s="193" t="s">
        <v>644</v>
      </c>
      <c r="SIY6" s="193" t="s">
        <v>644</v>
      </c>
      <c r="SIZ6" s="193" t="s">
        <v>644</v>
      </c>
      <c r="SJA6" s="193" t="s">
        <v>644</v>
      </c>
      <c r="SJB6" s="193" t="s">
        <v>644</v>
      </c>
      <c r="SJC6" s="193" t="s">
        <v>644</v>
      </c>
      <c r="SJD6" s="193" t="s">
        <v>644</v>
      </c>
      <c r="SJE6" s="193" t="s">
        <v>644</v>
      </c>
      <c r="SJF6" s="193" t="s">
        <v>644</v>
      </c>
      <c r="SJG6" s="193" t="s">
        <v>644</v>
      </c>
      <c r="SJH6" s="193" t="s">
        <v>644</v>
      </c>
      <c r="SJI6" s="193" t="s">
        <v>644</v>
      </c>
      <c r="SJJ6" s="193" t="s">
        <v>644</v>
      </c>
      <c r="SJK6" s="193" t="s">
        <v>644</v>
      </c>
      <c r="SJL6" s="193" t="s">
        <v>644</v>
      </c>
      <c r="SJM6" s="193" t="s">
        <v>644</v>
      </c>
      <c r="SJN6" s="193" t="s">
        <v>644</v>
      </c>
      <c r="SJO6" s="193" t="s">
        <v>644</v>
      </c>
      <c r="SJP6" s="193" t="s">
        <v>644</v>
      </c>
      <c r="SJQ6" s="193" t="s">
        <v>644</v>
      </c>
      <c r="SJR6" s="193" t="s">
        <v>644</v>
      </c>
      <c r="SJS6" s="193" t="s">
        <v>644</v>
      </c>
      <c r="SJT6" s="193" t="s">
        <v>644</v>
      </c>
      <c r="SJU6" s="193" t="s">
        <v>644</v>
      </c>
      <c r="SJV6" s="193" t="s">
        <v>644</v>
      </c>
      <c r="SJW6" s="193" t="s">
        <v>644</v>
      </c>
      <c r="SJX6" s="193" t="s">
        <v>644</v>
      </c>
      <c r="SJY6" s="193" t="s">
        <v>644</v>
      </c>
      <c r="SJZ6" s="193" t="s">
        <v>644</v>
      </c>
      <c r="SKA6" s="193" t="s">
        <v>644</v>
      </c>
      <c r="SKB6" s="193" t="s">
        <v>644</v>
      </c>
      <c r="SKC6" s="193" t="s">
        <v>644</v>
      </c>
      <c r="SKD6" s="193" t="s">
        <v>644</v>
      </c>
      <c r="SKE6" s="193" t="s">
        <v>644</v>
      </c>
      <c r="SKF6" s="193" t="s">
        <v>644</v>
      </c>
      <c r="SKG6" s="193" t="s">
        <v>644</v>
      </c>
      <c r="SKH6" s="193" t="s">
        <v>644</v>
      </c>
      <c r="SKI6" s="193" t="s">
        <v>644</v>
      </c>
      <c r="SKJ6" s="193" t="s">
        <v>644</v>
      </c>
      <c r="SKK6" s="193" t="s">
        <v>644</v>
      </c>
      <c r="SKL6" s="193" t="s">
        <v>644</v>
      </c>
      <c r="SKM6" s="193" t="s">
        <v>644</v>
      </c>
      <c r="SKN6" s="193" t="s">
        <v>644</v>
      </c>
      <c r="SKO6" s="193" t="s">
        <v>644</v>
      </c>
      <c r="SKP6" s="193" t="s">
        <v>644</v>
      </c>
      <c r="SKQ6" s="193" t="s">
        <v>644</v>
      </c>
      <c r="SKR6" s="193" t="s">
        <v>644</v>
      </c>
      <c r="SKS6" s="193" t="s">
        <v>644</v>
      </c>
      <c r="SKT6" s="193" t="s">
        <v>644</v>
      </c>
      <c r="SKU6" s="193" t="s">
        <v>644</v>
      </c>
      <c r="SKV6" s="193" t="s">
        <v>644</v>
      </c>
      <c r="SKW6" s="193" t="s">
        <v>644</v>
      </c>
      <c r="SKX6" s="193" t="s">
        <v>644</v>
      </c>
      <c r="SKY6" s="193" t="s">
        <v>644</v>
      </c>
      <c r="SKZ6" s="193" t="s">
        <v>644</v>
      </c>
      <c r="SLA6" s="193" t="s">
        <v>644</v>
      </c>
      <c r="SLB6" s="193" t="s">
        <v>644</v>
      </c>
      <c r="SLC6" s="193" t="s">
        <v>644</v>
      </c>
      <c r="SLD6" s="193" t="s">
        <v>644</v>
      </c>
      <c r="SLE6" s="193" t="s">
        <v>644</v>
      </c>
      <c r="SLF6" s="193" t="s">
        <v>644</v>
      </c>
      <c r="SLG6" s="193" t="s">
        <v>644</v>
      </c>
      <c r="SLH6" s="193" t="s">
        <v>644</v>
      </c>
      <c r="SLI6" s="193" t="s">
        <v>644</v>
      </c>
      <c r="SLJ6" s="193" t="s">
        <v>644</v>
      </c>
      <c r="SLK6" s="193" t="s">
        <v>644</v>
      </c>
      <c r="SLL6" s="193" t="s">
        <v>644</v>
      </c>
      <c r="SLM6" s="193" t="s">
        <v>644</v>
      </c>
      <c r="SLN6" s="193" t="s">
        <v>644</v>
      </c>
      <c r="SLO6" s="193" t="s">
        <v>644</v>
      </c>
      <c r="SLP6" s="193" t="s">
        <v>644</v>
      </c>
      <c r="SLQ6" s="193" t="s">
        <v>644</v>
      </c>
      <c r="SLR6" s="193" t="s">
        <v>644</v>
      </c>
      <c r="SLS6" s="193" t="s">
        <v>644</v>
      </c>
      <c r="SLT6" s="193" t="s">
        <v>644</v>
      </c>
      <c r="SLU6" s="193" t="s">
        <v>644</v>
      </c>
      <c r="SLV6" s="193" t="s">
        <v>644</v>
      </c>
      <c r="SLW6" s="193" t="s">
        <v>644</v>
      </c>
      <c r="SLX6" s="193" t="s">
        <v>644</v>
      </c>
      <c r="SLY6" s="193" t="s">
        <v>644</v>
      </c>
      <c r="SLZ6" s="193" t="s">
        <v>644</v>
      </c>
      <c r="SMA6" s="193" t="s">
        <v>644</v>
      </c>
      <c r="SMB6" s="193" t="s">
        <v>644</v>
      </c>
      <c r="SMC6" s="193" t="s">
        <v>644</v>
      </c>
      <c r="SMD6" s="193" t="s">
        <v>644</v>
      </c>
      <c r="SME6" s="193" t="s">
        <v>644</v>
      </c>
      <c r="SMF6" s="193" t="s">
        <v>644</v>
      </c>
      <c r="SMG6" s="193" t="s">
        <v>644</v>
      </c>
      <c r="SMH6" s="193" t="s">
        <v>644</v>
      </c>
      <c r="SMI6" s="193" t="s">
        <v>644</v>
      </c>
      <c r="SMJ6" s="193" t="s">
        <v>644</v>
      </c>
      <c r="SMK6" s="193" t="s">
        <v>644</v>
      </c>
      <c r="SML6" s="193" t="s">
        <v>644</v>
      </c>
      <c r="SMM6" s="193" t="s">
        <v>644</v>
      </c>
      <c r="SMN6" s="193" t="s">
        <v>644</v>
      </c>
      <c r="SMO6" s="193" t="s">
        <v>644</v>
      </c>
      <c r="SMP6" s="193" t="s">
        <v>644</v>
      </c>
      <c r="SMQ6" s="193" t="s">
        <v>644</v>
      </c>
      <c r="SMR6" s="193" t="s">
        <v>644</v>
      </c>
      <c r="SMS6" s="193" t="s">
        <v>644</v>
      </c>
      <c r="SMT6" s="193" t="s">
        <v>644</v>
      </c>
      <c r="SMU6" s="193" t="s">
        <v>644</v>
      </c>
      <c r="SMV6" s="193" t="s">
        <v>644</v>
      </c>
      <c r="SMW6" s="193" t="s">
        <v>644</v>
      </c>
      <c r="SMX6" s="193" t="s">
        <v>644</v>
      </c>
      <c r="SMY6" s="193" t="s">
        <v>644</v>
      </c>
      <c r="SMZ6" s="193" t="s">
        <v>644</v>
      </c>
      <c r="SNA6" s="193" t="s">
        <v>644</v>
      </c>
      <c r="SNB6" s="193" t="s">
        <v>644</v>
      </c>
      <c r="SNC6" s="193" t="s">
        <v>644</v>
      </c>
      <c r="SND6" s="193" t="s">
        <v>644</v>
      </c>
      <c r="SNE6" s="193" t="s">
        <v>644</v>
      </c>
      <c r="SNF6" s="193" t="s">
        <v>644</v>
      </c>
      <c r="SNG6" s="193" t="s">
        <v>644</v>
      </c>
      <c r="SNH6" s="193" t="s">
        <v>644</v>
      </c>
      <c r="SNI6" s="193" t="s">
        <v>644</v>
      </c>
      <c r="SNJ6" s="193" t="s">
        <v>644</v>
      </c>
      <c r="SNK6" s="193" t="s">
        <v>644</v>
      </c>
      <c r="SNL6" s="193" t="s">
        <v>644</v>
      </c>
      <c r="SNM6" s="193" t="s">
        <v>644</v>
      </c>
      <c r="SNN6" s="193" t="s">
        <v>644</v>
      </c>
      <c r="SNO6" s="193" t="s">
        <v>644</v>
      </c>
      <c r="SNP6" s="193" t="s">
        <v>644</v>
      </c>
      <c r="SNQ6" s="193" t="s">
        <v>644</v>
      </c>
      <c r="SNR6" s="193" t="s">
        <v>644</v>
      </c>
      <c r="SNS6" s="193" t="s">
        <v>644</v>
      </c>
      <c r="SNT6" s="193" t="s">
        <v>644</v>
      </c>
      <c r="SNU6" s="193" t="s">
        <v>644</v>
      </c>
      <c r="SNV6" s="193" t="s">
        <v>644</v>
      </c>
      <c r="SNW6" s="193" t="s">
        <v>644</v>
      </c>
      <c r="SNX6" s="193" t="s">
        <v>644</v>
      </c>
      <c r="SNY6" s="193" t="s">
        <v>644</v>
      </c>
      <c r="SNZ6" s="193" t="s">
        <v>644</v>
      </c>
      <c r="SOA6" s="193" t="s">
        <v>644</v>
      </c>
      <c r="SOB6" s="193" t="s">
        <v>644</v>
      </c>
      <c r="SOC6" s="193" t="s">
        <v>644</v>
      </c>
      <c r="SOD6" s="193" t="s">
        <v>644</v>
      </c>
      <c r="SOE6" s="193" t="s">
        <v>644</v>
      </c>
      <c r="SOF6" s="193" t="s">
        <v>644</v>
      </c>
      <c r="SOG6" s="193" t="s">
        <v>644</v>
      </c>
      <c r="SOH6" s="193" t="s">
        <v>644</v>
      </c>
      <c r="SOI6" s="193" t="s">
        <v>644</v>
      </c>
      <c r="SOJ6" s="193" t="s">
        <v>644</v>
      </c>
      <c r="SOK6" s="193" t="s">
        <v>644</v>
      </c>
      <c r="SOL6" s="193" t="s">
        <v>644</v>
      </c>
      <c r="SOM6" s="193" t="s">
        <v>644</v>
      </c>
      <c r="SON6" s="193" t="s">
        <v>644</v>
      </c>
      <c r="SOO6" s="193" t="s">
        <v>644</v>
      </c>
      <c r="SOP6" s="193" t="s">
        <v>644</v>
      </c>
      <c r="SOQ6" s="193" t="s">
        <v>644</v>
      </c>
      <c r="SOR6" s="193" t="s">
        <v>644</v>
      </c>
      <c r="SOS6" s="193" t="s">
        <v>644</v>
      </c>
      <c r="SOT6" s="193" t="s">
        <v>644</v>
      </c>
      <c r="SOU6" s="193" t="s">
        <v>644</v>
      </c>
      <c r="SOV6" s="193" t="s">
        <v>644</v>
      </c>
      <c r="SOW6" s="193" t="s">
        <v>644</v>
      </c>
      <c r="SOX6" s="193" t="s">
        <v>644</v>
      </c>
      <c r="SOY6" s="193" t="s">
        <v>644</v>
      </c>
      <c r="SOZ6" s="193" t="s">
        <v>644</v>
      </c>
      <c r="SPA6" s="193" t="s">
        <v>644</v>
      </c>
      <c r="SPB6" s="193" t="s">
        <v>644</v>
      </c>
      <c r="SPC6" s="193" t="s">
        <v>644</v>
      </c>
      <c r="SPD6" s="193" t="s">
        <v>644</v>
      </c>
      <c r="SPE6" s="193" t="s">
        <v>644</v>
      </c>
      <c r="SPF6" s="193" t="s">
        <v>644</v>
      </c>
      <c r="SPG6" s="193" t="s">
        <v>644</v>
      </c>
      <c r="SPH6" s="193" t="s">
        <v>644</v>
      </c>
      <c r="SPI6" s="193" t="s">
        <v>644</v>
      </c>
      <c r="SPJ6" s="193" t="s">
        <v>644</v>
      </c>
      <c r="SPK6" s="193" t="s">
        <v>644</v>
      </c>
      <c r="SPL6" s="193" t="s">
        <v>644</v>
      </c>
      <c r="SPM6" s="193" t="s">
        <v>644</v>
      </c>
      <c r="SPN6" s="193" t="s">
        <v>644</v>
      </c>
      <c r="SPO6" s="193" t="s">
        <v>644</v>
      </c>
      <c r="SPP6" s="193" t="s">
        <v>644</v>
      </c>
      <c r="SPQ6" s="193" t="s">
        <v>644</v>
      </c>
      <c r="SPR6" s="193" t="s">
        <v>644</v>
      </c>
      <c r="SPS6" s="193" t="s">
        <v>644</v>
      </c>
      <c r="SPT6" s="193" t="s">
        <v>644</v>
      </c>
      <c r="SPU6" s="193" t="s">
        <v>644</v>
      </c>
      <c r="SPV6" s="193" t="s">
        <v>644</v>
      </c>
      <c r="SPW6" s="193" t="s">
        <v>644</v>
      </c>
      <c r="SPX6" s="193" t="s">
        <v>644</v>
      </c>
      <c r="SPY6" s="193" t="s">
        <v>644</v>
      </c>
      <c r="SPZ6" s="193" t="s">
        <v>644</v>
      </c>
      <c r="SQA6" s="193" t="s">
        <v>644</v>
      </c>
      <c r="SQB6" s="193" t="s">
        <v>644</v>
      </c>
      <c r="SQC6" s="193" t="s">
        <v>644</v>
      </c>
      <c r="SQD6" s="193" t="s">
        <v>644</v>
      </c>
      <c r="SQE6" s="193" t="s">
        <v>644</v>
      </c>
      <c r="SQF6" s="193" t="s">
        <v>644</v>
      </c>
      <c r="SQG6" s="193" t="s">
        <v>644</v>
      </c>
      <c r="SQH6" s="193" t="s">
        <v>644</v>
      </c>
      <c r="SQI6" s="193" t="s">
        <v>644</v>
      </c>
      <c r="SQJ6" s="193" t="s">
        <v>644</v>
      </c>
      <c r="SQK6" s="193" t="s">
        <v>644</v>
      </c>
      <c r="SQL6" s="193" t="s">
        <v>644</v>
      </c>
      <c r="SQM6" s="193" t="s">
        <v>644</v>
      </c>
      <c r="SQN6" s="193" t="s">
        <v>644</v>
      </c>
      <c r="SQO6" s="193" t="s">
        <v>644</v>
      </c>
      <c r="SQP6" s="193" t="s">
        <v>644</v>
      </c>
      <c r="SQQ6" s="193" t="s">
        <v>644</v>
      </c>
      <c r="SQR6" s="193" t="s">
        <v>644</v>
      </c>
      <c r="SQS6" s="193" t="s">
        <v>644</v>
      </c>
      <c r="SQT6" s="193" t="s">
        <v>644</v>
      </c>
      <c r="SQU6" s="193" t="s">
        <v>644</v>
      </c>
      <c r="SQV6" s="193" t="s">
        <v>644</v>
      </c>
      <c r="SQW6" s="193" t="s">
        <v>644</v>
      </c>
      <c r="SQX6" s="193" t="s">
        <v>644</v>
      </c>
      <c r="SQY6" s="193" t="s">
        <v>644</v>
      </c>
      <c r="SQZ6" s="193" t="s">
        <v>644</v>
      </c>
      <c r="SRA6" s="193" t="s">
        <v>644</v>
      </c>
      <c r="SRB6" s="193" t="s">
        <v>644</v>
      </c>
      <c r="SRC6" s="193" t="s">
        <v>644</v>
      </c>
      <c r="SRD6" s="193" t="s">
        <v>644</v>
      </c>
      <c r="SRE6" s="193" t="s">
        <v>644</v>
      </c>
      <c r="SRF6" s="193" t="s">
        <v>644</v>
      </c>
      <c r="SRG6" s="193" t="s">
        <v>644</v>
      </c>
      <c r="SRH6" s="193" t="s">
        <v>644</v>
      </c>
      <c r="SRI6" s="193" t="s">
        <v>644</v>
      </c>
      <c r="SRJ6" s="193" t="s">
        <v>644</v>
      </c>
      <c r="SRK6" s="193" t="s">
        <v>644</v>
      </c>
      <c r="SRL6" s="193" t="s">
        <v>644</v>
      </c>
      <c r="SRM6" s="193" t="s">
        <v>644</v>
      </c>
      <c r="SRN6" s="193" t="s">
        <v>644</v>
      </c>
      <c r="SRO6" s="193" t="s">
        <v>644</v>
      </c>
      <c r="SRP6" s="193" t="s">
        <v>644</v>
      </c>
      <c r="SRQ6" s="193" t="s">
        <v>644</v>
      </c>
      <c r="SRR6" s="193" t="s">
        <v>644</v>
      </c>
      <c r="SRS6" s="193" t="s">
        <v>644</v>
      </c>
      <c r="SRT6" s="193" t="s">
        <v>644</v>
      </c>
      <c r="SRU6" s="193" t="s">
        <v>644</v>
      </c>
      <c r="SRV6" s="193" t="s">
        <v>644</v>
      </c>
      <c r="SRW6" s="193" t="s">
        <v>644</v>
      </c>
      <c r="SRX6" s="193" t="s">
        <v>644</v>
      </c>
      <c r="SRY6" s="193" t="s">
        <v>644</v>
      </c>
      <c r="SRZ6" s="193" t="s">
        <v>644</v>
      </c>
      <c r="SSA6" s="193" t="s">
        <v>644</v>
      </c>
      <c r="SSB6" s="193" t="s">
        <v>644</v>
      </c>
      <c r="SSC6" s="193" t="s">
        <v>644</v>
      </c>
      <c r="SSD6" s="193" t="s">
        <v>644</v>
      </c>
      <c r="SSE6" s="193" t="s">
        <v>644</v>
      </c>
      <c r="SSF6" s="193" t="s">
        <v>644</v>
      </c>
      <c r="SSG6" s="193" t="s">
        <v>644</v>
      </c>
      <c r="SSH6" s="193" t="s">
        <v>644</v>
      </c>
      <c r="SSI6" s="193" t="s">
        <v>644</v>
      </c>
      <c r="SSJ6" s="193" t="s">
        <v>644</v>
      </c>
      <c r="SSK6" s="193" t="s">
        <v>644</v>
      </c>
      <c r="SSL6" s="193" t="s">
        <v>644</v>
      </c>
      <c r="SSM6" s="193" t="s">
        <v>644</v>
      </c>
      <c r="SSN6" s="193" t="s">
        <v>644</v>
      </c>
      <c r="SSO6" s="193" t="s">
        <v>644</v>
      </c>
      <c r="SSP6" s="193" t="s">
        <v>644</v>
      </c>
      <c r="SSQ6" s="193" t="s">
        <v>644</v>
      </c>
      <c r="SSR6" s="193" t="s">
        <v>644</v>
      </c>
      <c r="SSS6" s="193" t="s">
        <v>644</v>
      </c>
      <c r="SST6" s="193" t="s">
        <v>644</v>
      </c>
      <c r="SSU6" s="193" t="s">
        <v>644</v>
      </c>
      <c r="SSV6" s="193" t="s">
        <v>644</v>
      </c>
      <c r="SSW6" s="193" t="s">
        <v>644</v>
      </c>
      <c r="SSX6" s="193" t="s">
        <v>644</v>
      </c>
      <c r="SSY6" s="193" t="s">
        <v>644</v>
      </c>
      <c r="SSZ6" s="193" t="s">
        <v>644</v>
      </c>
      <c r="STA6" s="193" t="s">
        <v>644</v>
      </c>
      <c r="STB6" s="193" t="s">
        <v>644</v>
      </c>
      <c r="STC6" s="193" t="s">
        <v>644</v>
      </c>
      <c r="STD6" s="193" t="s">
        <v>644</v>
      </c>
      <c r="STE6" s="193" t="s">
        <v>644</v>
      </c>
      <c r="STF6" s="193" t="s">
        <v>644</v>
      </c>
      <c r="STG6" s="193" t="s">
        <v>644</v>
      </c>
      <c r="STH6" s="193" t="s">
        <v>644</v>
      </c>
      <c r="STI6" s="193" t="s">
        <v>644</v>
      </c>
      <c r="STJ6" s="193" t="s">
        <v>644</v>
      </c>
      <c r="STK6" s="193" t="s">
        <v>644</v>
      </c>
      <c r="STL6" s="193" t="s">
        <v>644</v>
      </c>
      <c r="STM6" s="193" t="s">
        <v>644</v>
      </c>
      <c r="STN6" s="193" t="s">
        <v>644</v>
      </c>
      <c r="STO6" s="193" t="s">
        <v>644</v>
      </c>
      <c r="STP6" s="193" t="s">
        <v>644</v>
      </c>
      <c r="STQ6" s="193" t="s">
        <v>644</v>
      </c>
      <c r="STR6" s="193" t="s">
        <v>644</v>
      </c>
      <c r="STS6" s="193" t="s">
        <v>644</v>
      </c>
      <c r="STT6" s="193" t="s">
        <v>644</v>
      </c>
      <c r="STU6" s="193" t="s">
        <v>644</v>
      </c>
      <c r="STV6" s="193" t="s">
        <v>644</v>
      </c>
      <c r="STW6" s="193" t="s">
        <v>644</v>
      </c>
      <c r="STX6" s="193" t="s">
        <v>644</v>
      </c>
      <c r="STY6" s="193" t="s">
        <v>644</v>
      </c>
      <c r="STZ6" s="193" t="s">
        <v>644</v>
      </c>
      <c r="SUA6" s="193" t="s">
        <v>644</v>
      </c>
      <c r="SUB6" s="193" t="s">
        <v>644</v>
      </c>
      <c r="SUC6" s="193" t="s">
        <v>644</v>
      </c>
      <c r="SUD6" s="193" t="s">
        <v>644</v>
      </c>
      <c r="SUE6" s="193" t="s">
        <v>644</v>
      </c>
      <c r="SUF6" s="193" t="s">
        <v>644</v>
      </c>
      <c r="SUG6" s="193" t="s">
        <v>644</v>
      </c>
      <c r="SUH6" s="193" t="s">
        <v>644</v>
      </c>
      <c r="SUI6" s="193" t="s">
        <v>644</v>
      </c>
      <c r="SUJ6" s="193" t="s">
        <v>644</v>
      </c>
      <c r="SUK6" s="193" t="s">
        <v>644</v>
      </c>
      <c r="SUL6" s="193" t="s">
        <v>644</v>
      </c>
      <c r="SUM6" s="193" t="s">
        <v>644</v>
      </c>
      <c r="SUN6" s="193" t="s">
        <v>644</v>
      </c>
      <c r="SUO6" s="193" t="s">
        <v>644</v>
      </c>
      <c r="SUP6" s="193" t="s">
        <v>644</v>
      </c>
      <c r="SUQ6" s="193" t="s">
        <v>644</v>
      </c>
      <c r="SUR6" s="193" t="s">
        <v>644</v>
      </c>
      <c r="SUS6" s="193" t="s">
        <v>644</v>
      </c>
      <c r="SUT6" s="193" t="s">
        <v>644</v>
      </c>
      <c r="SUU6" s="193" t="s">
        <v>644</v>
      </c>
      <c r="SUV6" s="193" t="s">
        <v>644</v>
      </c>
      <c r="SUW6" s="193" t="s">
        <v>644</v>
      </c>
      <c r="SUX6" s="193" t="s">
        <v>644</v>
      </c>
      <c r="SUY6" s="193" t="s">
        <v>644</v>
      </c>
      <c r="SUZ6" s="193" t="s">
        <v>644</v>
      </c>
      <c r="SVA6" s="193" t="s">
        <v>644</v>
      </c>
      <c r="SVB6" s="193" t="s">
        <v>644</v>
      </c>
      <c r="SVC6" s="193" t="s">
        <v>644</v>
      </c>
      <c r="SVD6" s="193" t="s">
        <v>644</v>
      </c>
      <c r="SVE6" s="193" t="s">
        <v>644</v>
      </c>
      <c r="SVF6" s="193" t="s">
        <v>644</v>
      </c>
      <c r="SVG6" s="193" t="s">
        <v>644</v>
      </c>
      <c r="SVH6" s="193" t="s">
        <v>644</v>
      </c>
      <c r="SVI6" s="193" t="s">
        <v>644</v>
      </c>
      <c r="SVJ6" s="193" t="s">
        <v>644</v>
      </c>
      <c r="SVK6" s="193" t="s">
        <v>644</v>
      </c>
      <c r="SVL6" s="193" t="s">
        <v>644</v>
      </c>
      <c r="SVM6" s="193" t="s">
        <v>644</v>
      </c>
      <c r="SVN6" s="193" t="s">
        <v>644</v>
      </c>
      <c r="SVO6" s="193" t="s">
        <v>644</v>
      </c>
      <c r="SVP6" s="193" t="s">
        <v>644</v>
      </c>
      <c r="SVQ6" s="193" t="s">
        <v>644</v>
      </c>
      <c r="SVR6" s="193" t="s">
        <v>644</v>
      </c>
      <c r="SVS6" s="193" t="s">
        <v>644</v>
      </c>
      <c r="SVT6" s="193" t="s">
        <v>644</v>
      </c>
      <c r="SVU6" s="193" t="s">
        <v>644</v>
      </c>
      <c r="SVV6" s="193" t="s">
        <v>644</v>
      </c>
      <c r="SVW6" s="193" t="s">
        <v>644</v>
      </c>
      <c r="SVX6" s="193" t="s">
        <v>644</v>
      </c>
      <c r="SVY6" s="193" t="s">
        <v>644</v>
      </c>
      <c r="SVZ6" s="193" t="s">
        <v>644</v>
      </c>
      <c r="SWA6" s="193" t="s">
        <v>644</v>
      </c>
      <c r="SWB6" s="193" t="s">
        <v>644</v>
      </c>
      <c r="SWC6" s="193" t="s">
        <v>644</v>
      </c>
      <c r="SWD6" s="193" t="s">
        <v>644</v>
      </c>
      <c r="SWE6" s="193" t="s">
        <v>644</v>
      </c>
      <c r="SWF6" s="193" t="s">
        <v>644</v>
      </c>
      <c r="SWG6" s="193" t="s">
        <v>644</v>
      </c>
      <c r="SWH6" s="193" t="s">
        <v>644</v>
      </c>
      <c r="SWI6" s="193" t="s">
        <v>644</v>
      </c>
      <c r="SWJ6" s="193" t="s">
        <v>644</v>
      </c>
      <c r="SWK6" s="193" t="s">
        <v>644</v>
      </c>
      <c r="SWL6" s="193" t="s">
        <v>644</v>
      </c>
      <c r="SWM6" s="193" t="s">
        <v>644</v>
      </c>
      <c r="SWN6" s="193" t="s">
        <v>644</v>
      </c>
      <c r="SWO6" s="193" t="s">
        <v>644</v>
      </c>
      <c r="SWP6" s="193" t="s">
        <v>644</v>
      </c>
      <c r="SWQ6" s="193" t="s">
        <v>644</v>
      </c>
      <c r="SWR6" s="193" t="s">
        <v>644</v>
      </c>
      <c r="SWS6" s="193" t="s">
        <v>644</v>
      </c>
      <c r="SWT6" s="193" t="s">
        <v>644</v>
      </c>
      <c r="SWU6" s="193" t="s">
        <v>644</v>
      </c>
      <c r="SWV6" s="193" t="s">
        <v>644</v>
      </c>
      <c r="SWW6" s="193" t="s">
        <v>644</v>
      </c>
      <c r="SWX6" s="193" t="s">
        <v>644</v>
      </c>
      <c r="SWY6" s="193" t="s">
        <v>644</v>
      </c>
      <c r="SWZ6" s="193" t="s">
        <v>644</v>
      </c>
      <c r="SXA6" s="193" t="s">
        <v>644</v>
      </c>
      <c r="SXB6" s="193" t="s">
        <v>644</v>
      </c>
      <c r="SXC6" s="193" t="s">
        <v>644</v>
      </c>
      <c r="SXD6" s="193" t="s">
        <v>644</v>
      </c>
      <c r="SXE6" s="193" t="s">
        <v>644</v>
      </c>
      <c r="SXF6" s="193" t="s">
        <v>644</v>
      </c>
      <c r="SXG6" s="193" t="s">
        <v>644</v>
      </c>
      <c r="SXH6" s="193" t="s">
        <v>644</v>
      </c>
      <c r="SXI6" s="193" t="s">
        <v>644</v>
      </c>
      <c r="SXJ6" s="193" t="s">
        <v>644</v>
      </c>
      <c r="SXK6" s="193" t="s">
        <v>644</v>
      </c>
      <c r="SXL6" s="193" t="s">
        <v>644</v>
      </c>
      <c r="SXM6" s="193" t="s">
        <v>644</v>
      </c>
      <c r="SXN6" s="193" t="s">
        <v>644</v>
      </c>
      <c r="SXO6" s="193" t="s">
        <v>644</v>
      </c>
      <c r="SXP6" s="193" t="s">
        <v>644</v>
      </c>
      <c r="SXQ6" s="193" t="s">
        <v>644</v>
      </c>
      <c r="SXR6" s="193" t="s">
        <v>644</v>
      </c>
      <c r="SXS6" s="193" t="s">
        <v>644</v>
      </c>
      <c r="SXT6" s="193" t="s">
        <v>644</v>
      </c>
      <c r="SXU6" s="193" t="s">
        <v>644</v>
      </c>
      <c r="SXV6" s="193" t="s">
        <v>644</v>
      </c>
      <c r="SXW6" s="193" t="s">
        <v>644</v>
      </c>
      <c r="SXX6" s="193" t="s">
        <v>644</v>
      </c>
      <c r="SXY6" s="193" t="s">
        <v>644</v>
      </c>
      <c r="SXZ6" s="193" t="s">
        <v>644</v>
      </c>
      <c r="SYA6" s="193" t="s">
        <v>644</v>
      </c>
      <c r="SYB6" s="193" t="s">
        <v>644</v>
      </c>
      <c r="SYC6" s="193" t="s">
        <v>644</v>
      </c>
      <c r="SYD6" s="193" t="s">
        <v>644</v>
      </c>
      <c r="SYE6" s="193" t="s">
        <v>644</v>
      </c>
      <c r="SYF6" s="193" t="s">
        <v>644</v>
      </c>
      <c r="SYG6" s="193" t="s">
        <v>644</v>
      </c>
      <c r="SYH6" s="193" t="s">
        <v>644</v>
      </c>
      <c r="SYI6" s="193" t="s">
        <v>644</v>
      </c>
      <c r="SYJ6" s="193" t="s">
        <v>644</v>
      </c>
      <c r="SYK6" s="193" t="s">
        <v>644</v>
      </c>
      <c r="SYL6" s="193" t="s">
        <v>644</v>
      </c>
      <c r="SYM6" s="193" t="s">
        <v>644</v>
      </c>
      <c r="SYN6" s="193" t="s">
        <v>644</v>
      </c>
      <c r="SYO6" s="193" t="s">
        <v>644</v>
      </c>
      <c r="SYP6" s="193" t="s">
        <v>644</v>
      </c>
      <c r="SYQ6" s="193" t="s">
        <v>644</v>
      </c>
      <c r="SYR6" s="193" t="s">
        <v>644</v>
      </c>
      <c r="SYS6" s="193" t="s">
        <v>644</v>
      </c>
      <c r="SYT6" s="193" t="s">
        <v>644</v>
      </c>
      <c r="SYU6" s="193" t="s">
        <v>644</v>
      </c>
      <c r="SYV6" s="193" t="s">
        <v>644</v>
      </c>
      <c r="SYW6" s="193" t="s">
        <v>644</v>
      </c>
      <c r="SYX6" s="193" t="s">
        <v>644</v>
      </c>
      <c r="SYY6" s="193" t="s">
        <v>644</v>
      </c>
      <c r="SYZ6" s="193" t="s">
        <v>644</v>
      </c>
      <c r="SZA6" s="193" t="s">
        <v>644</v>
      </c>
      <c r="SZB6" s="193" t="s">
        <v>644</v>
      </c>
      <c r="SZC6" s="193" t="s">
        <v>644</v>
      </c>
      <c r="SZD6" s="193" t="s">
        <v>644</v>
      </c>
      <c r="SZE6" s="193" t="s">
        <v>644</v>
      </c>
      <c r="SZF6" s="193" t="s">
        <v>644</v>
      </c>
      <c r="SZG6" s="193" t="s">
        <v>644</v>
      </c>
      <c r="SZH6" s="193" t="s">
        <v>644</v>
      </c>
      <c r="SZI6" s="193" t="s">
        <v>644</v>
      </c>
      <c r="SZJ6" s="193" t="s">
        <v>644</v>
      </c>
      <c r="SZK6" s="193" t="s">
        <v>644</v>
      </c>
      <c r="SZL6" s="193" t="s">
        <v>644</v>
      </c>
      <c r="SZM6" s="193" t="s">
        <v>644</v>
      </c>
      <c r="SZN6" s="193" t="s">
        <v>644</v>
      </c>
      <c r="SZO6" s="193" t="s">
        <v>644</v>
      </c>
      <c r="SZP6" s="193" t="s">
        <v>644</v>
      </c>
      <c r="SZQ6" s="193" t="s">
        <v>644</v>
      </c>
      <c r="SZR6" s="193" t="s">
        <v>644</v>
      </c>
      <c r="SZS6" s="193" t="s">
        <v>644</v>
      </c>
      <c r="SZT6" s="193" t="s">
        <v>644</v>
      </c>
      <c r="SZU6" s="193" t="s">
        <v>644</v>
      </c>
      <c r="SZV6" s="193" t="s">
        <v>644</v>
      </c>
      <c r="SZW6" s="193" t="s">
        <v>644</v>
      </c>
      <c r="SZX6" s="193" t="s">
        <v>644</v>
      </c>
      <c r="SZY6" s="193" t="s">
        <v>644</v>
      </c>
      <c r="SZZ6" s="193" t="s">
        <v>644</v>
      </c>
      <c r="TAA6" s="193" t="s">
        <v>644</v>
      </c>
      <c r="TAB6" s="193" t="s">
        <v>644</v>
      </c>
      <c r="TAC6" s="193" t="s">
        <v>644</v>
      </c>
      <c r="TAD6" s="193" t="s">
        <v>644</v>
      </c>
      <c r="TAE6" s="193" t="s">
        <v>644</v>
      </c>
      <c r="TAF6" s="193" t="s">
        <v>644</v>
      </c>
      <c r="TAG6" s="193" t="s">
        <v>644</v>
      </c>
      <c r="TAH6" s="193" t="s">
        <v>644</v>
      </c>
      <c r="TAI6" s="193" t="s">
        <v>644</v>
      </c>
      <c r="TAJ6" s="193" t="s">
        <v>644</v>
      </c>
      <c r="TAK6" s="193" t="s">
        <v>644</v>
      </c>
      <c r="TAL6" s="193" t="s">
        <v>644</v>
      </c>
      <c r="TAM6" s="193" t="s">
        <v>644</v>
      </c>
      <c r="TAN6" s="193" t="s">
        <v>644</v>
      </c>
      <c r="TAO6" s="193" t="s">
        <v>644</v>
      </c>
      <c r="TAP6" s="193" t="s">
        <v>644</v>
      </c>
      <c r="TAQ6" s="193" t="s">
        <v>644</v>
      </c>
      <c r="TAR6" s="193" t="s">
        <v>644</v>
      </c>
      <c r="TAS6" s="193" t="s">
        <v>644</v>
      </c>
      <c r="TAT6" s="193" t="s">
        <v>644</v>
      </c>
      <c r="TAU6" s="193" t="s">
        <v>644</v>
      </c>
      <c r="TAV6" s="193" t="s">
        <v>644</v>
      </c>
      <c r="TAW6" s="193" t="s">
        <v>644</v>
      </c>
      <c r="TAX6" s="193" t="s">
        <v>644</v>
      </c>
      <c r="TAY6" s="193" t="s">
        <v>644</v>
      </c>
      <c r="TAZ6" s="193" t="s">
        <v>644</v>
      </c>
      <c r="TBA6" s="193" t="s">
        <v>644</v>
      </c>
      <c r="TBB6" s="193" t="s">
        <v>644</v>
      </c>
      <c r="TBC6" s="193" t="s">
        <v>644</v>
      </c>
      <c r="TBD6" s="193" t="s">
        <v>644</v>
      </c>
      <c r="TBE6" s="193" t="s">
        <v>644</v>
      </c>
      <c r="TBF6" s="193" t="s">
        <v>644</v>
      </c>
      <c r="TBG6" s="193" t="s">
        <v>644</v>
      </c>
      <c r="TBH6" s="193" t="s">
        <v>644</v>
      </c>
      <c r="TBI6" s="193" t="s">
        <v>644</v>
      </c>
      <c r="TBJ6" s="193" t="s">
        <v>644</v>
      </c>
      <c r="TBK6" s="193" t="s">
        <v>644</v>
      </c>
      <c r="TBL6" s="193" t="s">
        <v>644</v>
      </c>
      <c r="TBM6" s="193" t="s">
        <v>644</v>
      </c>
      <c r="TBN6" s="193" t="s">
        <v>644</v>
      </c>
      <c r="TBO6" s="193" t="s">
        <v>644</v>
      </c>
      <c r="TBP6" s="193" t="s">
        <v>644</v>
      </c>
      <c r="TBQ6" s="193" t="s">
        <v>644</v>
      </c>
      <c r="TBR6" s="193" t="s">
        <v>644</v>
      </c>
      <c r="TBS6" s="193" t="s">
        <v>644</v>
      </c>
      <c r="TBT6" s="193" t="s">
        <v>644</v>
      </c>
      <c r="TBU6" s="193" t="s">
        <v>644</v>
      </c>
      <c r="TBV6" s="193" t="s">
        <v>644</v>
      </c>
      <c r="TBW6" s="193" t="s">
        <v>644</v>
      </c>
      <c r="TBX6" s="193" t="s">
        <v>644</v>
      </c>
      <c r="TBY6" s="193" t="s">
        <v>644</v>
      </c>
      <c r="TBZ6" s="193" t="s">
        <v>644</v>
      </c>
      <c r="TCA6" s="193" t="s">
        <v>644</v>
      </c>
      <c r="TCB6" s="193" t="s">
        <v>644</v>
      </c>
      <c r="TCC6" s="193" t="s">
        <v>644</v>
      </c>
      <c r="TCD6" s="193" t="s">
        <v>644</v>
      </c>
      <c r="TCE6" s="193" t="s">
        <v>644</v>
      </c>
      <c r="TCF6" s="193" t="s">
        <v>644</v>
      </c>
      <c r="TCG6" s="193" t="s">
        <v>644</v>
      </c>
      <c r="TCH6" s="193" t="s">
        <v>644</v>
      </c>
      <c r="TCI6" s="193" t="s">
        <v>644</v>
      </c>
      <c r="TCJ6" s="193" t="s">
        <v>644</v>
      </c>
      <c r="TCK6" s="193" t="s">
        <v>644</v>
      </c>
      <c r="TCL6" s="193" t="s">
        <v>644</v>
      </c>
      <c r="TCM6" s="193" t="s">
        <v>644</v>
      </c>
      <c r="TCN6" s="193" t="s">
        <v>644</v>
      </c>
      <c r="TCO6" s="193" t="s">
        <v>644</v>
      </c>
      <c r="TCP6" s="193" t="s">
        <v>644</v>
      </c>
      <c r="TCQ6" s="193" t="s">
        <v>644</v>
      </c>
      <c r="TCR6" s="193" t="s">
        <v>644</v>
      </c>
      <c r="TCS6" s="193" t="s">
        <v>644</v>
      </c>
      <c r="TCT6" s="193" t="s">
        <v>644</v>
      </c>
      <c r="TCU6" s="193" t="s">
        <v>644</v>
      </c>
      <c r="TCV6" s="193" t="s">
        <v>644</v>
      </c>
      <c r="TCW6" s="193" t="s">
        <v>644</v>
      </c>
      <c r="TCX6" s="193" t="s">
        <v>644</v>
      </c>
      <c r="TCY6" s="193" t="s">
        <v>644</v>
      </c>
      <c r="TCZ6" s="193" t="s">
        <v>644</v>
      </c>
      <c r="TDA6" s="193" t="s">
        <v>644</v>
      </c>
      <c r="TDB6" s="193" t="s">
        <v>644</v>
      </c>
      <c r="TDC6" s="193" t="s">
        <v>644</v>
      </c>
      <c r="TDD6" s="193" t="s">
        <v>644</v>
      </c>
      <c r="TDE6" s="193" t="s">
        <v>644</v>
      </c>
      <c r="TDF6" s="193" t="s">
        <v>644</v>
      </c>
      <c r="TDG6" s="193" t="s">
        <v>644</v>
      </c>
      <c r="TDH6" s="193" t="s">
        <v>644</v>
      </c>
      <c r="TDI6" s="193" t="s">
        <v>644</v>
      </c>
      <c r="TDJ6" s="193" t="s">
        <v>644</v>
      </c>
      <c r="TDK6" s="193" t="s">
        <v>644</v>
      </c>
      <c r="TDL6" s="193" t="s">
        <v>644</v>
      </c>
      <c r="TDM6" s="193" t="s">
        <v>644</v>
      </c>
      <c r="TDN6" s="193" t="s">
        <v>644</v>
      </c>
      <c r="TDO6" s="193" t="s">
        <v>644</v>
      </c>
      <c r="TDP6" s="193" t="s">
        <v>644</v>
      </c>
      <c r="TDQ6" s="193" t="s">
        <v>644</v>
      </c>
      <c r="TDR6" s="193" t="s">
        <v>644</v>
      </c>
      <c r="TDS6" s="193" t="s">
        <v>644</v>
      </c>
      <c r="TDT6" s="193" t="s">
        <v>644</v>
      </c>
      <c r="TDU6" s="193" t="s">
        <v>644</v>
      </c>
      <c r="TDV6" s="193" t="s">
        <v>644</v>
      </c>
      <c r="TDW6" s="193" t="s">
        <v>644</v>
      </c>
      <c r="TDX6" s="193" t="s">
        <v>644</v>
      </c>
      <c r="TDY6" s="193" t="s">
        <v>644</v>
      </c>
      <c r="TDZ6" s="193" t="s">
        <v>644</v>
      </c>
      <c r="TEA6" s="193" t="s">
        <v>644</v>
      </c>
      <c r="TEB6" s="193" t="s">
        <v>644</v>
      </c>
      <c r="TEC6" s="193" t="s">
        <v>644</v>
      </c>
      <c r="TED6" s="193" t="s">
        <v>644</v>
      </c>
      <c r="TEE6" s="193" t="s">
        <v>644</v>
      </c>
      <c r="TEF6" s="193" t="s">
        <v>644</v>
      </c>
      <c r="TEG6" s="193" t="s">
        <v>644</v>
      </c>
      <c r="TEH6" s="193" t="s">
        <v>644</v>
      </c>
      <c r="TEI6" s="193" t="s">
        <v>644</v>
      </c>
      <c r="TEJ6" s="193" t="s">
        <v>644</v>
      </c>
      <c r="TEK6" s="193" t="s">
        <v>644</v>
      </c>
      <c r="TEL6" s="193" t="s">
        <v>644</v>
      </c>
      <c r="TEM6" s="193" t="s">
        <v>644</v>
      </c>
      <c r="TEN6" s="193" t="s">
        <v>644</v>
      </c>
      <c r="TEO6" s="193" t="s">
        <v>644</v>
      </c>
      <c r="TEP6" s="193" t="s">
        <v>644</v>
      </c>
      <c r="TEQ6" s="193" t="s">
        <v>644</v>
      </c>
      <c r="TER6" s="193" t="s">
        <v>644</v>
      </c>
      <c r="TES6" s="193" t="s">
        <v>644</v>
      </c>
      <c r="TET6" s="193" t="s">
        <v>644</v>
      </c>
      <c r="TEU6" s="193" t="s">
        <v>644</v>
      </c>
      <c r="TEV6" s="193" t="s">
        <v>644</v>
      </c>
      <c r="TEW6" s="193" t="s">
        <v>644</v>
      </c>
      <c r="TEX6" s="193" t="s">
        <v>644</v>
      </c>
      <c r="TEY6" s="193" t="s">
        <v>644</v>
      </c>
      <c r="TEZ6" s="193" t="s">
        <v>644</v>
      </c>
      <c r="TFA6" s="193" t="s">
        <v>644</v>
      </c>
      <c r="TFB6" s="193" t="s">
        <v>644</v>
      </c>
      <c r="TFC6" s="193" t="s">
        <v>644</v>
      </c>
      <c r="TFD6" s="193" t="s">
        <v>644</v>
      </c>
      <c r="TFE6" s="193" t="s">
        <v>644</v>
      </c>
      <c r="TFF6" s="193" t="s">
        <v>644</v>
      </c>
      <c r="TFG6" s="193" t="s">
        <v>644</v>
      </c>
      <c r="TFH6" s="193" t="s">
        <v>644</v>
      </c>
      <c r="TFI6" s="193" t="s">
        <v>644</v>
      </c>
      <c r="TFJ6" s="193" t="s">
        <v>644</v>
      </c>
      <c r="TFK6" s="193" t="s">
        <v>644</v>
      </c>
      <c r="TFL6" s="193" t="s">
        <v>644</v>
      </c>
      <c r="TFM6" s="193" t="s">
        <v>644</v>
      </c>
      <c r="TFN6" s="193" t="s">
        <v>644</v>
      </c>
      <c r="TFO6" s="193" t="s">
        <v>644</v>
      </c>
      <c r="TFP6" s="193" t="s">
        <v>644</v>
      </c>
      <c r="TFQ6" s="193" t="s">
        <v>644</v>
      </c>
      <c r="TFR6" s="193" t="s">
        <v>644</v>
      </c>
      <c r="TFS6" s="193" t="s">
        <v>644</v>
      </c>
      <c r="TFT6" s="193" t="s">
        <v>644</v>
      </c>
      <c r="TFU6" s="193" t="s">
        <v>644</v>
      </c>
      <c r="TFV6" s="193" t="s">
        <v>644</v>
      </c>
      <c r="TFW6" s="193" t="s">
        <v>644</v>
      </c>
      <c r="TFX6" s="193" t="s">
        <v>644</v>
      </c>
      <c r="TFY6" s="193" t="s">
        <v>644</v>
      </c>
      <c r="TFZ6" s="193" t="s">
        <v>644</v>
      </c>
      <c r="TGA6" s="193" t="s">
        <v>644</v>
      </c>
      <c r="TGB6" s="193" t="s">
        <v>644</v>
      </c>
      <c r="TGC6" s="193" t="s">
        <v>644</v>
      </c>
      <c r="TGD6" s="193" t="s">
        <v>644</v>
      </c>
      <c r="TGE6" s="193" t="s">
        <v>644</v>
      </c>
      <c r="TGF6" s="193" t="s">
        <v>644</v>
      </c>
      <c r="TGG6" s="193" t="s">
        <v>644</v>
      </c>
      <c r="TGH6" s="193" t="s">
        <v>644</v>
      </c>
      <c r="TGI6" s="193" t="s">
        <v>644</v>
      </c>
      <c r="TGJ6" s="193" t="s">
        <v>644</v>
      </c>
      <c r="TGK6" s="193" t="s">
        <v>644</v>
      </c>
      <c r="TGL6" s="193" t="s">
        <v>644</v>
      </c>
      <c r="TGM6" s="193" t="s">
        <v>644</v>
      </c>
      <c r="TGN6" s="193" t="s">
        <v>644</v>
      </c>
      <c r="TGO6" s="193" t="s">
        <v>644</v>
      </c>
      <c r="TGP6" s="193" t="s">
        <v>644</v>
      </c>
      <c r="TGQ6" s="193" t="s">
        <v>644</v>
      </c>
      <c r="TGR6" s="193" t="s">
        <v>644</v>
      </c>
      <c r="TGS6" s="193" t="s">
        <v>644</v>
      </c>
      <c r="TGT6" s="193" t="s">
        <v>644</v>
      </c>
      <c r="TGU6" s="193" t="s">
        <v>644</v>
      </c>
      <c r="TGV6" s="193" t="s">
        <v>644</v>
      </c>
      <c r="TGW6" s="193" t="s">
        <v>644</v>
      </c>
      <c r="TGX6" s="193" t="s">
        <v>644</v>
      </c>
      <c r="TGY6" s="193" t="s">
        <v>644</v>
      </c>
      <c r="TGZ6" s="193" t="s">
        <v>644</v>
      </c>
      <c r="THA6" s="193" t="s">
        <v>644</v>
      </c>
      <c r="THB6" s="193" t="s">
        <v>644</v>
      </c>
      <c r="THC6" s="193" t="s">
        <v>644</v>
      </c>
      <c r="THD6" s="193" t="s">
        <v>644</v>
      </c>
      <c r="THE6" s="193" t="s">
        <v>644</v>
      </c>
      <c r="THF6" s="193" t="s">
        <v>644</v>
      </c>
      <c r="THG6" s="193" t="s">
        <v>644</v>
      </c>
      <c r="THH6" s="193" t="s">
        <v>644</v>
      </c>
      <c r="THI6" s="193" t="s">
        <v>644</v>
      </c>
      <c r="THJ6" s="193" t="s">
        <v>644</v>
      </c>
      <c r="THK6" s="193" t="s">
        <v>644</v>
      </c>
      <c r="THL6" s="193" t="s">
        <v>644</v>
      </c>
      <c r="THM6" s="193" t="s">
        <v>644</v>
      </c>
      <c r="THN6" s="193" t="s">
        <v>644</v>
      </c>
      <c r="THO6" s="193" t="s">
        <v>644</v>
      </c>
      <c r="THP6" s="193" t="s">
        <v>644</v>
      </c>
      <c r="THQ6" s="193" t="s">
        <v>644</v>
      </c>
      <c r="THR6" s="193" t="s">
        <v>644</v>
      </c>
      <c r="THS6" s="193" t="s">
        <v>644</v>
      </c>
      <c r="THT6" s="193" t="s">
        <v>644</v>
      </c>
      <c r="THU6" s="193" t="s">
        <v>644</v>
      </c>
      <c r="THV6" s="193" t="s">
        <v>644</v>
      </c>
      <c r="THW6" s="193" t="s">
        <v>644</v>
      </c>
      <c r="THX6" s="193" t="s">
        <v>644</v>
      </c>
      <c r="THY6" s="193" t="s">
        <v>644</v>
      </c>
      <c r="THZ6" s="193" t="s">
        <v>644</v>
      </c>
      <c r="TIA6" s="193" t="s">
        <v>644</v>
      </c>
      <c r="TIB6" s="193" t="s">
        <v>644</v>
      </c>
      <c r="TIC6" s="193" t="s">
        <v>644</v>
      </c>
      <c r="TID6" s="193" t="s">
        <v>644</v>
      </c>
      <c r="TIE6" s="193" t="s">
        <v>644</v>
      </c>
      <c r="TIF6" s="193" t="s">
        <v>644</v>
      </c>
      <c r="TIG6" s="193" t="s">
        <v>644</v>
      </c>
      <c r="TIH6" s="193" t="s">
        <v>644</v>
      </c>
      <c r="TII6" s="193" t="s">
        <v>644</v>
      </c>
      <c r="TIJ6" s="193" t="s">
        <v>644</v>
      </c>
      <c r="TIK6" s="193" t="s">
        <v>644</v>
      </c>
      <c r="TIL6" s="193" t="s">
        <v>644</v>
      </c>
      <c r="TIM6" s="193" t="s">
        <v>644</v>
      </c>
      <c r="TIN6" s="193" t="s">
        <v>644</v>
      </c>
      <c r="TIO6" s="193" t="s">
        <v>644</v>
      </c>
      <c r="TIP6" s="193" t="s">
        <v>644</v>
      </c>
      <c r="TIQ6" s="193" t="s">
        <v>644</v>
      </c>
      <c r="TIR6" s="193" t="s">
        <v>644</v>
      </c>
      <c r="TIS6" s="193" t="s">
        <v>644</v>
      </c>
      <c r="TIT6" s="193" t="s">
        <v>644</v>
      </c>
      <c r="TIU6" s="193" t="s">
        <v>644</v>
      </c>
      <c r="TIV6" s="193" t="s">
        <v>644</v>
      </c>
      <c r="TIW6" s="193" t="s">
        <v>644</v>
      </c>
      <c r="TIX6" s="193" t="s">
        <v>644</v>
      </c>
      <c r="TIY6" s="193" t="s">
        <v>644</v>
      </c>
      <c r="TIZ6" s="193" t="s">
        <v>644</v>
      </c>
      <c r="TJA6" s="193" t="s">
        <v>644</v>
      </c>
      <c r="TJB6" s="193" t="s">
        <v>644</v>
      </c>
      <c r="TJC6" s="193" t="s">
        <v>644</v>
      </c>
      <c r="TJD6" s="193" t="s">
        <v>644</v>
      </c>
      <c r="TJE6" s="193" t="s">
        <v>644</v>
      </c>
      <c r="TJF6" s="193" t="s">
        <v>644</v>
      </c>
      <c r="TJG6" s="193" t="s">
        <v>644</v>
      </c>
      <c r="TJH6" s="193" t="s">
        <v>644</v>
      </c>
      <c r="TJI6" s="193" t="s">
        <v>644</v>
      </c>
      <c r="TJJ6" s="193" t="s">
        <v>644</v>
      </c>
      <c r="TJK6" s="193" t="s">
        <v>644</v>
      </c>
      <c r="TJL6" s="193" t="s">
        <v>644</v>
      </c>
      <c r="TJM6" s="193" t="s">
        <v>644</v>
      </c>
      <c r="TJN6" s="193" t="s">
        <v>644</v>
      </c>
      <c r="TJO6" s="193" t="s">
        <v>644</v>
      </c>
      <c r="TJP6" s="193" t="s">
        <v>644</v>
      </c>
      <c r="TJQ6" s="193" t="s">
        <v>644</v>
      </c>
      <c r="TJR6" s="193" t="s">
        <v>644</v>
      </c>
      <c r="TJS6" s="193" t="s">
        <v>644</v>
      </c>
      <c r="TJT6" s="193" t="s">
        <v>644</v>
      </c>
      <c r="TJU6" s="193" t="s">
        <v>644</v>
      </c>
      <c r="TJV6" s="193" t="s">
        <v>644</v>
      </c>
      <c r="TJW6" s="193" t="s">
        <v>644</v>
      </c>
      <c r="TJX6" s="193" t="s">
        <v>644</v>
      </c>
      <c r="TJY6" s="193" t="s">
        <v>644</v>
      </c>
      <c r="TJZ6" s="193" t="s">
        <v>644</v>
      </c>
      <c r="TKA6" s="193" t="s">
        <v>644</v>
      </c>
      <c r="TKB6" s="193" t="s">
        <v>644</v>
      </c>
      <c r="TKC6" s="193" t="s">
        <v>644</v>
      </c>
      <c r="TKD6" s="193" t="s">
        <v>644</v>
      </c>
      <c r="TKE6" s="193" t="s">
        <v>644</v>
      </c>
      <c r="TKF6" s="193" t="s">
        <v>644</v>
      </c>
      <c r="TKG6" s="193" t="s">
        <v>644</v>
      </c>
      <c r="TKH6" s="193" t="s">
        <v>644</v>
      </c>
      <c r="TKI6" s="193" t="s">
        <v>644</v>
      </c>
      <c r="TKJ6" s="193" t="s">
        <v>644</v>
      </c>
      <c r="TKK6" s="193" t="s">
        <v>644</v>
      </c>
      <c r="TKL6" s="193" t="s">
        <v>644</v>
      </c>
      <c r="TKM6" s="193" t="s">
        <v>644</v>
      </c>
      <c r="TKN6" s="193" t="s">
        <v>644</v>
      </c>
      <c r="TKO6" s="193" t="s">
        <v>644</v>
      </c>
      <c r="TKP6" s="193" t="s">
        <v>644</v>
      </c>
      <c r="TKQ6" s="193" t="s">
        <v>644</v>
      </c>
      <c r="TKR6" s="193" t="s">
        <v>644</v>
      </c>
      <c r="TKS6" s="193" t="s">
        <v>644</v>
      </c>
      <c r="TKT6" s="193" t="s">
        <v>644</v>
      </c>
      <c r="TKU6" s="193" t="s">
        <v>644</v>
      </c>
      <c r="TKV6" s="193" t="s">
        <v>644</v>
      </c>
      <c r="TKW6" s="193" t="s">
        <v>644</v>
      </c>
      <c r="TKX6" s="193" t="s">
        <v>644</v>
      </c>
      <c r="TKY6" s="193" t="s">
        <v>644</v>
      </c>
      <c r="TKZ6" s="193" t="s">
        <v>644</v>
      </c>
      <c r="TLA6" s="193" t="s">
        <v>644</v>
      </c>
      <c r="TLB6" s="193" t="s">
        <v>644</v>
      </c>
      <c r="TLC6" s="193" t="s">
        <v>644</v>
      </c>
      <c r="TLD6" s="193" t="s">
        <v>644</v>
      </c>
      <c r="TLE6" s="193" t="s">
        <v>644</v>
      </c>
      <c r="TLF6" s="193" t="s">
        <v>644</v>
      </c>
      <c r="TLG6" s="193" t="s">
        <v>644</v>
      </c>
      <c r="TLH6" s="193" t="s">
        <v>644</v>
      </c>
      <c r="TLI6" s="193" t="s">
        <v>644</v>
      </c>
      <c r="TLJ6" s="193" t="s">
        <v>644</v>
      </c>
      <c r="TLK6" s="193" t="s">
        <v>644</v>
      </c>
      <c r="TLL6" s="193" t="s">
        <v>644</v>
      </c>
      <c r="TLM6" s="193" t="s">
        <v>644</v>
      </c>
      <c r="TLN6" s="193" t="s">
        <v>644</v>
      </c>
      <c r="TLO6" s="193" t="s">
        <v>644</v>
      </c>
      <c r="TLP6" s="193" t="s">
        <v>644</v>
      </c>
      <c r="TLQ6" s="193" t="s">
        <v>644</v>
      </c>
      <c r="TLR6" s="193" t="s">
        <v>644</v>
      </c>
      <c r="TLS6" s="193" t="s">
        <v>644</v>
      </c>
      <c r="TLT6" s="193" t="s">
        <v>644</v>
      </c>
      <c r="TLU6" s="193" t="s">
        <v>644</v>
      </c>
      <c r="TLV6" s="193" t="s">
        <v>644</v>
      </c>
      <c r="TLW6" s="193" t="s">
        <v>644</v>
      </c>
      <c r="TLX6" s="193" t="s">
        <v>644</v>
      </c>
      <c r="TLY6" s="193" t="s">
        <v>644</v>
      </c>
      <c r="TLZ6" s="193" t="s">
        <v>644</v>
      </c>
      <c r="TMA6" s="193" t="s">
        <v>644</v>
      </c>
      <c r="TMB6" s="193" t="s">
        <v>644</v>
      </c>
      <c r="TMC6" s="193" t="s">
        <v>644</v>
      </c>
      <c r="TMD6" s="193" t="s">
        <v>644</v>
      </c>
      <c r="TME6" s="193" t="s">
        <v>644</v>
      </c>
      <c r="TMF6" s="193" t="s">
        <v>644</v>
      </c>
      <c r="TMG6" s="193" t="s">
        <v>644</v>
      </c>
      <c r="TMH6" s="193" t="s">
        <v>644</v>
      </c>
      <c r="TMI6" s="193" t="s">
        <v>644</v>
      </c>
      <c r="TMJ6" s="193" t="s">
        <v>644</v>
      </c>
      <c r="TMK6" s="193" t="s">
        <v>644</v>
      </c>
      <c r="TML6" s="193" t="s">
        <v>644</v>
      </c>
      <c r="TMM6" s="193" t="s">
        <v>644</v>
      </c>
      <c r="TMN6" s="193" t="s">
        <v>644</v>
      </c>
      <c r="TMO6" s="193" t="s">
        <v>644</v>
      </c>
      <c r="TMP6" s="193" t="s">
        <v>644</v>
      </c>
      <c r="TMQ6" s="193" t="s">
        <v>644</v>
      </c>
      <c r="TMR6" s="193" t="s">
        <v>644</v>
      </c>
      <c r="TMS6" s="193" t="s">
        <v>644</v>
      </c>
      <c r="TMT6" s="193" t="s">
        <v>644</v>
      </c>
      <c r="TMU6" s="193" t="s">
        <v>644</v>
      </c>
      <c r="TMV6" s="193" t="s">
        <v>644</v>
      </c>
      <c r="TMW6" s="193" t="s">
        <v>644</v>
      </c>
      <c r="TMX6" s="193" t="s">
        <v>644</v>
      </c>
      <c r="TMY6" s="193" t="s">
        <v>644</v>
      </c>
      <c r="TMZ6" s="193" t="s">
        <v>644</v>
      </c>
      <c r="TNA6" s="193" t="s">
        <v>644</v>
      </c>
      <c r="TNB6" s="193" t="s">
        <v>644</v>
      </c>
      <c r="TNC6" s="193" t="s">
        <v>644</v>
      </c>
      <c r="TND6" s="193" t="s">
        <v>644</v>
      </c>
      <c r="TNE6" s="193" t="s">
        <v>644</v>
      </c>
      <c r="TNF6" s="193" t="s">
        <v>644</v>
      </c>
      <c r="TNG6" s="193" t="s">
        <v>644</v>
      </c>
      <c r="TNH6" s="193" t="s">
        <v>644</v>
      </c>
      <c r="TNI6" s="193" t="s">
        <v>644</v>
      </c>
      <c r="TNJ6" s="193" t="s">
        <v>644</v>
      </c>
      <c r="TNK6" s="193" t="s">
        <v>644</v>
      </c>
      <c r="TNL6" s="193" t="s">
        <v>644</v>
      </c>
      <c r="TNM6" s="193" t="s">
        <v>644</v>
      </c>
      <c r="TNN6" s="193" t="s">
        <v>644</v>
      </c>
      <c r="TNO6" s="193" t="s">
        <v>644</v>
      </c>
      <c r="TNP6" s="193" t="s">
        <v>644</v>
      </c>
      <c r="TNQ6" s="193" t="s">
        <v>644</v>
      </c>
      <c r="TNR6" s="193" t="s">
        <v>644</v>
      </c>
      <c r="TNS6" s="193" t="s">
        <v>644</v>
      </c>
      <c r="TNT6" s="193" t="s">
        <v>644</v>
      </c>
      <c r="TNU6" s="193" t="s">
        <v>644</v>
      </c>
      <c r="TNV6" s="193" t="s">
        <v>644</v>
      </c>
      <c r="TNW6" s="193" t="s">
        <v>644</v>
      </c>
      <c r="TNX6" s="193" t="s">
        <v>644</v>
      </c>
      <c r="TNY6" s="193" t="s">
        <v>644</v>
      </c>
      <c r="TNZ6" s="193" t="s">
        <v>644</v>
      </c>
      <c r="TOA6" s="193" t="s">
        <v>644</v>
      </c>
      <c r="TOB6" s="193" t="s">
        <v>644</v>
      </c>
      <c r="TOC6" s="193" t="s">
        <v>644</v>
      </c>
      <c r="TOD6" s="193" t="s">
        <v>644</v>
      </c>
      <c r="TOE6" s="193" t="s">
        <v>644</v>
      </c>
      <c r="TOF6" s="193" t="s">
        <v>644</v>
      </c>
      <c r="TOG6" s="193" t="s">
        <v>644</v>
      </c>
      <c r="TOH6" s="193" t="s">
        <v>644</v>
      </c>
      <c r="TOI6" s="193" t="s">
        <v>644</v>
      </c>
      <c r="TOJ6" s="193" t="s">
        <v>644</v>
      </c>
      <c r="TOK6" s="193" t="s">
        <v>644</v>
      </c>
      <c r="TOL6" s="193" t="s">
        <v>644</v>
      </c>
      <c r="TOM6" s="193" t="s">
        <v>644</v>
      </c>
      <c r="TON6" s="193" t="s">
        <v>644</v>
      </c>
      <c r="TOO6" s="193" t="s">
        <v>644</v>
      </c>
      <c r="TOP6" s="193" t="s">
        <v>644</v>
      </c>
      <c r="TOQ6" s="193" t="s">
        <v>644</v>
      </c>
      <c r="TOR6" s="193" t="s">
        <v>644</v>
      </c>
      <c r="TOS6" s="193" t="s">
        <v>644</v>
      </c>
      <c r="TOT6" s="193" t="s">
        <v>644</v>
      </c>
      <c r="TOU6" s="193" t="s">
        <v>644</v>
      </c>
      <c r="TOV6" s="193" t="s">
        <v>644</v>
      </c>
      <c r="TOW6" s="193" t="s">
        <v>644</v>
      </c>
      <c r="TOX6" s="193" t="s">
        <v>644</v>
      </c>
      <c r="TOY6" s="193" t="s">
        <v>644</v>
      </c>
      <c r="TOZ6" s="193" t="s">
        <v>644</v>
      </c>
      <c r="TPA6" s="193" t="s">
        <v>644</v>
      </c>
      <c r="TPB6" s="193" t="s">
        <v>644</v>
      </c>
      <c r="TPC6" s="193" t="s">
        <v>644</v>
      </c>
      <c r="TPD6" s="193" t="s">
        <v>644</v>
      </c>
      <c r="TPE6" s="193" t="s">
        <v>644</v>
      </c>
      <c r="TPF6" s="193" t="s">
        <v>644</v>
      </c>
      <c r="TPG6" s="193" t="s">
        <v>644</v>
      </c>
      <c r="TPH6" s="193" t="s">
        <v>644</v>
      </c>
      <c r="TPI6" s="193" t="s">
        <v>644</v>
      </c>
      <c r="TPJ6" s="193" t="s">
        <v>644</v>
      </c>
      <c r="TPK6" s="193" t="s">
        <v>644</v>
      </c>
      <c r="TPL6" s="193" t="s">
        <v>644</v>
      </c>
      <c r="TPM6" s="193" t="s">
        <v>644</v>
      </c>
      <c r="TPN6" s="193" t="s">
        <v>644</v>
      </c>
      <c r="TPO6" s="193" t="s">
        <v>644</v>
      </c>
      <c r="TPP6" s="193" t="s">
        <v>644</v>
      </c>
      <c r="TPQ6" s="193" t="s">
        <v>644</v>
      </c>
      <c r="TPR6" s="193" t="s">
        <v>644</v>
      </c>
      <c r="TPS6" s="193" t="s">
        <v>644</v>
      </c>
      <c r="TPT6" s="193" t="s">
        <v>644</v>
      </c>
      <c r="TPU6" s="193" t="s">
        <v>644</v>
      </c>
      <c r="TPV6" s="193" t="s">
        <v>644</v>
      </c>
      <c r="TPW6" s="193" t="s">
        <v>644</v>
      </c>
      <c r="TPX6" s="193" t="s">
        <v>644</v>
      </c>
      <c r="TPY6" s="193" t="s">
        <v>644</v>
      </c>
      <c r="TPZ6" s="193" t="s">
        <v>644</v>
      </c>
      <c r="TQA6" s="193" t="s">
        <v>644</v>
      </c>
      <c r="TQB6" s="193" t="s">
        <v>644</v>
      </c>
      <c r="TQC6" s="193" t="s">
        <v>644</v>
      </c>
      <c r="TQD6" s="193" t="s">
        <v>644</v>
      </c>
      <c r="TQE6" s="193" t="s">
        <v>644</v>
      </c>
      <c r="TQF6" s="193" t="s">
        <v>644</v>
      </c>
      <c r="TQG6" s="193" t="s">
        <v>644</v>
      </c>
      <c r="TQH6" s="193" t="s">
        <v>644</v>
      </c>
      <c r="TQI6" s="193" t="s">
        <v>644</v>
      </c>
      <c r="TQJ6" s="193" t="s">
        <v>644</v>
      </c>
      <c r="TQK6" s="193" t="s">
        <v>644</v>
      </c>
      <c r="TQL6" s="193" t="s">
        <v>644</v>
      </c>
      <c r="TQM6" s="193" t="s">
        <v>644</v>
      </c>
      <c r="TQN6" s="193" t="s">
        <v>644</v>
      </c>
      <c r="TQO6" s="193" t="s">
        <v>644</v>
      </c>
      <c r="TQP6" s="193" t="s">
        <v>644</v>
      </c>
      <c r="TQQ6" s="193" t="s">
        <v>644</v>
      </c>
      <c r="TQR6" s="193" t="s">
        <v>644</v>
      </c>
      <c r="TQS6" s="193" t="s">
        <v>644</v>
      </c>
      <c r="TQT6" s="193" t="s">
        <v>644</v>
      </c>
      <c r="TQU6" s="193" t="s">
        <v>644</v>
      </c>
      <c r="TQV6" s="193" t="s">
        <v>644</v>
      </c>
      <c r="TQW6" s="193" t="s">
        <v>644</v>
      </c>
      <c r="TQX6" s="193" t="s">
        <v>644</v>
      </c>
      <c r="TQY6" s="193" t="s">
        <v>644</v>
      </c>
      <c r="TQZ6" s="193" t="s">
        <v>644</v>
      </c>
      <c r="TRA6" s="193" t="s">
        <v>644</v>
      </c>
      <c r="TRB6" s="193" t="s">
        <v>644</v>
      </c>
      <c r="TRC6" s="193" t="s">
        <v>644</v>
      </c>
      <c r="TRD6" s="193" t="s">
        <v>644</v>
      </c>
      <c r="TRE6" s="193" t="s">
        <v>644</v>
      </c>
      <c r="TRF6" s="193" t="s">
        <v>644</v>
      </c>
      <c r="TRG6" s="193" t="s">
        <v>644</v>
      </c>
      <c r="TRH6" s="193" t="s">
        <v>644</v>
      </c>
      <c r="TRI6" s="193" t="s">
        <v>644</v>
      </c>
      <c r="TRJ6" s="193" t="s">
        <v>644</v>
      </c>
      <c r="TRK6" s="193" t="s">
        <v>644</v>
      </c>
      <c r="TRL6" s="193" t="s">
        <v>644</v>
      </c>
      <c r="TRM6" s="193" t="s">
        <v>644</v>
      </c>
      <c r="TRN6" s="193" t="s">
        <v>644</v>
      </c>
      <c r="TRO6" s="193" t="s">
        <v>644</v>
      </c>
      <c r="TRP6" s="193" t="s">
        <v>644</v>
      </c>
      <c r="TRQ6" s="193" t="s">
        <v>644</v>
      </c>
      <c r="TRR6" s="193" t="s">
        <v>644</v>
      </c>
      <c r="TRS6" s="193" t="s">
        <v>644</v>
      </c>
      <c r="TRT6" s="193" t="s">
        <v>644</v>
      </c>
      <c r="TRU6" s="193" t="s">
        <v>644</v>
      </c>
      <c r="TRV6" s="193" t="s">
        <v>644</v>
      </c>
      <c r="TRW6" s="193" t="s">
        <v>644</v>
      </c>
      <c r="TRX6" s="193" t="s">
        <v>644</v>
      </c>
      <c r="TRY6" s="193" t="s">
        <v>644</v>
      </c>
      <c r="TRZ6" s="193" t="s">
        <v>644</v>
      </c>
      <c r="TSA6" s="193" t="s">
        <v>644</v>
      </c>
      <c r="TSB6" s="193" t="s">
        <v>644</v>
      </c>
      <c r="TSC6" s="193" t="s">
        <v>644</v>
      </c>
      <c r="TSD6" s="193" t="s">
        <v>644</v>
      </c>
      <c r="TSE6" s="193" t="s">
        <v>644</v>
      </c>
      <c r="TSF6" s="193" t="s">
        <v>644</v>
      </c>
      <c r="TSG6" s="193" t="s">
        <v>644</v>
      </c>
      <c r="TSH6" s="193" t="s">
        <v>644</v>
      </c>
      <c r="TSI6" s="193" t="s">
        <v>644</v>
      </c>
      <c r="TSJ6" s="193" t="s">
        <v>644</v>
      </c>
      <c r="TSK6" s="193" t="s">
        <v>644</v>
      </c>
      <c r="TSL6" s="193" t="s">
        <v>644</v>
      </c>
      <c r="TSM6" s="193" t="s">
        <v>644</v>
      </c>
      <c r="TSN6" s="193" t="s">
        <v>644</v>
      </c>
      <c r="TSO6" s="193" t="s">
        <v>644</v>
      </c>
      <c r="TSP6" s="193" t="s">
        <v>644</v>
      </c>
      <c r="TSQ6" s="193" t="s">
        <v>644</v>
      </c>
      <c r="TSR6" s="193" t="s">
        <v>644</v>
      </c>
      <c r="TSS6" s="193" t="s">
        <v>644</v>
      </c>
      <c r="TST6" s="193" t="s">
        <v>644</v>
      </c>
      <c r="TSU6" s="193" t="s">
        <v>644</v>
      </c>
      <c r="TSV6" s="193" t="s">
        <v>644</v>
      </c>
      <c r="TSW6" s="193" t="s">
        <v>644</v>
      </c>
      <c r="TSX6" s="193" t="s">
        <v>644</v>
      </c>
      <c r="TSY6" s="193" t="s">
        <v>644</v>
      </c>
      <c r="TSZ6" s="193" t="s">
        <v>644</v>
      </c>
      <c r="TTA6" s="193" t="s">
        <v>644</v>
      </c>
      <c r="TTB6" s="193" t="s">
        <v>644</v>
      </c>
      <c r="TTC6" s="193" t="s">
        <v>644</v>
      </c>
      <c r="TTD6" s="193" t="s">
        <v>644</v>
      </c>
      <c r="TTE6" s="193" t="s">
        <v>644</v>
      </c>
      <c r="TTF6" s="193" t="s">
        <v>644</v>
      </c>
      <c r="TTG6" s="193" t="s">
        <v>644</v>
      </c>
      <c r="TTH6" s="193" t="s">
        <v>644</v>
      </c>
      <c r="TTI6" s="193" t="s">
        <v>644</v>
      </c>
      <c r="TTJ6" s="193" t="s">
        <v>644</v>
      </c>
      <c r="TTK6" s="193" t="s">
        <v>644</v>
      </c>
      <c r="TTL6" s="193" t="s">
        <v>644</v>
      </c>
      <c r="TTM6" s="193" t="s">
        <v>644</v>
      </c>
      <c r="TTN6" s="193" t="s">
        <v>644</v>
      </c>
      <c r="TTO6" s="193" t="s">
        <v>644</v>
      </c>
      <c r="TTP6" s="193" t="s">
        <v>644</v>
      </c>
      <c r="TTQ6" s="193" t="s">
        <v>644</v>
      </c>
      <c r="TTR6" s="193" t="s">
        <v>644</v>
      </c>
      <c r="TTS6" s="193" t="s">
        <v>644</v>
      </c>
      <c r="TTT6" s="193" t="s">
        <v>644</v>
      </c>
      <c r="TTU6" s="193" t="s">
        <v>644</v>
      </c>
      <c r="TTV6" s="193" t="s">
        <v>644</v>
      </c>
      <c r="TTW6" s="193" t="s">
        <v>644</v>
      </c>
      <c r="TTX6" s="193" t="s">
        <v>644</v>
      </c>
      <c r="TTY6" s="193" t="s">
        <v>644</v>
      </c>
      <c r="TTZ6" s="193" t="s">
        <v>644</v>
      </c>
      <c r="TUA6" s="193" t="s">
        <v>644</v>
      </c>
      <c r="TUB6" s="193" t="s">
        <v>644</v>
      </c>
      <c r="TUC6" s="193" t="s">
        <v>644</v>
      </c>
      <c r="TUD6" s="193" t="s">
        <v>644</v>
      </c>
      <c r="TUE6" s="193" t="s">
        <v>644</v>
      </c>
      <c r="TUF6" s="193" t="s">
        <v>644</v>
      </c>
      <c r="TUG6" s="193" t="s">
        <v>644</v>
      </c>
      <c r="TUH6" s="193" t="s">
        <v>644</v>
      </c>
      <c r="TUI6" s="193" t="s">
        <v>644</v>
      </c>
      <c r="TUJ6" s="193" t="s">
        <v>644</v>
      </c>
      <c r="TUK6" s="193" t="s">
        <v>644</v>
      </c>
      <c r="TUL6" s="193" t="s">
        <v>644</v>
      </c>
      <c r="TUM6" s="193" t="s">
        <v>644</v>
      </c>
      <c r="TUN6" s="193" t="s">
        <v>644</v>
      </c>
      <c r="TUO6" s="193" t="s">
        <v>644</v>
      </c>
      <c r="TUP6" s="193" t="s">
        <v>644</v>
      </c>
      <c r="TUQ6" s="193" t="s">
        <v>644</v>
      </c>
      <c r="TUR6" s="193" t="s">
        <v>644</v>
      </c>
      <c r="TUS6" s="193" t="s">
        <v>644</v>
      </c>
      <c r="TUT6" s="193" t="s">
        <v>644</v>
      </c>
      <c r="TUU6" s="193" t="s">
        <v>644</v>
      </c>
      <c r="TUV6" s="193" t="s">
        <v>644</v>
      </c>
      <c r="TUW6" s="193" t="s">
        <v>644</v>
      </c>
      <c r="TUX6" s="193" t="s">
        <v>644</v>
      </c>
      <c r="TUY6" s="193" t="s">
        <v>644</v>
      </c>
      <c r="TUZ6" s="193" t="s">
        <v>644</v>
      </c>
      <c r="TVA6" s="193" t="s">
        <v>644</v>
      </c>
      <c r="TVB6" s="193" t="s">
        <v>644</v>
      </c>
      <c r="TVC6" s="193" t="s">
        <v>644</v>
      </c>
      <c r="TVD6" s="193" t="s">
        <v>644</v>
      </c>
      <c r="TVE6" s="193" t="s">
        <v>644</v>
      </c>
      <c r="TVF6" s="193" t="s">
        <v>644</v>
      </c>
      <c r="TVG6" s="193" t="s">
        <v>644</v>
      </c>
      <c r="TVH6" s="193" t="s">
        <v>644</v>
      </c>
      <c r="TVI6" s="193" t="s">
        <v>644</v>
      </c>
      <c r="TVJ6" s="193" t="s">
        <v>644</v>
      </c>
      <c r="TVK6" s="193" t="s">
        <v>644</v>
      </c>
      <c r="TVL6" s="193" t="s">
        <v>644</v>
      </c>
      <c r="TVM6" s="193" t="s">
        <v>644</v>
      </c>
      <c r="TVN6" s="193" t="s">
        <v>644</v>
      </c>
      <c r="TVO6" s="193" t="s">
        <v>644</v>
      </c>
      <c r="TVP6" s="193" t="s">
        <v>644</v>
      </c>
      <c r="TVQ6" s="193" t="s">
        <v>644</v>
      </c>
      <c r="TVR6" s="193" t="s">
        <v>644</v>
      </c>
      <c r="TVS6" s="193" t="s">
        <v>644</v>
      </c>
      <c r="TVT6" s="193" t="s">
        <v>644</v>
      </c>
      <c r="TVU6" s="193" t="s">
        <v>644</v>
      </c>
      <c r="TVV6" s="193" t="s">
        <v>644</v>
      </c>
      <c r="TVW6" s="193" t="s">
        <v>644</v>
      </c>
      <c r="TVX6" s="193" t="s">
        <v>644</v>
      </c>
      <c r="TVY6" s="193" t="s">
        <v>644</v>
      </c>
      <c r="TVZ6" s="193" t="s">
        <v>644</v>
      </c>
      <c r="TWA6" s="193" t="s">
        <v>644</v>
      </c>
      <c r="TWB6" s="193" t="s">
        <v>644</v>
      </c>
      <c r="TWC6" s="193" t="s">
        <v>644</v>
      </c>
      <c r="TWD6" s="193" t="s">
        <v>644</v>
      </c>
      <c r="TWE6" s="193" t="s">
        <v>644</v>
      </c>
      <c r="TWF6" s="193" t="s">
        <v>644</v>
      </c>
      <c r="TWG6" s="193" t="s">
        <v>644</v>
      </c>
      <c r="TWH6" s="193" t="s">
        <v>644</v>
      </c>
      <c r="TWI6" s="193" t="s">
        <v>644</v>
      </c>
      <c r="TWJ6" s="193" t="s">
        <v>644</v>
      </c>
      <c r="TWK6" s="193" t="s">
        <v>644</v>
      </c>
      <c r="TWL6" s="193" t="s">
        <v>644</v>
      </c>
      <c r="TWM6" s="193" t="s">
        <v>644</v>
      </c>
      <c r="TWN6" s="193" t="s">
        <v>644</v>
      </c>
      <c r="TWO6" s="193" t="s">
        <v>644</v>
      </c>
      <c r="TWP6" s="193" t="s">
        <v>644</v>
      </c>
      <c r="TWQ6" s="193" t="s">
        <v>644</v>
      </c>
      <c r="TWR6" s="193" t="s">
        <v>644</v>
      </c>
      <c r="TWS6" s="193" t="s">
        <v>644</v>
      </c>
      <c r="TWT6" s="193" t="s">
        <v>644</v>
      </c>
      <c r="TWU6" s="193" t="s">
        <v>644</v>
      </c>
      <c r="TWV6" s="193" t="s">
        <v>644</v>
      </c>
      <c r="TWW6" s="193" t="s">
        <v>644</v>
      </c>
      <c r="TWX6" s="193" t="s">
        <v>644</v>
      </c>
      <c r="TWY6" s="193" t="s">
        <v>644</v>
      </c>
      <c r="TWZ6" s="193" t="s">
        <v>644</v>
      </c>
      <c r="TXA6" s="193" t="s">
        <v>644</v>
      </c>
      <c r="TXB6" s="193" t="s">
        <v>644</v>
      </c>
      <c r="TXC6" s="193" t="s">
        <v>644</v>
      </c>
      <c r="TXD6" s="193" t="s">
        <v>644</v>
      </c>
      <c r="TXE6" s="193" t="s">
        <v>644</v>
      </c>
      <c r="TXF6" s="193" t="s">
        <v>644</v>
      </c>
      <c r="TXG6" s="193" t="s">
        <v>644</v>
      </c>
      <c r="TXH6" s="193" t="s">
        <v>644</v>
      </c>
      <c r="TXI6" s="193" t="s">
        <v>644</v>
      </c>
      <c r="TXJ6" s="193" t="s">
        <v>644</v>
      </c>
      <c r="TXK6" s="193" t="s">
        <v>644</v>
      </c>
      <c r="TXL6" s="193" t="s">
        <v>644</v>
      </c>
      <c r="TXM6" s="193" t="s">
        <v>644</v>
      </c>
      <c r="TXN6" s="193" t="s">
        <v>644</v>
      </c>
      <c r="TXO6" s="193" t="s">
        <v>644</v>
      </c>
      <c r="TXP6" s="193" t="s">
        <v>644</v>
      </c>
      <c r="TXQ6" s="193" t="s">
        <v>644</v>
      </c>
      <c r="TXR6" s="193" t="s">
        <v>644</v>
      </c>
      <c r="TXS6" s="193" t="s">
        <v>644</v>
      </c>
      <c r="TXT6" s="193" t="s">
        <v>644</v>
      </c>
      <c r="TXU6" s="193" t="s">
        <v>644</v>
      </c>
      <c r="TXV6" s="193" t="s">
        <v>644</v>
      </c>
      <c r="TXW6" s="193" t="s">
        <v>644</v>
      </c>
      <c r="TXX6" s="193" t="s">
        <v>644</v>
      </c>
      <c r="TXY6" s="193" t="s">
        <v>644</v>
      </c>
      <c r="TXZ6" s="193" t="s">
        <v>644</v>
      </c>
      <c r="TYA6" s="193" t="s">
        <v>644</v>
      </c>
      <c r="TYB6" s="193" t="s">
        <v>644</v>
      </c>
      <c r="TYC6" s="193" t="s">
        <v>644</v>
      </c>
      <c r="TYD6" s="193" t="s">
        <v>644</v>
      </c>
      <c r="TYE6" s="193" t="s">
        <v>644</v>
      </c>
      <c r="TYF6" s="193" t="s">
        <v>644</v>
      </c>
      <c r="TYG6" s="193" t="s">
        <v>644</v>
      </c>
      <c r="TYH6" s="193" t="s">
        <v>644</v>
      </c>
      <c r="TYI6" s="193" t="s">
        <v>644</v>
      </c>
      <c r="TYJ6" s="193" t="s">
        <v>644</v>
      </c>
      <c r="TYK6" s="193" t="s">
        <v>644</v>
      </c>
      <c r="TYL6" s="193" t="s">
        <v>644</v>
      </c>
      <c r="TYM6" s="193" t="s">
        <v>644</v>
      </c>
      <c r="TYN6" s="193" t="s">
        <v>644</v>
      </c>
      <c r="TYO6" s="193" t="s">
        <v>644</v>
      </c>
      <c r="TYP6" s="193" t="s">
        <v>644</v>
      </c>
      <c r="TYQ6" s="193" t="s">
        <v>644</v>
      </c>
      <c r="TYR6" s="193" t="s">
        <v>644</v>
      </c>
      <c r="TYS6" s="193" t="s">
        <v>644</v>
      </c>
      <c r="TYT6" s="193" t="s">
        <v>644</v>
      </c>
      <c r="TYU6" s="193" t="s">
        <v>644</v>
      </c>
      <c r="TYV6" s="193" t="s">
        <v>644</v>
      </c>
      <c r="TYW6" s="193" t="s">
        <v>644</v>
      </c>
      <c r="TYX6" s="193" t="s">
        <v>644</v>
      </c>
      <c r="TYY6" s="193" t="s">
        <v>644</v>
      </c>
      <c r="TYZ6" s="193" t="s">
        <v>644</v>
      </c>
      <c r="TZA6" s="193" t="s">
        <v>644</v>
      </c>
      <c r="TZB6" s="193" t="s">
        <v>644</v>
      </c>
      <c r="TZC6" s="193" t="s">
        <v>644</v>
      </c>
      <c r="TZD6" s="193" t="s">
        <v>644</v>
      </c>
      <c r="TZE6" s="193" t="s">
        <v>644</v>
      </c>
      <c r="TZF6" s="193" t="s">
        <v>644</v>
      </c>
      <c r="TZG6" s="193" t="s">
        <v>644</v>
      </c>
      <c r="TZH6" s="193" t="s">
        <v>644</v>
      </c>
      <c r="TZI6" s="193" t="s">
        <v>644</v>
      </c>
      <c r="TZJ6" s="193" t="s">
        <v>644</v>
      </c>
      <c r="TZK6" s="193" t="s">
        <v>644</v>
      </c>
      <c r="TZL6" s="193" t="s">
        <v>644</v>
      </c>
      <c r="TZM6" s="193" t="s">
        <v>644</v>
      </c>
      <c r="TZN6" s="193" t="s">
        <v>644</v>
      </c>
      <c r="TZO6" s="193" t="s">
        <v>644</v>
      </c>
      <c r="TZP6" s="193" t="s">
        <v>644</v>
      </c>
      <c r="TZQ6" s="193" t="s">
        <v>644</v>
      </c>
      <c r="TZR6" s="193" t="s">
        <v>644</v>
      </c>
      <c r="TZS6" s="193" t="s">
        <v>644</v>
      </c>
      <c r="TZT6" s="193" t="s">
        <v>644</v>
      </c>
      <c r="TZU6" s="193" t="s">
        <v>644</v>
      </c>
      <c r="TZV6" s="193" t="s">
        <v>644</v>
      </c>
      <c r="TZW6" s="193" t="s">
        <v>644</v>
      </c>
      <c r="TZX6" s="193" t="s">
        <v>644</v>
      </c>
      <c r="TZY6" s="193" t="s">
        <v>644</v>
      </c>
      <c r="TZZ6" s="193" t="s">
        <v>644</v>
      </c>
      <c r="UAA6" s="193" t="s">
        <v>644</v>
      </c>
      <c r="UAB6" s="193" t="s">
        <v>644</v>
      </c>
      <c r="UAC6" s="193" t="s">
        <v>644</v>
      </c>
      <c r="UAD6" s="193" t="s">
        <v>644</v>
      </c>
      <c r="UAE6" s="193" t="s">
        <v>644</v>
      </c>
      <c r="UAF6" s="193" t="s">
        <v>644</v>
      </c>
      <c r="UAG6" s="193" t="s">
        <v>644</v>
      </c>
      <c r="UAH6" s="193" t="s">
        <v>644</v>
      </c>
      <c r="UAI6" s="193" t="s">
        <v>644</v>
      </c>
      <c r="UAJ6" s="193" t="s">
        <v>644</v>
      </c>
      <c r="UAK6" s="193" t="s">
        <v>644</v>
      </c>
      <c r="UAL6" s="193" t="s">
        <v>644</v>
      </c>
      <c r="UAM6" s="193" t="s">
        <v>644</v>
      </c>
      <c r="UAN6" s="193" t="s">
        <v>644</v>
      </c>
      <c r="UAO6" s="193" t="s">
        <v>644</v>
      </c>
      <c r="UAP6" s="193" t="s">
        <v>644</v>
      </c>
      <c r="UAQ6" s="193" t="s">
        <v>644</v>
      </c>
      <c r="UAR6" s="193" t="s">
        <v>644</v>
      </c>
      <c r="UAS6" s="193" t="s">
        <v>644</v>
      </c>
      <c r="UAT6" s="193" t="s">
        <v>644</v>
      </c>
      <c r="UAU6" s="193" t="s">
        <v>644</v>
      </c>
      <c r="UAV6" s="193" t="s">
        <v>644</v>
      </c>
      <c r="UAW6" s="193" t="s">
        <v>644</v>
      </c>
      <c r="UAX6" s="193" t="s">
        <v>644</v>
      </c>
      <c r="UAY6" s="193" t="s">
        <v>644</v>
      </c>
      <c r="UAZ6" s="193" t="s">
        <v>644</v>
      </c>
      <c r="UBA6" s="193" t="s">
        <v>644</v>
      </c>
      <c r="UBB6" s="193" t="s">
        <v>644</v>
      </c>
      <c r="UBC6" s="193" t="s">
        <v>644</v>
      </c>
      <c r="UBD6" s="193" t="s">
        <v>644</v>
      </c>
      <c r="UBE6" s="193" t="s">
        <v>644</v>
      </c>
      <c r="UBF6" s="193" t="s">
        <v>644</v>
      </c>
      <c r="UBG6" s="193" t="s">
        <v>644</v>
      </c>
      <c r="UBH6" s="193" t="s">
        <v>644</v>
      </c>
      <c r="UBI6" s="193" t="s">
        <v>644</v>
      </c>
      <c r="UBJ6" s="193" t="s">
        <v>644</v>
      </c>
      <c r="UBK6" s="193" t="s">
        <v>644</v>
      </c>
      <c r="UBL6" s="193" t="s">
        <v>644</v>
      </c>
      <c r="UBM6" s="193" t="s">
        <v>644</v>
      </c>
      <c r="UBN6" s="193" t="s">
        <v>644</v>
      </c>
      <c r="UBO6" s="193" t="s">
        <v>644</v>
      </c>
      <c r="UBP6" s="193" t="s">
        <v>644</v>
      </c>
      <c r="UBQ6" s="193" t="s">
        <v>644</v>
      </c>
      <c r="UBR6" s="193" t="s">
        <v>644</v>
      </c>
      <c r="UBS6" s="193" t="s">
        <v>644</v>
      </c>
      <c r="UBT6" s="193" t="s">
        <v>644</v>
      </c>
      <c r="UBU6" s="193" t="s">
        <v>644</v>
      </c>
      <c r="UBV6" s="193" t="s">
        <v>644</v>
      </c>
      <c r="UBW6" s="193" t="s">
        <v>644</v>
      </c>
      <c r="UBX6" s="193" t="s">
        <v>644</v>
      </c>
      <c r="UBY6" s="193" t="s">
        <v>644</v>
      </c>
      <c r="UBZ6" s="193" t="s">
        <v>644</v>
      </c>
      <c r="UCA6" s="193" t="s">
        <v>644</v>
      </c>
      <c r="UCB6" s="193" t="s">
        <v>644</v>
      </c>
      <c r="UCC6" s="193" t="s">
        <v>644</v>
      </c>
      <c r="UCD6" s="193" t="s">
        <v>644</v>
      </c>
      <c r="UCE6" s="193" t="s">
        <v>644</v>
      </c>
      <c r="UCF6" s="193" t="s">
        <v>644</v>
      </c>
      <c r="UCG6" s="193" t="s">
        <v>644</v>
      </c>
      <c r="UCH6" s="193" t="s">
        <v>644</v>
      </c>
      <c r="UCI6" s="193" t="s">
        <v>644</v>
      </c>
      <c r="UCJ6" s="193" t="s">
        <v>644</v>
      </c>
      <c r="UCK6" s="193" t="s">
        <v>644</v>
      </c>
      <c r="UCL6" s="193" t="s">
        <v>644</v>
      </c>
      <c r="UCM6" s="193" t="s">
        <v>644</v>
      </c>
      <c r="UCN6" s="193" t="s">
        <v>644</v>
      </c>
      <c r="UCO6" s="193" t="s">
        <v>644</v>
      </c>
      <c r="UCP6" s="193" t="s">
        <v>644</v>
      </c>
      <c r="UCQ6" s="193" t="s">
        <v>644</v>
      </c>
      <c r="UCR6" s="193" t="s">
        <v>644</v>
      </c>
      <c r="UCS6" s="193" t="s">
        <v>644</v>
      </c>
      <c r="UCT6" s="193" t="s">
        <v>644</v>
      </c>
      <c r="UCU6" s="193" t="s">
        <v>644</v>
      </c>
      <c r="UCV6" s="193" t="s">
        <v>644</v>
      </c>
      <c r="UCW6" s="193" t="s">
        <v>644</v>
      </c>
      <c r="UCX6" s="193" t="s">
        <v>644</v>
      </c>
      <c r="UCY6" s="193" t="s">
        <v>644</v>
      </c>
      <c r="UCZ6" s="193" t="s">
        <v>644</v>
      </c>
      <c r="UDA6" s="193" t="s">
        <v>644</v>
      </c>
      <c r="UDB6" s="193" t="s">
        <v>644</v>
      </c>
      <c r="UDC6" s="193" t="s">
        <v>644</v>
      </c>
      <c r="UDD6" s="193" t="s">
        <v>644</v>
      </c>
      <c r="UDE6" s="193" t="s">
        <v>644</v>
      </c>
      <c r="UDF6" s="193" t="s">
        <v>644</v>
      </c>
      <c r="UDG6" s="193" t="s">
        <v>644</v>
      </c>
      <c r="UDH6" s="193" t="s">
        <v>644</v>
      </c>
      <c r="UDI6" s="193" t="s">
        <v>644</v>
      </c>
      <c r="UDJ6" s="193" t="s">
        <v>644</v>
      </c>
      <c r="UDK6" s="193" t="s">
        <v>644</v>
      </c>
      <c r="UDL6" s="193" t="s">
        <v>644</v>
      </c>
      <c r="UDM6" s="193" t="s">
        <v>644</v>
      </c>
      <c r="UDN6" s="193" t="s">
        <v>644</v>
      </c>
      <c r="UDO6" s="193" t="s">
        <v>644</v>
      </c>
      <c r="UDP6" s="193" t="s">
        <v>644</v>
      </c>
      <c r="UDQ6" s="193" t="s">
        <v>644</v>
      </c>
      <c r="UDR6" s="193" t="s">
        <v>644</v>
      </c>
      <c r="UDS6" s="193" t="s">
        <v>644</v>
      </c>
      <c r="UDT6" s="193" t="s">
        <v>644</v>
      </c>
      <c r="UDU6" s="193" t="s">
        <v>644</v>
      </c>
      <c r="UDV6" s="193" t="s">
        <v>644</v>
      </c>
      <c r="UDW6" s="193" t="s">
        <v>644</v>
      </c>
      <c r="UDX6" s="193" t="s">
        <v>644</v>
      </c>
      <c r="UDY6" s="193" t="s">
        <v>644</v>
      </c>
      <c r="UDZ6" s="193" t="s">
        <v>644</v>
      </c>
      <c r="UEA6" s="193" t="s">
        <v>644</v>
      </c>
      <c r="UEB6" s="193" t="s">
        <v>644</v>
      </c>
      <c r="UEC6" s="193" t="s">
        <v>644</v>
      </c>
      <c r="UED6" s="193" t="s">
        <v>644</v>
      </c>
      <c r="UEE6" s="193" t="s">
        <v>644</v>
      </c>
      <c r="UEF6" s="193" t="s">
        <v>644</v>
      </c>
      <c r="UEG6" s="193" t="s">
        <v>644</v>
      </c>
      <c r="UEH6" s="193" t="s">
        <v>644</v>
      </c>
      <c r="UEI6" s="193" t="s">
        <v>644</v>
      </c>
      <c r="UEJ6" s="193" t="s">
        <v>644</v>
      </c>
      <c r="UEK6" s="193" t="s">
        <v>644</v>
      </c>
      <c r="UEL6" s="193" t="s">
        <v>644</v>
      </c>
      <c r="UEM6" s="193" t="s">
        <v>644</v>
      </c>
      <c r="UEN6" s="193" t="s">
        <v>644</v>
      </c>
      <c r="UEO6" s="193" t="s">
        <v>644</v>
      </c>
      <c r="UEP6" s="193" t="s">
        <v>644</v>
      </c>
      <c r="UEQ6" s="193" t="s">
        <v>644</v>
      </c>
      <c r="UER6" s="193" t="s">
        <v>644</v>
      </c>
      <c r="UES6" s="193" t="s">
        <v>644</v>
      </c>
      <c r="UET6" s="193" t="s">
        <v>644</v>
      </c>
      <c r="UEU6" s="193" t="s">
        <v>644</v>
      </c>
      <c r="UEV6" s="193" t="s">
        <v>644</v>
      </c>
      <c r="UEW6" s="193" t="s">
        <v>644</v>
      </c>
      <c r="UEX6" s="193" t="s">
        <v>644</v>
      </c>
      <c r="UEY6" s="193" t="s">
        <v>644</v>
      </c>
      <c r="UEZ6" s="193" t="s">
        <v>644</v>
      </c>
      <c r="UFA6" s="193" t="s">
        <v>644</v>
      </c>
      <c r="UFB6" s="193" t="s">
        <v>644</v>
      </c>
      <c r="UFC6" s="193" t="s">
        <v>644</v>
      </c>
      <c r="UFD6" s="193" t="s">
        <v>644</v>
      </c>
      <c r="UFE6" s="193" t="s">
        <v>644</v>
      </c>
      <c r="UFF6" s="193" t="s">
        <v>644</v>
      </c>
      <c r="UFG6" s="193" t="s">
        <v>644</v>
      </c>
      <c r="UFH6" s="193" t="s">
        <v>644</v>
      </c>
      <c r="UFI6" s="193" t="s">
        <v>644</v>
      </c>
      <c r="UFJ6" s="193" t="s">
        <v>644</v>
      </c>
      <c r="UFK6" s="193" t="s">
        <v>644</v>
      </c>
      <c r="UFL6" s="193" t="s">
        <v>644</v>
      </c>
      <c r="UFM6" s="193" t="s">
        <v>644</v>
      </c>
      <c r="UFN6" s="193" t="s">
        <v>644</v>
      </c>
      <c r="UFO6" s="193" t="s">
        <v>644</v>
      </c>
      <c r="UFP6" s="193" t="s">
        <v>644</v>
      </c>
      <c r="UFQ6" s="193" t="s">
        <v>644</v>
      </c>
      <c r="UFR6" s="193" t="s">
        <v>644</v>
      </c>
      <c r="UFS6" s="193" t="s">
        <v>644</v>
      </c>
      <c r="UFT6" s="193" t="s">
        <v>644</v>
      </c>
      <c r="UFU6" s="193" t="s">
        <v>644</v>
      </c>
      <c r="UFV6" s="193" t="s">
        <v>644</v>
      </c>
      <c r="UFW6" s="193" t="s">
        <v>644</v>
      </c>
      <c r="UFX6" s="193" t="s">
        <v>644</v>
      </c>
      <c r="UFY6" s="193" t="s">
        <v>644</v>
      </c>
      <c r="UFZ6" s="193" t="s">
        <v>644</v>
      </c>
      <c r="UGA6" s="193" t="s">
        <v>644</v>
      </c>
      <c r="UGB6" s="193" t="s">
        <v>644</v>
      </c>
      <c r="UGC6" s="193" t="s">
        <v>644</v>
      </c>
      <c r="UGD6" s="193" t="s">
        <v>644</v>
      </c>
      <c r="UGE6" s="193" t="s">
        <v>644</v>
      </c>
      <c r="UGF6" s="193" t="s">
        <v>644</v>
      </c>
      <c r="UGG6" s="193" t="s">
        <v>644</v>
      </c>
      <c r="UGH6" s="193" t="s">
        <v>644</v>
      </c>
      <c r="UGI6" s="193" t="s">
        <v>644</v>
      </c>
      <c r="UGJ6" s="193" t="s">
        <v>644</v>
      </c>
      <c r="UGK6" s="193" t="s">
        <v>644</v>
      </c>
      <c r="UGL6" s="193" t="s">
        <v>644</v>
      </c>
      <c r="UGM6" s="193" t="s">
        <v>644</v>
      </c>
      <c r="UGN6" s="193" t="s">
        <v>644</v>
      </c>
      <c r="UGO6" s="193" t="s">
        <v>644</v>
      </c>
      <c r="UGP6" s="193" t="s">
        <v>644</v>
      </c>
      <c r="UGQ6" s="193" t="s">
        <v>644</v>
      </c>
      <c r="UGR6" s="193" t="s">
        <v>644</v>
      </c>
      <c r="UGS6" s="193" t="s">
        <v>644</v>
      </c>
      <c r="UGT6" s="193" t="s">
        <v>644</v>
      </c>
      <c r="UGU6" s="193" t="s">
        <v>644</v>
      </c>
      <c r="UGV6" s="193" t="s">
        <v>644</v>
      </c>
      <c r="UGW6" s="193" t="s">
        <v>644</v>
      </c>
      <c r="UGX6" s="193" t="s">
        <v>644</v>
      </c>
      <c r="UGY6" s="193" t="s">
        <v>644</v>
      </c>
      <c r="UGZ6" s="193" t="s">
        <v>644</v>
      </c>
      <c r="UHA6" s="193" t="s">
        <v>644</v>
      </c>
      <c r="UHB6" s="193" t="s">
        <v>644</v>
      </c>
      <c r="UHC6" s="193" t="s">
        <v>644</v>
      </c>
      <c r="UHD6" s="193" t="s">
        <v>644</v>
      </c>
      <c r="UHE6" s="193" t="s">
        <v>644</v>
      </c>
      <c r="UHF6" s="193" t="s">
        <v>644</v>
      </c>
      <c r="UHG6" s="193" t="s">
        <v>644</v>
      </c>
      <c r="UHH6" s="193" t="s">
        <v>644</v>
      </c>
      <c r="UHI6" s="193" t="s">
        <v>644</v>
      </c>
      <c r="UHJ6" s="193" t="s">
        <v>644</v>
      </c>
      <c r="UHK6" s="193" t="s">
        <v>644</v>
      </c>
      <c r="UHL6" s="193" t="s">
        <v>644</v>
      </c>
      <c r="UHM6" s="193" t="s">
        <v>644</v>
      </c>
      <c r="UHN6" s="193" t="s">
        <v>644</v>
      </c>
      <c r="UHO6" s="193" t="s">
        <v>644</v>
      </c>
      <c r="UHP6" s="193" t="s">
        <v>644</v>
      </c>
      <c r="UHQ6" s="193" t="s">
        <v>644</v>
      </c>
      <c r="UHR6" s="193" t="s">
        <v>644</v>
      </c>
      <c r="UHS6" s="193" t="s">
        <v>644</v>
      </c>
      <c r="UHT6" s="193" t="s">
        <v>644</v>
      </c>
      <c r="UHU6" s="193" t="s">
        <v>644</v>
      </c>
      <c r="UHV6" s="193" t="s">
        <v>644</v>
      </c>
      <c r="UHW6" s="193" t="s">
        <v>644</v>
      </c>
      <c r="UHX6" s="193" t="s">
        <v>644</v>
      </c>
      <c r="UHY6" s="193" t="s">
        <v>644</v>
      </c>
      <c r="UHZ6" s="193" t="s">
        <v>644</v>
      </c>
      <c r="UIA6" s="193" t="s">
        <v>644</v>
      </c>
      <c r="UIB6" s="193" t="s">
        <v>644</v>
      </c>
      <c r="UIC6" s="193" t="s">
        <v>644</v>
      </c>
      <c r="UID6" s="193" t="s">
        <v>644</v>
      </c>
      <c r="UIE6" s="193" t="s">
        <v>644</v>
      </c>
      <c r="UIF6" s="193" t="s">
        <v>644</v>
      </c>
      <c r="UIG6" s="193" t="s">
        <v>644</v>
      </c>
      <c r="UIH6" s="193" t="s">
        <v>644</v>
      </c>
      <c r="UII6" s="193" t="s">
        <v>644</v>
      </c>
      <c r="UIJ6" s="193" t="s">
        <v>644</v>
      </c>
      <c r="UIK6" s="193" t="s">
        <v>644</v>
      </c>
      <c r="UIL6" s="193" t="s">
        <v>644</v>
      </c>
      <c r="UIM6" s="193" t="s">
        <v>644</v>
      </c>
      <c r="UIN6" s="193" t="s">
        <v>644</v>
      </c>
      <c r="UIO6" s="193" t="s">
        <v>644</v>
      </c>
      <c r="UIP6" s="193" t="s">
        <v>644</v>
      </c>
      <c r="UIQ6" s="193" t="s">
        <v>644</v>
      </c>
      <c r="UIR6" s="193" t="s">
        <v>644</v>
      </c>
      <c r="UIS6" s="193" t="s">
        <v>644</v>
      </c>
      <c r="UIT6" s="193" t="s">
        <v>644</v>
      </c>
      <c r="UIU6" s="193" t="s">
        <v>644</v>
      </c>
      <c r="UIV6" s="193" t="s">
        <v>644</v>
      </c>
      <c r="UIW6" s="193" t="s">
        <v>644</v>
      </c>
      <c r="UIX6" s="193" t="s">
        <v>644</v>
      </c>
      <c r="UIY6" s="193" t="s">
        <v>644</v>
      </c>
      <c r="UIZ6" s="193" t="s">
        <v>644</v>
      </c>
      <c r="UJA6" s="193" t="s">
        <v>644</v>
      </c>
      <c r="UJB6" s="193" t="s">
        <v>644</v>
      </c>
      <c r="UJC6" s="193" t="s">
        <v>644</v>
      </c>
      <c r="UJD6" s="193" t="s">
        <v>644</v>
      </c>
      <c r="UJE6" s="193" t="s">
        <v>644</v>
      </c>
      <c r="UJF6" s="193" t="s">
        <v>644</v>
      </c>
      <c r="UJG6" s="193" t="s">
        <v>644</v>
      </c>
      <c r="UJH6" s="193" t="s">
        <v>644</v>
      </c>
      <c r="UJI6" s="193" t="s">
        <v>644</v>
      </c>
      <c r="UJJ6" s="193" t="s">
        <v>644</v>
      </c>
      <c r="UJK6" s="193" t="s">
        <v>644</v>
      </c>
      <c r="UJL6" s="193" t="s">
        <v>644</v>
      </c>
      <c r="UJM6" s="193" t="s">
        <v>644</v>
      </c>
      <c r="UJN6" s="193" t="s">
        <v>644</v>
      </c>
      <c r="UJO6" s="193" t="s">
        <v>644</v>
      </c>
      <c r="UJP6" s="193" t="s">
        <v>644</v>
      </c>
      <c r="UJQ6" s="193" t="s">
        <v>644</v>
      </c>
      <c r="UJR6" s="193" t="s">
        <v>644</v>
      </c>
      <c r="UJS6" s="193" t="s">
        <v>644</v>
      </c>
      <c r="UJT6" s="193" t="s">
        <v>644</v>
      </c>
      <c r="UJU6" s="193" t="s">
        <v>644</v>
      </c>
      <c r="UJV6" s="193" t="s">
        <v>644</v>
      </c>
      <c r="UJW6" s="193" t="s">
        <v>644</v>
      </c>
      <c r="UJX6" s="193" t="s">
        <v>644</v>
      </c>
      <c r="UJY6" s="193" t="s">
        <v>644</v>
      </c>
      <c r="UJZ6" s="193" t="s">
        <v>644</v>
      </c>
      <c r="UKA6" s="193" t="s">
        <v>644</v>
      </c>
      <c r="UKB6" s="193" t="s">
        <v>644</v>
      </c>
      <c r="UKC6" s="193" t="s">
        <v>644</v>
      </c>
      <c r="UKD6" s="193" t="s">
        <v>644</v>
      </c>
      <c r="UKE6" s="193" t="s">
        <v>644</v>
      </c>
      <c r="UKF6" s="193" t="s">
        <v>644</v>
      </c>
      <c r="UKG6" s="193" t="s">
        <v>644</v>
      </c>
      <c r="UKH6" s="193" t="s">
        <v>644</v>
      </c>
      <c r="UKI6" s="193" t="s">
        <v>644</v>
      </c>
      <c r="UKJ6" s="193" t="s">
        <v>644</v>
      </c>
      <c r="UKK6" s="193" t="s">
        <v>644</v>
      </c>
      <c r="UKL6" s="193" t="s">
        <v>644</v>
      </c>
      <c r="UKM6" s="193" t="s">
        <v>644</v>
      </c>
      <c r="UKN6" s="193" t="s">
        <v>644</v>
      </c>
      <c r="UKO6" s="193" t="s">
        <v>644</v>
      </c>
      <c r="UKP6" s="193" t="s">
        <v>644</v>
      </c>
      <c r="UKQ6" s="193" t="s">
        <v>644</v>
      </c>
      <c r="UKR6" s="193" t="s">
        <v>644</v>
      </c>
      <c r="UKS6" s="193" t="s">
        <v>644</v>
      </c>
      <c r="UKT6" s="193" t="s">
        <v>644</v>
      </c>
      <c r="UKU6" s="193" t="s">
        <v>644</v>
      </c>
      <c r="UKV6" s="193" t="s">
        <v>644</v>
      </c>
      <c r="UKW6" s="193" t="s">
        <v>644</v>
      </c>
      <c r="UKX6" s="193" t="s">
        <v>644</v>
      </c>
      <c r="UKY6" s="193" t="s">
        <v>644</v>
      </c>
      <c r="UKZ6" s="193" t="s">
        <v>644</v>
      </c>
      <c r="ULA6" s="193" t="s">
        <v>644</v>
      </c>
      <c r="ULB6" s="193" t="s">
        <v>644</v>
      </c>
      <c r="ULC6" s="193" t="s">
        <v>644</v>
      </c>
      <c r="ULD6" s="193" t="s">
        <v>644</v>
      </c>
      <c r="ULE6" s="193" t="s">
        <v>644</v>
      </c>
      <c r="ULF6" s="193" t="s">
        <v>644</v>
      </c>
      <c r="ULG6" s="193" t="s">
        <v>644</v>
      </c>
      <c r="ULH6" s="193" t="s">
        <v>644</v>
      </c>
      <c r="ULI6" s="193" t="s">
        <v>644</v>
      </c>
      <c r="ULJ6" s="193" t="s">
        <v>644</v>
      </c>
      <c r="ULK6" s="193" t="s">
        <v>644</v>
      </c>
      <c r="ULL6" s="193" t="s">
        <v>644</v>
      </c>
      <c r="ULM6" s="193" t="s">
        <v>644</v>
      </c>
      <c r="ULN6" s="193" t="s">
        <v>644</v>
      </c>
      <c r="ULO6" s="193" t="s">
        <v>644</v>
      </c>
      <c r="ULP6" s="193" t="s">
        <v>644</v>
      </c>
      <c r="ULQ6" s="193" t="s">
        <v>644</v>
      </c>
      <c r="ULR6" s="193" t="s">
        <v>644</v>
      </c>
      <c r="ULS6" s="193" t="s">
        <v>644</v>
      </c>
      <c r="ULT6" s="193" t="s">
        <v>644</v>
      </c>
      <c r="ULU6" s="193" t="s">
        <v>644</v>
      </c>
      <c r="ULV6" s="193" t="s">
        <v>644</v>
      </c>
      <c r="ULW6" s="193" t="s">
        <v>644</v>
      </c>
      <c r="ULX6" s="193" t="s">
        <v>644</v>
      </c>
      <c r="ULY6" s="193" t="s">
        <v>644</v>
      </c>
      <c r="ULZ6" s="193" t="s">
        <v>644</v>
      </c>
      <c r="UMA6" s="193" t="s">
        <v>644</v>
      </c>
      <c r="UMB6" s="193" t="s">
        <v>644</v>
      </c>
      <c r="UMC6" s="193" t="s">
        <v>644</v>
      </c>
      <c r="UMD6" s="193" t="s">
        <v>644</v>
      </c>
      <c r="UME6" s="193" t="s">
        <v>644</v>
      </c>
      <c r="UMF6" s="193" t="s">
        <v>644</v>
      </c>
      <c r="UMG6" s="193" t="s">
        <v>644</v>
      </c>
      <c r="UMH6" s="193" t="s">
        <v>644</v>
      </c>
      <c r="UMI6" s="193" t="s">
        <v>644</v>
      </c>
      <c r="UMJ6" s="193" t="s">
        <v>644</v>
      </c>
      <c r="UMK6" s="193" t="s">
        <v>644</v>
      </c>
      <c r="UML6" s="193" t="s">
        <v>644</v>
      </c>
      <c r="UMM6" s="193" t="s">
        <v>644</v>
      </c>
      <c r="UMN6" s="193" t="s">
        <v>644</v>
      </c>
      <c r="UMO6" s="193" t="s">
        <v>644</v>
      </c>
      <c r="UMP6" s="193" t="s">
        <v>644</v>
      </c>
      <c r="UMQ6" s="193" t="s">
        <v>644</v>
      </c>
      <c r="UMR6" s="193" t="s">
        <v>644</v>
      </c>
      <c r="UMS6" s="193" t="s">
        <v>644</v>
      </c>
      <c r="UMT6" s="193" t="s">
        <v>644</v>
      </c>
      <c r="UMU6" s="193" t="s">
        <v>644</v>
      </c>
      <c r="UMV6" s="193" t="s">
        <v>644</v>
      </c>
      <c r="UMW6" s="193" t="s">
        <v>644</v>
      </c>
      <c r="UMX6" s="193" t="s">
        <v>644</v>
      </c>
      <c r="UMY6" s="193" t="s">
        <v>644</v>
      </c>
      <c r="UMZ6" s="193" t="s">
        <v>644</v>
      </c>
      <c r="UNA6" s="193" t="s">
        <v>644</v>
      </c>
      <c r="UNB6" s="193" t="s">
        <v>644</v>
      </c>
      <c r="UNC6" s="193" t="s">
        <v>644</v>
      </c>
      <c r="UND6" s="193" t="s">
        <v>644</v>
      </c>
      <c r="UNE6" s="193" t="s">
        <v>644</v>
      </c>
      <c r="UNF6" s="193" t="s">
        <v>644</v>
      </c>
      <c r="UNG6" s="193" t="s">
        <v>644</v>
      </c>
      <c r="UNH6" s="193" t="s">
        <v>644</v>
      </c>
      <c r="UNI6" s="193" t="s">
        <v>644</v>
      </c>
      <c r="UNJ6" s="193" t="s">
        <v>644</v>
      </c>
      <c r="UNK6" s="193" t="s">
        <v>644</v>
      </c>
      <c r="UNL6" s="193" t="s">
        <v>644</v>
      </c>
      <c r="UNM6" s="193" t="s">
        <v>644</v>
      </c>
      <c r="UNN6" s="193" t="s">
        <v>644</v>
      </c>
      <c r="UNO6" s="193" t="s">
        <v>644</v>
      </c>
      <c r="UNP6" s="193" t="s">
        <v>644</v>
      </c>
      <c r="UNQ6" s="193" t="s">
        <v>644</v>
      </c>
      <c r="UNR6" s="193" t="s">
        <v>644</v>
      </c>
      <c r="UNS6" s="193" t="s">
        <v>644</v>
      </c>
      <c r="UNT6" s="193" t="s">
        <v>644</v>
      </c>
      <c r="UNU6" s="193" t="s">
        <v>644</v>
      </c>
      <c r="UNV6" s="193" t="s">
        <v>644</v>
      </c>
      <c r="UNW6" s="193" t="s">
        <v>644</v>
      </c>
      <c r="UNX6" s="193" t="s">
        <v>644</v>
      </c>
      <c r="UNY6" s="193" t="s">
        <v>644</v>
      </c>
      <c r="UNZ6" s="193" t="s">
        <v>644</v>
      </c>
      <c r="UOA6" s="193" t="s">
        <v>644</v>
      </c>
      <c r="UOB6" s="193" t="s">
        <v>644</v>
      </c>
      <c r="UOC6" s="193" t="s">
        <v>644</v>
      </c>
      <c r="UOD6" s="193" t="s">
        <v>644</v>
      </c>
      <c r="UOE6" s="193" t="s">
        <v>644</v>
      </c>
      <c r="UOF6" s="193" t="s">
        <v>644</v>
      </c>
      <c r="UOG6" s="193" t="s">
        <v>644</v>
      </c>
      <c r="UOH6" s="193" t="s">
        <v>644</v>
      </c>
      <c r="UOI6" s="193" t="s">
        <v>644</v>
      </c>
      <c r="UOJ6" s="193" t="s">
        <v>644</v>
      </c>
      <c r="UOK6" s="193" t="s">
        <v>644</v>
      </c>
      <c r="UOL6" s="193" t="s">
        <v>644</v>
      </c>
      <c r="UOM6" s="193" t="s">
        <v>644</v>
      </c>
      <c r="UON6" s="193" t="s">
        <v>644</v>
      </c>
      <c r="UOO6" s="193" t="s">
        <v>644</v>
      </c>
      <c r="UOP6" s="193" t="s">
        <v>644</v>
      </c>
      <c r="UOQ6" s="193" t="s">
        <v>644</v>
      </c>
      <c r="UOR6" s="193" t="s">
        <v>644</v>
      </c>
      <c r="UOS6" s="193" t="s">
        <v>644</v>
      </c>
      <c r="UOT6" s="193" t="s">
        <v>644</v>
      </c>
      <c r="UOU6" s="193" t="s">
        <v>644</v>
      </c>
      <c r="UOV6" s="193" t="s">
        <v>644</v>
      </c>
      <c r="UOW6" s="193" t="s">
        <v>644</v>
      </c>
      <c r="UOX6" s="193" t="s">
        <v>644</v>
      </c>
      <c r="UOY6" s="193" t="s">
        <v>644</v>
      </c>
      <c r="UOZ6" s="193" t="s">
        <v>644</v>
      </c>
      <c r="UPA6" s="193" t="s">
        <v>644</v>
      </c>
      <c r="UPB6" s="193" t="s">
        <v>644</v>
      </c>
      <c r="UPC6" s="193" t="s">
        <v>644</v>
      </c>
      <c r="UPD6" s="193" t="s">
        <v>644</v>
      </c>
      <c r="UPE6" s="193" t="s">
        <v>644</v>
      </c>
      <c r="UPF6" s="193" t="s">
        <v>644</v>
      </c>
      <c r="UPG6" s="193" t="s">
        <v>644</v>
      </c>
      <c r="UPH6" s="193" t="s">
        <v>644</v>
      </c>
      <c r="UPI6" s="193" t="s">
        <v>644</v>
      </c>
      <c r="UPJ6" s="193" t="s">
        <v>644</v>
      </c>
      <c r="UPK6" s="193" t="s">
        <v>644</v>
      </c>
      <c r="UPL6" s="193" t="s">
        <v>644</v>
      </c>
      <c r="UPM6" s="193" t="s">
        <v>644</v>
      </c>
      <c r="UPN6" s="193" t="s">
        <v>644</v>
      </c>
      <c r="UPO6" s="193" t="s">
        <v>644</v>
      </c>
      <c r="UPP6" s="193" t="s">
        <v>644</v>
      </c>
      <c r="UPQ6" s="193" t="s">
        <v>644</v>
      </c>
      <c r="UPR6" s="193" t="s">
        <v>644</v>
      </c>
      <c r="UPS6" s="193" t="s">
        <v>644</v>
      </c>
      <c r="UPT6" s="193" t="s">
        <v>644</v>
      </c>
      <c r="UPU6" s="193" t="s">
        <v>644</v>
      </c>
      <c r="UPV6" s="193" t="s">
        <v>644</v>
      </c>
      <c r="UPW6" s="193" t="s">
        <v>644</v>
      </c>
      <c r="UPX6" s="193" t="s">
        <v>644</v>
      </c>
      <c r="UPY6" s="193" t="s">
        <v>644</v>
      </c>
      <c r="UPZ6" s="193" t="s">
        <v>644</v>
      </c>
      <c r="UQA6" s="193" t="s">
        <v>644</v>
      </c>
      <c r="UQB6" s="193" t="s">
        <v>644</v>
      </c>
      <c r="UQC6" s="193" t="s">
        <v>644</v>
      </c>
      <c r="UQD6" s="193" t="s">
        <v>644</v>
      </c>
      <c r="UQE6" s="193" t="s">
        <v>644</v>
      </c>
      <c r="UQF6" s="193" t="s">
        <v>644</v>
      </c>
      <c r="UQG6" s="193" t="s">
        <v>644</v>
      </c>
      <c r="UQH6" s="193" t="s">
        <v>644</v>
      </c>
      <c r="UQI6" s="193" t="s">
        <v>644</v>
      </c>
      <c r="UQJ6" s="193" t="s">
        <v>644</v>
      </c>
      <c r="UQK6" s="193" t="s">
        <v>644</v>
      </c>
      <c r="UQL6" s="193" t="s">
        <v>644</v>
      </c>
      <c r="UQM6" s="193" t="s">
        <v>644</v>
      </c>
      <c r="UQN6" s="193" t="s">
        <v>644</v>
      </c>
      <c r="UQO6" s="193" t="s">
        <v>644</v>
      </c>
      <c r="UQP6" s="193" t="s">
        <v>644</v>
      </c>
      <c r="UQQ6" s="193" t="s">
        <v>644</v>
      </c>
      <c r="UQR6" s="193" t="s">
        <v>644</v>
      </c>
      <c r="UQS6" s="193" t="s">
        <v>644</v>
      </c>
      <c r="UQT6" s="193" t="s">
        <v>644</v>
      </c>
      <c r="UQU6" s="193" t="s">
        <v>644</v>
      </c>
      <c r="UQV6" s="193" t="s">
        <v>644</v>
      </c>
      <c r="UQW6" s="193" t="s">
        <v>644</v>
      </c>
      <c r="UQX6" s="193" t="s">
        <v>644</v>
      </c>
      <c r="UQY6" s="193" t="s">
        <v>644</v>
      </c>
      <c r="UQZ6" s="193" t="s">
        <v>644</v>
      </c>
      <c r="URA6" s="193" t="s">
        <v>644</v>
      </c>
      <c r="URB6" s="193" t="s">
        <v>644</v>
      </c>
      <c r="URC6" s="193" t="s">
        <v>644</v>
      </c>
      <c r="URD6" s="193" t="s">
        <v>644</v>
      </c>
      <c r="URE6" s="193" t="s">
        <v>644</v>
      </c>
      <c r="URF6" s="193" t="s">
        <v>644</v>
      </c>
      <c r="URG6" s="193" t="s">
        <v>644</v>
      </c>
      <c r="URH6" s="193" t="s">
        <v>644</v>
      </c>
      <c r="URI6" s="193" t="s">
        <v>644</v>
      </c>
      <c r="URJ6" s="193" t="s">
        <v>644</v>
      </c>
      <c r="URK6" s="193" t="s">
        <v>644</v>
      </c>
      <c r="URL6" s="193" t="s">
        <v>644</v>
      </c>
      <c r="URM6" s="193" t="s">
        <v>644</v>
      </c>
      <c r="URN6" s="193" t="s">
        <v>644</v>
      </c>
      <c r="URO6" s="193" t="s">
        <v>644</v>
      </c>
      <c r="URP6" s="193" t="s">
        <v>644</v>
      </c>
      <c r="URQ6" s="193" t="s">
        <v>644</v>
      </c>
      <c r="URR6" s="193" t="s">
        <v>644</v>
      </c>
      <c r="URS6" s="193" t="s">
        <v>644</v>
      </c>
      <c r="URT6" s="193" t="s">
        <v>644</v>
      </c>
      <c r="URU6" s="193" t="s">
        <v>644</v>
      </c>
      <c r="URV6" s="193" t="s">
        <v>644</v>
      </c>
      <c r="URW6" s="193" t="s">
        <v>644</v>
      </c>
      <c r="URX6" s="193" t="s">
        <v>644</v>
      </c>
      <c r="URY6" s="193" t="s">
        <v>644</v>
      </c>
      <c r="URZ6" s="193" t="s">
        <v>644</v>
      </c>
      <c r="USA6" s="193" t="s">
        <v>644</v>
      </c>
      <c r="USB6" s="193" t="s">
        <v>644</v>
      </c>
      <c r="USC6" s="193" t="s">
        <v>644</v>
      </c>
      <c r="USD6" s="193" t="s">
        <v>644</v>
      </c>
      <c r="USE6" s="193" t="s">
        <v>644</v>
      </c>
      <c r="USF6" s="193" t="s">
        <v>644</v>
      </c>
      <c r="USG6" s="193" t="s">
        <v>644</v>
      </c>
      <c r="USH6" s="193" t="s">
        <v>644</v>
      </c>
      <c r="USI6" s="193" t="s">
        <v>644</v>
      </c>
      <c r="USJ6" s="193" t="s">
        <v>644</v>
      </c>
      <c r="USK6" s="193" t="s">
        <v>644</v>
      </c>
      <c r="USL6" s="193" t="s">
        <v>644</v>
      </c>
      <c r="USM6" s="193" t="s">
        <v>644</v>
      </c>
      <c r="USN6" s="193" t="s">
        <v>644</v>
      </c>
      <c r="USO6" s="193" t="s">
        <v>644</v>
      </c>
      <c r="USP6" s="193" t="s">
        <v>644</v>
      </c>
      <c r="USQ6" s="193" t="s">
        <v>644</v>
      </c>
      <c r="USR6" s="193" t="s">
        <v>644</v>
      </c>
      <c r="USS6" s="193" t="s">
        <v>644</v>
      </c>
      <c r="UST6" s="193" t="s">
        <v>644</v>
      </c>
      <c r="USU6" s="193" t="s">
        <v>644</v>
      </c>
      <c r="USV6" s="193" t="s">
        <v>644</v>
      </c>
      <c r="USW6" s="193" t="s">
        <v>644</v>
      </c>
      <c r="USX6" s="193" t="s">
        <v>644</v>
      </c>
      <c r="USY6" s="193" t="s">
        <v>644</v>
      </c>
      <c r="USZ6" s="193" t="s">
        <v>644</v>
      </c>
      <c r="UTA6" s="193" t="s">
        <v>644</v>
      </c>
      <c r="UTB6" s="193" t="s">
        <v>644</v>
      </c>
      <c r="UTC6" s="193" t="s">
        <v>644</v>
      </c>
      <c r="UTD6" s="193" t="s">
        <v>644</v>
      </c>
      <c r="UTE6" s="193" t="s">
        <v>644</v>
      </c>
      <c r="UTF6" s="193" t="s">
        <v>644</v>
      </c>
      <c r="UTG6" s="193" t="s">
        <v>644</v>
      </c>
      <c r="UTH6" s="193" t="s">
        <v>644</v>
      </c>
      <c r="UTI6" s="193" t="s">
        <v>644</v>
      </c>
      <c r="UTJ6" s="193" t="s">
        <v>644</v>
      </c>
      <c r="UTK6" s="193" t="s">
        <v>644</v>
      </c>
      <c r="UTL6" s="193" t="s">
        <v>644</v>
      </c>
      <c r="UTM6" s="193" t="s">
        <v>644</v>
      </c>
      <c r="UTN6" s="193" t="s">
        <v>644</v>
      </c>
      <c r="UTO6" s="193" t="s">
        <v>644</v>
      </c>
      <c r="UTP6" s="193" t="s">
        <v>644</v>
      </c>
      <c r="UTQ6" s="193" t="s">
        <v>644</v>
      </c>
      <c r="UTR6" s="193" t="s">
        <v>644</v>
      </c>
      <c r="UTS6" s="193" t="s">
        <v>644</v>
      </c>
      <c r="UTT6" s="193" t="s">
        <v>644</v>
      </c>
      <c r="UTU6" s="193" t="s">
        <v>644</v>
      </c>
      <c r="UTV6" s="193" t="s">
        <v>644</v>
      </c>
      <c r="UTW6" s="193" t="s">
        <v>644</v>
      </c>
      <c r="UTX6" s="193" t="s">
        <v>644</v>
      </c>
      <c r="UTY6" s="193" t="s">
        <v>644</v>
      </c>
      <c r="UTZ6" s="193" t="s">
        <v>644</v>
      </c>
      <c r="UUA6" s="193" t="s">
        <v>644</v>
      </c>
      <c r="UUB6" s="193" t="s">
        <v>644</v>
      </c>
      <c r="UUC6" s="193" t="s">
        <v>644</v>
      </c>
      <c r="UUD6" s="193" t="s">
        <v>644</v>
      </c>
      <c r="UUE6" s="193" t="s">
        <v>644</v>
      </c>
      <c r="UUF6" s="193" t="s">
        <v>644</v>
      </c>
      <c r="UUG6" s="193" t="s">
        <v>644</v>
      </c>
      <c r="UUH6" s="193" t="s">
        <v>644</v>
      </c>
      <c r="UUI6" s="193" t="s">
        <v>644</v>
      </c>
      <c r="UUJ6" s="193" t="s">
        <v>644</v>
      </c>
      <c r="UUK6" s="193" t="s">
        <v>644</v>
      </c>
      <c r="UUL6" s="193" t="s">
        <v>644</v>
      </c>
      <c r="UUM6" s="193" t="s">
        <v>644</v>
      </c>
      <c r="UUN6" s="193" t="s">
        <v>644</v>
      </c>
      <c r="UUO6" s="193" t="s">
        <v>644</v>
      </c>
      <c r="UUP6" s="193" t="s">
        <v>644</v>
      </c>
      <c r="UUQ6" s="193" t="s">
        <v>644</v>
      </c>
      <c r="UUR6" s="193" t="s">
        <v>644</v>
      </c>
      <c r="UUS6" s="193" t="s">
        <v>644</v>
      </c>
      <c r="UUT6" s="193" t="s">
        <v>644</v>
      </c>
      <c r="UUU6" s="193" t="s">
        <v>644</v>
      </c>
      <c r="UUV6" s="193" t="s">
        <v>644</v>
      </c>
      <c r="UUW6" s="193" t="s">
        <v>644</v>
      </c>
      <c r="UUX6" s="193" t="s">
        <v>644</v>
      </c>
      <c r="UUY6" s="193" t="s">
        <v>644</v>
      </c>
      <c r="UUZ6" s="193" t="s">
        <v>644</v>
      </c>
      <c r="UVA6" s="193" t="s">
        <v>644</v>
      </c>
      <c r="UVB6" s="193" t="s">
        <v>644</v>
      </c>
      <c r="UVC6" s="193" t="s">
        <v>644</v>
      </c>
      <c r="UVD6" s="193" t="s">
        <v>644</v>
      </c>
      <c r="UVE6" s="193" t="s">
        <v>644</v>
      </c>
      <c r="UVF6" s="193" t="s">
        <v>644</v>
      </c>
      <c r="UVG6" s="193" t="s">
        <v>644</v>
      </c>
      <c r="UVH6" s="193" t="s">
        <v>644</v>
      </c>
      <c r="UVI6" s="193" t="s">
        <v>644</v>
      </c>
      <c r="UVJ6" s="193" t="s">
        <v>644</v>
      </c>
      <c r="UVK6" s="193" t="s">
        <v>644</v>
      </c>
      <c r="UVL6" s="193" t="s">
        <v>644</v>
      </c>
      <c r="UVM6" s="193" t="s">
        <v>644</v>
      </c>
      <c r="UVN6" s="193" t="s">
        <v>644</v>
      </c>
      <c r="UVO6" s="193" t="s">
        <v>644</v>
      </c>
      <c r="UVP6" s="193" t="s">
        <v>644</v>
      </c>
      <c r="UVQ6" s="193" t="s">
        <v>644</v>
      </c>
      <c r="UVR6" s="193" t="s">
        <v>644</v>
      </c>
      <c r="UVS6" s="193" t="s">
        <v>644</v>
      </c>
      <c r="UVT6" s="193" t="s">
        <v>644</v>
      </c>
      <c r="UVU6" s="193" t="s">
        <v>644</v>
      </c>
      <c r="UVV6" s="193" t="s">
        <v>644</v>
      </c>
      <c r="UVW6" s="193" t="s">
        <v>644</v>
      </c>
      <c r="UVX6" s="193" t="s">
        <v>644</v>
      </c>
      <c r="UVY6" s="193" t="s">
        <v>644</v>
      </c>
      <c r="UVZ6" s="193" t="s">
        <v>644</v>
      </c>
      <c r="UWA6" s="193" t="s">
        <v>644</v>
      </c>
      <c r="UWB6" s="193" t="s">
        <v>644</v>
      </c>
      <c r="UWC6" s="193" t="s">
        <v>644</v>
      </c>
      <c r="UWD6" s="193" t="s">
        <v>644</v>
      </c>
      <c r="UWE6" s="193" t="s">
        <v>644</v>
      </c>
      <c r="UWF6" s="193" t="s">
        <v>644</v>
      </c>
      <c r="UWG6" s="193" t="s">
        <v>644</v>
      </c>
      <c r="UWH6" s="193" t="s">
        <v>644</v>
      </c>
      <c r="UWI6" s="193" t="s">
        <v>644</v>
      </c>
      <c r="UWJ6" s="193" t="s">
        <v>644</v>
      </c>
      <c r="UWK6" s="193" t="s">
        <v>644</v>
      </c>
      <c r="UWL6" s="193" t="s">
        <v>644</v>
      </c>
      <c r="UWM6" s="193" t="s">
        <v>644</v>
      </c>
      <c r="UWN6" s="193" t="s">
        <v>644</v>
      </c>
      <c r="UWO6" s="193" t="s">
        <v>644</v>
      </c>
      <c r="UWP6" s="193" t="s">
        <v>644</v>
      </c>
      <c r="UWQ6" s="193" t="s">
        <v>644</v>
      </c>
      <c r="UWR6" s="193" t="s">
        <v>644</v>
      </c>
      <c r="UWS6" s="193" t="s">
        <v>644</v>
      </c>
      <c r="UWT6" s="193" t="s">
        <v>644</v>
      </c>
      <c r="UWU6" s="193" t="s">
        <v>644</v>
      </c>
      <c r="UWV6" s="193" t="s">
        <v>644</v>
      </c>
      <c r="UWW6" s="193" t="s">
        <v>644</v>
      </c>
      <c r="UWX6" s="193" t="s">
        <v>644</v>
      </c>
      <c r="UWY6" s="193" t="s">
        <v>644</v>
      </c>
      <c r="UWZ6" s="193" t="s">
        <v>644</v>
      </c>
      <c r="UXA6" s="193" t="s">
        <v>644</v>
      </c>
      <c r="UXB6" s="193" t="s">
        <v>644</v>
      </c>
      <c r="UXC6" s="193" t="s">
        <v>644</v>
      </c>
      <c r="UXD6" s="193" t="s">
        <v>644</v>
      </c>
      <c r="UXE6" s="193" t="s">
        <v>644</v>
      </c>
      <c r="UXF6" s="193" t="s">
        <v>644</v>
      </c>
      <c r="UXG6" s="193" t="s">
        <v>644</v>
      </c>
      <c r="UXH6" s="193" t="s">
        <v>644</v>
      </c>
      <c r="UXI6" s="193" t="s">
        <v>644</v>
      </c>
      <c r="UXJ6" s="193" t="s">
        <v>644</v>
      </c>
      <c r="UXK6" s="193" t="s">
        <v>644</v>
      </c>
      <c r="UXL6" s="193" t="s">
        <v>644</v>
      </c>
      <c r="UXM6" s="193" t="s">
        <v>644</v>
      </c>
      <c r="UXN6" s="193" t="s">
        <v>644</v>
      </c>
      <c r="UXO6" s="193" t="s">
        <v>644</v>
      </c>
      <c r="UXP6" s="193" t="s">
        <v>644</v>
      </c>
      <c r="UXQ6" s="193" t="s">
        <v>644</v>
      </c>
      <c r="UXR6" s="193" t="s">
        <v>644</v>
      </c>
      <c r="UXS6" s="193" t="s">
        <v>644</v>
      </c>
      <c r="UXT6" s="193" t="s">
        <v>644</v>
      </c>
      <c r="UXU6" s="193" t="s">
        <v>644</v>
      </c>
      <c r="UXV6" s="193" t="s">
        <v>644</v>
      </c>
      <c r="UXW6" s="193" t="s">
        <v>644</v>
      </c>
      <c r="UXX6" s="193" t="s">
        <v>644</v>
      </c>
      <c r="UXY6" s="193" t="s">
        <v>644</v>
      </c>
      <c r="UXZ6" s="193" t="s">
        <v>644</v>
      </c>
      <c r="UYA6" s="193" t="s">
        <v>644</v>
      </c>
      <c r="UYB6" s="193" t="s">
        <v>644</v>
      </c>
      <c r="UYC6" s="193" t="s">
        <v>644</v>
      </c>
      <c r="UYD6" s="193" t="s">
        <v>644</v>
      </c>
      <c r="UYE6" s="193" t="s">
        <v>644</v>
      </c>
      <c r="UYF6" s="193" t="s">
        <v>644</v>
      </c>
      <c r="UYG6" s="193" t="s">
        <v>644</v>
      </c>
      <c r="UYH6" s="193" t="s">
        <v>644</v>
      </c>
      <c r="UYI6" s="193" t="s">
        <v>644</v>
      </c>
      <c r="UYJ6" s="193" t="s">
        <v>644</v>
      </c>
      <c r="UYK6" s="193" t="s">
        <v>644</v>
      </c>
      <c r="UYL6" s="193" t="s">
        <v>644</v>
      </c>
      <c r="UYM6" s="193" t="s">
        <v>644</v>
      </c>
      <c r="UYN6" s="193" t="s">
        <v>644</v>
      </c>
      <c r="UYO6" s="193" t="s">
        <v>644</v>
      </c>
      <c r="UYP6" s="193" t="s">
        <v>644</v>
      </c>
      <c r="UYQ6" s="193" t="s">
        <v>644</v>
      </c>
      <c r="UYR6" s="193" t="s">
        <v>644</v>
      </c>
      <c r="UYS6" s="193" t="s">
        <v>644</v>
      </c>
      <c r="UYT6" s="193" t="s">
        <v>644</v>
      </c>
      <c r="UYU6" s="193" t="s">
        <v>644</v>
      </c>
      <c r="UYV6" s="193" t="s">
        <v>644</v>
      </c>
      <c r="UYW6" s="193" t="s">
        <v>644</v>
      </c>
      <c r="UYX6" s="193" t="s">
        <v>644</v>
      </c>
      <c r="UYY6" s="193" t="s">
        <v>644</v>
      </c>
      <c r="UYZ6" s="193" t="s">
        <v>644</v>
      </c>
      <c r="UZA6" s="193" t="s">
        <v>644</v>
      </c>
      <c r="UZB6" s="193" t="s">
        <v>644</v>
      </c>
      <c r="UZC6" s="193" t="s">
        <v>644</v>
      </c>
      <c r="UZD6" s="193" t="s">
        <v>644</v>
      </c>
      <c r="UZE6" s="193" t="s">
        <v>644</v>
      </c>
      <c r="UZF6" s="193" t="s">
        <v>644</v>
      </c>
      <c r="UZG6" s="193" t="s">
        <v>644</v>
      </c>
      <c r="UZH6" s="193" t="s">
        <v>644</v>
      </c>
      <c r="UZI6" s="193" t="s">
        <v>644</v>
      </c>
      <c r="UZJ6" s="193" t="s">
        <v>644</v>
      </c>
      <c r="UZK6" s="193" t="s">
        <v>644</v>
      </c>
      <c r="UZL6" s="193" t="s">
        <v>644</v>
      </c>
      <c r="UZM6" s="193" t="s">
        <v>644</v>
      </c>
      <c r="UZN6" s="193" t="s">
        <v>644</v>
      </c>
      <c r="UZO6" s="193" t="s">
        <v>644</v>
      </c>
      <c r="UZP6" s="193" t="s">
        <v>644</v>
      </c>
      <c r="UZQ6" s="193" t="s">
        <v>644</v>
      </c>
      <c r="UZR6" s="193" t="s">
        <v>644</v>
      </c>
      <c r="UZS6" s="193" t="s">
        <v>644</v>
      </c>
      <c r="UZT6" s="193" t="s">
        <v>644</v>
      </c>
      <c r="UZU6" s="193" t="s">
        <v>644</v>
      </c>
      <c r="UZV6" s="193" t="s">
        <v>644</v>
      </c>
      <c r="UZW6" s="193" t="s">
        <v>644</v>
      </c>
      <c r="UZX6" s="193" t="s">
        <v>644</v>
      </c>
      <c r="UZY6" s="193" t="s">
        <v>644</v>
      </c>
      <c r="UZZ6" s="193" t="s">
        <v>644</v>
      </c>
      <c r="VAA6" s="193" t="s">
        <v>644</v>
      </c>
      <c r="VAB6" s="193" t="s">
        <v>644</v>
      </c>
      <c r="VAC6" s="193" t="s">
        <v>644</v>
      </c>
      <c r="VAD6" s="193" t="s">
        <v>644</v>
      </c>
      <c r="VAE6" s="193" t="s">
        <v>644</v>
      </c>
      <c r="VAF6" s="193" t="s">
        <v>644</v>
      </c>
      <c r="VAG6" s="193" t="s">
        <v>644</v>
      </c>
      <c r="VAH6" s="193" t="s">
        <v>644</v>
      </c>
      <c r="VAI6" s="193" t="s">
        <v>644</v>
      </c>
      <c r="VAJ6" s="193" t="s">
        <v>644</v>
      </c>
      <c r="VAK6" s="193" t="s">
        <v>644</v>
      </c>
      <c r="VAL6" s="193" t="s">
        <v>644</v>
      </c>
      <c r="VAM6" s="193" t="s">
        <v>644</v>
      </c>
      <c r="VAN6" s="193" t="s">
        <v>644</v>
      </c>
      <c r="VAO6" s="193" t="s">
        <v>644</v>
      </c>
      <c r="VAP6" s="193" t="s">
        <v>644</v>
      </c>
      <c r="VAQ6" s="193" t="s">
        <v>644</v>
      </c>
      <c r="VAR6" s="193" t="s">
        <v>644</v>
      </c>
      <c r="VAS6" s="193" t="s">
        <v>644</v>
      </c>
      <c r="VAT6" s="193" t="s">
        <v>644</v>
      </c>
      <c r="VAU6" s="193" t="s">
        <v>644</v>
      </c>
      <c r="VAV6" s="193" t="s">
        <v>644</v>
      </c>
      <c r="VAW6" s="193" t="s">
        <v>644</v>
      </c>
      <c r="VAX6" s="193" t="s">
        <v>644</v>
      </c>
      <c r="VAY6" s="193" t="s">
        <v>644</v>
      </c>
      <c r="VAZ6" s="193" t="s">
        <v>644</v>
      </c>
      <c r="VBA6" s="193" t="s">
        <v>644</v>
      </c>
      <c r="VBB6" s="193" t="s">
        <v>644</v>
      </c>
      <c r="VBC6" s="193" t="s">
        <v>644</v>
      </c>
      <c r="VBD6" s="193" t="s">
        <v>644</v>
      </c>
      <c r="VBE6" s="193" t="s">
        <v>644</v>
      </c>
      <c r="VBF6" s="193" t="s">
        <v>644</v>
      </c>
      <c r="VBG6" s="193" t="s">
        <v>644</v>
      </c>
      <c r="VBH6" s="193" t="s">
        <v>644</v>
      </c>
      <c r="VBI6" s="193" t="s">
        <v>644</v>
      </c>
      <c r="VBJ6" s="193" t="s">
        <v>644</v>
      </c>
      <c r="VBK6" s="193" t="s">
        <v>644</v>
      </c>
      <c r="VBL6" s="193" t="s">
        <v>644</v>
      </c>
      <c r="VBM6" s="193" t="s">
        <v>644</v>
      </c>
      <c r="VBN6" s="193" t="s">
        <v>644</v>
      </c>
      <c r="VBO6" s="193" t="s">
        <v>644</v>
      </c>
      <c r="VBP6" s="193" t="s">
        <v>644</v>
      </c>
      <c r="VBQ6" s="193" t="s">
        <v>644</v>
      </c>
      <c r="VBR6" s="193" t="s">
        <v>644</v>
      </c>
      <c r="VBS6" s="193" t="s">
        <v>644</v>
      </c>
      <c r="VBT6" s="193" t="s">
        <v>644</v>
      </c>
      <c r="VBU6" s="193" t="s">
        <v>644</v>
      </c>
      <c r="VBV6" s="193" t="s">
        <v>644</v>
      </c>
      <c r="VBW6" s="193" t="s">
        <v>644</v>
      </c>
      <c r="VBX6" s="193" t="s">
        <v>644</v>
      </c>
      <c r="VBY6" s="193" t="s">
        <v>644</v>
      </c>
      <c r="VBZ6" s="193" t="s">
        <v>644</v>
      </c>
      <c r="VCA6" s="193" t="s">
        <v>644</v>
      </c>
      <c r="VCB6" s="193" t="s">
        <v>644</v>
      </c>
      <c r="VCC6" s="193" t="s">
        <v>644</v>
      </c>
      <c r="VCD6" s="193" t="s">
        <v>644</v>
      </c>
      <c r="VCE6" s="193" t="s">
        <v>644</v>
      </c>
      <c r="VCF6" s="193" t="s">
        <v>644</v>
      </c>
      <c r="VCG6" s="193" t="s">
        <v>644</v>
      </c>
      <c r="VCH6" s="193" t="s">
        <v>644</v>
      </c>
      <c r="VCI6" s="193" t="s">
        <v>644</v>
      </c>
      <c r="VCJ6" s="193" t="s">
        <v>644</v>
      </c>
      <c r="VCK6" s="193" t="s">
        <v>644</v>
      </c>
      <c r="VCL6" s="193" t="s">
        <v>644</v>
      </c>
      <c r="VCM6" s="193" t="s">
        <v>644</v>
      </c>
      <c r="VCN6" s="193" t="s">
        <v>644</v>
      </c>
      <c r="VCO6" s="193" t="s">
        <v>644</v>
      </c>
      <c r="VCP6" s="193" t="s">
        <v>644</v>
      </c>
      <c r="VCQ6" s="193" t="s">
        <v>644</v>
      </c>
      <c r="VCR6" s="193" t="s">
        <v>644</v>
      </c>
      <c r="VCS6" s="193" t="s">
        <v>644</v>
      </c>
      <c r="VCT6" s="193" t="s">
        <v>644</v>
      </c>
      <c r="VCU6" s="193" t="s">
        <v>644</v>
      </c>
      <c r="VCV6" s="193" t="s">
        <v>644</v>
      </c>
      <c r="VCW6" s="193" t="s">
        <v>644</v>
      </c>
      <c r="VCX6" s="193" t="s">
        <v>644</v>
      </c>
      <c r="VCY6" s="193" t="s">
        <v>644</v>
      </c>
      <c r="VCZ6" s="193" t="s">
        <v>644</v>
      </c>
      <c r="VDA6" s="193" t="s">
        <v>644</v>
      </c>
      <c r="VDB6" s="193" t="s">
        <v>644</v>
      </c>
      <c r="VDC6" s="193" t="s">
        <v>644</v>
      </c>
      <c r="VDD6" s="193" t="s">
        <v>644</v>
      </c>
      <c r="VDE6" s="193" t="s">
        <v>644</v>
      </c>
      <c r="VDF6" s="193" t="s">
        <v>644</v>
      </c>
      <c r="VDG6" s="193" t="s">
        <v>644</v>
      </c>
      <c r="VDH6" s="193" t="s">
        <v>644</v>
      </c>
      <c r="VDI6" s="193" t="s">
        <v>644</v>
      </c>
      <c r="VDJ6" s="193" t="s">
        <v>644</v>
      </c>
      <c r="VDK6" s="193" t="s">
        <v>644</v>
      </c>
      <c r="VDL6" s="193" t="s">
        <v>644</v>
      </c>
      <c r="VDM6" s="193" t="s">
        <v>644</v>
      </c>
      <c r="VDN6" s="193" t="s">
        <v>644</v>
      </c>
      <c r="VDO6" s="193" t="s">
        <v>644</v>
      </c>
      <c r="VDP6" s="193" t="s">
        <v>644</v>
      </c>
      <c r="VDQ6" s="193" t="s">
        <v>644</v>
      </c>
      <c r="VDR6" s="193" t="s">
        <v>644</v>
      </c>
      <c r="VDS6" s="193" t="s">
        <v>644</v>
      </c>
      <c r="VDT6" s="193" t="s">
        <v>644</v>
      </c>
      <c r="VDU6" s="193" t="s">
        <v>644</v>
      </c>
      <c r="VDV6" s="193" t="s">
        <v>644</v>
      </c>
      <c r="VDW6" s="193" t="s">
        <v>644</v>
      </c>
      <c r="VDX6" s="193" t="s">
        <v>644</v>
      </c>
      <c r="VDY6" s="193" t="s">
        <v>644</v>
      </c>
      <c r="VDZ6" s="193" t="s">
        <v>644</v>
      </c>
      <c r="VEA6" s="193" t="s">
        <v>644</v>
      </c>
      <c r="VEB6" s="193" t="s">
        <v>644</v>
      </c>
      <c r="VEC6" s="193" t="s">
        <v>644</v>
      </c>
      <c r="VED6" s="193" t="s">
        <v>644</v>
      </c>
      <c r="VEE6" s="193" t="s">
        <v>644</v>
      </c>
      <c r="VEF6" s="193" t="s">
        <v>644</v>
      </c>
      <c r="VEG6" s="193" t="s">
        <v>644</v>
      </c>
      <c r="VEH6" s="193" t="s">
        <v>644</v>
      </c>
      <c r="VEI6" s="193" t="s">
        <v>644</v>
      </c>
      <c r="VEJ6" s="193" t="s">
        <v>644</v>
      </c>
      <c r="VEK6" s="193" t="s">
        <v>644</v>
      </c>
      <c r="VEL6" s="193" t="s">
        <v>644</v>
      </c>
      <c r="VEM6" s="193" t="s">
        <v>644</v>
      </c>
      <c r="VEN6" s="193" t="s">
        <v>644</v>
      </c>
      <c r="VEO6" s="193" t="s">
        <v>644</v>
      </c>
      <c r="VEP6" s="193" t="s">
        <v>644</v>
      </c>
      <c r="VEQ6" s="193" t="s">
        <v>644</v>
      </c>
      <c r="VER6" s="193" t="s">
        <v>644</v>
      </c>
      <c r="VES6" s="193" t="s">
        <v>644</v>
      </c>
      <c r="VET6" s="193" t="s">
        <v>644</v>
      </c>
      <c r="VEU6" s="193" t="s">
        <v>644</v>
      </c>
      <c r="VEV6" s="193" t="s">
        <v>644</v>
      </c>
      <c r="VEW6" s="193" t="s">
        <v>644</v>
      </c>
      <c r="VEX6" s="193" t="s">
        <v>644</v>
      </c>
      <c r="VEY6" s="193" t="s">
        <v>644</v>
      </c>
      <c r="VEZ6" s="193" t="s">
        <v>644</v>
      </c>
      <c r="VFA6" s="193" t="s">
        <v>644</v>
      </c>
      <c r="VFB6" s="193" t="s">
        <v>644</v>
      </c>
      <c r="VFC6" s="193" t="s">
        <v>644</v>
      </c>
      <c r="VFD6" s="193" t="s">
        <v>644</v>
      </c>
      <c r="VFE6" s="193" t="s">
        <v>644</v>
      </c>
      <c r="VFF6" s="193" t="s">
        <v>644</v>
      </c>
      <c r="VFG6" s="193" t="s">
        <v>644</v>
      </c>
      <c r="VFH6" s="193" t="s">
        <v>644</v>
      </c>
      <c r="VFI6" s="193" t="s">
        <v>644</v>
      </c>
      <c r="VFJ6" s="193" t="s">
        <v>644</v>
      </c>
      <c r="VFK6" s="193" t="s">
        <v>644</v>
      </c>
      <c r="VFL6" s="193" t="s">
        <v>644</v>
      </c>
      <c r="VFM6" s="193" t="s">
        <v>644</v>
      </c>
      <c r="VFN6" s="193" t="s">
        <v>644</v>
      </c>
      <c r="VFO6" s="193" t="s">
        <v>644</v>
      </c>
      <c r="VFP6" s="193" t="s">
        <v>644</v>
      </c>
      <c r="VFQ6" s="193" t="s">
        <v>644</v>
      </c>
      <c r="VFR6" s="193" t="s">
        <v>644</v>
      </c>
      <c r="VFS6" s="193" t="s">
        <v>644</v>
      </c>
      <c r="VFT6" s="193" t="s">
        <v>644</v>
      </c>
      <c r="VFU6" s="193" t="s">
        <v>644</v>
      </c>
      <c r="VFV6" s="193" t="s">
        <v>644</v>
      </c>
      <c r="VFW6" s="193" t="s">
        <v>644</v>
      </c>
      <c r="VFX6" s="193" t="s">
        <v>644</v>
      </c>
      <c r="VFY6" s="193" t="s">
        <v>644</v>
      </c>
      <c r="VFZ6" s="193" t="s">
        <v>644</v>
      </c>
      <c r="VGA6" s="193" t="s">
        <v>644</v>
      </c>
      <c r="VGB6" s="193" t="s">
        <v>644</v>
      </c>
      <c r="VGC6" s="193" t="s">
        <v>644</v>
      </c>
      <c r="VGD6" s="193" t="s">
        <v>644</v>
      </c>
      <c r="VGE6" s="193" t="s">
        <v>644</v>
      </c>
      <c r="VGF6" s="193" t="s">
        <v>644</v>
      </c>
      <c r="VGG6" s="193" t="s">
        <v>644</v>
      </c>
      <c r="VGH6" s="193" t="s">
        <v>644</v>
      </c>
      <c r="VGI6" s="193" t="s">
        <v>644</v>
      </c>
      <c r="VGJ6" s="193" t="s">
        <v>644</v>
      </c>
      <c r="VGK6" s="193" t="s">
        <v>644</v>
      </c>
      <c r="VGL6" s="193" t="s">
        <v>644</v>
      </c>
      <c r="VGM6" s="193" t="s">
        <v>644</v>
      </c>
      <c r="VGN6" s="193" t="s">
        <v>644</v>
      </c>
      <c r="VGO6" s="193" t="s">
        <v>644</v>
      </c>
      <c r="VGP6" s="193" t="s">
        <v>644</v>
      </c>
      <c r="VGQ6" s="193" t="s">
        <v>644</v>
      </c>
      <c r="VGR6" s="193" t="s">
        <v>644</v>
      </c>
      <c r="VGS6" s="193" t="s">
        <v>644</v>
      </c>
      <c r="VGT6" s="193" t="s">
        <v>644</v>
      </c>
      <c r="VGU6" s="193" t="s">
        <v>644</v>
      </c>
      <c r="VGV6" s="193" t="s">
        <v>644</v>
      </c>
      <c r="VGW6" s="193" t="s">
        <v>644</v>
      </c>
      <c r="VGX6" s="193" t="s">
        <v>644</v>
      </c>
      <c r="VGY6" s="193" t="s">
        <v>644</v>
      </c>
      <c r="VGZ6" s="193" t="s">
        <v>644</v>
      </c>
      <c r="VHA6" s="193" t="s">
        <v>644</v>
      </c>
      <c r="VHB6" s="193" t="s">
        <v>644</v>
      </c>
      <c r="VHC6" s="193" t="s">
        <v>644</v>
      </c>
      <c r="VHD6" s="193" t="s">
        <v>644</v>
      </c>
      <c r="VHE6" s="193" t="s">
        <v>644</v>
      </c>
      <c r="VHF6" s="193" t="s">
        <v>644</v>
      </c>
      <c r="VHG6" s="193" t="s">
        <v>644</v>
      </c>
      <c r="VHH6" s="193" t="s">
        <v>644</v>
      </c>
      <c r="VHI6" s="193" t="s">
        <v>644</v>
      </c>
      <c r="VHJ6" s="193" t="s">
        <v>644</v>
      </c>
      <c r="VHK6" s="193" t="s">
        <v>644</v>
      </c>
      <c r="VHL6" s="193" t="s">
        <v>644</v>
      </c>
      <c r="VHM6" s="193" t="s">
        <v>644</v>
      </c>
      <c r="VHN6" s="193" t="s">
        <v>644</v>
      </c>
      <c r="VHO6" s="193" t="s">
        <v>644</v>
      </c>
      <c r="VHP6" s="193" t="s">
        <v>644</v>
      </c>
      <c r="VHQ6" s="193" t="s">
        <v>644</v>
      </c>
      <c r="VHR6" s="193" t="s">
        <v>644</v>
      </c>
      <c r="VHS6" s="193" t="s">
        <v>644</v>
      </c>
      <c r="VHT6" s="193" t="s">
        <v>644</v>
      </c>
      <c r="VHU6" s="193" t="s">
        <v>644</v>
      </c>
      <c r="VHV6" s="193" t="s">
        <v>644</v>
      </c>
      <c r="VHW6" s="193" t="s">
        <v>644</v>
      </c>
      <c r="VHX6" s="193" t="s">
        <v>644</v>
      </c>
      <c r="VHY6" s="193" t="s">
        <v>644</v>
      </c>
      <c r="VHZ6" s="193" t="s">
        <v>644</v>
      </c>
      <c r="VIA6" s="193" t="s">
        <v>644</v>
      </c>
      <c r="VIB6" s="193" t="s">
        <v>644</v>
      </c>
      <c r="VIC6" s="193" t="s">
        <v>644</v>
      </c>
      <c r="VID6" s="193" t="s">
        <v>644</v>
      </c>
      <c r="VIE6" s="193" t="s">
        <v>644</v>
      </c>
      <c r="VIF6" s="193" t="s">
        <v>644</v>
      </c>
      <c r="VIG6" s="193" t="s">
        <v>644</v>
      </c>
      <c r="VIH6" s="193" t="s">
        <v>644</v>
      </c>
      <c r="VII6" s="193" t="s">
        <v>644</v>
      </c>
      <c r="VIJ6" s="193" t="s">
        <v>644</v>
      </c>
      <c r="VIK6" s="193" t="s">
        <v>644</v>
      </c>
      <c r="VIL6" s="193" t="s">
        <v>644</v>
      </c>
      <c r="VIM6" s="193" t="s">
        <v>644</v>
      </c>
      <c r="VIN6" s="193" t="s">
        <v>644</v>
      </c>
      <c r="VIO6" s="193" t="s">
        <v>644</v>
      </c>
      <c r="VIP6" s="193" t="s">
        <v>644</v>
      </c>
      <c r="VIQ6" s="193" t="s">
        <v>644</v>
      </c>
      <c r="VIR6" s="193" t="s">
        <v>644</v>
      </c>
      <c r="VIS6" s="193" t="s">
        <v>644</v>
      </c>
      <c r="VIT6" s="193" t="s">
        <v>644</v>
      </c>
      <c r="VIU6" s="193" t="s">
        <v>644</v>
      </c>
      <c r="VIV6" s="193" t="s">
        <v>644</v>
      </c>
      <c r="VIW6" s="193" t="s">
        <v>644</v>
      </c>
      <c r="VIX6" s="193" t="s">
        <v>644</v>
      </c>
      <c r="VIY6" s="193" t="s">
        <v>644</v>
      </c>
      <c r="VIZ6" s="193" t="s">
        <v>644</v>
      </c>
      <c r="VJA6" s="193" t="s">
        <v>644</v>
      </c>
      <c r="VJB6" s="193" t="s">
        <v>644</v>
      </c>
      <c r="VJC6" s="193" t="s">
        <v>644</v>
      </c>
      <c r="VJD6" s="193" t="s">
        <v>644</v>
      </c>
      <c r="VJE6" s="193" t="s">
        <v>644</v>
      </c>
      <c r="VJF6" s="193" t="s">
        <v>644</v>
      </c>
      <c r="VJG6" s="193" t="s">
        <v>644</v>
      </c>
      <c r="VJH6" s="193" t="s">
        <v>644</v>
      </c>
      <c r="VJI6" s="193" t="s">
        <v>644</v>
      </c>
      <c r="VJJ6" s="193" t="s">
        <v>644</v>
      </c>
      <c r="VJK6" s="193" t="s">
        <v>644</v>
      </c>
      <c r="VJL6" s="193" t="s">
        <v>644</v>
      </c>
      <c r="VJM6" s="193" t="s">
        <v>644</v>
      </c>
      <c r="VJN6" s="193" t="s">
        <v>644</v>
      </c>
      <c r="VJO6" s="193" t="s">
        <v>644</v>
      </c>
      <c r="VJP6" s="193" t="s">
        <v>644</v>
      </c>
      <c r="VJQ6" s="193" t="s">
        <v>644</v>
      </c>
      <c r="VJR6" s="193" t="s">
        <v>644</v>
      </c>
      <c r="VJS6" s="193" t="s">
        <v>644</v>
      </c>
      <c r="VJT6" s="193" t="s">
        <v>644</v>
      </c>
      <c r="VJU6" s="193" t="s">
        <v>644</v>
      </c>
      <c r="VJV6" s="193" t="s">
        <v>644</v>
      </c>
      <c r="VJW6" s="193" t="s">
        <v>644</v>
      </c>
      <c r="VJX6" s="193" t="s">
        <v>644</v>
      </c>
      <c r="VJY6" s="193" t="s">
        <v>644</v>
      </c>
      <c r="VJZ6" s="193" t="s">
        <v>644</v>
      </c>
      <c r="VKA6" s="193" t="s">
        <v>644</v>
      </c>
      <c r="VKB6" s="193" t="s">
        <v>644</v>
      </c>
      <c r="VKC6" s="193" t="s">
        <v>644</v>
      </c>
      <c r="VKD6" s="193" t="s">
        <v>644</v>
      </c>
      <c r="VKE6" s="193" t="s">
        <v>644</v>
      </c>
      <c r="VKF6" s="193" t="s">
        <v>644</v>
      </c>
      <c r="VKG6" s="193" t="s">
        <v>644</v>
      </c>
      <c r="VKH6" s="193" t="s">
        <v>644</v>
      </c>
      <c r="VKI6" s="193" t="s">
        <v>644</v>
      </c>
      <c r="VKJ6" s="193" t="s">
        <v>644</v>
      </c>
      <c r="VKK6" s="193" t="s">
        <v>644</v>
      </c>
      <c r="VKL6" s="193" t="s">
        <v>644</v>
      </c>
      <c r="VKM6" s="193" t="s">
        <v>644</v>
      </c>
      <c r="VKN6" s="193" t="s">
        <v>644</v>
      </c>
      <c r="VKO6" s="193" t="s">
        <v>644</v>
      </c>
      <c r="VKP6" s="193" t="s">
        <v>644</v>
      </c>
      <c r="VKQ6" s="193" t="s">
        <v>644</v>
      </c>
      <c r="VKR6" s="193" t="s">
        <v>644</v>
      </c>
      <c r="VKS6" s="193" t="s">
        <v>644</v>
      </c>
      <c r="VKT6" s="193" t="s">
        <v>644</v>
      </c>
      <c r="VKU6" s="193" t="s">
        <v>644</v>
      </c>
      <c r="VKV6" s="193" t="s">
        <v>644</v>
      </c>
      <c r="VKW6" s="193" t="s">
        <v>644</v>
      </c>
      <c r="VKX6" s="193" t="s">
        <v>644</v>
      </c>
      <c r="VKY6" s="193" t="s">
        <v>644</v>
      </c>
      <c r="VKZ6" s="193" t="s">
        <v>644</v>
      </c>
      <c r="VLA6" s="193" t="s">
        <v>644</v>
      </c>
      <c r="VLB6" s="193" t="s">
        <v>644</v>
      </c>
      <c r="VLC6" s="193" t="s">
        <v>644</v>
      </c>
      <c r="VLD6" s="193" t="s">
        <v>644</v>
      </c>
      <c r="VLE6" s="193" t="s">
        <v>644</v>
      </c>
      <c r="VLF6" s="193" t="s">
        <v>644</v>
      </c>
      <c r="VLG6" s="193" t="s">
        <v>644</v>
      </c>
      <c r="VLH6" s="193" t="s">
        <v>644</v>
      </c>
      <c r="VLI6" s="193" t="s">
        <v>644</v>
      </c>
      <c r="VLJ6" s="193" t="s">
        <v>644</v>
      </c>
      <c r="VLK6" s="193" t="s">
        <v>644</v>
      </c>
      <c r="VLL6" s="193" t="s">
        <v>644</v>
      </c>
      <c r="VLM6" s="193" t="s">
        <v>644</v>
      </c>
      <c r="VLN6" s="193" t="s">
        <v>644</v>
      </c>
      <c r="VLO6" s="193" t="s">
        <v>644</v>
      </c>
      <c r="VLP6" s="193" t="s">
        <v>644</v>
      </c>
      <c r="VLQ6" s="193" t="s">
        <v>644</v>
      </c>
      <c r="VLR6" s="193" t="s">
        <v>644</v>
      </c>
      <c r="VLS6" s="193" t="s">
        <v>644</v>
      </c>
      <c r="VLT6" s="193" t="s">
        <v>644</v>
      </c>
      <c r="VLU6" s="193" t="s">
        <v>644</v>
      </c>
      <c r="VLV6" s="193" t="s">
        <v>644</v>
      </c>
      <c r="VLW6" s="193" t="s">
        <v>644</v>
      </c>
      <c r="VLX6" s="193" t="s">
        <v>644</v>
      </c>
      <c r="VLY6" s="193" t="s">
        <v>644</v>
      </c>
      <c r="VLZ6" s="193" t="s">
        <v>644</v>
      </c>
      <c r="VMA6" s="193" t="s">
        <v>644</v>
      </c>
      <c r="VMB6" s="193" t="s">
        <v>644</v>
      </c>
      <c r="VMC6" s="193" t="s">
        <v>644</v>
      </c>
      <c r="VMD6" s="193" t="s">
        <v>644</v>
      </c>
      <c r="VME6" s="193" t="s">
        <v>644</v>
      </c>
      <c r="VMF6" s="193" t="s">
        <v>644</v>
      </c>
      <c r="VMG6" s="193" t="s">
        <v>644</v>
      </c>
      <c r="VMH6" s="193" t="s">
        <v>644</v>
      </c>
      <c r="VMI6" s="193" t="s">
        <v>644</v>
      </c>
      <c r="VMJ6" s="193" t="s">
        <v>644</v>
      </c>
      <c r="VMK6" s="193" t="s">
        <v>644</v>
      </c>
      <c r="VML6" s="193" t="s">
        <v>644</v>
      </c>
      <c r="VMM6" s="193" t="s">
        <v>644</v>
      </c>
      <c r="VMN6" s="193" t="s">
        <v>644</v>
      </c>
      <c r="VMO6" s="193" t="s">
        <v>644</v>
      </c>
      <c r="VMP6" s="193" t="s">
        <v>644</v>
      </c>
      <c r="VMQ6" s="193" t="s">
        <v>644</v>
      </c>
      <c r="VMR6" s="193" t="s">
        <v>644</v>
      </c>
      <c r="VMS6" s="193" t="s">
        <v>644</v>
      </c>
      <c r="VMT6" s="193" t="s">
        <v>644</v>
      </c>
      <c r="VMU6" s="193" t="s">
        <v>644</v>
      </c>
      <c r="VMV6" s="193" t="s">
        <v>644</v>
      </c>
      <c r="VMW6" s="193" t="s">
        <v>644</v>
      </c>
      <c r="VMX6" s="193" t="s">
        <v>644</v>
      </c>
      <c r="VMY6" s="193" t="s">
        <v>644</v>
      </c>
      <c r="VMZ6" s="193" t="s">
        <v>644</v>
      </c>
      <c r="VNA6" s="193" t="s">
        <v>644</v>
      </c>
      <c r="VNB6" s="193" t="s">
        <v>644</v>
      </c>
      <c r="VNC6" s="193" t="s">
        <v>644</v>
      </c>
      <c r="VND6" s="193" t="s">
        <v>644</v>
      </c>
      <c r="VNE6" s="193" t="s">
        <v>644</v>
      </c>
      <c r="VNF6" s="193" t="s">
        <v>644</v>
      </c>
      <c r="VNG6" s="193" t="s">
        <v>644</v>
      </c>
      <c r="VNH6" s="193" t="s">
        <v>644</v>
      </c>
      <c r="VNI6" s="193" t="s">
        <v>644</v>
      </c>
      <c r="VNJ6" s="193" t="s">
        <v>644</v>
      </c>
      <c r="VNK6" s="193" t="s">
        <v>644</v>
      </c>
      <c r="VNL6" s="193" t="s">
        <v>644</v>
      </c>
      <c r="VNM6" s="193" t="s">
        <v>644</v>
      </c>
      <c r="VNN6" s="193" t="s">
        <v>644</v>
      </c>
      <c r="VNO6" s="193" t="s">
        <v>644</v>
      </c>
      <c r="VNP6" s="193" t="s">
        <v>644</v>
      </c>
      <c r="VNQ6" s="193" t="s">
        <v>644</v>
      </c>
      <c r="VNR6" s="193" t="s">
        <v>644</v>
      </c>
      <c r="VNS6" s="193" t="s">
        <v>644</v>
      </c>
      <c r="VNT6" s="193" t="s">
        <v>644</v>
      </c>
      <c r="VNU6" s="193" t="s">
        <v>644</v>
      </c>
      <c r="VNV6" s="193" t="s">
        <v>644</v>
      </c>
      <c r="VNW6" s="193" t="s">
        <v>644</v>
      </c>
      <c r="VNX6" s="193" t="s">
        <v>644</v>
      </c>
      <c r="VNY6" s="193" t="s">
        <v>644</v>
      </c>
      <c r="VNZ6" s="193" t="s">
        <v>644</v>
      </c>
      <c r="VOA6" s="193" t="s">
        <v>644</v>
      </c>
      <c r="VOB6" s="193" t="s">
        <v>644</v>
      </c>
      <c r="VOC6" s="193" t="s">
        <v>644</v>
      </c>
      <c r="VOD6" s="193" t="s">
        <v>644</v>
      </c>
      <c r="VOE6" s="193" t="s">
        <v>644</v>
      </c>
      <c r="VOF6" s="193" t="s">
        <v>644</v>
      </c>
      <c r="VOG6" s="193" t="s">
        <v>644</v>
      </c>
      <c r="VOH6" s="193" t="s">
        <v>644</v>
      </c>
      <c r="VOI6" s="193" t="s">
        <v>644</v>
      </c>
      <c r="VOJ6" s="193" t="s">
        <v>644</v>
      </c>
      <c r="VOK6" s="193" t="s">
        <v>644</v>
      </c>
      <c r="VOL6" s="193" t="s">
        <v>644</v>
      </c>
      <c r="VOM6" s="193" t="s">
        <v>644</v>
      </c>
      <c r="VON6" s="193" t="s">
        <v>644</v>
      </c>
      <c r="VOO6" s="193" t="s">
        <v>644</v>
      </c>
      <c r="VOP6" s="193" t="s">
        <v>644</v>
      </c>
      <c r="VOQ6" s="193" t="s">
        <v>644</v>
      </c>
      <c r="VOR6" s="193" t="s">
        <v>644</v>
      </c>
      <c r="VOS6" s="193" t="s">
        <v>644</v>
      </c>
      <c r="VOT6" s="193" t="s">
        <v>644</v>
      </c>
      <c r="VOU6" s="193" t="s">
        <v>644</v>
      </c>
      <c r="VOV6" s="193" t="s">
        <v>644</v>
      </c>
      <c r="VOW6" s="193" t="s">
        <v>644</v>
      </c>
      <c r="VOX6" s="193" t="s">
        <v>644</v>
      </c>
      <c r="VOY6" s="193" t="s">
        <v>644</v>
      </c>
      <c r="VOZ6" s="193" t="s">
        <v>644</v>
      </c>
      <c r="VPA6" s="193" t="s">
        <v>644</v>
      </c>
      <c r="VPB6" s="193" t="s">
        <v>644</v>
      </c>
      <c r="VPC6" s="193" t="s">
        <v>644</v>
      </c>
      <c r="VPD6" s="193" t="s">
        <v>644</v>
      </c>
      <c r="VPE6" s="193" t="s">
        <v>644</v>
      </c>
      <c r="VPF6" s="193" t="s">
        <v>644</v>
      </c>
      <c r="VPG6" s="193" t="s">
        <v>644</v>
      </c>
      <c r="VPH6" s="193" t="s">
        <v>644</v>
      </c>
      <c r="VPI6" s="193" t="s">
        <v>644</v>
      </c>
      <c r="VPJ6" s="193" t="s">
        <v>644</v>
      </c>
      <c r="VPK6" s="193" t="s">
        <v>644</v>
      </c>
      <c r="VPL6" s="193" t="s">
        <v>644</v>
      </c>
      <c r="VPM6" s="193" t="s">
        <v>644</v>
      </c>
      <c r="VPN6" s="193" t="s">
        <v>644</v>
      </c>
      <c r="VPO6" s="193" t="s">
        <v>644</v>
      </c>
      <c r="VPP6" s="193" t="s">
        <v>644</v>
      </c>
      <c r="VPQ6" s="193" t="s">
        <v>644</v>
      </c>
      <c r="VPR6" s="193" t="s">
        <v>644</v>
      </c>
      <c r="VPS6" s="193" t="s">
        <v>644</v>
      </c>
      <c r="VPT6" s="193" t="s">
        <v>644</v>
      </c>
      <c r="VPU6" s="193" t="s">
        <v>644</v>
      </c>
      <c r="VPV6" s="193" t="s">
        <v>644</v>
      </c>
      <c r="VPW6" s="193" t="s">
        <v>644</v>
      </c>
      <c r="VPX6" s="193" t="s">
        <v>644</v>
      </c>
      <c r="VPY6" s="193" t="s">
        <v>644</v>
      </c>
      <c r="VPZ6" s="193" t="s">
        <v>644</v>
      </c>
      <c r="VQA6" s="193" t="s">
        <v>644</v>
      </c>
      <c r="VQB6" s="193" t="s">
        <v>644</v>
      </c>
      <c r="VQC6" s="193" t="s">
        <v>644</v>
      </c>
      <c r="VQD6" s="193" t="s">
        <v>644</v>
      </c>
      <c r="VQE6" s="193" t="s">
        <v>644</v>
      </c>
      <c r="VQF6" s="193" t="s">
        <v>644</v>
      </c>
      <c r="VQG6" s="193" t="s">
        <v>644</v>
      </c>
      <c r="VQH6" s="193" t="s">
        <v>644</v>
      </c>
      <c r="VQI6" s="193" t="s">
        <v>644</v>
      </c>
      <c r="VQJ6" s="193" t="s">
        <v>644</v>
      </c>
      <c r="VQK6" s="193" t="s">
        <v>644</v>
      </c>
      <c r="VQL6" s="193" t="s">
        <v>644</v>
      </c>
      <c r="VQM6" s="193" t="s">
        <v>644</v>
      </c>
      <c r="VQN6" s="193" t="s">
        <v>644</v>
      </c>
      <c r="VQO6" s="193" t="s">
        <v>644</v>
      </c>
      <c r="VQP6" s="193" t="s">
        <v>644</v>
      </c>
      <c r="VQQ6" s="193" t="s">
        <v>644</v>
      </c>
      <c r="VQR6" s="193" t="s">
        <v>644</v>
      </c>
      <c r="VQS6" s="193" t="s">
        <v>644</v>
      </c>
      <c r="VQT6" s="193" t="s">
        <v>644</v>
      </c>
      <c r="VQU6" s="193" t="s">
        <v>644</v>
      </c>
      <c r="VQV6" s="193" t="s">
        <v>644</v>
      </c>
      <c r="VQW6" s="193" t="s">
        <v>644</v>
      </c>
      <c r="VQX6" s="193" t="s">
        <v>644</v>
      </c>
      <c r="VQY6" s="193" t="s">
        <v>644</v>
      </c>
      <c r="VQZ6" s="193" t="s">
        <v>644</v>
      </c>
      <c r="VRA6" s="193" t="s">
        <v>644</v>
      </c>
      <c r="VRB6" s="193" t="s">
        <v>644</v>
      </c>
      <c r="VRC6" s="193" t="s">
        <v>644</v>
      </c>
      <c r="VRD6" s="193" t="s">
        <v>644</v>
      </c>
      <c r="VRE6" s="193" t="s">
        <v>644</v>
      </c>
      <c r="VRF6" s="193" t="s">
        <v>644</v>
      </c>
      <c r="VRG6" s="193" t="s">
        <v>644</v>
      </c>
      <c r="VRH6" s="193" t="s">
        <v>644</v>
      </c>
      <c r="VRI6" s="193" t="s">
        <v>644</v>
      </c>
      <c r="VRJ6" s="193" t="s">
        <v>644</v>
      </c>
      <c r="VRK6" s="193" t="s">
        <v>644</v>
      </c>
      <c r="VRL6" s="193" t="s">
        <v>644</v>
      </c>
      <c r="VRM6" s="193" t="s">
        <v>644</v>
      </c>
      <c r="VRN6" s="193" t="s">
        <v>644</v>
      </c>
      <c r="VRO6" s="193" t="s">
        <v>644</v>
      </c>
      <c r="VRP6" s="193" t="s">
        <v>644</v>
      </c>
      <c r="VRQ6" s="193" t="s">
        <v>644</v>
      </c>
      <c r="VRR6" s="193" t="s">
        <v>644</v>
      </c>
      <c r="VRS6" s="193" t="s">
        <v>644</v>
      </c>
      <c r="VRT6" s="193" t="s">
        <v>644</v>
      </c>
      <c r="VRU6" s="193" t="s">
        <v>644</v>
      </c>
      <c r="VRV6" s="193" t="s">
        <v>644</v>
      </c>
      <c r="VRW6" s="193" t="s">
        <v>644</v>
      </c>
      <c r="VRX6" s="193" t="s">
        <v>644</v>
      </c>
      <c r="VRY6" s="193" t="s">
        <v>644</v>
      </c>
      <c r="VRZ6" s="193" t="s">
        <v>644</v>
      </c>
      <c r="VSA6" s="193" t="s">
        <v>644</v>
      </c>
      <c r="VSB6" s="193" t="s">
        <v>644</v>
      </c>
      <c r="VSC6" s="193" t="s">
        <v>644</v>
      </c>
      <c r="VSD6" s="193" t="s">
        <v>644</v>
      </c>
      <c r="VSE6" s="193" t="s">
        <v>644</v>
      </c>
      <c r="VSF6" s="193" t="s">
        <v>644</v>
      </c>
      <c r="VSG6" s="193" t="s">
        <v>644</v>
      </c>
      <c r="VSH6" s="193" t="s">
        <v>644</v>
      </c>
      <c r="VSI6" s="193" t="s">
        <v>644</v>
      </c>
      <c r="VSJ6" s="193" t="s">
        <v>644</v>
      </c>
      <c r="VSK6" s="193" t="s">
        <v>644</v>
      </c>
      <c r="VSL6" s="193" t="s">
        <v>644</v>
      </c>
      <c r="VSM6" s="193" t="s">
        <v>644</v>
      </c>
      <c r="VSN6" s="193" t="s">
        <v>644</v>
      </c>
      <c r="VSO6" s="193" t="s">
        <v>644</v>
      </c>
      <c r="VSP6" s="193" t="s">
        <v>644</v>
      </c>
      <c r="VSQ6" s="193" t="s">
        <v>644</v>
      </c>
      <c r="VSR6" s="193" t="s">
        <v>644</v>
      </c>
      <c r="VSS6" s="193" t="s">
        <v>644</v>
      </c>
      <c r="VST6" s="193" t="s">
        <v>644</v>
      </c>
      <c r="VSU6" s="193" t="s">
        <v>644</v>
      </c>
      <c r="VSV6" s="193" t="s">
        <v>644</v>
      </c>
      <c r="VSW6" s="193" t="s">
        <v>644</v>
      </c>
      <c r="VSX6" s="193" t="s">
        <v>644</v>
      </c>
      <c r="VSY6" s="193" t="s">
        <v>644</v>
      </c>
      <c r="VSZ6" s="193" t="s">
        <v>644</v>
      </c>
      <c r="VTA6" s="193" t="s">
        <v>644</v>
      </c>
      <c r="VTB6" s="193" t="s">
        <v>644</v>
      </c>
      <c r="VTC6" s="193" t="s">
        <v>644</v>
      </c>
      <c r="VTD6" s="193" t="s">
        <v>644</v>
      </c>
      <c r="VTE6" s="193" t="s">
        <v>644</v>
      </c>
      <c r="VTF6" s="193" t="s">
        <v>644</v>
      </c>
      <c r="VTG6" s="193" t="s">
        <v>644</v>
      </c>
      <c r="VTH6" s="193" t="s">
        <v>644</v>
      </c>
      <c r="VTI6" s="193" t="s">
        <v>644</v>
      </c>
      <c r="VTJ6" s="193" t="s">
        <v>644</v>
      </c>
      <c r="VTK6" s="193" t="s">
        <v>644</v>
      </c>
      <c r="VTL6" s="193" t="s">
        <v>644</v>
      </c>
      <c r="VTM6" s="193" t="s">
        <v>644</v>
      </c>
      <c r="VTN6" s="193" t="s">
        <v>644</v>
      </c>
      <c r="VTO6" s="193" t="s">
        <v>644</v>
      </c>
      <c r="VTP6" s="193" t="s">
        <v>644</v>
      </c>
      <c r="VTQ6" s="193" t="s">
        <v>644</v>
      </c>
      <c r="VTR6" s="193" t="s">
        <v>644</v>
      </c>
      <c r="VTS6" s="193" t="s">
        <v>644</v>
      </c>
      <c r="VTT6" s="193" t="s">
        <v>644</v>
      </c>
      <c r="VTU6" s="193" t="s">
        <v>644</v>
      </c>
      <c r="VTV6" s="193" t="s">
        <v>644</v>
      </c>
      <c r="VTW6" s="193" t="s">
        <v>644</v>
      </c>
      <c r="VTX6" s="193" t="s">
        <v>644</v>
      </c>
      <c r="VTY6" s="193" t="s">
        <v>644</v>
      </c>
      <c r="VTZ6" s="193" t="s">
        <v>644</v>
      </c>
      <c r="VUA6" s="193" t="s">
        <v>644</v>
      </c>
      <c r="VUB6" s="193" t="s">
        <v>644</v>
      </c>
      <c r="VUC6" s="193" t="s">
        <v>644</v>
      </c>
      <c r="VUD6" s="193" t="s">
        <v>644</v>
      </c>
      <c r="VUE6" s="193" t="s">
        <v>644</v>
      </c>
      <c r="VUF6" s="193" t="s">
        <v>644</v>
      </c>
      <c r="VUG6" s="193" t="s">
        <v>644</v>
      </c>
      <c r="VUH6" s="193" t="s">
        <v>644</v>
      </c>
      <c r="VUI6" s="193" t="s">
        <v>644</v>
      </c>
      <c r="VUJ6" s="193" t="s">
        <v>644</v>
      </c>
      <c r="VUK6" s="193" t="s">
        <v>644</v>
      </c>
      <c r="VUL6" s="193" t="s">
        <v>644</v>
      </c>
      <c r="VUM6" s="193" t="s">
        <v>644</v>
      </c>
      <c r="VUN6" s="193" t="s">
        <v>644</v>
      </c>
      <c r="VUO6" s="193" t="s">
        <v>644</v>
      </c>
      <c r="VUP6" s="193" t="s">
        <v>644</v>
      </c>
      <c r="VUQ6" s="193" t="s">
        <v>644</v>
      </c>
      <c r="VUR6" s="193" t="s">
        <v>644</v>
      </c>
      <c r="VUS6" s="193" t="s">
        <v>644</v>
      </c>
      <c r="VUT6" s="193" t="s">
        <v>644</v>
      </c>
      <c r="VUU6" s="193" t="s">
        <v>644</v>
      </c>
      <c r="VUV6" s="193" t="s">
        <v>644</v>
      </c>
      <c r="VUW6" s="193" t="s">
        <v>644</v>
      </c>
      <c r="VUX6" s="193" t="s">
        <v>644</v>
      </c>
      <c r="VUY6" s="193" t="s">
        <v>644</v>
      </c>
      <c r="VUZ6" s="193" t="s">
        <v>644</v>
      </c>
      <c r="VVA6" s="193" t="s">
        <v>644</v>
      </c>
      <c r="VVB6" s="193" t="s">
        <v>644</v>
      </c>
      <c r="VVC6" s="193" t="s">
        <v>644</v>
      </c>
      <c r="VVD6" s="193" t="s">
        <v>644</v>
      </c>
      <c r="VVE6" s="193" t="s">
        <v>644</v>
      </c>
      <c r="VVF6" s="193" t="s">
        <v>644</v>
      </c>
      <c r="VVG6" s="193" t="s">
        <v>644</v>
      </c>
      <c r="VVH6" s="193" t="s">
        <v>644</v>
      </c>
      <c r="VVI6" s="193" t="s">
        <v>644</v>
      </c>
      <c r="VVJ6" s="193" t="s">
        <v>644</v>
      </c>
      <c r="VVK6" s="193" t="s">
        <v>644</v>
      </c>
      <c r="VVL6" s="193" t="s">
        <v>644</v>
      </c>
      <c r="VVM6" s="193" t="s">
        <v>644</v>
      </c>
      <c r="VVN6" s="193" t="s">
        <v>644</v>
      </c>
      <c r="VVO6" s="193" t="s">
        <v>644</v>
      </c>
      <c r="VVP6" s="193" t="s">
        <v>644</v>
      </c>
      <c r="VVQ6" s="193" t="s">
        <v>644</v>
      </c>
      <c r="VVR6" s="193" t="s">
        <v>644</v>
      </c>
      <c r="VVS6" s="193" t="s">
        <v>644</v>
      </c>
      <c r="VVT6" s="193" t="s">
        <v>644</v>
      </c>
      <c r="VVU6" s="193" t="s">
        <v>644</v>
      </c>
      <c r="VVV6" s="193" t="s">
        <v>644</v>
      </c>
      <c r="VVW6" s="193" t="s">
        <v>644</v>
      </c>
      <c r="VVX6" s="193" t="s">
        <v>644</v>
      </c>
      <c r="VVY6" s="193" t="s">
        <v>644</v>
      </c>
      <c r="VVZ6" s="193" t="s">
        <v>644</v>
      </c>
      <c r="VWA6" s="193" t="s">
        <v>644</v>
      </c>
      <c r="VWB6" s="193" t="s">
        <v>644</v>
      </c>
      <c r="VWC6" s="193" t="s">
        <v>644</v>
      </c>
      <c r="VWD6" s="193" t="s">
        <v>644</v>
      </c>
      <c r="VWE6" s="193" t="s">
        <v>644</v>
      </c>
      <c r="VWF6" s="193" t="s">
        <v>644</v>
      </c>
      <c r="VWG6" s="193" t="s">
        <v>644</v>
      </c>
      <c r="VWH6" s="193" t="s">
        <v>644</v>
      </c>
      <c r="VWI6" s="193" t="s">
        <v>644</v>
      </c>
      <c r="VWJ6" s="193" t="s">
        <v>644</v>
      </c>
      <c r="VWK6" s="193" t="s">
        <v>644</v>
      </c>
      <c r="VWL6" s="193" t="s">
        <v>644</v>
      </c>
      <c r="VWM6" s="193" t="s">
        <v>644</v>
      </c>
      <c r="VWN6" s="193" t="s">
        <v>644</v>
      </c>
      <c r="VWO6" s="193" t="s">
        <v>644</v>
      </c>
      <c r="VWP6" s="193" t="s">
        <v>644</v>
      </c>
      <c r="VWQ6" s="193" t="s">
        <v>644</v>
      </c>
      <c r="VWR6" s="193" t="s">
        <v>644</v>
      </c>
      <c r="VWS6" s="193" t="s">
        <v>644</v>
      </c>
      <c r="VWT6" s="193" t="s">
        <v>644</v>
      </c>
      <c r="VWU6" s="193" t="s">
        <v>644</v>
      </c>
      <c r="VWV6" s="193" t="s">
        <v>644</v>
      </c>
      <c r="VWW6" s="193" t="s">
        <v>644</v>
      </c>
      <c r="VWX6" s="193" t="s">
        <v>644</v>
      </c>
      <c r="VWY6" s="193" t="s">
        <v>644</v>
      </c>
      <c r="VWZ6" s="193" t="s">
        <v>644</v>
      </c>
      <c r="VXA6" s="193" t="s">
        <v>644</v>
      </c>
      <c r="VXB6" s="193" t="s">
        <v>644</v>
      </c>
      <c r="VXC6" s="193" t="s">
        <v>644</v>
      </c>
      <c r="VXD6" s="193" t="s">
        <v>644</v>
      </c>
      <c r="VXE6" s="193" t="s">
        <v>644</v>
      </c>
      <c r="VXF6" s="193" t="s">
        <v>644</v>
      </c>
      <c r="VXG6" s="193" t="s">
        <v>644</v>
      </c>
      <c r="VXH6" s="193" t="s">
        <v>644</v>
      </c>
      <c r="VXI6" s="193" t="s">
        <v>644</v>
      </c>
      <c r="VXJ6" s="193" t="s">
        <v>644</v>
      </c>
      <c r="VXK6" s="193" t="s">
        <v>644</v>
      </c>
      <c r="VXL6" s="193" t="s">
        <v>644</v>
      </c>
      <c r="VXM6" s="193" t="s">
        <v>644</v>
      </c>
      <c r="VXN6" s="193" t="s">
        <v>644</v>
      </c>
      <c r="VXO6" s="193" t="s">
        <v>644</v>
      </c>
      <c r="VXP6" s="193" t="s">
        <v>644</v>
      </c>
      <c r="VXQ6" s="193" t="s">
        <v>644</v>
      </c>
      <c r="VXR6" s="193" t="s">
        <v>644</v>
      </c>
      <c r="VXS6" s="193" t="s">
        <v>644</v>
      </c>
      <c r="VXT6" s="193" t="s">
        <v>644</v>
      </c>
      <c r="VXU6" s="193" t="s">
        <v>644</v>
      </c>
      <c r="VXV6" s="193" t="s">
        <v>644</v>
      </c>
      <c r="VXW6" s="193" t="s">
        <v>644</v>
      </c>
      <c r="VXX6" s="193" t="s">
        <v>644</v>
      </c>
      <c r="VXY6" s="193" t="s">
        <v>644</v>
      </c>
      <c r="VXZ6" s="193" t="s">
        <v>644</v>
      </c>
      <c r="VYA6" s="193" t="s">
        <v>644</v>
      </c>
      <c r="VYB6" s="193" t="s">
        <v>644</v>
      </c>
      <c r="VYC6" s="193" t="s">
        <v>644</v>
      </c>
      <c r="VYD6" s="193" t="s">
        <v>644</v>
      </c>
      <c r="VYE6" s="193" t="s">
        <v>644</v>
      </c>
      <c r="VYF6" s="193" t="s">
        <v>644</v>
      </c>
      <c r="VYG6" s="193" t="s">
        <v>644</v>
      </c>
      <c r="VYH6" s="193" t="s">
        <v>644</v>
      </c>
      <c r="VYI6" s="193" t="s">
        <v>644</v>
      </c>
      <c r="VYJ6" s="193" t="s">
        <v>644</v>
      </c>
      <c r="VYK6" s="193" t="s">
        <v>644</v>
      </c>
      <c r="VYL6" s="193" t="s">
        <v>644</v>
      </c>
      <c r="VYM6" s="193" t="s">
        <v>644</v>
      </c>
      <c r="VYN6" s="193" t="s">
        <v>644</v>
      </c>
      <c r="VYO6" s="193" t="s">
        <v>644</v>
      </c>
      <c r="VYP6" s="193" t="s">
        <v>644</v>
      </c>
      <c r="VYQ6" s="193" t="s">
        <v>644</v>
      </c>
      <c r="VYR6" s="193" t="s">
        <v>644</v>
      </c>
      <c r="VYS6" s="193" t="s">
        <v>644</v>
      </c>
      <c r="VYT6" s="193" t="s">
        <v>644</v>
      </c>
      <c r="VYU6" s="193" t="s">
        <v>644</v>
      </c>
      <c r="VYV6" s="193" t="s">
        <v>644</v>
      </c>
      <c r="VYW6" s="193" t="s">
        <v>644</v>
      </c>
      <c r="VYX6" s="193" t="s">
        <v>644</v>
      </c>
      <c r="VYY6" s="193" t="s">
        <v>644</v>
      </c>
      <c r="VYZ6" s="193" t="s">
        <v>644</v>
      </c>
      <c r="VZA6" s="193" t="s">
        <v>644</v>
      </c>
      <c r="VZB6" s="193" t="s">
        <v>644</v>
      </c>
      <c r="VZC6" s="193" t="s">
        <v>644</v>
      </c>
      <c r="VZD6" s="193" t="s">
        <v>644</v>
      </c>
      <c r="VZE6" s="193" t="s">
        <v>644</v>
      </c>
      <c r="VZF6" s="193" t="s">
        <v>644</v>
      </c>
      <c r="VZG6" s="193" t="s">
        <v>644</v>
      </c>
      <c r="VZH6" s="193" t="s">
        <v>644</v>
      </c>
      <c r="VZI6" s="193" t="s">
        <v>644</v>
      </c>
      <c r="VZJ6" s="193" t="s">
        <v>644</v>
      </c>
      <c r="VZK6" s="193" t="s">
        <v>644</v>
      </c>
      <c r="VZL6" s="193" t="s">
        <v>644</v>
      </c>
      <c r="VZM6" s="193" t="s">
        <v>644</v>
      </c>
      <c r="VZN6" s="193" t="s">
        <v>644</v>
      </c>
      <c r="VZO6" s="193" t="s">
        <v>644</v>
      </c>
      <c r="VZP6" s="193" t="s">
        <v>644</v>
      </c>
      <c r="VZQ6" s="193" t="s">
        <v>644</v>
      </c>
      <c r="VZR6" s="193" t="s">
        <v>644</v>
      </c>
      <c r="VZS6" s="193" t="s">
        <v>644</v>
      </c>
      <c r="VZT6" s="193" t="s">
        <v>644</v>
      </c>
      <c r="VZU6" s="193" t="s">
        <v>644</v>
      </c>
      <c r="VZV6" s="193" t="s">
        <v>644</v>
      </c>
      <c r="VZW6" s="193" t="s">
        <v>644</v>
      </c>
      <c r="VZX6" s="193" t="s">
        <v>644</v>
      </c>
      <c r="VZY6" s="193" t="s">
        <v>644</v>
      </c>
      <c r="VZZ6" s="193" t="s">
        <v>644</v>
      </c>
      <c r="WAA6" s="193" t="s">
        <v>644</v>
      </c>
      <c r="WAB6" s="193" t="s">
        <v>644</v>
      </c>
      <c r="WAC6" s="193" t="s">
        <v>644</v>
      </c>
      <c r="WAD6" s="193" t="s">
        <v>644</v>
      </c>
      <c r="WAE6" s="193" t="s">
        <v>644</v>
      </c>
      <c r="WAF6" s="193" t="s">
        <v>644</v>
      </c>
      <c r="WAG6" s="193" t="s">
        <v>644</v>
      </c>
      <c r="WAH6" s="193" t="s">
        <v>644</v>
      </c>
      <c r="WAI6" s="193" t="s">
        <v>644</v>
      </c>
      <c r="WAJ6" s="193" t="s">
        <v>644</v>
      </c>
      <c r="WAK6" s="193" t="s">
        <v>644</v>
      </c>
      <c r="WAL6" s="193" t="s">
        <v>644</v>
      </c>
      <c r="WAM6" s="193" t="s">
        <v>644</v>
      </c>
      <c r="WAN6" s="193" t="s">
        <v>644</v>
      </c>
      <c r="WAO6" s="193" t="s">
        <v>644</v>
      </c>
      <c r="WAP6" s="193" t="s">
        <v>644</v>
      </c>
      <c r="WAQ6" s="193" t="s">
        <v>644</v>
      </c>
      <c r="WAR6" s="193" t="s">
        <v>644</v>
      </c>
      <c r="WAS6" s="193" t="s">
        <v>644</v>
      </c>
      <c r="WAT6" s="193" t="s">
        <v>644</v>
      </c>
      <c r="WAU6" s="193" t="s">
        <v>644</v>
      </c>
      <c r="WAV6" s="193" t="s">
        <v>644</v>
      </c>
      <c r="WAW6" s="193" t="s">
        <v>644</v>
      </c>
      <c r="WAX6" s="193" t="s">
        <v>644</v>
      </c>
      <c r="WAY6" s="193" t="s">
        <v>644</v>
      </c>
      <c r="WAZ6" s="193" t="s">
        <v>644</v>
      </c>
      <c r="WBA6" s="193" t="s">
        <v>644</v>
      </c>
      <c r="WBB6" s="193" t="s">
        <v>644</v>
      </c>
      <c r="WBC6" s="193" t="s">
        <v>644</v>
      </c>
      <c r="WBD6" s="193" t="s">
        <v>644</v>
      </c>
      <c r="WBE6" s="193" t="s">
        <v>644</v>
      </c>
      <c r="WBF6" s="193" t="s">
        <v>644</v>
      </c>
      <c r="WBG6" s="193" t="s">
        <v>644</v>
      </c>
      <c r="WBH6" s="193" t="s">
        <v>644</v>
      </c>
      <c r="WBI6" s="193" t="s">
        <v>644</v>
      </c>
      <c r="WBJ6" s="193" t="s">
        <v>644</v>
      </c>
      <c r="WBK6" s="193" t="s">
        <v>644</v>
      </c>
      <c r="WBL6" s="193" t="s">
        <v>644</v>
      </c>
      <c r="WBM6" s="193" t="s">
        <v>644</v>
      </c>
      <c r="WBN6" s="193" t="s">
        <v>644</v>
      </c>
      <c r="WBO6" s="193" t="s">
        <v>644</v>
      </c>
      <c r="WBP6" s="193" t="s">
        <v>644</v>
      </c>
      <c r="WBQ6" s="193" t="s">
        <v>644</v>
      </c>
      <c r="WBR6" s="193" t="s">
        <v>644</v>
      </c>
      <c r="WBS6" s="193" t="s">
        <v>644</v>
      </c>
      <c r="WBT6" s="193" t="s">
        <v>644</v>
      </c>
      <c r="WBU6" s="193" t="s">
        <v>644</v>
      </c>
      <c r="WBV6" s="193" t="s">
        <v>644</v>
      </c>
      <c r="WBW6" s="193" t="s">
        <v>644</v>
      </c>
      <c r="WBX6" s="193" t="s">
        <v>644</v>
      </c>
      <c r="WBY6" s="193" t="s">
        <v>644</v>
      </c>
      <c r="WBZ6" s="193" t="s">
        <v>644</v>
      </c>
      <c r="WCA6" s="193" t="s">
        <v>644</v>
      </c>
      <c r="WCB6" s="193" t="s">
        <v>644</v>
      </c>
      <c r="WCC6" s="193" t="s">
        <v>644</v>
      </c>
      <c r="WCD6" s="193" t="s">
        <v>644</v>
      </c>
      <c r="WCE6" s="193" t="s">
        <v>644</v>
      </c>
      <c r="WCF6" s="193" t="s">
        <v>644</v>
      </c>
      <c r="WCG6" s="193" t="s">
        <v>644</v>
      </c>
      <c r="WCH6" s="193" t="s">
        <v>644</v>
      </c>
      <c r="WCI6" s="193" t="s">
        <v>644</v>
      </c>
      <c r="WCJ6" s="193" t="s">
        <v>644</v>
      </c>
      <c r="WCK6" s="193" t="s">
        <v>644</v>
      </c>
      <c r="WCL6" s="193" t="s">
        <v>644</v>
      </c>
      <c r="WCM6" s="193" t="s">
        <v>644</v>
      </c>
      <c r="WCN6" s="193" t="s">
        <v>644</v>
      </c>
      <c r="WCO6" s="193" t="s">
        <v>644</v>
      </c>
      <c r="WCP6" s="193" t="s">
        <v>644</v>
      </c>
      <c r="WCQ6" s="193" t="s">
        <v>644</v>
      </c>
      <c r="WCR6" s="193" t="s">
        <v>644</v>
      </c>
      <c r="WCS6" s="193" t="s">
        <v>644</v>
      </c>
      <c r="WCT6" s="193" t="s">
        <v>644</v>
      </c>
      <c r="WCU6" s="193" t="s">
        <v>644</v>
      </c>
      <c r="WCV6" s="193" t="s">
        <v>644</v>
      </c>
      <c r="WCW6" s="193" t="s">
        <v>644</v>
      </c>
      <c r="WCX6" s="193" t="s">
        <v>644</v>
      </c>
      <c r="WCY6" s="193" t="s">
        <v>644</v>
      </c>
      <c r="WCZ6" s="193" t="s">
        <v>644</v>
      </c>
      <c r="WDA6" s="193" t="s">
        <v>644</v>
      </c>
      <c r="WDB6" s="193" t="s">
        <v>644</v>
      </c>
      <c r="WDC6" s="193" t="s">
        <v>644</v>
      </c>
      <c r="WDD6" s="193" t="s">
        <v>644</v>
      </c>
      <c r="WDE6" s="193" t="s">
        <v>644</v>
      </c>
      <c r="WDF6" s="193" t="s">
        <v>644</v>
      </c>
      <c r="WDG6" s="193" t="s">
        <v>644</v>
      </c>
      <c r="WDH6" s="193" t="s">
        <v>644</v>
      </c>
      <c r="WDI6" s="193" t="s">
        <v>644</v>
      </c>
      <c r="WDJ6" s="193" t="s">
        <v>644</v>
      </c>
      <c r="WDK6" s="193" t="s">
        <v>644</v>
      </c>
      <c r="WDL6" s="193" t="s">
        <v>644</v>
      </c>
      <c r="WDM6" s="193" t="s">
        <v>644</v>
      </c>
      <c r="WDN6" s="193" t="s">
        <v>644</v>
      </c>
      <c r="WDO6" s="193" t="s">
        <v>644</v>
      </c>
      <c r="WDP6" s="193" t="s">
        <v>644</v>
      </c>
      <c r="WDQ6" s="193" t="s">
        <v>644</v>
      </c>
      <c r="WDR6" s="193" t="s">
        <v>644</v>
      </c>
      <c r="WDS6" s="193" t="s">
        <v>644</v>
      </c>
      <c r="WDT6" s="193" t="s">
        <v>644</v>
      </c>
      <c r="WDU6" s="193" t="s">
        <v>644</v>
      </c>
      <c r="WDV6" s="193" t="s">
        <v>644</v>
      </c>
      <c r="WDW6" s="193" t="s">
        <v>644</v>
      </c>
      <c r="WDX6" s="193" t="s">
        <v>644</v>
      </c>
      <c r="WDY6" s="193" t="s">
        <v>644</v>
      </c>
      <c r="WDZ6" s="193" t="s">
        <v>644</v>
      </c>
      <c r="WEA6" s="193" t="s">
        <v>644</v>
      </c>
      <c r="WEB6" s="193" t="s">
        <v>644</v>
      </c>
      <c r="WEC6" s="193" t="s">
        <v>644</v>
      </c>
      <c r="WED6" s="193" t="s">
        <v>644</v>
      </c>
      <c r="WEE6" s="193" t="s">
        <v>644</v>
      </c>
      <c r="WEF6" s="193" t="s">
        <v>644</v>
      </c>
      <c r="WEG6" s="193" t="s">
        <v>644</v>
      </c>
      <c r="WEH6" s="193" t="s">
        <v>644</v>
      </c>
      <c r="WEI6" s="193" t="s">
        <v>644</v>
      </c>
      <c r="WEJ6" s="193" t="s">
        <v>644</v>
      </c>
      <c r="WEK6" s="193" t="s">
        <v>644</v>
      </c>
      <c r="WEL6" s="193" t="s">
        <v>644</v>
      </c>
      <c r="WEM6" s="193" t="s">
        <v>644</v>
      </c>
      <c r="WEN6" s="193" t="s">
        <v>644</v>
      </c>
      <c r="WEO6" s="193" t="s">
        <v>644</v>
      </c>
      <c r="WEP6" s="193" t="s">
        <v>644</v>
      </c>
      <c r="WEQ6" s="193" t="s">
        <v>644</v>
      </c>
      <c r="WER6" s="193" t="s">
        <v>644</v>
      </c>
      <c r="WES6" s="193" t="s">
        <v>644</v>
      </c>
      <c r="WET6" s="193" t="s">
        <v>644</v>
      </c>
      <c r="WEU6" s="193" t="s">
        <v>644</v>
      </c>
      <c r="WEV6" s="193" t="s">
        <v>644</v>
      </c>
      <c r="WEW6" s="193" t="s">
        <v>644</v>
      </c>
      <c r="WEX6" s="193" t="s">
        <v>644</v>
      </c>
      <c r="WEY6" s="193" t="s">
        <v>644</v>
      </c>
      <c r="WEZ6" s="193" t="s">
        <v>644</v>
      </c>
      <c r="WFA6" s="193" t="s">
        <v>644</v>
      </c>
      <c r="WFB6" s="193" t="s">
        <v>644</v>
      </c>
      <c r="WFC6" s="193" t="s">
        <v>644</v>
      </c>
      <c r="WFD6" s="193" t="s">
        <v>644</v>
      </c>
      <c r="WFE6" s="193" t="s">
        <v>644</v>
      </c>
      <c r="WFF6" s="193" t="s">
        <v>644</v>
      </c>
      <c r="WFG6" s="193" t="s">
        <v>644</v>
      </c>
      <c r="WFH6" s="193" t="s">
        <v>644</v>
      </c>
      <c r="WFI6" s="193" t="s">
        <v>644</v>
      </c>
      <c r="WFJ6" s="193" t="s">
        <v>644</v>
      </c>
      <c r="WFK6" s="193" t="s">
        <v>644</v>
      </c>
      <c r="WFL6" s="193" t="s">
        <v>644</v>
      </c>
      <c r="WFM6" s="193" t="s">
        <v>644</v>
      </c>
      <c r="WFN6" s="193" t="s">
        <v>644</v>
      </c>
      <c r="WFO6" s="193" t="s">
        <v>644</v>
      </c>
      <c r="WFP6" s="193" t="s">
        <v>644</v>
      </c>
      <c r="WFQ6" s="193" t="s">
        <v>644</v>
      </c>
      <c r="WFR6" s="193" t="s">
        <v>644</v>
      </c>
      <c r="WFS6" s="193" t="s">
        <v>644</v>
      </c>
      <c r="WFT6" s="193" t="s">
        <v>644</v>
      </c>
      <c r="WFU6" s="193" t="s">
        <v>644</v>
      </c>
      <c r="WFV6" s="193" t="s">
        <v>644</v>
      </c>
      <c r="WFW6" s="193" t="s">
        <v>644</v>
      </c>
      <c r="WFX6" s="193" t="s">
        <v>644</v>
      </c>
      <c r="WFY6" s="193" t="s">
        <v>644</v>
      </c>
      <c r="WFZ6" s="193" t="s">
        <v>644</v>
      </c>
      <c r="WGA6" s="193" t="s">
        <v>644</v>
      </c>
      <c r="WGB6" s="193" t="s">
        <v>644</v>
      </c>
      <c r="WGC6" s="193" t="s">
        <v>644</v>
      </c>
      <c r="WGD6" s="193" t="s">
        <v>644</v>
      </c>
      <c r="WGE6" s="193" t="s">
        <v>644</v>
      </c>
      <c r="WGF6" s="193" t="s">
        <v>644</v>
      </c>
      <c r="WGG6" s="193" t="s">
        <v>644</v>
      </c>
      <c r="WGH6" s="193" t="s">
        <v>644</v>
      </c>
      <c r="WGI6" s="193" t="s">
        <v>644</v>
      </c>
      <c r="WGJ6" s="193" t="s">
        <v>644</v>
      </c>
      <c r="WGK6" s="193" t="s">
        <v>644</v>
      </c>
      <c r="WGL6" s="193" t="s">
        <v>644</v>
      </c>
      <c r="WGM6" s="193" t="s">
        <v>644</v>
      </c>
      <c r="WGN6" s="193" t="s">
        <v>644</v>
      </c>
      <c r="WGO6" s="193" t="s">
        <v>644</v>
      </c>
      <c r="WGP6" s="193" t="s">
        <v>644</v>
      </c>
      <c r="WGQ6" s="193" t="s">
        <v>644</v>
      </c>
      <c r="WGR6" s="193" t="s">
        <v>644</v>
      </c>
      <c r="WGS6" s="193" t="s">
        <v>644</v>
      </c>
      <c r="WGT6" s="193" t="s">
        <v>644</v>
      </c>
      <c r="WGU6" s="193" t="s">
        <v>644</v>
      </c>
      <c r="WGV6" s="193" t="s">
        <v>644</v>
      </c>
      <c r="WGW6" s="193" t="s">
        <v>644</v>
      </c>
      <c r="WGX6" s="193" t="s">
        <v>644</v>
      </c>
      <c r="WGY6" s="193" t="s">
        <v>644</v>
      </c>
      <c r="WGZ6" s="193" t="s">
        <v>644</v>
      </c>
      <c r="WHA6" s="193" t="s">
        <v>644</v>
      </c>
      <c r="WHB6" s="193" t="s">
        <v>644</v>
      </c>
      <c r="WHC6" s="193" t="s">
        <v>644</v>
      </c>
      <c r="WHD6" s="193" t="s">
        <v>644</v>
      </c>
      <c r="WHE6" s="193" t="s">
        <v>644</v>
      </c>
      <c r="WHF6" s="193" t="s">
        <v>644</v>
      </c>
      <c r="WHG6" s="193" t="s">
        <v>644</v>
      </c>
      <c r="WHH6" s="193" t="s">
        <v>644</v>
      </c>
      <c r="WHI6" s="193" t="s">
        <v>644</v>
      </c>
      <c r="WHJ6" s="193" t="s">
        <v>644</v>
      </c>
      <c r="WHK6" s="193" t="s">
        <v>644</v>
      </c>
      <c r="WHL6" s="193" t="s">
        <v>644</v>
      </c>
      <c r="WHM6" s="193" t="s">
        <v>644</v>
      </c>
      <c r="WHN6" s="193" t="s">
        <v>644</v>
      </c>
      <c r="WHO6" s="193" t="s">
        <v>644</v>
      </c>
      <c r="WHP6" s="193" t="s">
        <v>644</v>
      </c>
      <c r="WHQ6" s="193" t="s">
        <v>644</v>
      </c>
      <c r="WHR6" s="193" t="s">
        <v>644</v>
      </c>
      <c r="WHS6" s="193" t="s">
        <v>644</v>
      </c>
      <c r="WHT6" s="193" t="s">
        <v>644</v>
      </c>
      <c r="WHU6" s="193" t="s">
        <v>644</v>
      </c>
      <c r="WHV6" s="193" t="s">
        <v>644</v>
      </c>
      <c r="WHW6" s="193" t="s">
        <v>644</v>
      </c>
      <c r="WHX6" s="193" t="s">
        <v>644</v>
      </c>
      <c r="WHY6" s="193" t="s">
        <v>644</v>
      </c>
      <c r="WHZ6" s="193" t="s">
        <v>644</v>
      </c>
      <c r="WIA6" s="193" t="s">
        <v>644</v>
      </c>
      <c r="WIB6" s="193" t="s">
        <v>644</v>
      </c>
      <c r="WIC6" s="193" t="s">
        <v>644</v>
      </c>
      <c r="WID6" s="193" t="s">
        <v>644</v>
      </c>
      <c r="WIE6" s="193" t="s">
        <v>644</v>
      </c>
      <c r="WIF6" s="193" t="s">
        <v>644</v>
      </c>
      <c r="WIG6" s="193" t="s">
        <v>644</v>
      </c>
      <c r="WIH6" s="193" t="s">
        <v>644</v>
      </c>
      <c r="WII6" s="193" t="s">
        <v>644</v>
      </c>
      <c r="WIJ6" s="193" t="s">
        <v>644</v>
      </c>
      <c r="WIK6" s="193" t="s">
        <v>644</v>
      </c>
      <c r="WIL6" s="193" t="s">
        <v>644</v>
      </c>
      <c r="WIM6" s="193" t="s">
        <v>644</v>
      </c>
      <c r="WIN6" s="193" t="s">
        <v>644</v>
      </c>
      <c r="WIO6" s="193" t="s">
        <v>644</v>
      </c>
      <c r="WIP6" s="193" t="s">
        <v>644</v>
      </c>
      <c r="WIQ6" s="193" t="s">
        <v>644</v>
      </c>
      <c r="WIR6" s="193" t="s">
        <v>644</v>
      </c>
      <c r="WIS6" s="193" t="s">
        <v>644</v>
      </c>
      <c r="WIT6" s="193" t="s">
        <v>644</v>
      </c>
      <c r="WIU6" s="193" t="s">
        <v>644</v>
      </c>
      <c r="WIV6" s="193" t="s">
        <v>644</v>
      </c>
      <c r="WIW6" s="193" t="s">
        <v>644</v>
      </c>
      <c r="WIX6" s="193" t="s">
        <v>644</v>
      </c>
      <c r="WIY6" s="193" t="s">
        <v>644</v>
      </c>
      <c r="WIZ6" s="193" t="s">
        <v>644</v>
      </c>
      <c r="WJA6" s="193" t="s">
        <v>644</v>
      </c>
      <c r="WJB6" s="193" t="s">
        <v>644</v>
      </c>
      <c r="WJC6" s="193" t="s">
        <v>644</v>
      </c>
      <c r="WJD6" s="193" t="s">
        <v>644</v>
      </c>
      <c r="WJE6" s="193" t="s">
        <v>644</v>
      </c>
      <c r="WJF6" s="193" t="s">
        <v>644</v>
      </c>
      <c r="WJG6" s="193" t="s">
        <v>644</v>
      </c>
      <c r="WJH6" s="193" t="s">
        <v>644</v>
      </c>
      <c r="WJI6" s="193" t="s">
        <v>644</v>
      </c>
      <c r="WJJ6" s="193" t="s">
        <v>644</v>
      </c>
      <c r="WJK6" s="193" t="s">
        <v>644</v>
      </c>
      <c r="WJL6" s="193" t="s">
        <v>644</v>
      </c>
      <c r="WJM6" s="193" t="s">
        <v>644</v>
      </c>
      <c r="WJN6" s="193" t="s">
        <v>644</v>
      </c>
      <c r="WJO6" s="193" t="s">
        <v>644</v>
      </c>
      <c r="WJP6" s="193" t="s">
        <v>644</v>
      </c>
      <c r="WJQ6" s="193" t="s">
        <v>644</v>
      </c>
      <c r="WJR6" s="193" t="s">
        <v>644</v>
      </c>
      <c r="WJS6" s="193" t="s">
        <v>644</v>
      </c>
      <c r="WJT6" s="193" t="s">
        <v>644</v>
      </c>
      <c r="WJU6" s="193" t="s">
        <v>644</v>
      </c>
      <c r="WJV6" s="193" t="s">
        <v>644</v>
      </c>
      <c r="WJW6" s="193" t="s">
        <v>644</v>
      </c>
      <c r="WJX6" s="193" t="s">
        <v>644</v>
      </c>
      <c r="WJY6" s="193" t="s">
        <v>644</v>
      </c>
      <c r="WJZ6" s="193" t="s">
        <v>644</v>
      </c>
      <c r="WKA6" s="193" t="s">
        <v>644</v>
      </c>
      <c r="WKB6" s="193" t="s">
        <v>644</v>
      </c>
      <c r="WKC6" s="193" t="s">
        <v>644</v>
      </c>
      <c r="WKD6" s="193" t="s">
        <v>644</v>
      </c>
      <c r="WKE6" s="193" t="s">
        <v>644</v>
      </c>
      <c r="WKF6" s="193" t="s">
        <v>644</v>
      </c>
      <c r="WKG6" s="193" t="s">
        <v>644</v>
      </c>
      <c r="WKH6" s="193" t="s">
        <v>644</v>
      </c>
      <c r="WKI6" s="193" t="s">
        <v>644</v>
      </c>
      <c r="WKJ6" s="193" t="s">
        <v>644</v>
      </c>
      <c r="WKK6" s="193" t="s">
        <v>644</v>
      </c>
      <c r="WKL6" s="193" t="s">
        <v>644</v>
      </c>
      <c r="WKM6" s="193" t="s">
        <v>644</v>
      </c>
      <c r="WKN6" s="193" t="s">
        <v>644</v>
      </c>
      <c r="WKO6" s="193" t="s">
        <v>644</v>
      </c>
      <c r="WKP6" s="193" t="s">
        <v>644</v>
      </c>
      <c r="WKQ6" s="193" t="s">
        <v>644</v>
      </c>
      <c r="WKR6" s="193" t="s">
        <v>644</v>
      </c>
      <c r="WKS6" s="193" t="s">
        <v>644</v>
      </c>
      <c r="WKT6" s="193" t="s">
        <v>644</v>
      </c>
      <c r="WKU6" s="193" t="s">
        <v>644</v>
      </c>
      <c r="WKV6" s="193" t="s">
        <v>644</v>
      </c>
      <c r="WKW6" s="193" t="s">
        <v>644</v>
      </c>
      <c r="WKX6" s="193" t="s">
        <v>644</v>
      </c>
      <c r="WKY6" s="193" t="s">
        <v>644</v>
      </c>
      <c r="WKZ6" s="193" t="s">
        <v>644</v>
      </c>
      <c r="WLA6" s="193" t="s">
        <v>644</v>
      </c>
      <c r="WLB6" s="193" t="s">
        <v>644</v>
      </c>
      <c r="WLC6" s="193" t="s">
        <v>644</v>
      </c>
      <c r="WLD6" s="193" t="s">
        <v>644</v>
      </c>
      <c r="WLE6" s="193" t="s">
        <v>644</v>
      </c>
      <c r="WLF6" s="193" t="s">
        <v>644</v>
      </c>
      <c r="WLG6" s="193" t="s">
        <v>644</v>
      </c>
      <c r="WLH6" s="193" t="s">
        <v>644</v>
      </c>
      <c r="WLI6" s="193" t="s">
        <v>644</v>
      </c>
      <c r="WLJ6" s="193" t="s">
        <v>644</v>
      </c>
      <c r="WLK6" s="193" t="s">
        <v>644</v>
      </c>
      <c r="WLL6" s="193" t="s">
        <v>644</v>
      </c>
      <c r="WLM6" s="193" t="s">
        <v>644</v>
      </c>
      <c r="WLN6" s="193" t="s">
        <v>644</v>
      </c>
      <c r="WLO6" s="193" t="s">
        <v>644</v>
      </c>
      <c r="WLP6" s="193" t="s">
        <v>644</v>
      </c>
      <c r="WLQ6" s="193" t="s">
        <v>644</v>
      </c>
      <c r="WLR6" s="193" t="s">
        <v>644</v>
      </c>
      <c r="WLS6" s="193" t="s">
        <v>644</v>
      </c>
      <c r="WLT6" s="193" t="s">
        <v>644</v>
      </c>
      <c r="WLU6" s="193" t="s">
        <v>644</v>
      </c>
      <c r="WLV6" s="193" t="s">
        <v>644</v>
      </c>
      <c r="WLW6" s="193" t="s">
        <v>644</v>
      </c>
      <c r="WLX6" s="193" t="s">
        <v>644</v>
      </c>
      <c r="WLY6" s="193" t="s">
        <v>644</v>
      </c>
      <c r="WLZ6" s="193" t="s">
        <v>644</v>
      </c>
      <c r="WMA6" s="193" t="s">
        <v>644</v>
      </c>
      <c r="WMB6" s="193" t="s">
        <v>644</v>
      </c>
      <c r="WMC6" s="193" t="s">
        <v>644</v>
      </c>
      <c r="WMD6" s="193" t="s">
        <v>644</v>
      </c>
      <c r="WME6" s="193" t="s">
        <v>644</v>
      </c>
      <c r="WMF6" s="193" t="s">
        <v>644</v>
      </c>
      <c r="WMG6" s="193" t="s">
        <v>644</v>
      </c>
      <c r="WMH6" s="193" t="s">
        <v>644</v>
      </c>
      <c r="WMI6" s="193" t="s">
        <v>644</v>
      </c>
      <c r="WMJ6" s="193" t="s">
        <v>644</v>
      </c>
      <c r="WMK6" s="193" t="s">
        <v>644</v>
      </c>
      <c r="WML6" s="193" t="s">
        <v>644</v>
      </c>
      <c r="WMM6" s="193" t="s">
        <v>644</v>
      </c>
      <c r="WMN6" s="193" t="s">
        <v>644</v>
      </c>
      <c r="WMO6" s="193" t="s">
        <v>644</v>
      </c>
      <c r="WMP6" s="193" t="s">
        <v>644</v>
      </c>
      <c r="WMQ6" s="193" t="s">
        <v>644</v>
      </c>
      <c r="WMR6" s="193" t="s">
        <v>644</v>
      </c>
      <c r="WMS6" s="193" t="s">
        <v>644</v>
      </c>
      <c r="WMT6" s="193" t="s">
        <v>644</v>
      </c>
      <c r="WMU6" s="193" t="s">
        <v>644</v>
      </c>
      <c r="WMV6" s="193" t="s">
        <v>644</v>
      </c>
      <c r="WMW6" s="193" t="s">
        <v>644</v>
      </c>
      <c r="WMX6" s="193" t="s">
        <v>644</v>
      </c>
      <c r="WMY6" s="193" t="s">
        <v>644</v>
      </c>
      <c r="WMZ6" s="193" t="s">
        <v>644</v>
      </c>
      <c r="WNA6" s="193" t="s">
        <v>644</v>
      </c>
      <c r="WNB6" s="193" t="s">
        <v>644</v>
      </c>
      <c r="WNC6" s="193" t="s">
        <v>644</v>
      </c>
      <c r="WND6" s="193" t="s">
        <v>644</v>
      </c>
      <c r="WNE6" s="193" t="s">
        <v>644</v>
      </c>
      <c r="WNF6" s="193" t="s">
        <v>644</v>
      </c>
      <c r="WNG6" s="193" t="s">
        <v>644</v>
      </c>
      <c r="WNH6" s="193" t="s">
        <v>644</v>
      </c>
      <c r="WNI6" s="193" t="s">
        <v>644</v>
      </c>
      <c r="WNJ6" s="193" t="s">
        <v>644</v>
      </c>
      <c r="WNK6" s="193" t="s">
        <v>644</v>
      </c>
      <c r="WNL6" s="193" t="s">
        <v>644</v>
      </c>
      <c r="WNM6" s="193" t="s">
        <v>644</v>
      </c>
      <c r="WNN6" s="193" t="s">
        <v>644</v>
      </c>
      <c r="WNO6" s="193" t="s">
        <v>644</v>
      </c>
      <c r="WNP6" s="193" t="s">
        <v>644</v>
      </c>
      <c r="WNQ6" s="193" t="s">
        <v>644</v>
      </c>
      <c r="WNR6" s="193" t="s">
        <v>644</v>
      </c>
      <c r="WNS6" s="193" t="s">
        <v>644</v>
      </c>
      <c r="WNT6" s="193" t="s">
        <v>644</v>
      </c>
      <c r="WNU6" s="193" t="s">
        <v>644</v>
      </c>
      <c r="WNV6" s="193" t="s">
        <v>644</v>
      </c>
      <c r="WNW6" s="193" t="s">
        <v>644</v>
      </c>
      <c r="WNX6" s="193" t="s">
        <v>644</v>
      </c>
      <c r="WNY6" s="193" t="s">
        <v>644</v>
      </c>
      <c r="WNZ6" s="193" t="s">
        <v>644</v>
      </c>
      <c r="WOA6" s="193" t="s">
        <v>644</v>
      </c>
      <c r="WOB6" s="193" t="s">
        <v>644</v>
      </c>
      <c r="WOC6" s="193" t="s">
        <v>644</v>
      </c>
      <c r="WOD6" s="193" t="s">
        <v>644</v>
      </c>
      <c r="WOE6" s="193" t="s">
        <v>644</v>
      </c>
      <c r="WOF6" s="193" t="s">
        <v>644</v>
      </c>
      <c r="WOG6" s="193" t="s">
        <v>644</v>
      </c>
      <c r="WOH6" s="193" t="s">
        <v>644</v>
      </c>
      <c r="WOI6" s="193" t="s">
        <v>644</v>
      </c>
      <c r="WOJ6" s="193" t="s">
        <v>644</v>
      </c>
      <c r="WOK6" s="193" t="s">
        <v>644</v>
      </c>
      <c r="WOL6" s="193" t="s">
        <v>644</v>
      </c>
      <c r="WOM6" s="193" t="s">
        <v>644</v>
      </c>
      <c r="WON6" s="193" t="s">
        <v>644</v>
      </c>
      <c r="WOO6" s="193" t="s">
        <v>644</v>
      </c>
      <c r="WOP6" s="193" t="s">
        <v>644</v>
      </c>
      <c r="WOQ6" s="193" t="s">
        <v>644</v>
      </c>
      <c r="WOR6" s="193" t="s">
        <v>644</v>
      </c>
      <c r="WOS6" s="193" t="s">
        <v>644</v>
      </c>
      <c r="WOT6" s="193" t="s">
        <v>644</v>
      </c>
      <c r="WOU6" s="193" t="s">
        <v>644</v>
      </c>
      <c r="WOV6" s="193" t="s">
        <v>644</v>
      </c>
      <c r="WOW6" s="193" t="s">
        <v>644</v>
      </c>
      <c r="WOX6" s="193" t="s">
        <v>644</v>
      </c>
      <c r="WOY6" s="193" t="s">
        <v>644</v>
      </c>
      <c r="WOZ6" s="193" t="s">
        <v>644</v>
      </c>
      <c r="WPA6" s="193" t="s">
        <v>644</v>
      </c>
      <c r="WPB6" s="193" t="s">
        <v>644</v>
      </c>
      <c r="WPC6" s="193" t="s">
        <v>644</v>
      </c>
      <c r="WPD6" s="193" t="s">
        <v>644</v>
      </c>
      <c r="WPE6" s="193" t="s">
        <v>644</v>
      </c>
      <c r="WPF6" s="193" t="s">
        <v>644</v>
      </c>
      <c r="WPG6" s="193" t="s">
        <v>644</v>
      </c>
      <c r="WPH6" s="193" t="s">
        <v>644</v>
      </c>
      <c r="WPI6" s="193" t="s">
        <v>644</v>
      </c>
      <c r="WPJ6" s="193" t="s">
        <v>644</v>
      </c>
      <c r="WPK6" s="193" t="s">
        <v>644</v>
      </c>
      <c r="WPL6" s="193" t="s">
        <v>644</v>
      </c>
      <c r="WPM6" s="193" t="s">
        <v>644</v>
      </c>
      <c r="WPN6" s="193" t="s">
        <v>644</v>
      </c>
      <c r="WPO6" s="193" t="s">
        <v>644</v>
      </c>
      <c r="WPP6" s="193" t="s">
        <v>644</v>
      </c>
      <c r="WPQ6" s="193" t="s">
        <v>644</v>
      </c>
      <c r="WPR6" s="193" t="s">
        <v>644</v>
      </c>
      <c r="WPS6" s="193" t="s">
        <v>644</v>
      </c>
      <c r="WPT6" s="193" t="s">
        <v>644</v>
      </c>
      <c r="WPU6" s="193" t="s">
        <v>644</v>
      </c>
      <c r="WPV6" s="193" t="s">
        <v>644</v>
      </c>
      <c r="WPW6" s="193" t="s">
        <v>644</v>
      </c>
      <c r="WPX6" s="193" t="s">
        <v>644</v>
      </c>
      <c r="WPY6" s="193" t="s">
        <v>644</v>
      </c>
      <c r="WPZ6" s="193" t="s">
        <v>644</v>
      </c>
      <c r="WQA6" s="193" t="s">
        <v>644</v>
      </c>
      <c r="WQB6" s="193" t="s">
        <v>644</v>
      </c>
      <c r="WQC6" s="193" t="s">
        <v>644</v>
      </c>
      <c r="WQD6" s="193" t="s">
        <v>644</v>
      </c>
      <c r="WQE6" s="193" t="s">
        <v>644</v>
      </c>
      <c r="WQF6" s="193" t="s">
        <v>644</v>
      </c>
      <c r="WQG6" s="193" t="s">
        <v>644</v>
      </c>
      <c r="WQH6" s="193" t="s">
        <v>644</v>
      </c>
      <c r="WQI6" s="193" t="s">
        <v>644</v>
      </c>
      <c r="WQJ6" s="193" t="s">
        <v>644</v>
      </c>
      <c r="WQK6" s="193" t="s">
        <v>644</v>
      </c>
      <c r="WQL6" s="193" t="s">
        <v>644</v>
      </c>
      <c r="WQM6" s="193" t="s">
        <v>644</v>
      </c>
      <c r="WQN6" s="193" t="s">
        <v>644</v>
      </c>
      <c r="WQO6" s="193" t="s">
        <v>644</v>
      </c>
      <c r="WQP6" s="193" t="s">
        <v>644</v>
      </c>
      <c r="WQQ6" s="193" t="s">
        <v>644</v>
      </c>
      <c r="WQR6" s="193" t="s">
        <v>644</v>
      </c>
      <c r="WQS6" s="193" t="s">
        <v>644</v>
      </c>
      <c r="WQT6" s="193" t="s">
        <v>644</v>
      </c>
      <c r="WQU6" s="193" t="s">
        <v>644</v>
      </c>
      <c r="WQV6" s="193" t="s">
        <v>644</v>
      </c>
      <c r="WQW6" s="193" t="s">
        <v>644</v>
      </c>
      <c r="WQX6" s="193" t="s">
        <v>644</v>
      </c>
      <c r="WQY6" s="193" t="s">
        <v>644</v>
      </c>
      <c r="WQZ6" s="193" t="s">
        <v>644</v>
      </c>
      <c r="WRA6" s="193" t="s">
        <v>644</v>
      </c>
      <c r="WRB6" s="193" t="s">
        <v>644</v>
      </c>
      <c r="WRC6" s="193" t="s">
        <v>644</v>
      </c>
      <c r="WRD6" s="193" t="s">
        <v>644</v>
      </c>
      <c r="WRE6" s="193" t="s">
        <v>644</v>
      </c>
      <c r="WRF6" s="193" t="s">
        <v>644</v>
      </c>
      <c r="WRG6" s="193" t="s">
        <v>644</v>
      </c>
      <c r="WRH6" s="193" t="s">
        <v>644</v>
      </c>
      <c r="WRI6" s="193" t="s">
        <v>644</v>
      </c>
      <c r="WRJ6" s="193" t="s">
        <v>644</v>
      </c>
      <c r="WRK6" s="193" t="s">
        <v>644</v>
      </c>
      <c r="WRL6" s="193" t="s">
        <v>644</v>
      </c>
      <c r="WRM6" s="193" t="s">
        <v>644</v>
      </c>
      <c r="WRN6" s="193" t="s">
        <v>644</v>
      </c>
      <c r="WRO6" s="193" t="s">
        <v>644</v>
      </c>
      <c r="WRP6" s="193" t="s">
        <v>644</v>
      </c>
      <c r="WRQ6" s="193" t="s">
        <v>644</v>
      </c>
      <c r="WRR6" s="193" t="s">
        <v>644</v>
      </c>
      <c r="WRS6" s="193" t="s">
        <v>644</v>
      </c>
      <c r="WRT6" s="193" t="s">
        <v>644</v>
      </c>
      <c r="WRU6" s="193" t="s">
        <v>644</v>
      </c>
      <c r="WRV6" s="193" t="s">
        <v>644</v>
      </c>
      <c r="WRW6" s="193" t="s">
        <v>644</v>
      </c>
      <c r="WRX6" s="193" t="s">
        <v>644</v>
      </c>
      <c r="WRY6" s="193" t="s">
        <v>644</v>
      </c>
      <c r="WRZ6" s="193" t="s">
        <v>644</v>
      </c>
      <c r="WSA6" s="193" t="s">
        <v>644</v>
      </c>
      <c r="WSB6" s="193" t="s">
        <v>644</v>
      </c>
      <c r="WSC6" s="193" t="s">
        <v>644</v>
      </c>
      <c r="WSD6" s="193" t="s">
        <v>644</v>
      </c>
      <c r="WSE6" s="193" t="s">
        <v>644</v>
      </c>
      <c r="WSF6" s="193" t="s">
        <v>644</v>
      </c>
      <c r="WSG6" s="193" t="s">
        <v>644</v>
      </c>
      <c r="WSH6" s="193" t="s">
        <v>644</v>
      </c>
      <c r="WSI6" s="193" t="s">
        <v>644</v>
      </c>
      <c r="WSJ6" s="193" t="s">
        <v>644</v>
      </c>
      <c r="WSK6" s="193" t="s">
        <v>644</v>
      </c>
      <c r="WSL6" s="193" t="s">
        <v>644</v>
      </c>
      <c r="WSM6" s="193" t="s">
        <v>644</v>
      </c>
      <c r="WSN6" s="193" t="s">
        <v>644</v>
      </c>
      <c r="WSO6" s="193" t="s">
        <v>644</v>
      </c>
      <c r="WSP6" s="193" t="s">
        <v>644</v>
      </c>
      <c r="WSQ6" s="193" t="s">
        <v>644</v>
      </c>
      <c r="WSR6" s="193" t="s">
        <v>644</v>
      </c>
      <c r="WSS6" s="193" t="s">
        <v>644</v>
      </c>
      <c r="WST6" s="193" t="s">
        <v>644</v>
      </c>
      <c r="WSU6" s="193" t="s">
        <v>644</v>
      </c>
      <c r="WSV6" s="193" t="s">
        <v>644</v>
      </c>
      <c r="WSW6" s="193" t="s">
        <v>644</v>
      </c>
      <c r="WSX6" s="193" t="s">
        <v>644</v>
      </c>
      <c r="WSY6" s="193" t="s">
        <v>644</v>
      </c>
      <c r="WSZ6" s="193" t="s">
        <v>644</v>
      </c>
      <c r="WTA6" s="193" t="s">
        <v>644</v>
      </c>
      <c r="WTB6" s="193" t="s">
        <v>644</v>
      </c>
      <c r="WTC6" s="193" t="s">
        <v>644</v>
      </c>
      <c r="WTD6" s="193" t="s">
        <v>644</v>
      </c>
      <c r="WTE6" s="193" t="s">
        <v>644</v>
      </c>
      <c r="WTF6" s="193" t="s">
        <v>644</v>
      </c>
      <c r="WTG6" s="193" t="s">
        <v>644</v>
      </c>
      <c r="WTH6" s="193" t="s">
        <v>644</v>
      </c>
      <c r="WTI6" s="193" t="s">
        <v>644</v>
      </c>
      <c r="WTJ6" s="193" t="s">
        <v>644</v>
      </c>
      <c r="WTK6" s="193" t="s">
        <v>644</v>
      </c>
      <c r="WTL6" s="193" t="s">
        <v>644</v>
      </c>
      <c r="WTM6" s="193" t="s">
        <v>644</v>
      </c>
      <c r="WTN6" s="193" t="s">
        <v>644</v>
      </c>
      <c r="WTO6" s="193" t="s">
        <v>644</v>
      </c>
      <c r="WTP6" s="193" t="s">
        <v>644</v>
      </c>
      <c r="WTQ6" s="193" t="s">
        <v>644</v>
      </c>
      <c r="WTR6" s="193" t="s">
        <v>644</v>
      </c>
      <c r="WTS6" s="193" t="s">
        <v>644</v>
      </c>
      <c r="WTT6" s="193" t="s">
        <v>644</v>
      </c>
      <c r="WTU6" s="193" t="s">
        <v>644</v>
      </c>
      <c r="WTV6" s="193" t="s">
        <v>644</v>
      </c>
      <c r="WTW6" s="193" t="s">
        <v>644</v>
      </c>
      <c r="WTX6" s="193" t="s">
        <v>644</v>
      </c>
      <c r="WTY6" s="193" t="s">
        <v>644</v>
      </c>
      <c r="WTZ6" s="193" t="s">
        <v>644</v>
      </c>
      <c r="WUA6" s="193" t="s">
        <v>644</v>
      </c>
      <c r="WUB6" s="193" t="s">
        <v>644</v>
      </c>
      <c r="WUC6" s="193" t="s">
        <v>644</v>
      </c>
      <c r="WUD6" s="193" t="s">
        <v>644</v>
      </c>
      <c r="WUE6" s="193" t="s">
        <v>644</v>
      </c>
      <c r="WUF6" s="193" t="s">
        <v>644</v>
      </c>
      <c r="WUG6" s="193" t="s">
        <v>644</v>
      </c>
      <c r="WUH6" s="193" t="s">
        <v>644</v>
      </c>
      <c r="WUI6" s="193" t="s">
        <v>644</v>
      </c>
      <c r="WUJ6" s="193" t="s">
        <v>644</v>
      </c>
      <c r="WUK6" s="193" t="s">
        <v>644</v>
      </c>
      <c r="WUL6" s="193" t="s">
        <v>644</v>
      </c>
      <c r="WUM6" s="193" t="s">
        <v>644</v>
      </c>
      <c r="WUN6" s="193" t="s">
        <v>644</v>
      </c>
      <c r="WUO6" s="193" t="s">
        <v>644</v>
      </c>
      <c r="WUP6" s="193" t="s">
        <v>644</v>
      </c>
      <c r="WUQ6" s="193" t="s">
        <v>644</v>
      </c>
      <c r="WUR6" s="193" t="s">
        <v>644</v>
      </c>
      <c r="WUS6" s="193" t="s">
        <v>644</v>
      </c>
      <c r="WUT6" s="193" t="s">
        <v>644</v>
      </c>
      <c r="WUU6" s="193" t="s">
        <v>644</v>
      </c>
      <c r="WUV6" s="193" t="s">
        <v>644</v>
      </c>
      <c r="WUW6" s="193" t="s">
        <v>644</v>
      </c>
      <c r="WUX6" s="193" t="s">
        <v>644</v>
      </c>
      <c r="WUY6" s="193" t="s">
        <v>644</v>
      </c>
      <c r="WUZ6" s="193" t="s">
        <v>644</v>
      </c>
      <c r="WVA6" s="193" t="s">
        <v>644</v>
      </c>
      <c r="WVB6" s="193" t="s">
        <v>644</v>
      </c>
      <c r="WVC6" s="193" t="s">
        <v>644</v>
      </c>
      <c r="WVD6" s="193" t="s">
        <v>644</v>
      </c>
      <c r="WVE6" s="193" t="s">
        <v>644</v>
      </c>
      <c r="WVF6" s="193" t="s">
        <v>644</v>
      </c>
      <c r="WVG6" s="193" t="s">
        <v>644</v>
      </c>
      <c r="WVH6" s="193" t="s">
        <v>644</v>
      </c>
      <c r="WVI6" s="193" t="s">
        <v>644</v>
      </c>
      <c r="WVJ6" s="193" t="s">
        <v>644</v>
      </c>
      <c r="WVK6" s="193" t="s">
        <v>644</v>
      </c>
      <c r="WVL6" s="193" t="s">
        <v>644</v>
      </c>
      <c r="WVM6" s="193" t="s">
        <v>644</v>
      </c>
      <c r="WVN6" s="193" t="s">
        <v>644</v>
      </c>
      <c r="WVO6" s="193" t="s">
        <v>644</v>
      </c>
      <c r="WVP6" s="193" t="s">
        <v>644</v>
      </c>
      <c r="WVQ6" s="193" t="s">
        <v>644</v>
      </c>
      <c r="WVR6" s="193" t="s">
        <v>644</v>
      </c>
      <c r="WVS6" s="193" t="s">
        <v>644</v>
      </c>
      <c r="WVT6" s="193" t="s">
        <v>644</v>
      </c>
      <c r="WVU6" s="193" t="s">
        <v>644</v>
      </c>
      <c r="WVV6" s="193" t="s">
        <v>644</v>
      </c>
      <c r="WVW6" s="193" t="s">
        <v>644</v>
      </c>
      <c r="WVX6" s="193" t="s">
        <v>644</v>
      </c>
      <c r="WVY6" s="193" t="s">
        <v>644</v>
      </c>
      <c r="WVZ6" s="193" t="s">
        <v>644</v>
      </c>
      <c r="WWA6" s="193" t="s">
        <v>644</v>
      </c>
      <c r="WWB6" s="193" t="s">
        <v>644</v>
      </c>
      <c r="WWC6" s="193" t="s">
        <v>644</v>
      </c>
      <c r="WWD6" s="193" t="s">
        <v>644</v>
      </c>
      <c r="WWE6" s="193" t="s">
        <v>644</v>
      </c>
      <c r="WWF6" s="193" t="s">
        <v>644</v>
      </c>
      <c r="WWG6" s="193" t="s">
        <v>644</v>
      </c>
      <c r="WWH6" s="193" t="s">
        <v>644</v>
      </c>
      <c r="WWI6" s="193" t="s">
        <v>644</v>
      </c>
      <c r="WWJ6" s="193" t="s">
        <v>644</v>
      </c>
      <c r="WWK6" s="193" t="s">
        <v>644</v>
      </c>
      <c r="WWL6" s="193" t="s">
        <v>644</v>
      </c>
      <c r="WWM6" s="193" t="s">
        <v>644</v>
      </c>
      <c r="WWN6" s="193" t="s">
        <v>644</v>
      </c>
      <c r="WWO6" s="193" t="s">
        <v>644</v>
      </c>
      <c r="WWP6" s="193" t="s">
        <v>644</v>
      </c>
      <c r="WWQ6" s="193" t="s">
        <v>644</v>
      </c>
      <c r="WWR6" s="193" t="s">
        <v>644</v>
      </c>
      <c r="WWS6" s="193" t="s">
        <v>644</v>
      </c>
      <c r="WWT6" s="193" t="s">
        <v>644</v>
      </c>
      <c r="WWU6" s="193" t="s">
        <v>644</v>
      </c>
      <c r="WWV6" s="193" t="s">
        <v>644</v>
      </c>
      <c r="WWW6" s="193" t="s">
        <v>644</v>
      </c>
      <c r="WWX6" s="193" t="s">
        <v>644</v>
      </c>
      <c r="WWY6" s="193" t="s">
        <v>644</v>
      </c>
      <c r="WWZ6" s="193" t="s">
        <v>644</v>
      </c>
      <c r="WXA6" s="193" t="s">
        <v>644</v>
      </c>
      <c r="WXB6" s="193" t="s">
        <v>644</v>
      </c>
      <c r="WXC6" s="193" t="s">
        <v>644</v>
      </c>
      <c r="WXD6" s="193" t="s">
        <v>644</v>
      </c>
      <c r="WXE6" s="193" t="s">
        <v>644</v>
      </c>
      <c r="WXF6" s="193" t="s">
        <v>644</v>
      </c>
      <c r="WXG6" s="193" t="s">
        <v>644</v>
      </c>
      <c r="WXH6" s="193" t="s">
        <v>644</v>
      </c>
      <c r="WXI6" s="193" t="s">
        <v>644</v>
      </c>
      <c r="WXJ6" s="193" t="s">
        <v>644</v>
      </c>
      <c r="WXK6" s="193" t="s">
        <v>644</v>
      </c>
      <c r="WXL6" s="193" t="s">
        <v>644</v>
      </c>
      <c r="WXM6" s="193" t="s">
        <v>644</v>
      </c>
      <c r="WXN6" s="193" t="s">
        <v>644</v>
      </c>
      <c r="WXO6" s="193" t="s">
        <v>644</v>
      </c>
      <c r="WXP6" s="193" t="s">
        <v>644</v>
      </c>
      <c r="WXQ6" s="193" t="s">
        <v>644</v>
      </c>
      <c r="WXR6" s="193" t="s">
        <v>644</v>
      </c>
      <c r="WXS6" s="193" t="s">
        <v>644</v>
      </c>
      <c r="WXT6" s="193" t="s">
        <v>644</v>
      </c>
      <c r="WXU6" s="193" t="s">
        <v>644</v>
      </c>
      <c r="WXV6" s="193" t="s">
        <v>644</v>
      </c>
      <c r="WXW6" s="193" t="s">
        <v>644</v>
      </c>
      <c r="WXX6" s="193" t="s">
        <v>644</v>
      </c>
      <c r="WXY6" s="193" t="s">
        <v>644</v>
      </c>
      <c r="WXZ6" s="193" t="s">
        <v>644</v>
      </c>
      <c r="WYA6" s="193" t="s">
        <v>644</v>
      </c>
      <c r="WYB6" s="193" t="s">
        <v>644</v>
      </c>
      <c r="WYC6" s="193" t="s">
        <v>644</v>
      </c>
      <c r="WYD6" s="193" t="s">
        <v>644</v>
      </c>
      <c r="WYE6" s="193" t="s">
        <v>644</v>
      </c>
      <c r="WYF6" s="193" t="s">
        <v>644</v>
      </c>
      <c r="WYG6" s="193" t="s">
        <v>644</v>
      </c>
      <c r="WYH6" s="193" t="s">
        <v>644</v>
      </c>
      <c r="WYI6" s="193" t="s">
        <v>644</v>
      </c>
      <c r="WYJ6" s="193" t="s">
        <v>644</v>
      </c>
      <c r="WYK6" s="193" t="s">
        <v>644</v>
      </c>
      <c r="WYL6" s="193" t="s">
        <v>644</v>
      </c>
      <c r="WYM6" s="193" t="s">
        <v>644</v>
      </c>
      <c r="WYN6" s="193" t="s">
        <v>644</v>
      </c>
      <c r="WYO6" s="193" t="s">
        <v>644</v>
      </c>
      <c r="WYP6" s="193" t="s">
        <v>644</v>
      </c>
      <c r="WYQ6" s="193" t="s">
        <v>644</v>
      </c>
      <c r="WYR6" s="193" t="s">
        <v>644</v>
      </c>
      <c r="WYS6" s="193" t="s">
        <v>644</v>
      </c>
      <c r="WYT6" s="193" t="s">
        <v>644</v>
      </c>
      <c r="WYU6" s="193" t="s">
        <v>644</v>
      </c>
      <c r="WYV6" s="193" t="s">
        <v>644</v>
      </c>
      <c r="WYW6" s="193" t="s">
        <v>644</v>
      </c>
      <c r="WYX6" s="193" t="s">
        <v>644</v>
      </c>
      <c r="WYY6" s="193" t="s">
        <v>644</v>
      </c>
      <c r="WYZ6" s="193" t="s">
        <v>644</v>
      </c>
      <c r="WZA6" s="193" t="s">
        <v>644</v>
      </c>
      <c r="WZB6" s="193" t="s">
        <v>644</v>
      </c>
      <c r="WZC6" s="193" t="s">
        <v>644</v>
      </c>
      <c r="WZD6" s="193" t="s">
        <v>644</v>
      </c>
      <c r="WZE6" s="193" t="s">
        <v>644</v>
      </c>
      <c r="WZF6" s="193" t="s">
        <v>644</v>
      </c>
      <c r="WZG6" s="193" t="s">
        <v>644</v>
      </c>
      <c r="WZH6" s="193" t="s">
        <v>644</v>
      </c>
      <c r="WZI6" s="193" t="s">
        <v>644</v>
      </c>
      <c r="WZJ6" s="193" t="s">
        <v>644</v>
      </c>
      <c r="WZK6" s="193" t="s">
        <v>644</v>
      </c>
      <c r="WZL6" s="193" t="s">
        <v>644</v>
      </c>
      <c r="WZM6" s="193" t="s">
        <v>644</v>
      </c>
      <c r="WZN6" s="193" t="s">
        <v>644</v>
      </c>
      <c r="WZO6" s="193" t="s">
        <v>644</v>
      </c>
      <c r="WZP6" s="193" t="s">
        <v>644</v>
      </c>
      <c r="WZQ6" s="193" t="s">
        <v>644</v>
      </c>
      <c r="WZR6" s="193" t="s">
        <v>644</v>
      </c>
      <c r="WZS6" s="193" t="s">
        <v>644</v>
      </c>
      <c r="WZT6" s="193" t="s">
        <v>644</v>
      </c>
      <c r="WZU6" s="193" t="s">
        <v>644</v>
      </c>
      <c r="WZV6" s="193" t="s">
        <v>644</v>
      </c>
      <c r="WZW6" s="193" t="s">
        <v>644</v>
      </c>
      <c r="WZX6" s="193" t="s">
        <v>644</v>
      </c>
      <c r="WZY6" s="193" t="s">
        <v>644</v>
      </c>
      <c r="WZZ6" s="193" t="s">
        <v>644</v>
      </c>
      <c r="XAA6" s="193" t="s">
        <v>644</v>
      </c>
      <c r="XAB6" s="193" t="s">
        <v>644</v>
      </c>
      <c r="XAC6" s="193" t="s">
        <v>644</v>
      </c>
      <c r="XAD6" s="193" t="s">
        <v>644</v>
      </c>
      <c r="XAE6" s="193" t="s">
        <v>644</v>
      </c>
      <c r="XAF6" s="193" t="s">
        <v>644</v>
      </c>
      <c r="XAG6" s="193" t="s">
        <v>644</v>
      </c>
      <c r="XAH6" s="193" t="s">
        <v>644</v>
      </c>
      <c r="XAI6" s="193" t="s">
        <v>644</v>
      </c>
      <c r="XAJ6" s="193" t="s">
        <v>644</v>
      </c>
      <c r="XAK6" s="193" t="s">
        <v>644</v>
      </c>
      <c r="XAL6" s="193" t="s">
        <v>644</v>
      </c>
      <c r="XAM6" s="193" t="s">
        <v>644</v>
      </c>
      <c r="XAN6" s="193" t="s">
        <v>644</v>
      </c>
      <c r="XAO6" s="193" t="s">
        <v>644</v>
      </c>
      <c r="XAP6" s="193" t="s">
        <v>644</v>
      </c>
      <c r="XAQ6" s="193" t="s">
        <v>644</v>
      </c>
      <c r="XAR6" s="193" t="s">
        <v>644</v>
      </c>
      <c r="XAS6" s="193" t="s">
        <v>644</v>
      </c>
      <c r="XAT6" s="193" t="s">
        <v>644</v>
      </c>
      <c r="XAU6" s="193" t="s">
        <v>644</v>
      </c>
      <c r="XAV6" s="193" t="s">
        <v>644</v>
      </c>
      <c r="XAW6" s="193" t="s">
        <v>644</v>
      </c>
      <c r="XAX6" s="193" t="s">
        <v>644</v>
      </c>
      <c r="XAY6" s="193" t="s">
        <v>644</v>
      </c>
      <c r="XAZ6" s="193" t="s">
        <v>644</v>
      </c>
      <c r="XBA6" s="193" t="s">
        <v>644</v>
      </c>
      <c r="XBB6" s="193" t="s">
        <v>644</v>
      </c>
      <c r="XBC6" s="193" t="s">
        <v>644</v>
      </c>
      <c r="XBD6" s="193" t="s">
        <v>644</v>
      </c>
      <c r="XBE6" s="193" t="s">
        <v>644</v>
      </c>
      <c r="XBF6" s="193" t="s">
        <v>644</v>
      </c>
      <c r="XBG6" s="193" t="s">
        <v>644</v>
      </c>
      <c r="XBH6" s="193" t="s">
        <v>644</v>
      </c>
      <c r="XBI6" s="193" t="s">
        <v>644</v>
      </c>
      <c r="XBJ6" s="193" t="s">
        <v>644</v>
      </c>
      <c r="XBK6" s="193" t="s">
        <v>644</v>
      </c>
      <c r="XBL6" s="193" t="s">
        <v>644</v>
      </c>
      <c r="XBM6" s="193" t="s">
        <v>644</v>
      </c>
      <c r="XBN6" s="193" t="s">
        <v>644</v>
      </c>
      <c r="XBO6" s="193" t="s">
        <v>644</v>
      </c>
      <c r="XBP6" s="193" t="s">
        <v>644</v>
      </c>
      <c r="XBQ6" s="193" t="s">
        <v>644</v>
      </c>
      <c r="XBR6" s="193" t="s">
        <v>644</v>
      </c>
      <c r="XBS6" s="193" t="s">
        <v>644</v>
      </c>
      <c r="XBT6" s="193" t="s">
        <v>644</v>
      </c>
      <c r="XBU6" s="193" t="s">
        <v>644</v>
      </c>
      <c r="XBV6" s="193" t="s">
        <v>644</v>
      </c>
      <c r="XBW6" s="193" t="s">
        <v>644</v>
      </c>
      <c r="XBX6" s="193" t="s">
        <v>644</v>
      </c>
      <c r="XBY6" s="193" t="s">
        <v>644</v>
      </c>
      <c r="XBZ6" s="193" t="s">
        <v>644</v>
      </c>
      <c r="XCA6" s="193" t="s">
        <v>644</v>
      </c>
      <c r="XCB6" s="193" t="s">
        <v>644</v>
      </c>
      <c r="XCC6" s="193" t="s">
        <v>644</v>
      </c>
      <c r="XCD6" s="193" t="s">
        <v>644</v>
      </c>
      <c r="XCE6" s="193" t="s">
        <v>644</v>
      </c>
      <c r="XCF6" s="193" t="s">
        <v>644</v>
      </c>
      <c r="XCG6" s="193" t="s">
        <v>644</v>
      </c>
      <c r="XCH6" s="193" t="s">
        <v>644</v>
      </c>
      <c r="XCI6" s="193" t="s">
        <v>644</v>
      </c>
      <c r="XCJ6" s="193" t="s">
        <v>644</v>
      </c>
      <c r="XCK6" s="193" t="s">
        <v>644</v>
      </c>
      <c r="XCL6" s="193" t="s">
        <v>644</v>
      </c>
      <c r="XCM6" s="193" t="s">
        <v>644</v>
      </c>
      <c r="XCN6" s="193" t="s">
        <v>644</v>
      </c>
      <c r="XCO6" s="193" t="s">
        <v>644</v>
      </c>
      <c r="XCP6" s="193" t="s">
        <v>644</v>
      </c>
      <c r="XCQ6" s="193" t="s">
        <v>644</v>
      </c>
      <c r="XCR6" s="193" t="s">
        <v>644</v>
      </c>
      <c r="XCS6" s="193" t="s">
        <v>644</v>
      </c>
      <c r="XCT6" s="193" t="s">
        <v>644</v>
      </c>
      <c r="XCU6" s="193" t="s">
        <v>644</v>
      </c>
      <c r="XCV6" s="193" t="s">
        <v>644</v>
      </c>
      <c r="XCW6" s="193" t="s">
        <v>644</v>
      </c>
      <c r="XCX6" s="193" t="s">
        <v>644</v>
      </c>
      <c r="XCY6" s="193" t="s">
        <v>644</v>
      </c>
      <c r="XCZ6" s="193" t="s">
        <v>644</v>
      </c>
      <c r="XDA6" s="193" t="s">
        <v>644</v>
      </c>
      <c r="XDB6" s="193" t="s">
        <v>644</v>
      </c>
      <c r="XDC6" s="193" t="s">
        <v>644</v>
      </c>
      <c r="XDD6" s="193" t="s">
        <v>644</v>
      </c>
      <c r="XDE6" s="193" t="s">
        <v>644</v>
      </c>
      <c r="XDF6" s="193" t="s">
        <v>644</v>
      </c>
      <c r="XDG6" s="193" t="s">
        <v>644</v>
      </c>
      <c r="XDH6" s="193" t="s">
        <v>644</v>
      </c>
      <c r="XDI6" s="193" t="s">
        <v>644</v>
      </c>
      <c r="XDJ6" s="193" t="s">
        <v>644</v>
      </c>
      <c r="XDK6" s="193" t="s">
        <v>644</v>
      </c>
      <c r="XDL6" s="193" t="s">
        <v>644</v>
      </c>
      <c r="XDM6" s="193" t="s">
        <v>644</v>
      </c>
      <c r="XDN6" s="193" t="s">
        <v>644</v>
      </c>
      <c r="XDO6" s="193" t="s">
        <v>644</v>
      </c>
      <c r="XDP6" s="193" t="s">
        <v>644</v>
      </c>
      <c r="XDQ6" s="193" t="s">
        <v>644</v>
      </c>
      <c r="XDR6" s="193" t="s">
        <v>644</v>
      </c>
      <c r="XDS6" s="193" t="s">
        <v>644</v>
      </c>
      <c r="XDT6" s="193" t="s">
        <v>644</v>
      </c>
      <c r="XDU6" s="193" t="s">
        <v>644</v>
      </c>
      <c r="XDV6" s="193" t="s">
        <v>644</v>
      </c>
      <c r="XDW6" s="193" t="s">
        <v>644</v>
      </c>
      <c r="XDX6" s="193" t="s">
        <v>644</v>
      </c>
      <c r="XDY6" s="193" t="s">
        <v>644</v>
      </c>
      <c r="XDZ6" s="193" t="s">
        <v>644</v>
      </c>
      <c r="XEA6" s="193" t="s">
        <v>644</v>
      </c>
      <c r="XEB6" s="193" t="s">
        <v>644</v>
      </c>
      <c r="XEC6" s="193" t="s">
        <v>644</v>
      </c>
      <c r="XED6" s="193" t="s">
        <v>644</v>
      </c>
      <c r="XEE6" s="193" t="s">
        <v>644</v>
      </c>
      <c r="XEF6" s="193" t="s">
        <v>644</v>
      </c>
      <c r="XEG6" s="193" t="s">
        <v>644</v>
      </c>
      <c r="XEH6" s="193" t="s">
        <v>644</v>
      </c>
      <c r="XEI6" s="193" t="s">
        <v>644</v>
      </c>
      <c r="XEJ6" s="193" t="s">
        <v>644</v>
      </c>
      <c r="XEK6" s="193" t="s">
        <v>644</v>
      </c>
      <c r="XEL6" s="193" t="s">
        <v>644</v>
      </c>
      <c r="XEM6" s="193" t="s">
        <v>644</v>
      </c>
      <c r="XEN6" s="193" t="s">
        <v>644</v>
      </c>
      <c r="XEO6" s="193" t="s">
        <v>644</v>
      </c>
      <c r="XEP6" s="193" t="s">
        <v>644</v>
      </c>
      <c r="XEQ6" s="193" t="s">
        <v>644</v>
      </c>
      <c r="XER6" s="193" t="s">
        <v>644</v>
      </c>
      <c r="XES6" s="193" t="s">
        <v>644</v>
      </c>
      <c r="XET6" s="193" t="s">
        <v>644</v>
      </c>
      <c r="XEU6" s="193" t="s">
        <v>644</v>
      </c>
      <c r="XEV6" s="193" t="s">
        <v>644</v>
      </c>
      <c r="XEW6" s="193" t="s">
        <v>644</v>
      </c>
      <c r="XEX6" s="193" t="s">
        <v>644</v>
      </c>
      <c r="XEY6" s="193" t="s">
        <v>644</v>
      </c>
      <c r="XEZ6" s="193" t="s">
        <v>644</v>
      </c>
      <c r="XFA6" s="193" t="s">
        <v>644</v>
      </c>
      <c r="XFB6" s="193" t="s">
        <v>644</v>
      </c>
      <c r="XFC6" s="193" t="s">
        <v>644</v>
      </c>
      <c r="XFD6" s="193" t="s">
        <v>644</v>
      </c>
    </row>
    <row r="7" customFormat="false" ht="31.5" hidden="false" customHeight="false" outlineLevel="0" collapsed="false">
      <c r="A7" s="49" t="s">
        <v>645</v>
      </c>
      <c r="B7" s="49" t="s">
        <v>646</v>
      </c>
      <c r="C7" s="72" t="s">
        <v>647</v>
      </c>
      <c r="D7" s="239"/>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row>
    <row r="8" customFormat="false" ht="42" hidden="false" customHeight="true" outlineLevel="0" collapsed="false">
      <c r="A8" s="49" t="s">
        <v>648</v>
      </c>
      <c r="B8" s="49" t="s">
        <v>649</v>
      </c>
      <c r="C8" s="72" t="s">
        <v>650</v>
      </c>
      <c r="D8" s="239"/>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row>
    <row r="9" customFormat="false" ht="45" hidden="false" customHeight="false" outlineLevel="0" collapsed="false">
      <c r="A9" s="49" t="s">
        <v>651</v>
      </c>
      <c r="B9" s="49" t="s">
        <v>652</v>
      </c>
      <c r="C9" s="72" t="s">
        <v>653</v>
      </c>
      <c r="D9" s="239"/>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row>
    <row r="10" customFormat="false" ht="24" hidden="false" customHeight="true" outlineLevel="0" collapsed="false">
      <c r="A10" s="49" t="s">
        <v>654</v>
      </c>
      <c r="B10" s="49" t="s">
        <v>655</v>
      </c>
      <c r="C10" s="72" t="s">
        <v>656</v>
      </c>
      <c r="D10" s="239"/>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row>
    <row r="11" customFormat="false" ht="45" hidden="false" customHeight="false" outlineLevel="0" collapsed="false">
      <c r="A11" s="49" t="s">
        <v>657</v>
      </c>
      <c r="B11" s="49" t="s">
        <v>658</v>
      </c>
      <c r="C11" s="72" t="s">
        <v>659</v>
      </c>
      <c r="D11" s="239"/>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row>
    <row r="12" customFormat="false" ht="75" hidden="false" customHeight="false" outlineLevel="0" collapsed="false">
      <c r="A12" s="49" t="s">
        <v>660</v>
      </c>
      <c r="B12" s="49" t="s">
        <v>661</v>
      </c>
      <c r="C12" s="240" t="s">
        <v>662</v>
      </c>
      <c r="D12" s="118"/>
      <c r="E12" s="118"/>
      <c r="F12" s="118"/>
      <c r="G12" s="118"/>
      <c r="H12" s="118"/>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row>
    <row r="13" customFormat="false" ht="15" hidden="false" customHeight="false" outlineLevel="0" collapsed="false">
      <c r="A13" s="151"/>
      <c r="B13" s="152"/>
      <c r="C13" s="153"/>
      <c r="D13" s="146"/>
      <c r="E13" s="146"/>
      <c r="F13" s="146"/>
      <c r="G13" s="146"/>
      <c r="H13" s="146"/>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row>
    <row r="14" s="245" customFormat="true" ht="20.25" hidden="false" customHeight="false" outlineLevel="0" collapsed="false">
      <c r="A14" s="154" t="s">
        <v>19</v>
      </c>
      <c r="B14" s="241"/>
      <c r="C14" s="242"/>
      <c r="D14" s="243"/>
      <c r="E14" s="243"/>
      <c r="F14" s="244"/>
      <c r="G14" s="244"/>
      <c r="H14" s="244"/>
    </row>
    <row r="15" s="27" customFormat="true" ht="34.5" hidden="false" customHeight="true" outlineLevel="0" collapsed="false">
      <c r="A15" s="158" t="s">
        <v>663</v>
      </c>
      <c r="B15" s="158"/>
      <c r="C15" s="158"/>
      <c r="D15" s="157"/>
      <c r="E15" s="157"/>
      <c r="F15" s="146"/>
      <c r="G15" s="146"/>
      <c r="H15" s="146"/>
    </row>
    <row r="16" customFormat="false" ht="18" hidden="false" customHeight="false" outlineLevel="0" collapsed="false">
      <c r="A16" s="235"/>
      <c r="B16" s="155"/>
      <c r="C16" s="156"/>
      <c r="D16" s="157"/>
      <c r="E16" s="157"/>
      <c r="F16" s="146"/>
      <c r="G16" s="146"/>
      <c r="H16" s="146"/>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row>
    <row r="17" s="245" customFormat="true" ht="20.25" hidden="false" customHeight="false" outlineLevel="0" collapsed="false">
      <c r="A17" s="154" t="s">
        <v>356</v>
      </c>
      <c r="B17" s="241"/>
      <c r="C17" s="242"/>
      <c r="D17" s="243"/>
      <c r="E17" s="243"/>
      <c r="F17" s="244"/>
      <c r="G17" s="244"/>
      <c r="H17" s="244"/>
    </row>
    <row r="18" s="27" customFormat="true" ht="55.5" hidden="false" customHeight="true" outlineLevel="0" collapsed="false">
      <c r="A18" s="158" t="s">
        <v>664</v>
      </c>
      <c r="B18" s="158"/>
      <c r="C18" s="158"/>
      <c r="D18" s="157"/>
      <c r="E18" s="161"/>
      <c r="F18" s="161"/>
      <c r="G18" s="161"/>
      <c r="H18" s="161"/>
      <c r="I18" s="162"/>
      <c r="J18" s="162"/>
    </row>
    <row r="19" customFormat="false" ht="15" hidden="false" customHeight="false" outlineLevel="0" collapsed="false">
      <c r="A19" s="163"/>
      <c r="B19" s="163"/>
      <c r="C19" s="163"/>
      <c r="D19" s="146"/>
      <c r="E19" s="146"/>
      <c r="F19" s="146"/>
      <c r="G19" s="146"/>
      <c r="H19" s="146"/>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row>
    <row r="20" customFormat="false" ht="15" hidden="false" customHeight="false" outlineLevel="0" collapsed="false">
      <c r="A20" s="163"/>
      <c r="B20" s="163"/>
      <c r="C20" s="163"/>
      <c r="D20" s="146"/>
      <c r="E20" s="146"/>
      <c r="F20" s="146"/>
      <c r="G20" s="146"/>
      <c r="H20" s="146"/>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row>
    <row r="21" customFormat="false" ht="15" hidden="false" customHeight="false" outlineLevel="0" collapsed="false">
      <c r="A21" s="163"/>
      <c r="B21" s="163"/>
      <c r="C21" s="163"/>
      <c r="D21" s="146"/>
      <c r="E21" s="146"/>
      <c r="F21" s="146"/>
      <c r="G21" s="146"/>
      <c r="H21" s="146"/>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row>
    <row r="22" customFormat="false" ht="15" hidden="false" customHeight="false" outlineLevel="0" collapsed="false">
      <c r="A22" s="236"/>
      <c r="B22" s="236"/>
      <c r="C22" s="236"/>
      <c r="D22" s="146"/>
      <c r="E22" s="146"/>
      <c r="F22" s="146"/>
      <c r="G22" s="146"/>
      <c r="H22" s="146"/>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row>
    <row r="23" customFormat="false" ht="15" hidden="false" customHeight="false" outlineLevel="0" collapsed="false">
      <c r="A23" s="164"/>
      <c r="B23" s="145"/>
      <c r="C23" s="146"/>
      <c r="D23" s="146"/>
      <c r="E23" s="146"/>
      <c r="F23" s="146"/>
      <c r="G23" s="146"/>
      <c r="H23" s="146"/>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row>
    <row r="24" customFormat="false" ht="15" hidden="false" customHeight="false" outlineLevel="0" collapsed="false">
      <c r="A24" s="164"/>
      <c r="B24" s="145"/>
      <c r="C24" s="146"/>
      <c r="D24" s="146"/>
      <c r="E24" s="146"/>
      <c r="F24" s="146"/>
      <c r="G24" s="146"/>
      <c r="H24" s="146"/>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row>
    <row r="25" customFormat="false" ht="15" hidden="false" customHeight="false" outlineLevel="0" collapsed="false">
      <c r="A25" s="164"/>
      <c r="B25" s="145"/>
      <c r="C25" s="146"/>
      <c r="D25" s="146"/>
      <c r="E25" s="146"/>
      <c r="F25" s="146"/>
      <c r="G25" s="146"/>
      <c r="H25" s="146"/>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row>
    <row r="26" customFormat="false" ht="15" hidden="false" customHeight="false" outlineLevel="0" collapsed="false">
      <c r="A26" s="164"/>
      <c r="B26" s="145"/>
      <c r="C26" s="146"/>
      <c r="D26" s="146"/>
      <c r="E26" s="146"/>
      <c r="F26" s="146"/>
      <c r="G26" s="146"/>
      <c r="H26" s="146"/>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row>
    <row r="27" customFormat="false" ht="15" hidden="false" customHeight="false" outlineLevel="0" collapsed="false">
      <c r="A27" s="164"/>
      <c r="B27" s="145"/>
      <c r="C27" s="146"/>
      <c r="D27" s="146"/>
      <c r="E27" s="146"/>
      <c r="F27" s="146"/>
      <c r="G27" s="146"/>
      <c r="H27" s="146"/>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row>
    <row r="28" customFormat="false" ht="15" hidden="false" customHeight="false" outlineLevel="0" collapsed="false">
      <c r="A28" s="164"/>
      <c r="B28" s="145"/>
      <c r="C28" s="146"/>
      <c r="D28" s="146"/>
      <c r="E28" s="146"/>
      <c r="F28" s="146"/>
      <c r="G28" s="146"/>
      <c r="H28" s="146"/>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row>
    <row r="29" customFormat="false" ht="15" hidden="false" customHeight="false" outlineLevel="0" collapsed="false">
      <c r="A29" s="164"/>
      <c r="B29" s="145"/>
      <c r="C29" s="146"/>
      <c r="D29" s="146"/>
      <c r="E29" s="146"/>
      <c r="F29" s="146"/>
      <c r="G29" s="146"/>
      <c r="H29" s="146"/>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row>
    <row r="30" customFormat="false" ht="15" hidden="false" customHeight="false" outlineLevel="0" collapsed="false">
      <c r="A30" s="164"/>
      <c r="B30" s="145"/>
      <c r="C30" s="146"/>
      <c r="D30" s="146"/>
      <c r="E30" s="146"/>
      <c r="F30" s="146"/>
      <c r="G30" s="146"/>
      <c r="H30" s="146"/>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row>
    <row r="31" customFormat="false" ht="15" hidden="false" customHeight="false" outlineLevel="0" collapsed="false">
      <c r="A31" s="164"/>
      <c r="B31" s="145"/>
      <c r="C31" s="146"/>
      <c r="D31" s="146"/>
      <c r="E31" s="146"/>
      <c r="F31" s="146"/>
      <c r="G31" s="146"/>
      <c r="H31" s="146"/>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row>
    <row r="32" customFormat="false" ht="15" hidden="false" customHeight="false" outlineLevel="0" collapsed="false">
      <c r="A32" s="164"/>
      <c r="B32" s="145"/>
      <c r="C32" s="146"/>
      <c r="D32" s="146"/>
      <c r="E32" s="146"/>
      <c r="F32" s="146"/>
      <c r="G32" s="146"/>
      <c r="H32" s="146"/>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row>
    <row r="33" customFormat="false" ht="15" hidden="false" customHeight="false" outlineLevel="0" collapsed="false">
      <c r="A33" s="164"/>
      <c r="B33" s="145"/>
      <c r="C33" s="146"/>
      <c r="D33" s="146"/>
      <c r="E33" s="146"/>
      <c r="F33" s="146"/>
      <c r="G33" s="146"/>
      <c r="H33" s="146"/>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row>
    <row r="34" customFormat="false" ht="15" hidden="false" customHeight="false" outlineLevel="0" collapsed="false">
      <c r="A34" s="164"/>
      <c r="B34" s="145"/>
      <c r="C34" s="146"/>
      <c r="D34" s="146"/>
      <c r="E34" s="146"/>
      <c r="F34" s="146"/>
      <c r="G34" s="146"/>
      <c r="H34" s="146"/>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row>
    <row r="35" customFormat="false" ht="15" hidden="false" customHeight="false" outlineLevel="0" collapsed="false">
      <c r="A35" s="165"/>
      <c r="B35" s="166"/>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row>
    <row r="36" customFormat="false" ht="15" hidden="false" customHeight="false" outlineLevel="0" collapsed="false">
      <c r="A36" s="165"/>
      <c r="B36" s="166"/>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row>
    <row r="37" customFormat="false" ht="15" hidden="false" customHeight="false" outlineLevel="0" collapsed="false">
      <c r="A37" s="165"/>
      <c r="B37" s="166"/>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row>
    <row r="38" customFormat="false" ht="15" hidden="false" customHeight="false" outlineLevel="0" collapsed="false">
      <c r="A38" s="165"/>
      <c r="B38" s="166"/>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row>
    <row r="39" customFormat="false" ht="15" hidden="false" customHeight="false" outlineLevel="0" collapsed="false">
      <c r="A39" s="165"/>
      <c r="B39" s="166"/>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row>
    <row r="40" customFormat="false" ht="15" hidden="false" customHeight="false" outlineLevel="0" collapsed="false">
      <c r="A40" s="165"/>
      <c r="B40" s="166"/>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row>
    <row r="41" customFormat="false" ht="15" hidden="false" customHeight="false" outlineLevel="0" collapsed="false">
      <c r="A41" s="165"/>
      <c r="B41" s="166"/>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row>
    <row r="42" customFormat="false" ht="15" hidden="false" customHeight="false" outlineLevel="0" collapsed="false">
      <c r="A42" s="165"/>
      <c r="B42" s="166"/>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row>
    <row r="43" customFormat="false" ht="15" hidden="false" customHeight="false" outlineLevel="0" collapsed="false">
      <c r="A43" s="165"/>
      <c r="B43" s="166"/>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row>
    <row r="44" customFormat="false" ht="15" hidden="false" customHeight="false" outlineLevel="0" collapsed="false">
      <c r="A44" s="165"/>
      <c r="B44" s="166"/>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row>
    <row r="45" customFormat="false" ht="15" hidden="false" customHeight="false" outlineLevel="0" collapsed="false">
      <c r="A45" s="165"/>
      <c r="B45" s="166"/>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row>
    <row r="46" customFormat="false" ht="15" hidden="false" customHeight="false" outlineLevel="0" collapsed="false">
      <c r="A46" s="165"/>
      <c r="B46" s="166"/>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row>
    <row r="47" customFormat="false" ht="15" hidden="false" customHeight="false" outlineLevel="0" collapsed="false">
      <c r="A47" s="165"/>
      <c r="B47" s="166"/>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row>
    <row r="48" customFormat="false" ht="15" hidden="false" customHeight="false" outlineLevel="0" collapsed="false">
      <c r="A48" s="165"/>
      <c r="B48" s="166"/>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row>
    <row r="49" customFormat="false" ht="15" hidden="false" customHeight="false" outlineLevel="0" collapsed="false">
      <c r="A49" s="165"/>
      <c r="B49" s="166"/>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row>
    <row r="50" customFormat="false" ht="15" hidden="false" customHeight="false" outlineLevel="0" collapsed="false">
      <c r="A50" s="165"/>
      <c r="B50" s="166"/>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row>
    <row r="51" customFormat="false" ht="15" hidden="false" customHeight="false" outlineLevel="0" collapsed="false">
      <c r="A51" s="165"/>
      <c r="B51" s="166"/>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row>
    <row r="52" customFormat="false" ht="15" hidden="false" customHeight="false" outlineLevel="0" collapsed="false">
      <c r="A52" s="165"/>
      <c r="B52" s="166"/>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row>
    <row r="53" customFormat="false" ht="15" hidden="false" customHeight="false" outlineLevel="0" collapsed="false">
      <c r="A53" s="165"/>
      <c r="B53" s="166"/>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row>
    <row r="54" customFormat="false" ht="15" hidden="false" customHeight="false" outlineLevel="0" collapsed="false">
      <c r="A54" s="165"/>
      <c r="B54" s="166"/>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row>
    <row r="55" customFormat="false" ht="15" hidden="false" customHeight="false" outlineLevel="0" collapsed="false">
      <c r="A55" s="165"/>
      <c r="B55" s="166"/>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row>
    <row r="56" customFormat="false" ht="15" hidden="false" customHeight="false" outlineLevel="0" collapsed="false">
      <c r="A56" s="165"/>
      <c r="B56" s="166"/>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row>
    <row r="57" customFormat="false" ht="15" hidden="false" customHeight="false" outlineLevel="0" collapsed="false">
      <c r="A57" s="165"/>
      <c r="B57" s="166"/>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row>
    <row r="58" customFormat="false" ht="15" hidden="false" customHeight="false" outlineLevel="0" collapsed="false">
      <c r="A58" s="165"/>
      <c r="B58" s="166"/>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row>
    <row r="59" customFormat="false" ht="15" hidden="false" customHeight="false" outlineLevel="0" collapsed="false">
      <c r="A59" s="165"/>
      <c r="B59" s="166"/>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row>
    <row r="60" customFormat="false" ht="15" hidden="false" customHeight="false" outlineLevel="0" collapsed="false">
      <c r="A60" s="165"/>
      <c r="B60" s="166"/>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row>
    <row r="61" customFormat="false" ht="15" hidden="false" customHeight="false" outlineLevel="0" collapsed="false">
      <c r="A61" s="165"/>
      <c r="B61" s="166"/>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row>
    <row r="62" customFormat="false" ht="15" hidden="false" customHeight="false" outlineLevel="0" collapsed="false">
      <c r="A62" s="165"/>
      <c r="B62" s="166"/>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row>
    <row r="63" customFormat="false" ht="15" hidden="false" customHeight="false" outlineLevel="0" collapsed="false">
      <c r="A63" s="165"/>
      <c r="B63" s="166"/>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row>
    <row r="64" customFormat="false" ht="15" hidden="false" customHeight="false" outlineLevel="0" collapsed="false">
      <c r="A64" s="165"/>
      <c r="B64" s="166"/>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row>
    <row r="65" customFormat="false" ht="15" hidden="false" customHeight="false" outlineLevel="0" collapsed="false">
      <c r="A65" s="165"/>
      <c r="B65" s="166"/>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row>
    <row r="66" customFormat="false" ht="15" hidden="false" customHeight="false" outlineLevel="0" collapsed="false">
      <c r="A66" s="165"/>
      <c r="B66" s="166"/>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row>
    <row r="67" customFormat="false" ht="15" hidden="false" customHeight="false" outlineLevel="0" collapsed="false">
      <c r="A67" s="165"/>
      <c r="B67" s="166"/>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row>
    <row r="68" customFormat="false" ht="15" hidden="false" customHeight="false" outlineLevel="0" collapsed="false">
      <c r="A68" s="165"/>
      <c r="B68" s="166"/>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row>
    <row r="69" customFormat="false" ht="15" hidden="false" customHeight="false" outlineLevel="0" collapsed="false">
      <c r="A69" s="165"/>
      <c r="B69" s="166"/>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row>
    <row r="70" customFormat="false" ht="15" hidden="false" customHeight="false" outlineLevel="0" collapsed="false">
      <c r="A70" s="165"/>
      <c r="B70" s="166"/>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row>
    <row r="71" customFormat="false" ht="15" hidden="false" customHeight="false" outlineLevel="0" collapsed="false">
      <c r="A71" s="165"/>
      <c r="B71" s="166"/>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row>
    <row r="72" customFormat="false" ht="15" hidden="false" customHeight="false" outlineLevel="0" collapsed="false">
      <c r="A72" s="165"/>
      <c r="B72" s="166"/>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row>
    <row r="73" customFormat="false" ht="15" hidden="false" customHeight="false" outlineLevel="0" collapsed="false">
      <c r="A73" s="165"/>
      <c r="B73" s="166"/>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row>
    <row r="74" customFormat="false" ht="15" hidden="false" customHeight="false" outlineLevel="0" collapsed="false">
      <c r="A74" s="165"/>
      <c r="B74" s="166"/>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row>
    <row r="75" customFormat="false" ht="15" hidden="false" customHeight="false" outlineLevel="0" collapsed="false">
      <c r="A75" s="165"/>
      <c r="B75" s="166"/>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row>
    <row r="76" customFormat="false" ht="15" hidden="false" customHeight="false" outlineLevel="0" collapsed="false">
      <c r="A76" s="165"/>
      <c r="B76" s="166"/>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row>
    <row r="77" customFormat="false" ht="15" hidden="false" customHeight="false" outlineLevel="0" collapsed="false">
      <c r="A77" s="165"/>
      <c r="B77" s="166"/>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row>
    <row r="78" customFormat="false" ht="15" hidden="false" customHeight="false" outlineLevel="0" collapsed="false">
      <c r="A78" s="165"/>
      <c r="B78" s="166"/>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row>
    <row r="79" customFormat="false" ht="15" hidden="false" customHeight="false" outlineLevel="0" collapsed="false">
      <c r="A79" s="165"/>
      <c r="B79" s="166"/>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row>
    <row r="80" customFormat="false" ht="15" hidden="false" customHeight="false" outlineLevel="0" collapsed="false">
      <c r="A80" s="165"/>
      <c r="B80" s="166"/>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row>
    <row r="81" customFormat="false" ht="15" hidden="false" customHeight="false" outlineLevel="0" collapsed="false">
      <c r="A81" s="165"/>
      <c r="B81" s="166"/>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row>
    <row r="82" customFormat="false" ht="15" hidden="false" customHeight="false" outlineLevel="0" collapsed="false">
      <c r="A82" s="165"/>
      <c r="B82" s="166"/>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row>
    <row r="83" customFormat="false" ht="15" hidden="false" customHeight="false" outlineLevel="0" collapsed="false">
      <c r="A83" s="165"/>
      <c r="B83" s="166"/>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row>
    <row r="84" customFormat="false" ht="15" hidden="false" customHeight="false" outlineLevel="0" collapsed="false">
      <c r="A84" s="165"/>
      <c r="B84" s="166"/>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row>
    <row r="85" customFormat="false" ht="15" hidden="false" customHeight="false" outlineLevel="0" collapsed="false">
      <c r="A85" s="165"/>
      <c r="B85" s="166"/>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row>
    <row r="86" customFormat="false" ht="15" hidden="false" customHeight="false" outlineLevel="0" collapsed="false">
      <c r="A86" s="165"/>
      <c r="B86" s="166"/>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row>
    <row r="87" customFormat="false" ht="15" hidden="false" customHeight="false" outlineLevel="0" collapsed="false">
      <c r="A87" s="165"/>
      <c r="B87" s="166"/>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row>
    <row r="88" customFormat="false" ht="15" hidden="false" customHeight="false" outlineLevel="0" collapsed="false">
      <c r="A88" s="165"/>
      <c r="B88" s="166"/>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row>
    <row r="89" customFormat="false" ht="15" hidden="false" customHeight="false" outlineLevel="0" collapsed="false">
      <c r="A89" s="165"/>
      <c r="B89" s="166"/>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row>
    <row r="90" customFormat="false" ht="15" hidden="false" customHeight="false" outlineLevel="0" collapsed="false">
      <c r="A90" s="165"/>
      <c r="B90" s="166"/>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row>
    <row r="91" customFormat="false" ht="15" hidden="false" customHeight="false" outlineLevel="0" collapsed="false">
      <c r="A91" s="165"/>
      <c r="B91" s="166"/>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row>
    <row r="92" customFormat="false" ht="15" hidden="false" customHeight="false" outlineLevel="0" collapsed="false">
      <c r="A92" s="165"/>
      <c r="B92" s="166"/>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row>
    <row r="93" customFormat="false" ht="15" hidden="false" customHeight="false" outlineLevel="0" collapsed="false">
      <c r="A93" s="165"/>
      <c r="B93" s="166"/>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row>
    <row r="94" customFormat="false" ht="15" hidden="false" customHeight="false" outlineLevel="0" collapsed="false">
      <c r="A94" s="165"/>
      <c r="B94" s="166"/>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row>
    <row r="95" customFormat="false" ht="15" hidden="false" customHeight="false" outlineLevel="0" collapsed="false">
      <c r="A95" s="165"/>
      <c r="B95" s="166"/>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row>
    <row r="96" customFormat="false" ht="15" hidden="false" customHeight="false" outlineLevel="0" collapsed="false">
      <c r="A96" s="165"/>
      <c r="B96" s="166"/>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row>
    <row r="97" customFormat="false" ht="15" hidden="false" customHeight="false" outlineLevel="0" collapsed="false">
      <c r="A97" s="165"/>
      <c r="B97" s="166"/>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row>
    <row r="98" customFormat="false" ht="15" hidden="false" customHeight="false" outlineLevel="0" collapsed="false">
      <c r="A98" s="165"/>
      <c r="B98" s="166"/>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row>
    <row r="99" customFormat="false" ht="15" hidden="false" customHeight="false" outlineLevel="0" collapsed="false">
      <c r="A99" s="165"/>
      <c r="B99" s="166"/>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row>
    <row r="100" customFormat="false" ht="15" hidden="false" customHeight="false" outlineLevel="0" collapsed="false">
      <c r="A100" s="165"/>
      <c r="B100" s="166"/>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row>
    <row r="101" customFormat="false" ht="15" hidden="false" customHeight="false" outlineLevel="0" collapsed="false">
      <c r="A101" s="165"/>
      <c r="B101" s="166"/>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row>
    <row r="102" customFormat="false" ht="15" hidden="false" customHeight="false" outlineLevel="0" collapsed="false">
      <c r="A102" s="165"/>
      <c r="B102" s="166"/>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row>
    <row r="103" customFormat="false" ht="15" hidden="false" customHeight="false" outlineLevel="0" collapsed="false">
      <c r="A103" s="165"/>
      <c r="B103" s="166"/>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row>
    <row r="104" customFormat="false" ht="15" hidden="false" customHeight="false" outlineLevel="0" collapsed="false">
      <c r="A104" s="165"/>
      <c r="B104" s="166"/>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row>
    <row r="105" customFormat="false" ht="15" hidden="false" customHeight="false" outlineLevel="0" collapsed="false">
      <c r="A105" s="165"/>
      <c r="B105" s="166"/>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row>
    <row r="106" customFormat="false" ht="15" hidden="false" customHeight="false" outlineLevel="0" collapsed="false">
      <c r="A106" s="165"/>
      <c r="B106" s="166"/>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row>
    <row r="107" customFormat="false" ht="15" hidden="false" customHeight="false" outlineLevel="0" collapsed="false">
      <c r="A107" s="165"/>
      <c r="B107" s="166"/>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row>
    <row r="108" customFormat="false" ht="15" hidden="false" customHeight="false" outlineLevel="0" collapsed="false">
      <c r="A108" s="165"/>
      <c r="B108" s="166"/>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row>
    <row r="109" customFormat="false" ht="15" hidden="false" customHeight="false" outlineLevel="0" collapsed="false">
      <c r="A109" s="165"/>
      <c r="B109" s="166"/>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row>
    <row r="110" customFormat="false" ht="15" hidden="false" customHeight="false" outlineLevel="0" collapsed="false">
      <c r="A110" s="165"/>
      <c r="B110" s="166"/>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row>
    <row r="111" customFormat="false" ht="15" hidden="false" customHeight="false" outlineLevel="0" collapsed="false">
      <c r="A111" s="165"/>
      <c r="B111" s="166"/>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row>
    <row r="112" customFormat="false" ht="15" hidden="false" customHeight="false" outlineLevel="0" collapsed="false">
      <c r="A112" s="165"/>
      <c r="B112" s="166"/>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row>
    <row r="113" customFormat="false" ht="15" hidden="false" customHeight="false" outlineLevel="0" collapsed="false">
      <c r="A113" s="165"/>
      <c r="B113" s="166"/>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row>
    <row r="114" customFormat="false" ht="15" hidden="false" customHeight="false" outlineLevel="0" collapsed="false">
      <c r="A114" s="165"/>
      <c r="B114" s="166"/>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row>
    <row r="115" customFormat="false" ht="15" hidden="false" customHeight="false" outlineLevel="0" collapsed="false">
      <c r="A115" s="165"/>
      <c r="B115" s="166"/>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row>
    <row r="116" customFormat="false" ht="15" hidden="false" customHeight="false" outlineLevel="0" collapsed="false">
      <c r="A116" s="165"/>
      <c r="B116" s="166"/>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row>
    <row r="117" customFormat="false" ht="15" hidden="false" customHeight="false" outlineLevel="0" collapsed="false">
      <c r="A117" s="165"/>
      <c r="B117" s="166"/>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row>
    <row r="118" customFormat="false" ht="15" hidden="false" customHeight="false" outlineLevel="0" collapsed="false">
      <c r="A118" s="165"/>
      <c r="B118" s="166"/>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row>
    <row r="119" customFormat="false" ht="15" hidden="false" customHeight="false" outlineLevel="0" collapsed="false">
      <c r="A119" s="165"/>
      <c r="B119" s="166"/>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row>
    <row r="120" customFormat="false" ht="15" hidden="false" customHeight="false" outlineLevel="0" collapsed="false">
      <c r="A120" s="165"/>
      <c r="B120" s="166"/>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row>
    <row r="121" customFormat="false" ht="15" hidden="false" customHeight="false" outlineLevel="0" collapsed="false">
      <c r="A121" s="165"/>
      <c r="B121" s="166"/>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row>
    <row r="122" customFormat="false" ht="15" hidden="false" customHeight="false" outlineLevel="0" collapsed="false">
      <c r="A122" s="165"/>
      <c r="B122" s="166"/>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row>
    <row r="123" customFormat="false" ht="15" hidden="false" customHeight="false" outlineLevel="0" collapsed="false">
      <c r="A123" s="165"/>
      <c r="B123" s="166"/>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row>
    <row r="124" customFormat="false" ht="15" hidden="false" customHeight="false" outlineLevel="0" collapsed="false">
      <c r="A124" s="165"/>
      <c r="B124" s="166"/>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row>
    <row r="125" customFormat="false" ht="15" hidden="false" customHeight="false" outlineLevel="0" collapsed="false">
      <c r="A125" s="165"/>
      <c r="B125" s="166"/>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row>
    <row r="126" customFormat="false" ht="15" hidden="false" customHeight="false" outlineLevel="0" collapsed="false">
      <c r="A126" s="165"/>
      <c r="B126" s="166"/>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row>
    <row r="127" customFormat="false" ht="15" hidden="false" customHeight="false" outlineLevel="0" collapsed="false">
      <c r="A127" s="165"/>
      <c r="B127" s="166"/>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row>
    <row r="128" customFormat="false" ht="15" hidden="false" customHeight="false" outlineLevel="0" collapsed="false">
      <c r="A128" s="165"/>
      <c r="B128" s="166"/>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row>
    <row r="129" customFormat="false" ht="15" hidden="false" customHeight="false" outlineLevel="0" collapsed="false">
      <c r="A129" s="165"/>
      <c r="B129" s="166"/>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row>
    <row r="130" customFormat="false" ht="15" hidden="false" customHeight="false" outlineLevel="0" collapsed="false">
      <c r="A130" s="165"/>
      <c r="B130" s="166"/>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row>
    <row r="131" customFormat="false" ht="15" hidden="false" customHeight="false" outlineLevel="0" collapsed="false">
      <c r="A131" s="165"/>
      <c r="B131" s="166"/>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row>
    <row r="132" customFormat="false" ht="15" hidden="false" customHeight="false" outlineLevel="0" collapsed="false">
      <c r="A132" s="165"/>
      <c r="B132" s="166"/>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row>
    <row r="133" customFormat="false" ht="15" hidden="false" customHeight="false" outlineLevel="0" collapsed="false">
      <c r="A133" s="165"/>
      <c r="B133" s="166"/>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row>
    <row r="134" customFormat="false" ht="15" hidden="false" customHeight="false" outlineLevel="0" collapsed="false">
      <c r="A134" s="165"/>
      <c r="B134" s="166"/>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row>
    <row r="135" customFormat="false" ht="15" hidden="false" customHeight="false" outlineLevel="0" collapsed="false">
      <c r="A135" s="165"/>
      <c r="B135" s="166"/>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row>
    <row r="136" customFormat="false" ht="15" hidden="false" customHeight="false" outlineLevel="0" collapsed="false">
      <c r="A136" s="165"/>
      <c r="B136" s="166"/>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row>
    <row r="137" customFormat="false" ht="15" hidden="false" customHeight="false" outlineLevel="0" collapsed="false">
      <c r="A137" s="165"/>
      <c r="B137" s="166"/>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row>
    <row r="138" customFormat="false" ht="15" hidden="false" customHeight="false" outlineLevel="0" collapsed="false">
      <c r="A138" s="165"/>
      <c r="B138" s="166"/>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row>
    <row r="139" customFormat="false" ht="15" hidden="false" customHeight="false" outlineLevel="0" collapsed="false">
      <c r="A139" s="165"/>
      <c r="B139" s="166"/>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row>
    <row r="140" customFormat="false" ht="15" hidden="false" customHeight="false" outlineLevel="0" collapsed="false">
      <c r="A140" s="165"/>
      <c r="B140" s="166"/>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row>
    <row r="141" customFormat="false" ht="15" hidden="false" customHeight="false" outlineLevel="0" collapsed="false">
      <c r="A141" s="165"/>
      <c r="B141" s="166"/>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row>
    <row r="142" customFormat="false" ht="15" hidden="false" customHeight="false" outlineLevel="0" collapsed="false">
      <c r="A142" s="165"/>
      <c r="B142" s="166"/>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row>
    <row r="143" customFormat="false" ht="15" hidden="false" customHeight="false" outlineLevel="0" collapsed="false">
      <c r="A143" s="165"/>
      <c r="B143" s="166"/>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row>
    <row r="144" customFormat="false" ht="15" hidden="false" customHeight="false" outlineLevel="0" collapsed="false">
      <c r="A144" s="165"/>
      <c r="B144" s="166"/>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row>
    <row r="145" customFormat="false" ht="15" hidden="false" customHeight="false" outlineLevel="0" collapsed="false">
      <c r="A145" s="165"/>
      <c r="B145" s="166"/>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row>
    <row r="146" customFormat="false" ht="15" hidden="false" customHeight="false" outlineLevel="0" collapsed="false">
      <c r="A146" s="165"/>
      <c r="B146" s="166"/>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row>
    <row r="147" customFormat="false" ht="15" hidden="false" customHeight="false" outlineLevel="0" collapsed="false">
      <c r="A147" s="165"/>
      <c r="B147" s="166"/>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row>
    <row r="148" customFormat="false" ht="15" hidden="false" customHeight="false" outlineLevel="0" collapsed="false">
      <c r="A148" s="165"/>
      <c r="B148" s="166"/>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row>
    <row r="149" customFormat="false" ht="15" hidden="false" customHeight="false" outlineLevel="0" collapsed="false">
      <c r="A149" s="165"/>
      <c r="B149" s="166"/>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row>
    <row r="150" customFormat="false" ht="15" hidden="false" customHeight="false" outlineLevel="0" collapsed="false">
      <c r="A150" s="165"/>
      <c r="B150" s="166"/>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row>
    <row r="151" customFormat="false" ht="15" hidden="false" customHeight="false" outlineLevel="0" collapsed="false">
      <c r="A151" s="165"/>
      <c r="B151" s="166"/>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row>
    <row r="152" customFormat="false" ht="15" hidden="false" customHeight="false" outlineLevel="0" collapsed="false">
      <c r="A152" s="165"/>
      <c r="B152" s="166"/>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row>
    <row r="153" customFormat="false" ht="15" hidden="false" customHeight="false" outlineLevel="0" collapsed="false">
      <c r="A153" s="165"/>
      <c r="B153" s="166"/>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row>
    <row r="154" customFormat="false" ht="15" hidden="false" customHeight="false" outlineLevel="0" collapsed="false">
      <c r="A154" s="165"/>
      <c r="B154" s="166"/>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row>
    <row r="155" customFormat="false" ht="15" hidden="false" customHeight="false" outlineLevel="0" collapsed="false">
      <c r="A155" s="165"/>
      <c r="B155" s="166"/>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row>
    <row r="156" customFormat="false" ht="15" hidden="false" customHeight="false" outlineLevel="0" collapsed="false">
      <c r="A156" s="165"/>
      <c r="B156" s="166"/>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row>
    <row r="157" customFormat="false" ht="15" hidden="false" customHeight="false" outlineLevel="0" collapsed="false">
      <c r="A157" s="165"/>
      <c r="B157" s="166"/>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row>
    <row r="158" customFormat="false" ht="15" hidden="false" customHeight="false" outlineLevel="0" collapsed="false">
      <c r="A158" s="165"/>
      <c r="B158" s="166"/>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row>
    <row r="159" customFormat="false" ht="15" hidden="false" customHeight="false" outlineLevel="0" collapsed="false">
      <c r="A159" s="165"/>
      <c r="B159" s="166"/>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row>
    <row r="160" customFormat="false" ht="15" hidden="false" customHeight="false" outlineLevel="0" collapsed="false">
      <c r="A160" s="165"/>
      <c r="B160" s="166"/>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row>
    <row r="161" customFormat="false" ht="15" hidden="false" customHeight="false" outlineLevel="0" collapsed="false">
      <c r="A161" s="165"/>
      <c r="B161" s="166"/>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row>
    <row r="162" customFormat="false" ht="15" hidden="false" customHeight="false" outlineLevel="0" collapsed="false">
      <c r="A162" s="165"/>
      <c r="B162" s="166"/>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row>
    <row r="163" customFormat="false" ht="15" hidden="false" customHeight="false" outlineLevel="0" collapsed="false">
      <c r="A163" s="165"/>
      <c r="B163" s="166"/>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row>
    <row r="164" customFormat="false" ht="15" hidden="false" customHeight="false" outlineLevel="0" collapsed="false">
      <c r="A164" s="165"/>
      <c r="B164" s="166"/>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row>
    <row r="165" customFormat="false" ht="15" hidden="false" customHeight="false" outlineLevel="0" collapsed="false">
      <c r="A165" s="165"/>
      <c r="B165" s="166"/>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row>
    <row r="166" customFormat="false" ht="15" hidden="false" customHeight="false" outlineLevel="0" collapsed="false">
      <c r="A166" s="165"/>
      <c r="B166" s="166"/>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row>
    <row r="167" customFormat="false" ht="15" hidden="false" customHeight="false" outlineLevel="0" collapsed="false">
      <c r="A167" s="165"/>
      <c r="B167" s="166"/>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row>
    <row r="168" customFormat="false" ht="15" hidden="false" customHeight="false" outlineLevel="0" collapsed="false">
      <c r="A168" s="165"/>
      <c r="B168" s="166"/>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row>
    <row r="169" customFormat="false" ht="15" hidden="false" customHeight="false" outlineLevel="0" collapsed="false">
      <c r="A169" s="165"/>
      <c r="B169" s="166"/>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row>
    <row r="170" customFormat="false" ht="15" hidden="false" customHeight="false" outlineLevel="0" collapsed="false">
      <c r="A170" s="165"/>
      <c r="B170" s="166"/>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row>
    <row r="171" customFormat="false" ht="15" hidden="false" customHeight="false" outlineLevel="0" collapsed="false">
      <c r="A171" s="165"/>
      <c r="B171" s="166"/>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row>
    <row r="172" customFormat="false" ht="15" hidden="false" customHeight="false" outlineLevel="0" collapsed="false">
      <c r="A172" s="165"/>
      <c r="B172" s="166"/>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row>
    <row r="173" customFormat="false" ht="15" hidden="false" customHeight="false" outlineLevel="0" collapsed="false">
      <c r="A173" s="165"/>
      <c r="B173" s="166"/>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row>
    <row r="174" customFormat="false" ht="15" hidden="false" customHeight="false" outlineLevel="0" collapsed="false">
      <c r="A174" s="165"/>
      <c r="B174" s="166"/>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row>
    <row r="175" customFormat="false" ht="15" hidden="false" customHeight="false" outlineLevel="0" collapsed="false">
      <c r="A175" s="165"/>
      <c r="B175" s="166"/>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row>
    <row r="176" customFormat="false" ht="15" hidden="false" customHeight="false" outlineLevel="0" collapsed="false">
      <c r="A176" s="165"/>
      <c r="B176" s="166"/>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row>
    <row r="177" customFormat="false" ht="15" hidden="false" customHeight="false" outlineLevel="0" collapsed="false">
      <c r="A177" s="165"/>
      <c r="B177" s="166"/>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row>
    <row r="178" customFormat="false" ht="15" hidden="false" customHeight="false" outlineLevel="0" collapsed="false">
      <c r="A178" s="165"/>
      <c r="B178" s="166"/>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row>
    <row r="179" customFormat="false" ht="15" hidden="false" customHeight="false" outlineLevel="0" collapsed="false">
      <c r="A179" s="165"/>
      <c r="B179" s="166"/>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row>
    <row r="180" customFormat="false" ht="15" hidden="false" customHeight="false" outlineLevel="0" collapsed="false">
      <c r="A180" s="165"/>
      <c r="B180" s="166"/>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row>
    <row r="181" customFormat="false" ht="15" hidden="false" customHeight="false" outlineLevel="0" collapsed="false">
      <c r="A181" s="165"/>
      <c r="B181" s="166"/>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row>
    <row r="182" customFormat="false" ht="15" hidden="false" customHeight="false" outlineLevel="0" collapsed="false">
      <c r="A182" s="165"/>
      <c r="B182" s="166"/>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row>
    <row r="183" customFormat="false" ht="15" hidden="false" customHeight="false" outlineLevel="0" collapsed="false">
      <c r="A183" s="165"/>
      <c r="B183" s="166"/>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row>
    <row r="184" customFormat="false" ht="15" hidden="false" customHeight="false" outlineLevel="0" collapsed="false">
      <c r="A184" s="165"/>
      <c r="B184" s="166"/>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row>
    <row r="185" customFormat="false" ht="15" hidden="false" customHeight="false" outlineLevel="0" collapsed="false">
      <c r="A185" s="165"/>
      <c r="B185" s="166"/>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row>
    <row r="186" customFormat="false" ht="15" hidden="false" customHeight="false" outlineLevel="0" collapsed="false">
      <c r="A186" s="165"/>
      <c r="B186" s="166"/>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row>
    <row r="187" customFormat="false" ht="15" hidden="false" customHeight="false" outlineLevel="0" collapsed="false">
      <c r="A187" s="165"/>
      <c r="B187" s="166"/>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row>
    <row r="188" customFormat="false" ht="15" hidden="false" customHeight="false" outlineLevel="0" collapsed="false">
      <c r="A188" s="165"/>
      <c r="B188" s="166"/>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row>
    <row r="189" customFormat="false" ht="15" hidden="false" customHeight="false" outlineLevel="0" collapsed="false">
      <c r="A189" s="165"/>
      <c r="B189" s="166"/>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row>
    <row r="190" customFormat="false" ht="15" hidden="false" customHeight="false" outlineLevel="0" collapsed="false">
      <c r="A190" s="165"/>
      <c r="B190" s="166"/>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row>
    <row r="191" customFormat="false" ht="15" hidden="false" customHeight="false" outlineLevel="0" collapsed="false">
      <c r="A191" s="165"/>
      <c r="B191" s="166"/>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row>
    <row r="192" customFormat="false" ht="15" hidden="false" customHeight="false" outlineLevel="0" collapsed="false">
      <c r="A192" s="165"/>
      <c r="B192" s="166"/>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row>
    <row r="193" customFormat="false" ht="15" hidden="false" customHeight="false" outlineLevel="0" collapsed="false">
      <c r="A193" s="165"/>
      <c r="B193" s="166"/>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row>
    <row r="194" customFormat="false" ht="15" hidden="false" customHeight="false" outlineLevel="0" collapsed="false">
      <c r="A194" s="165"/>
      <c r="B194" s="166"/>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row>
    <row r="195" customFormat="false" ht="15" hidden="false" customHeight="false" outlineLevel="0" collapsed="false">
      <c r="A195" s="165"/>
      <c r="B195" s="166"/>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row>
    <row r="196" customFormat="false" ht="15" hidden="false" customHeight="false" outlineLevel="0" collapsed="false">
      <c r="A196" s="165"/>
      <c r="B196" s="166"/>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row>
    <row r="197" customFormat="false" ht="15" hidden="false" customHeight="false" outlineLevel="0" collapsed="false">
      <c r="A197" s="165"/>
      <c r="B197" s="166"/>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row>
    <row r="198" customFormat="false" ht="15" hidden="false" customHeight="false" outlineLevel="0" collapsed="false">
      <c r="A198" s="165"/>
      <c r="B198" s="166"/>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row>
    <row r="199" customFormat="false" ht="15" hidden="false" customHeight="false" outlineLevel="0" collapsed="false">
      <c r="A199" s="165"/>
      <c r="B199" s="166"/>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row>
    <row r="200" customFormat="false" ht="15" hidden="false" customHeight="false" outlineLevel="0" collapsed="false">
      <c r="A200" s="165"/>
      <c r="B200" s="166"/>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row>
    <row r="201" customFormat="false" ht="15" hidden="false" customHeight="false" outlineLevel="0" collapsed="false">
      <c r="A201" s="165"/>
      <c r="B201" s="166"/>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row>
    <row r="202" customFormat="false" ht="15" hidden="false" customHeight="false" outlineLevel="0" collapsed="false">
      <c r="A202" s="165"/>
      <c r="B202" s="166"/>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row>
    <row r="203" customFormat="false" ht="15" hidden="false" customHeight="false" outlineLevel="0" collapsed="false">
      <c r="A203" s="165"/>
      <c r="B203" s="166"/>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row>
    <row r="204" customFormat="false" ht="15" hidden="false" customHeight="false" outlineLevel="0" collapsed="false">
      <c r="A204" s="165"/>
      <c r="B204" s="166"/>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row>
    <row r="205" customFormat="false" ht="15" hidden="false" customHeight="false" outlineLevel="0" collapsed="false">
      <c r="A205" s="165"/>
      <c r="B205" s="166"/>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row>
    <row r="206" customFormat="false" ht="15" hidden="false" customHeight="false" outlineLevel="0" collapsed="false">
      <c r="A206" s="165"/>
      <c r="B206" s="166"/>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row>
    <row r="207" customFormat="false" ht="15" hidden="false" customHeight="false" outlineLevel="0" collapsed="false">
      <c r="A207" s="165"/>
      <c r="B207" s="166"/>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row>
    <row r="208" customFormat="false" ht="15" hidden="false" customHeight="false" outlineLevel="0" collapsed="false">
      <c r="A208" s="165"/>
      <c r="B208" s="166"/>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row>
    <row r="209" customFormat="false" ht="15" hidden="false" customHeight="false" outlineLevel="0" collapsed="false">
      <c r="A209" s="165"/>
      <c r="B209" s="166"/>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row>
    <row r="210" customFormat="false" ht="15" hidden="false" customHeight="false" outlineLevel="0" collapsed="false">
      <c r="A210" s="165"/>
      <c r="B210" s="166"/>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row>
    <row r="211" customFormat="false" ht="15" hidden="false" customHeight="false" outlineLevel="0" collapsed="false">
      <c r="A211" s="165"/>
      <c r="B211" s="166"/>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row>
    <row r="212" customFormat="false" ht="15" hidden="false" customHeight="false" outlineLevel="0" collapsed="false">
      <c r="A212" s="165"/>
      <c r="B212" s="166"/>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row>
    <row r="213" customFormat="false" ht="15" hidden="false" customHeight="false" outlineLevel="0" collapsed="false">
      <c r="A213" s="165"/>
      <c r="B213" s="166"/>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row>
    <row r="214" customFormat="false" ht="15" hidden="false" customHeight="false" outlineLevel="0" collapsed="false">
      <c r="A214" s="165"/>
      <c r="B214" s="166"/>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row>
    <row r="215" customFormat="false" ht="15" hidden="false" customHeight="false" outlineLevel="0" collapsed="false">
      <c r="A215" s="165"/>
      <c r="B215" s="166"/>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row>
    <row r="216" customFormat="false" ht="15" hidden="false" customHeight="false" outlineLevel="0" collapsed="false">
      <c r="A216" s="165"/>
      <c r="B216" s="166"/>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row>
    <row r="217" customFormat="false" ht="15" hidden="false" customHeight="false" outlineLevel="0" collapsed="false">
      <c r="A217" s="165"/>
      <c r="B217" s="166"/>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row>
    <row r="218" customFormat="false" ht="15" hidden="false" customHeight="false" outlineLevel="0" collapsed="false">
      <c r="A218" s="165"/>
      <c r="B218" s="166"/>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row>
    <row r="219" customFormat="false" ht="15" hidden="false" customHeight="false" outlineLevel="0" collapsed="false">
      <c r="A219" s="165"/>
      <c r="B219" s="166"/>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row>
    <row r="220" customFormat="false" ht="15" hidden="false" customHeight="false" outlineLevel="0" collapsed="false">
      <c r="A220" s="165"/>
      <c r="B220" s="166"/>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row>
    <row r="221" customFormat="false" ht="15" hidden="false" customHeight="false" outlineLevel="0" collapsed="false">
      <c r="A221" s="165"/>
      <c r="B221" s="166"/>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row>
    <row r="222" customFormat="false" ht="15" hidden="false" customHeight="false" outlineLevel="0" collapsed="false">
      <c r="A222" s="165"/>
      <c r="B222" s="166"/>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row>
    <row r="223" customFormat="false" ht="15" hidden="false" customHeight="false" outlineLevel="0" collapsed="false">
      <c r="A223" s="165"/>
      <c r="B223" s="166"/>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row>
    <row r="224" customFormat="false" ht="15" hidden="false" customHeight="false" outlineLevel="0" collapsed="false">
      <c r="A224" s="165"/>
      <c r="B224" s="166"/>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row>
    <row r="225" customFormat="false" ht="15" hidden="false" customHeight="false" outlineLevel="0" collapsed="false">
      <c r="A225" s="165"/>
      <c r="B225" s="166"/>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row>
    <row r="226" customFormat="false" ht="15" hidden="false" customHeight="false" outlineLevel="0" collapsed="false">
      <c r="A226" s="165"/>
      <c r="B226" s="166"/>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row>
    <row r="227" customFormat="false" ht="15" hidden="false" customHeight="false" outlineLevel="0" collapsed="false">
      <c r="A227" s="165"/>
      <c r="B227" s="166"/>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row>
    <row r="228" customFormat="false" ht="15" hidden="false" customHeight="false" outlineLevel="0" collapsed="false">
      <c r="A228" s="165"/>
      <c r="B228" s="166"/>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row>
    <row r="229" customFormat="false" ht="15" hidden="false" customHeight="false" outlineLevel="0" collapsed="false">
      <c r="A229" s="165"/>
      <c r="B229" s="166"/>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row>
    <row r="230" customFormat="false" ht="15" hidden="false" customHeight="false" outlineLevel="0" collapsed="false">
      <c r="A230" s="165"/>
      <c r="B230" s="166"/>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row>
    <row r="231" customFormat="false" ht="15" hidden="false" customHeight="false" outlineLevel="0" collapsed="false">
      <c r="A231" s="165"/>
      <c r="B231" s="166"/>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row>
    <row r="232" customFormat="false" ht="15" hidden="false" customHeight="false" outlineLevel="0" collapsed="false">
      <c r="A232" s="165"/>
      <c r="B232" s="166"/>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row>
    <row r="233" customFormat="false" ht="15" hidden="false" customHeight="false" outlineLevel="0" collapsed="false">
      <c r="A233" s="165"/>
      <c r="B233" s="166"/>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row>
    <row r="234" customFormat="false" ht="15" hidden="false" customHeight="false" outlineLevel="0" collapsed="false">
      <c r="A234" s="165"/>
      <c r="B234" s="166"/>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row>
    <row r="235" customFormat="false" ht="15" hidden="false" customHeight="false" outlineLevel="0" collapsed="false">
      <c r="A235" s="165"/>
      <c r="B235" s="166"/>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row>
    <row r="236" customFormat="false" ht="15" hidden="false" customHeight="false" outlineLevel="0" collapsed="false">
      <c r="A236" s="165"/>
      <c r="B236" s="166"/>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row>
    <row r="237" customFormat="false" ht="15" hidden="false" customHeight="false" outlineLevel="0" collapsed="false">
      <c r="A237" s="165"/>
      <c r="B237" s="166"/>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row>
    <row r="238" customFormat="false" ht="15" hidden="false" customHeight="false" outlineLevel="0" collapsed="false">
      <c r="A238" s="165"/>
      <c r="B238" s="166"/>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row>
    <row r="239" customFormat="false" ht="15" hidden="false" customHeight="false" outlineLevel="0" collapsed="false">
      <c r="A239" s="165"/>
      <c r="B239" s="166"/>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row>
    <row r="240" customFormat="false" ht="15" hidden="false" customHeight="false" outlineLevel="0" collapsed="false">
      <c r="A240" s="165"/>
      <c r="B240" s="166"/>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row>
    <row r="241" customFormat="false" ht="15" hidden="false" customHeight="false" outlineLevel="0" collapsed="false">
      <c r="A241" s="165"/>
      <c r="B241" s="166"/>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row>
    <row r="242" customFormat="false" ht="15" hidden="false" customHeight="false" outlineLevel="0" collapsed="false">
      <c r="A242" s="165"/>
      <c r="B242" s="166"/>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row>
    <row r="243" customFormat="false" ht="15" hidden="false" customHeight="false" outlineLevel="0" collapsed="false">
      <c r="A243" s="165"/>
      <c r="B243" s="166"/>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row>
    <row r="244" customFormat="false" ht="15" hidden="false" customHeight="false" outlineLevel="0" collapsed="false">
      <c r="A244" s="165"/>
      <c r="B244" s="166"/>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row>
    <row r="245" customFormat="false" ht="15" hidden="false" customHeight="false" outlineLevel="0" collapsed="false">
      <c r="A245" s="165"/>
      <c r="B245" s="166"/>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row>
    <row r="246" customFormat="false" ht="15" hidden="false" customHeight="false" outlineLevel="0" collapsed="false">
      <c r="A246" s="165"/>
      <c r="B246" s="166"/>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row>
    <row r="247" customFormat="false" ht="15" hidden="false" customHeight="false" outlineLevel="0" collapsed="false">
      <c r="A247" s="165"/>
      <c r="B247" s="166"/>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row>
    <row r="248" customFormat="false" ht="15" hidden="false" customHeight="false" outlineLevel="0" collapsed="false">
      <c r="A248" s="165"/>
      <c r="B248" s="166"/>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row>
    <row r="249" customFormat="false" ht="15" hidden="false" customHeight="false" outlineLevel="0" collapsed="false">
      <c r="A249" s="165"/>
      <c r="B249" s="166"/>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row>
    <row r="250" customFormat="false" ht="15" hidden="false" customHeight="false" outlineLevel="0" collapsed="false">
      <c r="A250" s="165"/>
      <c r="B250" s="166"/>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row>
    <row r="251" customFormat="false" ht="15" hidden="false" customHeight="false" outlineLevel="0" collapsed="false">
      <c r="A251" s="165"/>
      <c r="B251" s="166"/>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row>
    <row r="252" customFormat="false" ht="15" hidden="false" customHeight="false" outlineLevel="0" collapsed="false">
      <c r="A252" s="165"/>
      <c r="B252" s="166"/>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row>
    <row r="253" customFormat="false" ht="15" hidden="false" customHeight="false" outlineLevel="0" collapsed="false">
      <c r="A253" s="165"/>
      <c r="B253" s="166"/>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row>
    <row r="254" customFormat="false" ht="15" hidden="false" customHeight="false" outlineLevel="0" collapsed="false">
      <c r="A254" s="165"/>
      <c r="B254" s="166"/>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row>
    <row r="255" customFormat="false" ht="15" hidden="false" customHeight="false" outlineLevel="0" collapsed="false">
      <c r="A255" s="165"/>
      <c r="B255" s="166"/>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row>
    <row r="256" customFormat="false" ht="15" hidden="false" customHeight="false" outlineLevel="0" collapsed="false">
      <c r="A256" s="165"/>
      <c r="B256" s="166"/>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row>
    <row r="257" customFormat="false" ht="15" hidden="false" customHeight="false" outlineLevel="0" collapsed="false">
      <c r="A257" s="165"/>
      <c r="B257" s="166"/>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row>
    <row r="258" customFormat="false" ht="15" hidden="false" customHeight="false" outlineLevel="0" collapsed="false">
      <c r="A258" s="165"/>
      <c r="B258" s="166"/>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row>
    <row r="259" customFormat="false" ht="15" hidden="false" customHeight="false" outlineLevel="0" collapsed="false">
      <c r="A259" s="165"/>
      <c r="B259" s="166"/>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row>
    <row r="260" customFormat="false" ht="15" hidden="false" customHeight="false" outlineLevel="0" collapsed="false">
      <c r="A260" s="165"/>
      <c r="B260" s="166"/>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row>
    <row r="261" customFormat="false" ht="15" hidden="false" customHeight="false" outlineLevel="0" collapsed="false">
      <c r="A261" s="165"/>
      <c r="B261" s="166"/>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row>
    <row r="262" customFormat="false" ht="15" hidden="false" customHeight="false" outlineLevel="0" collapsed="false">
      <c r="A262" s="165"/>
      <c r="B262" s="166"/>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row>
    <row r="263" customFormat="false" ht="15" hidden="false" customHeight="false" outlineLevel="0" collapsed="false">
      <c r="A263" s="165"/>
      <c r="B263" s="166"/>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row>
    <row r="264" customFormat="false" ht="15" hidden="false" customHeight="false" outlineLevel="0" collapsed="false">
      <c r="A264" s="165"/>
      <c r="B264" s="166"/>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row>
    <row r="265" customFormat="false" ht="15" hidden="false" customHeight="false" outlineLevel="0" collapsed="false">
      <c r="A265" s="165"/>
      <c r="B265" s="166"/>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row>
    <row r="266" customFormat="false" ht="15" hidden="false" customHeight="false" outlineLevel="0" collapsed="false">
      <c r="A266" s="165"/>
      <c r="B266" s="166"/>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row>
    <row r="267" customFormat="false" ht="15" hidden="false" customHeight="false" outlineLevel="0" collapsed="false">
      <c r="A267" s="165"/>
      <c r="B267" s="166"/>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row>
    <row r="268" customFormat="false" ht="15" hidden="false" customHeight="false" outlineLevel="0" collapsed="false">
      <c r="A268" s="165"/>
      <c r="B268" s="166"/>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row>
    <row r="269" customFormat="false" ht="15" hidden="false" customHeight="false" outlineLevel="0" collapsed="false">
      <c r="A269" s="165"/>
      <c r="B269" s="166"/>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row>
    <row r="270" customFormat="false" ht="15" hidden="false" customHeight="false" outlineLevel="0" collapsed="false">
      <c r="A270" s="165"/>
      <c r="B270" s="166"/>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row>
    <row r="271" customFormat="false" ht="15" hidden="false" customHeight="false" outlineLevel="0" collapsed="false">
      <c r="A271" s="165"/>
      <c r="B271" s="166"/>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row>
    <row r="272" customFormat="false" ht="15" hidden="false" customHeight="false" outlineLevel="0" collapsed="false">
      <c r="A272" s="165"/>
      <c r="B272" s="166"/>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row>
    <row r="273" customFormat="false" ht="15" hidden="false" customHeight="false" outlineLevel="0" collapsed="false">
      <c r="A273" s="165"/>
      <c r="B273" s="166"/>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row>
    <row r="274" customFormat="false" ht="15" hidden="false" customHeight="false" outlineLevel="0" collapsed="false">
      <c r="A274" s="165"/>
      <c r="B274" s="166"/>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row>
    <row r="275" customFormat="false" ht="15" hidden="false" customHeight="false" outlineLevel="0" collapsed="false">
      <c r="A275" s="165"/>
      <c r="B275" s="166"/>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row>
    <row r="276" customFormat="false" ht="15" hidden="false" customHeight="false" outlineLevel="0" collapsed="false">
      <c r="A276" s="165"/>
      <c r="B276" s="166"/>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row>
    <row r="277" customFormat="false" ht="15" hidden="false" customHeight="false" outlineLevel="0" collapsed="false">
      <c r="A277" s="165"/>
      <c r="B277" s="166"/>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row>
    <row r="278" customFormat="false" ht="15" hidden="false" customHeight="false" outlineLevel="0" collapsed="false">
      <c r="A278" s="165"/>
      <c r="B278" s="166"/>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row>
    <row r="279" customFormat="false" ht="15" hidden="false" customHeight="false" outlineLevel="0" collapsed="false">
      <c r="A279" s="165"/>
      <c r="B279" s="166"/>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row>
    <row r="280" customFormat="false" ht="15" hidden="false" customHeight="false" outlineLevel="0" collapsed="false">
      <c r="A280" s="165"/>
      <c r="B280" s="166"/>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row>
    <row r="281" customFormat="false" ht="15" hidden="false" customHeight="false" outlineLevel="0" collapsed="false">
      <c r="A281" s="165"/>
      <c r="B281" s="166"/>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row>
    <row r="282" customFormat="false" ht="15" hidden="false" customHeight="false" outlineLevel="0" collapsed="false">
      <c r="A282" s="165"/>
      <c r="B282" s="166"/>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row>
    <row r="283" customFormat="false" ht="15" hidden="false" customHeight="false" outlineLevel="0" collapsed="false">
      <c r="A283" s="165"/>
      <c r="B283" s="166"/>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row>
    <row r="284" customFormat="false" ht="15" hidden="false" customHeight="false" outlineLevel="0" collapsed="false">
      <c r="A284" s="165"/>
      <c r="B284" s="166"/>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row>
    <row r="285" customFormat="false" ht="15" hidden="false" customHeight="false" outlineLevel="0" collapsed="false">
      <c r="A285" s="165"/>
      <c r="B285" s="166"/>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row>
    <row r="286" customFormat="false" ht="15" hidden="false" customHeight="false" outlineLevel="0" collapsed="false">
      <c r="A286" s="165"/>
      <c r="B286" s="166"/>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row>
    <row r="287" customFormat="false" ht="15" hidden="false" customHeight="false" outlineLevel="0" collapsed="false">
      <c r="A287" s="165"/>
      <c r="B287" s="166"/>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row>
    <row r="288" customFormat="false" ht="15" hidden="false" customHeight="false" outlineLevel="0" collapsed="false">
      <c r="A288" s="165"/>
      <c r="B288" s="166"/>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row>
    <row r="289" customFormat="false" ht="15" hidden="false" customHeight="false" outlineLevel="0" collapsed="false">
      <c r="A289" s="165"/>
      <c r="B289" s="166"/>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row>
    <row r="290" customFormat="false" ht="15" hidden="false" customHeight="false" outlineLevel="0" collapsed="false">
      <c r="A290" s="165"/>
      <c r="B290" s="166"/>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row>
    <row r="291" customFormat="false" ht="15" hidden="false" customHeight="false" outlineLevel="0" collapsed="false">
      <c r="A291" s="165"/>
      <c r="B291" s="166"/>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row>
    <row r="292" customFormat="false" ht="15" hidden="false" customHeight="false" outlineLevel="0" collapsed="false">
      <c r="A292" s="165"/>
      <c r="B292" s="166"/>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row>
    <row r="293" customFormat="false" ht="15" hidden="false" customHeight="false" outlineLevel="0" collapsed="false">
      <c r="A293" s="165"/>
      <c r="B293" s="166"/>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row>
    <row r="294" customFormat="false" ht="15" hidden="false" customHeight="false" outlineLevel="0" collapsed="false">
      <c r="A294" s="165"/>
      <c r="B294" s="166"/>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row>
    <row r="295" customFormat="false" ht="15" hidden="false" customHeight="false" outlineLevel="0" collapsed="false">
      <c r="A295" s="165"/>
      <c r="B295" s="166"/>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row>
    <row r="296" customFormat="false" ht="15" hidden="false" customHeight="false" outlineLevel="0" collapsed="false">
      <c r="A296" s="165"/>
      <c r="B296" s="166"/>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row>
    <row r="297" customFormat="false" ht="15" hidden="false" customHeight="false" outlineLevel="0" collapsed="false">
      <c r="A297" s="165"/>
      <c r="B297" s="166"/>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row>
    <row r="298" customFormat="false" ht="15" hidden="false" customHeight="false" outlineLevel="0" collapsed="false">
      <c r="A298" s="165"/>
      <c r="B298" s="166"/>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row>
    <row r="299" customFormat="false" ht="15" hidden="false" customHeight="false" outlineLevel="0" collapsed="false">
      <c r="A299" s="165"/>
      <c r="B299" s="166"/>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row>
    <row r="300" customFormat="false" ht="15" hidden="false" customHeight="false" outlineLevel="0" collapsed="false">
      <c r="A300" s="165"/>
      <c r="B300" s="166"/>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row>
    <row r="301" customFormat="false" ht="15" hidden="false" customHeight="false" outlineLevel="0" collapsed="false">
      <c r="A301" s="165"/>
      <c r="B301" s="166"/>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row>
    <row r="302" customFormat="false" ht="15" hidden="false" customHeight="false" outlineLevel="0" collapsed="false">
      <c r="A302" s="165"/>
      <c r="B302" s="166"/>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row>
    <row r="303" customFormat="false" ht="15" hidden="false" customHeight="false" outlineLevel="0" collapsed="false">
      <c r="A303" s="165"/>
      <c r="B303" s="166"/>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row>
    <row r="304" customFormat="false" ht="15" hidden="false" customHeight="false" outlineLevel="0" collapsed="false">
      <c r="A304" s="165"/>
      <c r="B304" s="166"/>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row>
    <row r="305" customFormat="false" ht="15" hidden="false" customHeight="false" outlineLevel="0" collapsed="false">
      <c r="A305" s="165"/>
      <c r="B305" s="166"/>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row>
    <row r="306" customFormat="false" ht="15" hidden="false" customHeight="false" outlineLevel="0" collapsed="false">
      <c r="A306" s="165"/>
      <c r="B306" s="166"/>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row>
    <row r="307" customFormat="false" ht="15" hidden="false" customHeight="false" outlineLevel="0" collapsed="false">
      <c r="A307" s="165"/>
      <c r="B307" s="166"/>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row>
    <row r="308" customFormat="false" ht="15" hidden="false" customHeight="false" outlineLevel="0" collapsed="false">
      <c r="A308" s="165"/>
      <c r="B308" s="166"/>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row>
    <row r="309" customFormat="false" ht="15" hidden="false" customHeight="false" outlineLevel="0" collapsed="false">
      <c r="A309" s="165"/>
      <c r="B309" s="166"/>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row>
    <row r="310" customFormat="false" ht="15" hidden="false" customHeight="false" outlineLevel="0" collapsed="false">
      <c r="A310" s="165"/>
      <c r="B310" s="166"/>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row>
    <row r="311" customFormat="false" ht="15" hidden="false" customHeight="false" outlineLevel="0" collapsed="false">
      <c r="A311" s="165"/>
      <c r="B311" s="166"/>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row>
    <row r="312" customFormat="false" ht="15" hidden="false" customHeight="false" outlineLevel="0" collapsed="false">
      <c r="A312" s="165"/>
      <c r="B312" s="166"/>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row>
    <row r="313" customFormat="false" ht="15" hidden="false" customHeight="false" outlineLevel="0" collapsed="false">
      <c r="A313" s="165"/>
      <c r="B313" s="166"/>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row>
    <row r="314" customFormat="false" ht="15" hidden="false" customHeight="false" outlineLevel="0" collapsed="false">
      <c r="A314" s="165"/>
      <c r="B314" s="166"/>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row>
    <row r="315" customFormat="false" ht="15" hidden="false" customHeight="false" outlineLevel="0" collapsed="false">
      <c r="A315" s="165"/>
      <c r="B315" s="166"/>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row>
    <row r="316" customFormat="false" ht="15" hidden="false" customHeight="false" outlineLevel="0" collapsed="false">
      <c r="A316" s="165"/>
      <c r="B316" s="166"/>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row>
    <row r="317" customFormat="false" ht="15" hidden="false" customHeight="false" outlineLevel="0" collapsed="false">
      <c r="A317" s="165"/>
      <c r="B317" s="166"/>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row>
    <row r="318" customFormat="false" ht="15" hidden="false" customHeight="false" outlineLevel="0" collapsed="false">
      <c r="A318" s="165"/>
      <c r="B318" s="166"/>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row>
    <row r="319" customFormat="false" ht="15" hidden="false" customHeight="false" outlineLevel="0" collapsed="false">
      <c r="A319" s="165"/>
      <c r="B319" s="166"/>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row>
    <row r="320" customFormat="false" ht="15" hidden="false" customHeight="false" outlineLevel="0" collapsed="false">
      <c r="A320" s="165"/>
      <c r="B320" s="166"/>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row>
    <row r="321" customFormat="false" ht="15" hidden="false" customHeight="false" outlineLevel="0" collapsed="false">
      <c r="A321" s="165"/>
      <c r="B321" s="166"/>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row>
    <row r="322" customFormat="false" ht="15" hidden="false" customHeight="false" outlineLevel="0" collapsed="false">
      <c r="A322" s="165"/>
      <c r="B322" s="166"/>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row>
    <row r="323" customFormat="false" ht="15" hidden="false" customHeight="false" outlineLevel="0" collapsed="false">
      <c r="A323" s="165"/>
      <c r="B323" s="166"/>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row>
    <row r="324" customFormat="false" ht="15" hidden="false" customHeight="false" outlineLevel="0" collapsed="false">
      <c r="A324" s="165"/>
      <c r="B324" s="166"/>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row>
    <row r="325" customFormat="false" ht="15" hidden="false" customHeight="false" outlineLevel="0" collapsed="false">
      <c r="A325" s="165"/>
      <c r="B325" s="166"/>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row>
    <row r="326" customFormat="false" ht="15" hidden="false" customHeight="false" outlineLevel="0" collapsed="false">
      <c r="A326" s="165"/>
      <c r="B326" s="166"/>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row>
    <row r="327" customFormat="false" ht="15" hidden="false" customHeight="false" outlineLevel="0" collapsed="false">
      <c r="A327" s="165"/>
      <c r="B327" s="166"/>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row>
    <row r="328" customFormat="false" ht="15" hidden="false" customHeight="false" outlineLevel="0" collapsed="false">
      <c r="A328" s="165"/>
      <c r="B328" s="166"/>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row>
    <row r="329" customFormat="false" ht="15" hidden="false" customHeight="false" outlineLevel="0" collapsed="false">
      <c r="A329" s="165"/>
      <c r="B329" s="166"/>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row>
    <row r="330" customFormat="false" ht="15" hidden="false" customHeight="false" outlineLevel="0" collapsed="false">
      <c r="A330" s="165"/>
      <c r="B330" s="166"/>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row>
    <row r="331" customFormat="false" ht="15" hidden="false" customHeight="false" outlineLevel="0" collapsed="false">
      <c r="A331" s="165"/>
      <c r="B331" s="166"/>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row>
    <row r="332" customFormat="false" ht="15" hidden="false" customHeight="false" outlineLevel="0" collapsed="false">
      <c r="A332" s="165"/>
      <c r="B332" s="166"/>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row>
    <row r="333" customFormat="false" ht="15" hidden="false" customHeight="false" outlineLevel="0" collapsed="false">
      <c r="A333" s="165"/>
      <c r="B333" s="166"/>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row>
    <row r="334" customFormat="false" ht="15" hidden="false" customHeight="false" outlineLevel="0" collapsed="false">
      <c r="A334" s="165"/>
      <c r="B334" s="166"/>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row>
    <row r="335" customFormat="false" ht="15" hidden="false" customHeight="false" outlineLevel="0" collapsed="false">
      <c r="A335" s="165"/>
      <c r="B335" s="166"/>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row>
    <row r="336" customFormat="false" ht="15" hidden="false" customHeight="false" outlineLevel="0" collapsed="false">
      <c r="A336" s="165"/>
      <c r="B336" s="166"/>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row>
    <row r="337" customFormat="false" ht="15" hidden="false" customHeight="false" outlineLevel="0" collapsed="false">
      <c r="A337" s="165"/>
      <c r="B337" s="166"/>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row>
    <row r="338" customFormat="false" ht="15" hidden="false" customHeight="false" outlineLevel="0" collapsed="false">
      <c r="A338" s="165"/>
      <c r="B338" s="166"/>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row>
    <row r="339" customFormat="false" ht="15" hidden="false" customHeight="false" outlineLevel="0" collapsed="false">
      <c r="A339" s="165"/>
      <c r="B339" s="166"/>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row>
    <row r="340" customFormat="false" ht="15" hidden="false" customHeight="false" outlineLevel="0" collapsed="false">
      <c r="A340" s="165"/>
      <c r="B340" s="166"/>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row>
    <row r="341" customFormat="false" ht="15" hidden="false" customHeight="false" outlineLevel="0" collapsed="false">
      <c r="A341" s="165"/>
      <c r="B341" s="166"/>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row>
    <row r="342" customFormat="false" ht="15" hidden="false" customHeight="false" outlineLevel="0" collapsed="false">
      <c r="A342" s="165"/>
      <c r="B342" s="166"/>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row>
    <row r="343" customFormat="false" ht="15" hidden="false" customHeight="false" outlineLevel="0" collapsed="false">
      <c r="A343" s="165"/>
      <c r="B343" s="166"/>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row>
    <row r="344" customFormat="false" ht="15" hidden="false" customHeight="false" outlineLevel="0" collapsed="false">
      <c r="A344" s="165"/>
      <c r="B344" s="166"/>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row>
    <row r="345" customFormat="false" ht="15" hidden="false" customHeight="false" outlineLevel="0" collapsed="false">
      <c r="A345" s="165"/>
      <c r="B345" s="166"/>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row>
    <row r="346" customFormat="false" ht="15" hidden="false" customHeight="false" outlineLevel="0" collapsed="false">
      <c r="A346" s="165"/>
      <c r="B346" s="166"/>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row>
    <row r="347" customFormat="false" ht="15" hidden="false" customHeight="false" outlineLevel="0" collapsed="false">
      <c r="A347" s="165"/>
      <c r="B347" s="166"/>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row>
    <row r="348" customFormat="false" ht="15" hidden="false" customHeight="false" outlineLevel="0" collapsed="false">
      <c r="A348" s="165"/>
      <c r="B348" s="166"/>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row>
    <row r="349" customFormat="false" ht="15" hidden="false" customHeight="false" outlineLevel="0" collapsed="false">
      <c r="A349" s="165"/>
      <c r="B349" s="166"/>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row>
    <row r="350" customFormat="false" ht="15" hidden="false" customHeight="false" outlineLevel="0" collapsed="false">
      <c r="A350" s="165"/>
      <c r="B350" s="166"/>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row>
    <row r="351" customFormat="false" ht="15" hidden="false" customHeight="false" outlineLevel="0" collapsed="false">
      <c r="A351" s="165"/>
      <c r="B351" s="166"/>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row>
    <row r="352" customFormat="false" ht="15" hidden="false" customHeight="false" outlineLevel="0" collapsed="false">
      <c r="A352" s="165"/>
      <c r="B352" s="166"/>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row>
    <row r="353" customFormat="false" ht="15" hidden="false" customHeight="false" outlineLevel="0" collapsed="false">
      <c r="A353" s="165"/>
      <c r="B353" s="166"/>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row>
    <row r="354" customFormat="false" ht="15" hidden="false" customHeight="false" outlineLevel="0" collapsed="false">
      <c r="A354" s="165"/>
      <c r="B354" s="166"/>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row>
    <row r="355" customFormat="false" ht="15" hidden="false" customHeight="false" outlineLevel="0" collapsed="false">
      <c r="A355" s="165"/>
      <c r="B355" s="166"/>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row>
    <row r="356" customFormat="false" ht="15" hidden="false" customHeight="false" outlineLevel="0" collapsed="false">
      <c r="A356" s="165"/>
      <c r="B356" s="166"/>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row>
    <row r="357" customFormat="false" ht="15" hidden="false" customHeight="false" outlineLevel="0" collapsed="false">
      <c r="A357" s="165"/>
      <c r="B357" s="166"/>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row>
    <row r="358" customFormat="false" ht="15" hidden="false" customHeight="false" outlineLevel="0" collapsed="false">
      <c r="A358" s="165"/>
      <c r="B358" s="166"/>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row>
    <row r="359" customFormat="false" ht="15" hidden="false" customHeight="false" outlineLevel="0" collapsed="false">
      <c r="A359" s="165"/>
      <c r="B359" s="166"/>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row>
    <row r="360" customFormat="false" ht="15" hidden="false" customHeight="false" outlineLevel="0" collapsed="false">
      <c r="A360" s="165"/>
      <c r="B360" s="166"/>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row>
    <row r="361" customFormat="false" ht="15" hidden="false" customHeight="false" outlineLevel="0" collapsed="false">
      <c r="A361" s="165"/>
      <c r="B361" s="166"/>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row>
    <row r="362" customFormat="false" ht="15" hidden="false" customHeight="false" outlineLevel="0" collapsed="false">
      <c r="A362" s="165"/>
      <c r="B362" s="166"/>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row>
    <row r="363" customFormat="false" ht="15" hidden="false" customHeight="false" outlineLevel="0" collapsed="false">
      <c r="A363" s="165"/>
      <c r="B363" s="166"/>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row>
    <row r="364" customFormat="false" ht="15" hidden="false" customHeight="false" outlineLevel="0" collapsed="false">
      <c r="A364" s="165"/>
      <c r="B364" s="166"/>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row>
    <row r="365" customFormat="false" ht="15" hidden="false" customHeight="false" outlineLevel="0" collapsed="false">
      <c r="A365" s="165"/>
      <c r="B365" s="166"/>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row>
    <row r="366" customFormat="false" ht="15" hidden="false" customHeight="false" outlineLevel="0" collapsed="false">
      <c r="A366" s="165"/>
      <c r="B366" s="166"/>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row>
    <row r="367" customFormat="false" ht="15" hidden="false" customHeight="false" outlineLevel="0" collapsed="false">
      <c r="A367" s="165"/>
      <c r="B367" s="166"/>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row>
    <row r="368" customFormat="false" ht="15" hidden="false" customHeight="false" outlineLevel="0" collapsed="false">
      <c r="A368" s="165"/>
      <c r="B368" s="166"/>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row>
    <row r="369" customFormat="false" ht="15" hidden="false" customHeight="false" outlineLevel="0" collapsed="false">
      <c r="A369" s="165"/>
      <c r="B369" s="166"/>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row>
    <row r="370" customFormat="false" ht="15" hidden="false" customHeight="false" outlineLevel="0" collapsed="false">
      <c r="A370" s="165"/>
      <c r="B370" s="166"/>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row>
    <row r="371" customFormat="false" ht="15" hidden="false" customHeight="false" outlineLevel="0" collapsed="false">
      <c r="A371" s="165"/>
      <c r="B371" s="166"/>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row>
    <row r="372" customFormat="false" ht="15" hidden="false" customHeight="false" outlineLevel="0" collapsed="false">
      <c r="A372" s="165"/>
      <c r="B372" s="166"/>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row>
    <row r="373" customFormat="false" ht="15" hidden="false" customHeight="false" outlineLevel="0" collapsed="false">
      <c r="A373" s="165"/>
      <c r="B373" s="166"/>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row>
    <row r="374" customFormat="false" ht="15" hidden="false" customHeight="false" outlineLevel="0" collapsed="false">
      <c r="A374" s="165"/>
      <c r="B374" s="166"/>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row>
    <row r="375" customFormat="false" ht="15" hidden="false" customHeight="false" outlineLevel="0" collapsed="false">
      <c r="A375" s="165"/>
      <c r="B375" s="166"/>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row>
    <row r="376" customFormat="false" ht="15" hidden="false" customHeight="false" outlineLevel="0" collapsed="false">
      <c r="A376" s="165"/>
      <c r="B376" s="166"/>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row>
    <row r="377" customFormat="false" ht="15" hidden="false" customHeight="false" outlineLevel="0" collapsed="false">
      <c r="A377" s="165"/>
      <c r="B377" s="166"/>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row>
    <row r="378" customFormat="false" ht="15" hidden="false" customHeight="false" outlineLevel="0" collapsed="false">
      <c r="A378" s="165"/>
      <c r="B378" s="166"/>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row>
    <row r="379" customFormat="false" ht="15" hidden="false" customHeight="false" outlineLevel="0" collapsed="false">
      <c r="A379" s="165"/>
      <c r="B379" s="166"/>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row>
    <row r="380" customFormat="false" ht="15" hidden="false" customHeight="false" outlineLevel="0" collapsed="false">
      <c r="A380" s="165"/>
      <c r="B380" s="166"/>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row>
    <row r="381" customFormat="false" ht="15" hidden="false" customHeight="false" outlineLevel="0" collapsed="false">
      <c r="A381" s="165"/>
      <c r="B381" s="166"/>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row>
    <row r="382" customFormat="false" ht="15" hidden="false" customHeight="false" outlineLevel="0" collapsed="false">
      <c r="A382" s="165"/>
      <c r="B382" s="166"/>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row>
    <row r="383" customFormat="false" ht="15" hidden="false" customHeight="false" outlineLevel="0" collapsed="false">
      <c r="A383" s="165"/>
      <c r="B383" s="166"/>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row>
    <row r="384" customFormat="false" ht="15" hidden="false" customHeight="false" outlineLevel="0" collapsed="false">
      <c r="A384" s="165"/>
      <c r="B384" s="166"/>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row>
    <row r="385" customFormat="false" ht="15" hidden="false" customHeight="false" outlineLevel="0" collapsed="false">
      <c r="A385" s="165"/>
      <c r="B385" s="166"/>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row>
    <row r="386" customFormat="false" ht="15" hidden="false" customHeight="false" outlineLevel="0" collapsed="false">
      <c r="A386" s="165"/>
      <c r="B386" s="166"/>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row>
    <row r="387" customFormat="false" ht="15" hidden="false" customHeight="false" outlineLevel="0" collapsed="false">
      <c r="A387" s="165"/>
      <c r="B387" s="166"/>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row>
    <row r="388" customFormat="false" ht="15" hidden="false" customHeight="false" outlineLevel="0" collapsed="false">
      <c r="A388" s="165"/>
      <c r="B388" s="166"/>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row>
    <row r="389" customFormat="false" ht="15" hidden="false" customHeight="false" outlineLevel="0" collapsed="false">
      <c r="A389" s="165"/>
      <c r="B389" s="166"/>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row>
    <row r="390" customFormat="false" ht="15" hidden="false" customHeight="false" outlineLevel="0" collapsed="false">
      <c r="A390" s="165"/>
      <c r="B390" s="166"/>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row>
    <row r="391" customFormat="false" ht="15" hidden="false" customHeight="false" outlineLevel="0" collapsed="false">
      <c r="A391" s="165"/>
      <c r="B391" s="166"/>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row>
    <row r="392" customFormat="false" ht="15" hidden="false" customHeight="false" outlineLevel="0" collapsed="false">
      <c r="A392" s="165"/>
      <c r="B392" s="166"/>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row>
    <row r="393" customFormat="false" ht="15" hidden="false" customHeight="false" outlineLevel="0" collapsed="false">
      <c r="A393" s="165"/>
      <c r="B393" s="166"/>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row>
    <row r="394" customFormat="false" ht="15" hidden="false" customHeight="false" outlineLevel="0" collapsed="false">
      <c r="A394" s="165"/>
      <c r="B394" s="166"/>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row>
    <row r="395" customFormat="false" ht="15" hidden="false" customHeight="false" outlineLevel="0" collapsed="false">
      <c r="A395" s="165"/>
      <c r="B395" s="166"/>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row>
    <row r="396" customFormat="false" ht="15" hidden="false" customHeight="false" outlineLevel="0" collapsed="false">
      <c r="A396" s="165"/>
      <c r="B396" s="166"/>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row>
    <row r="397" customFormat="false" ht="15" hidden="false" customHeight="false" outlineLevel="0" collapsed="false">
      <c r="A397" s="165"/>
      <c r="B397" s="166"/>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row>
    <row r="398" customFormat="false" ht="15" hidden="false" customHeight="false" outlineLevel="0" collapsed="false">
      <c r="A398" s="165"/>
      <c r="B398" s="166"/>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row>
    <row r="399" customFormat="false" ht="15" hidden="false" customHeight="false" outlineLevel="0" collapsed="false">
      <c r="A399" s="165"/>
      <c r="B399" s="166"/>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row>
    <row r="400" customFormat="false" ht="15" hidden="false" customHeight="false" outlineLevel="0" collapsed="false">
      <c r="A400" s="165"/>
      <c r="B400" s="166"/>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row>
    <row r="401" customFormat="false" ht="15" hidden="false" customHeight="false" outlineLevel="0" collapsed="false">
      <c r="A401" s="165"/>
      <c r="B401" s="166"/>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row>
    <row r="402" customFormat="false" ht="15" hidden="false" customHeight="false" outlineLevel="0" collapsed="false">
      <c r="A402" s="165"/>
      <c r="B402" s="166"/>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row>
    <row r="403" customFormat="false" ht="15" hidden="false" customHeight="false" outlineLevel="0" collapsed="false">
      <c r="A403" s="165"/>
      <c r="B403" s="166"/>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row>
    <row r="404" customFormat="false" ht="15" hidden="false" customHeight="false" outlineLevel="0" collapsed="false">
      <c r="A404" s="165"/>
      <c r="B404" s="166"/>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row>
    <row r="405" customFormat="false" ht="15" hidden="false" customHeight="false" outlineLevel="0" collapsed="false">
      <c r="A405" s="165"/>
      <c r="B405" s="166"/>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row>
    <row r="406" customFormat="false" ht="15" hidden="false" customHeight="false" outlineLevel="0" collapsed="false">
      <c r="A406" s="165"/>
      <c r="B406" s="166"/>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row>
    <row r="407" customFormat="false" ht="15" hidden="false" customHeight="false" outlineLevel="0" collapsed="false">
      <c r="A407" s="165"/>
      <c r="B407" s="166"/>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row>
    <row r="408" customFormat="false" ht="15" hidden="false" customHeight="false" outlineLevel="0" collapsed="false">
      <c r="A408" s="165"/>
      <c r="B408" s="166"/>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row>
    <row r="409" customFormat="false" ht="15" hidden="false" customHeight="false" outlineLevel="0" collapsed="false">
      <c r="A409" s="165"/>
      <c r="B409" s="166"/>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row>
    <row r="410" customFormat="false" ht="15" hidden="false" customHeight="false" outlineLevel="0" collapsed="false">
      <c r="A410" s="165"/>
      <c r="B410" s="166"/>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row>
    <row r="411" customFormat="false" ht="15" hidden="false" customHeight="false" outlineLevel="0" collapsed="false">
      <c r="A411" s="165"/>
      <c r="B411" s="166"/>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row>
    <row r="412" customFormat="false" ht="15" hidden="false" customHeight="false" outlineLevel="0" collapsed="false">
      <c r="A412" s="165"/>
      <c r="B412" s="166"/>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row>
    <row r="413" customFormat="false" ht="15" hidden="false" customHeight="false" outlineLevel="0" collapsed="false">
      <c r="A413" s="165"/>
      <c r="B413" s="166"/>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row>
    <row r="414" customFormat="false" ht="15" hidden="false" customHeight="false" outlineLevel="0" collapsed="false">
      <c r="A414" s="165"/>
      <c r="B414" s="166"/>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row>
    <row r="415" customFormat="false" ht="15" hidden="false" customHeight="false" outlineLevel="0" collapsed="false">
      <c r="A415" s="165"/>
      <c r="B415" s="166"/>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row>
    <row r="416" customFormat="false" ht="15" hidden="false" customHeight="false" outlineLevel="0" collapsed="false">
      <c r="A416" s="165"/>
      <c r="B416" s="166"/>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row>
    <row r="417" customFormat="false" ht="15" hidden="false" customHeight="false" outlineLevel="0" collapsed="false">
      <c r="A417" s="165"/>
      <c r="B417" s="166"/>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row>
    <row r="418" customFormat="false" ht="15" hidden="false" customHeight="false" outlineLevel="0" collapsed="false">
      <c r="A418" s="165"/>
      <c r="B418" s="166"/>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row>
    <row r="419" customFormat="false" ht="15" hidden="false" customHeight="false" outlineLevel="0" collapsed="false">
      <c r="A419" s="165"/>
      <c r="B419" s="166"/>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row>
    <row r="420" customFormat="false" ht="15" hidden="false" customHeight="false" outlineLevel="0" collapsed="false">
      <c r="A420" s="165"/>
      <c r="B420" s="166"/>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row>
    <row r="421" customFormat="false" ht="15" hidden="false" customHeight="false" outlineLevel="0" collapsed="false">
      <c r="A421" s="165"/>
      <c r="B421" s="166"/>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row>
    <row r="422" customFormat="false" ht="15" hidden="false" customHeight="false" outlineLevel="0" collapsed="false">
      <c r="A422" s="165"/>
      <c r="B422" s="166"/>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row>
    <row r="423" customFormat="false" ht="15" hidden="false" customHeight="false" outlineLevel="0" collapsed="false">
      <c r="A423" s="165"/>
      <c r="B423" s="166"/>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row>
    <row r="424" customFormat="false" ht="15" hidden="false" customHeight="false" outlineLevel="0" collapsed="false">
      <c r="A424" s="165"/>
      <c r="B424" s="166"/>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row>
    <row r="425" customFormat="false" ht="15" hidden="false" customHeight="false" outlineLevel="0" collapsed="false">
      <c r="A425" s="165"/>
      <c r="B425" s="166"/>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row>
    <row r="426" customFormat="false" ht="15" hidden="false" customHeight="false" outlineLevel="0" collapsed="false">
      <c r="A426" s="165"/>
      <c r="B426" s="166"/>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row>
    <row r="427" customFormat="false" ht="15" hidden="false" customHeight="false" outlineLevel="0" collapsed="false">
      <c r="A427" s="165"/>
      <c r="B427" s="166"/>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row>
    <row r="428" customFormat="false" ht="15" hidden="false" customHeight="false" outlineLevel="0" collapsed="false">
      <c r="A428" s="165"/>
      <c r="B428" s="166"/>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row>
    <row r="429" customFormat="false" ht="15" hidden="false" customHeight="false" outlineLevel="0" collapsed="false">
      <c r="A429" s="165"/>
      <c r="B429" s="166"/>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row>
    <row r="430" customFormat="false" ht="15" hidden="false" customHeight="false" outlineLevel="0" collapsed="false">
      <c r="A430" s="165"/>
      <c r="B430" s="166"/>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row>
    <row r="431" customFormat="false" ht="15" hidden="false" customHeight="false" outlineLevel="0" collapsed="false">
      <c r="A431" s="165"/>
      <c r="B431" s="166"/>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row>
    <row r="432" customFormat="false" ht="15" hidden="false" customHeight="false" outlineLevel="0" collapsed="false">
      <c r="A432" s="165"/>
      <c r="B432" s="166"/>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row>
    <row r="433" customFormat="false" ht="15" hidden="false" customHeight="false" outlineLevel="0" collapsed="false">
      <c r="A433" s="165"/>
      <c r="B433" s="166"/>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row>
    <row r="434" customFormat="false" ht="15" hidden="false" customHeight="false" outlineLevel="0" collapsed="false">
      <c r="A434" s="165"/>
      <c r="B434" s="166"/>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row>
    <row r="435" customFormat="false" ht="15" hidden="false" customHeight="false" outlineLevel="0" collapsed="false">
      <c r="A435" s="165"/>
      <c r="B435" s="166"/>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row>
    <row r="436" customFormat="false" ht="15" hidden="false" customHeight="false" outlineLevel="0" collapsed="false">
      <c r="A436" s="165"/>
      <c r="B436" s="166"/>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row>
    <row r="437" customFormat="false" ht="15" hidden="false" customHeight="false" outlineLevel="0" collapsed="false">
      <c r="A437" s="165"/>
      <c r="B437" s="166"/>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row>
    <row r="438" customFormat="false" ht="15" hidden="false" customHeight="false" outlineLevel="0" collapsed="false">
      <c r="A438" s="165"/>
      <c r="B438" s="166"/>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row>
    <row r="439" customFormat="false" ht="15" hidden="false" customHeight="false" outlineLevel="0" collapsed="false">
      <c r="A439" s="165"/>
      <c r="B439" s="166"/>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row>
    <row r="440" customFormat="false" ht="15" hidden="false" customHeight="false" outlineLevel="0" collapsed="false">
      <c r="A440" s="165"/>
      <c r="B440" s="166"/>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row>
    <row r="441" customFormat="false" ht="15" hidden="false" customHeight="false" outlineLevel="0" collapsed="false">
      <c r="A441" s="165"/>
      <c r="B441" s="166"/>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row>
    <row r="442" customFormat="false" ht="15" hidden="false" customHeight="false" outlineLevel="0" collapsed="false">
      <c r="A442" s="165"/>
      <c r="B442" s="166"/>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row>
    <row r="443" customFormat="false" ht="15" hidden="false" customHeight="false" outlineLevel="0" collapsed="false">
      <c r="A443" s="165"/>
      <c r="B443" s="166"/>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row>
    <row r="444" customFormat="false" ht="15" hidden="false" customHeight="false" outlineLevel="0" collapsed="false">
      <c r="A444" s="165"/>
      <c r="B444" s="166"/>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row>
    <row r="445" customFormat="false" ht="15" hidden="false" customHeight="false" outlineLevel="0" collapsed="false">
      <c r="A445" s="165"/>
      <c r="B445" s="166"/>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row>
    <row r="446" customFormat="false" ht="15" hidden="false" customHeight="false" outlineLevel="0" collapsed="false">
      <c r="A446" s="165"/>
      <c r="B446" s="166"/>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row>
    <row r="447" customFormat="false" ht="15" hidden="false" customHeight="false" outlineLevel="0" collapsed="false">
      <c r="A447" s="165"/>
      <c r="B447" s="166"/>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row>
    <row r="448" customFormat="false" ht="15" hidden="false" customHeight="false" outlineLevel="0" collapsed="false">
      <c r="A448" s="165"/>
      <c r="B448" s="166"/>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row>
    <row r="449" customFormat="false" ht="15" hidden="false" customHeight="false" outlineLevel="0" collapsed="false">
      <c r="A449" s="165"/>
      <c r="B449" s="166"/>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row>
    <row r="450" customFormat="false" ht="15" hidden="false" customHeight="false" outlineLevel="0" collapsed="false">
      <c r="A450" s="165"/>
      <c r="B450" s="166"/>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row>
    <row r="451" customFormat="false" ht="15" hidden="false" customHeight="false" outlineLevel="0" collapsed="false">
      <c r="A451" s="165"/>
      <c r="B451" s="166"/>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row>
    <row r="452" customFormat="false" ht="15" hidden="false" customHeight="false" outlineLevel="0" collapsed="false">
      <c r="A452" s="165"/>
      <c r="B452" s="166"/>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row>
    <row r="453" customFormat="false" ht="15" hidden="false" customHeight="false" outlineLevel="0" collapsed="false">
      <c r="A453" s="165"/>
      <c r="B453" s="166"/>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row>
    <row r="454" customFormat="false" ht="15" hidden="false" customHeight="false" outlineLevel="0" collapsed="false">
      <c r="A454" s="165"/>
      <c r="B454" s="166"/>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row>
    <row r="455" customFormat="false" ht="15" hidden="false" customHeight="false" outlineLevel="0" collapsed="false">
      <c r="A455" s="165"/>
      <c r="B455" s="166"/>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row>
    <row r="456" customFormat="false" ht="15" hidden="false" customHeight="false" outlineLevel="0" collapsed="false">
      <c r="A456" s="165"/>
      <c r="B456" s="166"/>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row>
    <row r="457" customFormat="false" ht="15" hidden="false" customHeight="false" outlineLevel="0" collapsed="false">
      <c r="A457" s="165"/>
      <c r="B457" s="166"/>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row>
    <row r="458" customFormat="false" ht="15" hidden="false" customHeight="false" outlineLevel="0" collapsed="false">
      <c r="A458" s="165"/>
      <c r="B458" s="166"/>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row>
    <row r="459" customFormat="false" ht="15" hidden="false" customHeight="false" outlineLevel="0" collapsed="false">
      <c r="A459" s="165"/>
      <c r="B459" s="166"/>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row>
    <row r="460" customFormat="false" ht="15" hidden="false" customHeight="false" outlineLevel="0" collapsed="false">
      <c r="A460" s="165"/>
      <c r="B460" s="166"/>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row>
    <row r="461" customFormat="false" ht="15" hidden="false" customHeight="false" outlineLevel="0" collapsed="false">
      <c r="A461" s="165"/>
      <c r="B461" s="166"/>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row>
    <row r="462" customFormat="false" ht="15" hidden="false" customHeight="false" outlineLevel="0" collapsed="false">
      <c r="A462" s="165"/>
      <c r="B462" s="166"/>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row>
    <row r="463" customFormat="false" ht="15" hidden="false" customHeight="false" outlineLevel="0" collapsed="false">
      <c r="A463" s="165"/>
      <c r="B463" s="166"/>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row>
    <row r="464" customFormat="false" ht="15" hidden="false" customHeight="false" outlineLevel="0" collapsed="false">
      <c r="A464" s="165"/>
      <c r="B464" s="166"/>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row>
    <row r="465" customFormat="false" ht="15" hidden="false" customHeight="false" outlineLevel="0" collapsed="false">
      <c r="A465" s="165"/>
      <c r="B465" s="166"/>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row>
    <row r="466" customFormat="false" ht="15" hidden="false" customHeight="false" outlineLevel="0" collapsed="false">
      <c r="A466" s="165"/>
      <c r="B466" s="166"/>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row>
    <row r="467" customFormat="false" ht="15" hidden="false" customHeight="false" outlineLevel="0" collapsed="false">
      <c r="A467" s="165"/>
      <c r="B467" s="166"/>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row>
    <row r="468" customFormat="false" ht="15" hidden="false" customHeight="false" outlineLevel="0" collapsed="false">
      <c r="A468" s="165"/>
      <c r="B468" s="166"/>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row>
    <row r="469" customFormat="false" ht="15" hidden="false" customHeight="false" outlineLevel="0" collapsed="false">
      <c r="A469" s="165"/>
      <c r="B469" s="166"/>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row>
    <row r="470" customFormat="false" ht="15" hidden="false" customHeight="false" outlineLevel="0" collapsed="false">
      <c r="A470" s="165"/>
      <c r="B470" s="166"/>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row>
    <row r="471" customFormat="false" ht="15" hidden="false" customHeight="false" outlineLevel="0" collapsed="false">
      <c r="A471" s="165"/>
      <c r="B471" s="166"/>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row>
    <row r="472" customFormat="false" ht="15" hidden="false" customHeight="false" outlineLevel="0" collapsed="false">
      <c r="A472" s="165"/>
      <c r="B472" s="166"/>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row>
    <row r="473" customFormat="false" ht="15" hidden="false" customHeight="false" outlineLevel="0" collapsed="false">
      <c r="A473" s="165"/>
      <c r="B473" s="166"/>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row>
    <row r="474" customFormat="false" ht="15" hidden="false" customHeight="false" outlineLevel="0" collapsed="false">
      <c r="A474" s="165"/>
      <c r="B474" s="166"/>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row>
    <row r="475" customFormat="false" ht="15" hidden="false" customHeight="false" outlineLevel="0" collapsed="false">
      <c r="A475" s="165"/>
      <c r="B475" s="166"/>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row>
    <row r="476" customFormat="false" ht="15" hidden="false" customHeight="false" outlineLevel="0" collapsed="false">
      <c r="A476" s="165"/>
      <c r="B476" s="166"/>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row>
    <row r="477" customFormat="false" ht="15" hidden="false" customHeight="false" outlineLevel="0" collapsed="false">
      <c r="A477" s="165"/>
      <c r="B477" s="166"/>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row>
    <row r="478" customFormat="false" ht="15" hidden="false" customHeight="false" outlineLevel="0" collapsed="false">
      <c r="A478" s="165"/>
      <c r="B478" s="166"/>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row>
    <row r="479" customFormat="false" ht="15" hidden="false" customHeight="false" outlineLevel="0" collapsed="false">
      <c r="A479" s="165"/>
      <c r="B479" s="166"/>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row>
    <row r="480" customFormat="false" ht="15" hidden="false" customHeight="false" outlineLevel="0" collapsed="false">
      <c r="A480" s="165"/>
      <c r="B480" s="166"/>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row>
    <row r="481" customFormat="false" ht="15" hidden="false" customHeight="false" outlineLevel="0" collapsed="false">
      <c r="A481" s="165"/>
      <c r="B481" s="166"/>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row>
    <row r="482" customFormat="false" ht="15" hidden="false" customHeight="false" outlineLevel="0" collapsed="false">
      <c r="A482" s="165"/>
      <c r="B482" s="166"/>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row>
    <row r="483" customFormat="false" ht="15" hidden="false" customHeight="false" outlineLevel="0" collapsed="false">
      <c r="A483" s="165"/>
      <c r="B483" s="166"/>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row>
    <row r="484" customFormat="false" ht="15" hidden="false" customHeight="false" outlineLevel="0" collapsed="false">
      <c r="A484" s="165"/>
      <c r="B484" s="166"/>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row>
    <row r="485" customFormat="false" ht="15" hidden="false" customHeight="false" outlineLevel="0" collapsed="false">
      <c r="A485" s="165"/>
      <c r="B485" s="166"/>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row>
    <row r="486" customFormat="false" ht="15" hidden="false" customHeight="false" outlineLevel="0" collapsed="false">
      <c r="A486" s="165"/>
      <c r="B486" s="166"/>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row>
    <row r="487" customFormat="false" ht="15" hidden="false" customHeight="false" outlineLevel="0" collapsed="false">
      <c r="A487" s="165"/>
      <c r="B487" s="166"/>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row>
    <row r="488" customFormat="false" ht="15" hidden="false" customHeight="false" outlineLevel="0" collapsed="false">
      <c r="A488" s="165"/>
      <c r="B488" s="166"/>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row>
    <row r="489" customFormat="false" ht="15" hidden="false" customHeight="false" outlineLevel="0" collapsed="false">
      <c r="A489" s="165"/>
      <c r="B489" s="166"/>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row>
    <row r="490" customFormat="false" ht="15" hidden="false" customHeight="false" outlineLevel="0" collapsed="false">
      <c r="A490" s="165"/>
      <c r="B490" s="166"/>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row>
    <row r="491" customFormat="false" ht="15" hidden="false" customHeight="false" outlineLevel="0" collapsed="false">
      <c r="A491" s="165"/>
      <c r="B491" s="166"/>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row>
    <row r="492" customFormat="false" ht="15" hidden="false" customHeight="false" outlineLevel="0" collapsed="false">
      <c r="A492" s="165"/>
      <c r="B492" s="166"/>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row>
    <row r="493" customFormat="false" ht="15" hidden="false" customHeight="false" outlineLevel="0" collapsed="false">
      <c r="A493" s="165"/>
      <c r="B493" s="166"/>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row>
    <row r="494" customFormat="false" ht="15" hidden="false" customHeight="false" outlineLevel="0" collapsed="false">
      <c r="A494" s="165"/>
      <c r="B494" s="166"/>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row>
    <row r="495" customFormat="false" ht="15" hidden="false" customHeight="false" outlineLevel="0" collapsed="false">
      <c r="A495" s="165"/>
      <c r="B495" s="166"/>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row>
    <row r="496" customFormat="false" ht="15" hidden="false" customHeight="false" outlineLevel="0" collapsed="false">
      <c r="A496" s="165"/>
      <c r="B496" s="166"/>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row>
    <row r="497" customFormat="false" ht="15" hidden="false" customHeight="false" outlineLevel="0" collapsed="false">
      <c r="A497" s="165"/>
      <c r="B497" s="166"/>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row>
    <row r="498" customFormat="false" ht="15" hidden="false" customHeight="false" outlineLevel="0" collapsed="false">
      <c r="A498" s="165"/>
      <c r="B498" s="166"/>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row>
    <row r="499" customFormat="false" ht="15" hidden="false" customHeight="false" outlineLevel="0" collapsed="false">
      <c r="A499" s="165"/>
      <c r="B499" s="166"/>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row>
    <row r="500" customFormat="false" ht="15" hidden="false" customHeight="false" outlineLevel="0" collapsed="false">
      <c r="A500" s="165"/>
      <c r="B500" s="166"/>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row>
    <row r="501" customFormat="false" ht="15" hidden="false" customHeight="false" outlineLevel="0" collapsed="false">
      <c r="A501" s="165"/>
      <c r="B501" s="166"/>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row>
    <row r="502" customFormat="false" ht="15" hidden="false" customHeight="false" outlineLevel="0" collapsed="false">
      <c r="A502" s="165"/>
      <c r="B502" s="166"/>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row>
    <row r="503" customFormat="false" ht="15" hidden="false" customHeight="false" outlineLevel="0" collapsed="false">
      <c r="A503" s="165"/>
      <c r="B503" s="166"/>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row>
    <row r="504" customFormat="false" ht="15" hidden="false" customHeight="false" outlineLevel="0" collapsed="false">
      <c r="A504" s="165"/>
      <c r="B504" s="166"/>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row>
    <row r="505" customFormat="false" ht="15" hidden="false" customHeight="false" outlineLevel="0" collapsed="false">
      <c r="A505" s="165"/>
      <c r="B505" s="166"/>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row>
    <row r="506" customFormat="false" ht="15" hidden="false" customHeight="false" outlineLevel="0" collapsed="false">
      <c r="A506" s="165"/>
      <c r="B506" s="166"/>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row>
    <row r="507" customFormat="false" ht="15" hidden="false" customHeight="false" outlineLevel="0" collapsed="false">
      <c r="A507" s="165"/>
      <c r="B507" s="166"/>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row>
    <row r="508" customFormat="false" ht="15" hidden="false" customHeight="false" outlineLevel="0" collapsed="false">
      <c r="A508" s="165"/>
      <c r="B508" s="166"/>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row>
    <row r="509" customFormat="false" ht="15" hidden="false" customHeight="false" outlineLevel="0" collapsed="false">
      <c r="A509" s="165"/>
      <c r="B509" s="166"/>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row>
    <row r="510" customFormat="false" ht="15" hidden="false" customHeight="false" outlineLevel="0" collapsed="false">
      <c r="A510" s="165"/>
      <c r="B510" s="166"/>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row>
    <row r="511" customFormat="false" ht="15" hidden="false" customHeight="false" outlineLevel="0" collapsed="false">
      <c r="A511" s="165"/>
      <c r="B511" s="166"/>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row>
    <row r="512" customFormat="false" ht="15" hidden="false" customHeight="false" outlineLevel="0" collapsed="false">
      <c r="A512" s="165"/>
      <c r="B512" s="166"/>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row>
    <row r="513" customFormat="false" ht="15" hidden="false" customHeight="false" outlineLevel="0" collapsed="false">
      <c r="A513" s="165"/>
      <c r="B513" s="166"/>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row>
    <row r="514" customFormat="false" ht="15" hidden="false" customHeight="false" outlineLevel="0" collapsed="false">
      <c r="A514" s="165"/>
      <c r="B514" s="166"/>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row>
    <row r="515" customFormat="false" ht="15" hidden="false" customHeight="false" outlineLevel="0" collapsed="false">
      <c r="A515" s="165"/>
      <c r="B515" s="166"/>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row>
    <row r="516" customFormat="false" ht="15" hidden="false" customHeight="false" outlineLevel="0" collapsed="false">
      <c r="A516" s="165"/>
      <c r="B516" s="166"/>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row>
    <row r="517" customFormat="false" ht="15" hidden="false" customHeight="false" outlineLevel="0" collapsed="false">
      <c r="A517" s="165"/>
      <c r="B517" s="166"/>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row>
    <row r="518" customFormat="false" ht="15" hidden="false" customHeight="false" outlineLevel="0" collapsed="false">
      <c r="A518" s="165"/>
      <c r="B518" s="166"/>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row>
    <row r="519" customFormat="false" ht="15" hidden="false" customHeight="false" outlineLevel="0" collapsed="false">
      <c r="A519" s="165"/>
      <c r="B519" s="166"/>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row>
    <row r="520" customFormat="false" ht="15" hidden="false" customHeight="false" outlineLevel="0" collapsed="false">
      <c r="A520" s="165"/>
      <c r="B520" s="166"/>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row>
    <row r="521" customFormat="false" ht="15" hidden="false" customHeight="false" outlineLevel="0" collapsed="false">
      <c r="A521" s="165"/>
      <c r="B521" s="166"/>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row>
    <row r="522" customFormat="false" ht="15" hidden="false" customHeight="false" outlineLevel="0" collapsed="false">
      <c r="A522" s="165"/>
      <c r="B522" s="166"/>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row>
    <row r="523" customFormat="false" ht="15" hidden="false" customHeight="false" outlineLevel="0" collapsed="false">
      <c r="A523" s="165"/>
      <c r="B523" s="166"/>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row>
    <row r="524" customFormat="false" ht="15" hidden="false" customHeight="false" outlineLevel="0" collapsed="false">
      <c r="A524" s="165"/>
      <c r="B524" s="166"/>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row>
    <row r="525" customFormat="false" ht="15" hidden="false" customHeight="false" outlineLevel="0" collapsed="false">
      <c r="A525" s="165"/>
      <c r="B525" s="166"/>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row>
    <row r="526" customFormat="false" ht="15" hidden="false" customHeight="false" outlineLevel="0" collapsed="false">
      <c r="A526" s="165"/>
      <c r="B526" s="166"/>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row>
    <row r="527" customFormat="false" ht="15" hidden="false" customHeight="false" outlineLevel="0" collapsed="false">
      <c r="A527" s="165"/>
      <c r="B527" s="166"/>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row>
    <row r="528" customFormat="false" ht="15" hidden="false" customHeight="false" outlineLevel="0" collapsed="false">
      <c r="A528" s="165"/>
      <c r="B528" s="166"/>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row>
    <row r="529" customFormat="false" ht="15" hidden="false" customHeight="false" outlineLevel="0" collapsed="false">
      <c r="A529" s="165"/>
      <c r="B529" s="166"/>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row>
    <row r="530" customFormat="false" ht="15" hidden="false" customHeight="false" outlineLevel="0" collapsed="false">
      <c r="A530" s="165"/>
      <c r="B530" s="166"/>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row>
    <row r="531" customFormat="false" ht="15" hidden="false" customHeight="false" outlineLevel="0" collapsed="false">
      <c r="A531" s="165"/>
      <c r="B531" s="166"/>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row>
    <row r="532" customFormat="false" ht="15" hidden="false" customHeight="false" outlineLevel="0" collapsed="false">
      <c r="A532" s="165"/>
      <c r="B532" s="166"/>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row>
    <row r="533" customFormat="false" ht="15" hidden="false" customHeight="false" outlineLevel="0" collapsed="false">
      <c r="A533" s="165"/>
      <c r="B533" s="166"/>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row>
    <row r="534" customFormat="false" ht="15" hidden="false" customHeight="false" outlineLevel="0" collapsed="false">
      <c r="A534" s="165"/>
      <c r="B534" s="166"/>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row>
    <row r="535" customFormat="false" ht="15" hidden="false" customHeight="false" outlineLevel="0" collapsed="false">
      <c r="A535" s="165"/>
      <c r="B535" s="166"/>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row>
    <row r="536" customFormat="false" ht="15" hidden="false" customHeight="false" outlineLevel="0" collapsed="false">
      <c r="A536" s="165"/>
      <c r="B536" s="166"/>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row>
    <row r="537" customFormat="false" ht="15" hidden="false" customHeight="false" outlineLevel="0" collapsed="false">
      <c r="A537" s="165"/>
      <c r="B537" s="166"/>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row>
    <row r="538" customFormat="false" ht="15" hidden="false" customHeight="false" outlineLevel="0" collapsed="false">
      <c r="A538" s="165"/>
      <c r="B538" s="166"/>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row>
    <row r="539" customFormat="false" ht="15" hidden="false" customHeight="false" outlineLevel="0" collapsed="false">
      <c r="A539" s="165"/>
      <c r="B539" s="166"/>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row>
    <row r="540" customFormat="false" ht="15" hidden="false" customHeight="false" outlineLevel="0" collapsed="false">
      <c r="A540" s="165"/>
      <c r="B540" s="166"/>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row>
    <row r="541" customFormat="false" ht="15" hidden="false" customHeight="false" outlineLevel="0" collapsed="false">
      <c r="A541" s="165"/>
      <c r="B541" s="166"/>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row>
    <row r="542" customFormat="false" ht="15" hidden="false" customHeight="false" outlineLevel="0" collapsed="false">
      <c r="A542" s="165"/>
      <c r="B542" s="166"/>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row>
    <row r="543" customFormat="false" ht="15" hidden="false" customHeight="false" outlineLevel="0" collapsed="false">
      <c r="A543" s="165"/>
      <c r="B543" s="166"/>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row>
    <row r="544" customFormat="false" ht="15" hidden="false" customHeight="false" outlineLevel="0" collapsed="false">
      <c r="A544" s="165"/>
      <c r="B544" s="166"/>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row>
    <row r="545" customFormat="false" ht="15" hidden="false" customHeight="false" outlineLevel="0" collapsed="false">
      <c r="A545" s="165"/>
      <c r="B545" s="166"/>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row>
    <row r="546" customFormat="false" ht="15" hidden="false" customHeight="false" outlineLevel="0" collapsed="false">
      <c r="A546" s="165"/>
      <c r="B546" s="166"/>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row>
    <row r="547" customFormat="false" ht="15" hidden="false" customHeight="false" outlineLevel="0" collapsed="false">
      <c r="A547" s="165"/>
      <c r="B547" s="166"/>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row>
    <row r="548" customFormat="false" ht="15" hidden="false" customHeight="false" outlineLevel="0" collapsed="false">
      <c r="A548" s="165"/>
      <c r="B548" s="166"/>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row>
    <row r="549" customFormat="false" ht="15" hidden="false" customHeight="false" outlineLevel="0" collapsed="false">
      <c r="A549" s="165"/>
      <c r="B549" s="166"/>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row>
    <row r="550" customFormat="false" ht="15" hidden="false" customHeight="false" outlineLevel="0" collapsed="false">
      <c r="A550" s="165"/>
      <c r="B550" s="166"/>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row>
    <row r="551" customFormat="false" ht="15" hidden="false" customHeight="false" outlineLevel="0" collapsed="false">
      <c r="A551" s="165"/>
      <c r="B551" s="166"/>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row>
    <row r="552" customFormat="false" ht="15" hidden="false" customHeight="false" outlineLevel="0" collapsed="false">
      <c r="A552" s="165"/>
      <c r="B552" s="166"/>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row>
    <row r="553" customFormat="false" ht="15" hidden="false" customHeight="false" outlineLevel="0" collapsed="false">
      <c r="A553" s="165"/>
      <c r="B553" s="166"/>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row>
    <row r="554" customFormat="false" ht="15" hidden="false" customHeight="false" outlineLevel="0" collapsed="false">
      <c r="A554" s="165"/>
      <c r="B554" s="166"/>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row>
    <row r="555" customFormat="false" ht="15" hidden="false" customHeight="false" outlineLevel="0" collapsed="false">
      <c r="A555" s="165"/>
      <c r="B555" s="166"/>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row>
    <row r="556" customFormat="false" ht="15" hidden="false" customHeight="false" outlineLevel="0" collapsed="false">
      <c r="A556" s="165"/>
      <c r="B556" s="166"/>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row>
    <row r="557" customFormat="false" ht="15" hidden="false" customHeight="false" outlineLevel="0" collapsed="false">
      <c r="A557" s="165"/>
      <c r="B557" s="166"/>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row>
    <row r="558" customFormat="false" ht="15" hidden="false" customHeight="false" outlineLevel="0" collapsed="false">
      <c r="A558" s="165"/>
      <c r="B558" s="166"/>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row>
    <row r="559" customFormat="false" ht="15" hidden="false" customHeight="false" outlineLevel="0" collapsed="false">
      <c r="A559" s="165"/>
      <c r="B559" s="166"/>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c r="AL559" s="27"/>
      <c r="AM559" s="27"/>
    </row>
    <row r="560" customFormat="false" ht="15" hidden="false" customHeight="false" outlineLevel="0" collapsed="false">
      <c r="A560" s="165"/>
      <c r="B560" s="166"/>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row>
    <row r="561" customFormat="false" ht="15" hidden="false" customHeight="false" outlineLevel="0" collapsed="false">
      <c r="A561" s="165"/>
      <c r="B561" s="166"/>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row>
    <row r="562" customFormat="false" ht="15" hidden="false" customHeight="false" outlineLevel="0" collapsed="false">
      <c r="A562" s="165"/>
      <c r="B562" s="166"/>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row>
    <row r="563" customFormat="false" ht="15" hidden="false" customHeight="false" outlineLevel="0" collapsed="false">
      <c r="A563" s="165"/>
      <c r="B563" s="166"/>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row>
    <row r="564" customFormat="false" ht="15" hidden="false" customHeight="false" outlineLevel="0" collapsed="false">
      <c r="A564" s="165"/>
      <c r="B564" s="166"/>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row>
    <row r="565" customFormat="false" ht="15" hidden="false" customHeight="false" outlineLevel="0" collapsed="false">
      <c r="A565" s="165"/>
      <c r="B565" s="166"/>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row>
    <row r="566" customFormat="false" ht="15" hidden="false" customHeight="false" outlineLevel="0" collapsed="false">
      <c r="A566" s="165"/>
      <c r="B566" s="166"/>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row>
    <row r="567" customFormat="false" ht="15" hidden="false" customHeight="false" outlineLevel="0" collapsed="false">
      <c r="A567" s="165"/>
      <c r="B567" s="166"/>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row>
    <row r="568" customFormat="false" ht="15" hidden="false" customHeight="false" outlineLevel="0" collapsed="false">
      <c r="A568" s="165"/>
      <c r="B568" s="166"/>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row>
    <row r="569" customFormat="false" ht="15" hidden="false" customHeight="false" outlineLevel="0" collapsed="false">
      <c r="A569" s="165"/>
      <c r="B569" s="166"/>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row>
    <row r="570" customFormat="false" ht="15" hidden="false" customHeight="false" outlineLevel="0" collapsed="false">
      <c r="A570" s="165"/>
      <c r="B570" s="166"/>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c r="AL570" s="27"/>
      <c r="AM570" s="27"/>
    </row>
    <row r="571" customFormat="false" ht="15" hidden="false" customHeight="false" outlineLevel="0" collapsed="false">
      <c r="A571" s="165"/>
      <c r="B571" s="166"/>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row>
    <row r="572" customFormat="false" ht="15" hidden="false" customHeight="false" outlineLevel="0" collapsed="false">
      <c r="A572" s="165"/>
      <c r="B572" s="166"/>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c r="AL572" s="27"/>
      <c r="AM572" s="27"/>
    </row>
    <row r="573" customFormat="false" ht="15" hidden="false" customHeight="false" outlineLevel="0" collapsed="false">
      <c r="A573" s="165"/>
      <c r="B573" s="166"/>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row>
    <row r="574" customFormat="false" ht="15" hidden="false" customHeight="false" outlineLevel="0" collapsed="false">
      <c r="A574" s="165"/>
      <c r="B574" s="166"/>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row>
    <row r="575" customFormat="false" ht="15" hidden="false" customHeight="false" outlineLevel="0" collapsed="false">
      <c r="A575" s="165"/>
      <c r="B575" s="166"/>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row>
    <row r="576" customFormat="false" ht="15" hidden="false" customHeight="false" outlineLevel="0" collapsed="false">
      <c r="A576" s="165"/>
      <c r="B576" s="166"/>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row>
    <row r="577" customFormat="false" ht="15" hidden="false" customHeight="false" outlineLevel="0" collapsed="false">
      <c r="A577" s="165"/>
      <c r="B577" s="166"/>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row>
    <row r="578" customFormat="false" ht="15" hidden="false" customHeight="false" outlineLevel="0" collapsed="false">
      <c r="A578" s="165"/>
      <c r="B578" s="166"/>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row>
    <row r="579" customFormat="false" ht="15" hidden="false" customHeight="false" outlineLevel="0" collapsed="false">
      <c r="A579" s="165"/>
      <c r="B579" s="166"/>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row>
    <row r="580" customFormat="false" ht="15" hidden="false" customHeight="false" outlineLevel="0" collapsed="false">
      <c r="A580" s="165"/>
      <c r="B580" s="166"/>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row>
    <row r="581" customFormat="false" ht="15" hidden="false" customHeight="false" outlineLevel="0" collapsed="false">
      <c r="A581" s="165"/>
      <c r="B581" s="166"/>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row>
    <row r="582" customFormat="false" ht="15" hidden="false" customHeight="false" outlineLevel="0" collapsed="false">
      <c r="A582" s="165"/>
      <c r="B582" s="166"/>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row>
    <row r="583" customFormat="false" ht="15" hidden="false" customHeight="false" outlineLevel="0" collapsed="false">
      <c r="A583" s="165"/>
      <c r="B583" s="166"/>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row>
    <row r="584" customFormat="false" ht="15" hidden="false" customHeight="false" outlineLevel="0" collapsed="false">
      <c r="A584" s="165"/>
      <c r="B584" s="166"/>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row>
    <row r="585" customFormat="false" ht="15" hidden="false" customHeight="false" outlineLevel="0" collapsed="false">
      <c r="A585" s="165"/>
      <c r="B585" s="166"/>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row>
    <row r="586" customFormat="false" ht="15" hidden="false" customHeight="false" outlineLevel="0" collapsed="false">
      <c r="A586" s="165"/>
      <c r="B586" s="166"/>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row>
    <row r="587" customFormat="false" ht="15" hidden="false" customHeight="false" outlineLevel="0" collapsed="false">
      <c r="A587" s="165"/>
      <c r="B587" s="166"/>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row>
    <row r="588" customFormat="false" ht="15" hidden="false" customHeight="false" outlineLevel="0" collapsed="false">
      <c r="A588" s="165"/>
      <c r="B588" s="166"/>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row>
    <row r="589" customFormat="false" ht="15" hidden="false" customHeight="false" outlineLevel="0" collapsed="false">
      <c r="A589" s="165"/>
      <c r="B589" s="166"/>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row>
    <row r="590" customFormat="false" ht="15" hidden="false" customHeight="false" outlineLevel="0" collapsed="false">
      <c r="A590" s="165"/>
      <c r="B590" s="166"/>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row>
    <row r="591" customFormat="false" ht="15" hidden="false" customHeight="false" outlineLevel="0" collapsed="false">
      <c r="A591" s="165"/>
      <c r="B591" s="166"/>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row>
    <row r="592" customFormat="false" ht="15" hidden="false" customHeight="false" outlineLevel="0" collapsed="false">
      <c r="A592" s="165"/>
      <c r="B592" s="166"/>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row>
    <row r="593" customFormat="false" ht="15" hidden="false" customHeight="false" outlineLevel="0" collapsed="false">
      <c r="A593" s="165"/>
      <c r="B593" s="166"/>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row>
    <row r="594" customFormat="false" ht="15" hidden="false" customHeight="false" outlineLevel="0" collapsed="false">
      <c r="A594" s="165"/>
      <c r="B594" s="166"/>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row>
    <row r="595" customFormat="false" ht="15" hidden="false" customHeight="false" outlineLevel="0" collapsed="false">
      <c r="A595" s="165"/>
      <c r="B595" s="166"/>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row>
    <row r="596" customFormat="false" ht="15" hidden="false" customHeight="false" outlineLevel="0" collapsed="false">
      <c r="A596" s="165"/>
      <c r="B596" s="166"/>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row>
    <row r="597" customFormat="false" ht="15" hidden="false" customHeight="false" outlineLevel="0" collapsed="false">
      <c r="A597" s="165"/>
      <c r="B597" s="166"/>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row>
    <row r="598" customFormat="false" ht="15" hidden="false" customHeight="false" outlineLevel="0" collapsed="false">
      <c r="A598" s="165"/>
      <c r="B598" s="166"/>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row>
    <row r="599" customFormat="false" ht="15" hidden="false" customHeight="false" outlineLevel="0" collapsed="false">
      <c r="A599" s="165"/>
      <c r="B599" s="166"/>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row>
    <row r="600" customFormat="false" ht="15" hidden="false" customHeight="false" outlineLevel="0" collapsed="false">
      <c r="A600" s="165"/>
      <c r="B600" s="166"/>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row>
    <row r="601" customFormat="false" ht="15" hidden="false" customHeight="false" outlineLevel="0" collapsed="false">
      <c r="A601" s="165"/>
      <c r="B601" s="166"/>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row>
    <row r="602" customFormat="false" ht="15" hidden="false" customHeight="false" outlineLevel="0" collapsed="false">
      <c r="A602" s="165"/>
      <c r="B602" s="166"/>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row>
    <row r="603" customFormat="false" ht="15" hidden="false" customHeight="false" outlineLevel="0" collapsed="false">
      <c r="A603" s="165"/>
      <c r="B603" s="166"/>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row>
    <row r="604" customFormat="false" ht="15" hidden="false" customHeight="false" outlineLevel="0" collapsed="false">
      <c r="A604" s="165"/>
      <c r="B604" s="166"/>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row>
    <row r="605" customFormat="false" ht="15" hidden="false" customHeight="false" outlineLevel="0" collapsed="false">
      <c r="A605" s="165"/>
      <c r="B605" s="166"/>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row>
    <row r="606" customFormat="false" ht="15" hidden="false" customHeight="false" outlineLevel="0" collapsed="false">
      <c r="A606" s="165"/>
      <c r="B606" s="166"/>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row>
    <row r="607" customFormat="false" ht="15" hidden="false" customHeight="false" outlineLevel="0" collapsed="false">
      <c r="A607" s="165"/>
      <c r="B607" s="166"/>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row>
    <row r="608" customFormat="false" ht="15" hidden="false" customHeight="false" outlineLevel="0" collapsed="false">
      <c r="A608" s="165"/>
      <c r="B608" s="166"/>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row>
    <row r="609" customFormat="false" ht="15" hidden="false" customHeight="false" outlineLevel="0" collapsed="false">
      <c r="A609" s="165"/>
      <c r="B609" s="166"/>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row>
    <row r="610" customFormat="false" ht="15" hidden="false" customHeight="false" outlineLevel="0" collapsed="false">
      <c r="A610" s="165"/>
      <c r="B610" s="166"/>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row>
    <row r="611" customFormat="false" ht="15" hidden="false" customHeight="false" outlineLevel="0" collapsed="false">
      <c r="A611" s="165"/>
      <c r="B611" s="166"/>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row>
    <row r="612" customFormat="false" ht="15" hidden="false" customHeight="false" outlineLevel="0" collapsed="false">
      <c r="A612" s="165"/>
      <c r="B612" s="166"/>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row>
    <row r="613" customFormat="false" ht="15" hidden="false" customHeight="false" outlineLevel="0" collapsed="false">
      <c r="A613" s="165"/>
      <c r="B613" s="166"/>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row>
    <row r="614" customFormat="false" ht="15" hidden="false" customHeight="false" outlineLevel="0" collapsed="false">
      <c r="A614" s="165"/>
      <c r="B614" s="166"/>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row>
    <row r="615" customFormat="false" ht="15" hidden="false" customHeight="false" outlineLevel="0" collapsed="false">
      <c r="A615" s="165"/>
      <c r="B615" s="166"/>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row>
    <row r="616" customFormat="false" ht="15" hidden="false" customHeight="false" outlineLevel="0" collapsed="false">
      <c r="A616" s="165"/>
      <c r="B616" s="166"/>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row>
    <row r="617" customFormat="false" ht="15" hidden="false" customHeight="false" outlineLevel="0" collapsed="false">
      <c r="A617" s="165"/>
      <c r="B617" s="166"/>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row>
    <row r="618" customFormat="false" ht="15" hidden="false" customHeight="false" outlineLevel="0" collapsed="false">
      <c r="A618" s="165"/>
      <c r="B618" s="166"/>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row>
    <row r="619" customFormat="false" ht="15" hidden="false" customHeight="false" outlineLevel="0" collapsed="false">
      <c r="A619" s="165"/>
      <c r="B619" s="166"/>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row>
    <row r="620" customFormat="false" ht="15" hidden="false" customHeight="false" outlineLevel="0" collapsed="false">
      <c r="A620" s="165"/>
      <c r="B620" s="166"/>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row>
    <row r="621" customFormat="false" ht="15" hidden="false" customHeight="false" outlineLevel="0" collapsed="false">
      <c r="A621" s="165"/>
      <c r="B621" s="166"/>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row>
    <row r="622" customFormat="false" ht="15" hidden="false" customHeight="false" outlineLevel="0" collapsed="false">
      <c r="A622" s="165"/>
      <c r="B622" s="166"/>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row>
    <row r="623" customFormat="false" ht="15" hidden="false" customHeight="false" outlineLevel="0" collapsed="false">
      <c r="A623" s="165"/>
      <c r="B623" s="166"/>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row>
    <row r="624" customFormat="false" ht="15" hidden="false" customHeight="false" outlineLevel="0" collapsed="false">
      <c r="A624" s="165"/>
      <c r="B624" s="166"/>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row>
    <row r="625" customFormat="false" ht="15" hidden="false" customHeight="false" outlineLevel="0" collapsed="false">
      <c r="A625" s="165"/>
      <c r="B625" s="166"/>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row>
    <row r="626" customFormat="false" ht="15" hidden="false" customHeight="false" outlineLevel="0" collapsed="false">
      <c r="A626" s="165"/>
      <c r="B626" s="166"/>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row>
    <row r="627" customFormat="false" ht="15" hidden="false" customHeight="false" outlineLevel="0" collapsed="false">
      <c r="A627" s="165"/>
      <c r="B627" s="166"/>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row>
    <row r="628" customFormat="false" ht="15" hidden="false" customHeight="false" outlineLevel="0" collapsed="false">
      <c r="A628" s="165"/>
      <c r="B628" s="166"/>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row>
    <row r="629" customFormat="false" ht="15" hidden="false" customHeight="false" outlineLevel="0" collapsed="false">
      <c r="A629" s="165"/>
      <c r="B629" s="166"/>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row>
    <row r="630" customFormat="false" ht="15" hidden="false" customHeight="false" outlineLevel="0" collapsed="false">
      <c r="A630" s="165"/>
      <c r="B630" s="166"/>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row>
    <row r="631" customFormat="false" ht="15" hidden="false" customHeight="false" outlineLevel="0" collapsed="false">
      <c r="A631" s="165"/>
      <c r="B631" s="166"/>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row>
    <row r="632" customFormat="false" ht="15" hidden="false" customHeight="false" outlineLevel="0" collapsed="false">
      <c r="A632" s="165"/>
      <c r="B632" s="166"/>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row>
    <row r="633" customFormat="false" ht="15" hidden="false" customHeight="false" outlineLevel="0" collapsed="false">
      <c r="A633" s="165"/>
      <c r="B633" s="166"/>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row>
    <row r="634" customFormat="false" ht="15" hidden="false" customHeight="false" outlineLevel="0" collapsed="false">
      <c r="A634" s="165"/>
      <c r="B634" s="166"/>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row>
    <row r="635" customFormat="false" ht="15" hidden="false" customHeight="false" outlineLevel="0" collapsed="false">
      <c r="A635" s="165"/>
      <c r="B635" s="166"/>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row>
    <row r="636" customFormat="false" ht="15" hidden="false" customHeight="false" outlineLevel="0" collapsed="false">
      <c r="A636" s="165"/>
      <c r="B636" s="166"/>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row>
    <row r="637" customFormat="false" ht="15" hidden="false" customHeight="false" outlineLevel="0" collapsed="false">
      <c r="A637" s="165"/>
      <c r="B637" s="166"/>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row>
    <row r="638" customFormat="false" ht="15" hidden="false" customHeight="false" outlineLevel="0" collapsed="false">
      <c r="A638" s="165"/>
      <c r="B638" s="166"/>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row>
    <row r="639" customFormat="false" ht="15" hidden="false" customHeight="false" outlineLevel="0" collapsed="false">
      <c r="A639" s="165"/>
      <c r="B639" s="166"/>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row>
    <row r="640" customFormat="false" ht="15" hidden="false" customHeight="false" outlineLevel="0" collapsed="false">
      <c r="A640" s="165"/>
      <c r="B640" s="166"/>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row>
    <row r="641" customFormat="false" ht="15" hidden="false" customHeight="false" outlineLevel="0" collapsed="false">
      <c r="A641" s="165"/>
      <c r="B641" s="166"/>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c r="AL641" s="27"/>
      <c r="AM641" s="27"/>
    </row>
    <row r="642" customFormat="false" ht="15" hidden="false" customHeight="false" outlineLevel="0" collapsed="false">
      <c r="A642" s="165"/>
      <c r="B642" s="166"/>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row>
    <row r="643" customFormat="false" ht="15" hidden="false" customHeight="false" outlineLevel="0" collapsed="false">
      <c r="A643" s="165"/>
      <c r="B643" s="166"/>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row>
    <row r="644" customFormat="false" ht="15" hidden="false" customHeight="false" outlineLevel="0" collapsed="false">
      <c r="A644" s="165"/>
      <c r="B644" s="166"/>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row>
    <row r="645" customFormat="false" ht="15" hidden="false" customHeight="false" outlineLevel="0" collapsed="false">
      <c r="A645" s="165"/>
      <c r="B645" s="166"/>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row>
    <row r="646" customFormat="false" ht="15" hidden="false" customHeight="false" outlineLevel="0" collapsed="false">
      <c r="A646" s="165"/>
      <c r="B646" s="166"/>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row>
    <row r="647" customFormat="false" ht="15" hidden="false" customHeight="false" outlineLevel="0" collapsed="false">
      <c r="A647" s="165"/>
      <c r="B647" s="166"/>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row>
    <row r="648" customFormat="false" ht="15" hidden="false" customHeight="false" outlineLevel="0" collapsed="false">
      <c r="A648" s="165"/>
      <c r="B648" s="166"/>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row>
    <row r="649" customFormat="false" ht="15" hidden="false" customHeight="false" outlineLevel="0" collapsed="false">
      <c r="A649" s="165"/>
      <c r="B649" s="166"/>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row>
    <row r="650" customFormat="false" ht="15" hidden="false" customHeight="false" outlineLevel="0" collapsed="false">
      <c r="A650" s="165"/>
      <c r="B650" s="166"/>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row>
    <row r="651" customFormat="false" ht="15" hidden="false" customHeight="false" outlineLevel="0" collapsed="false">
      <c r="A651" s="165"/>
      <c r="B651" s="166"/>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row>
    <row r="652" customFormat="false" ht="15" hidden="false" customHeight="false" outlineLevel="0" collapsed="false">
      <c r="A652" s="165"/>
      <c r="B652" s="166"/>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row>
    <row r="653" customFormat="false" ht="15" hidden="false" customHeight="false" outlineLevel="0" collapsed="false">
      <c r="A653" s="165"/>
      <c r="B653" s="166"/>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c r="AL653" s="27"/>
      <c r="AM653" s="27"/>
    </row>
    <row r="654" customFormat="false" ht="15" hidden="false" customHeight="false" outlineLevel="0" collapsed="false">
      <c r="A654" s="165"/>
      <c r="B654" s="166"/>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row>
    <row r="655" customFormat="false" ht="15" hidden="false" customHeight="false" outlineLevel="0" collapsed="false">
      <c r="A655" s="165"/>
      <c r="B655" s="166"/>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row>
    <row r="656" customFormat="false" ht="15" hidden="false" customHeight="false" outlineLevel="0" collapsed="false">
      <c r="A656" s="165"/>
      <c r="B656" s="166"/>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row>
    <row r="657" customFormat="false" ht="15" hidden="false" customHeight="false" outlineLevel="0" collapsed="false">
      <c r="A657" s="165"/>
      <c r="B657" s="166"/>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row>
    <row r="658" customFormat="false" ht="15" hidden="false" customHeight="false" outlineLevel="0" collapsed="false">
      <c r="A658" s="165"/>
      <c r="B658" s="166"/>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row>
    <row r="659" customFormat="false" ht="15" hidden="false" customHeight="false" outlineLevel="0" collapsed="false">
      <c r="A659" s="165"/>
      <c r="B659" s="166"/>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row>
    <row r="660" customFormat="false" ht="15" hidden="false" customHeight="false" outlineLevel="0" collapsed="false">
      <c r="A660" s="165"/>
      <c r="B660" s="166"/>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row>
    <row r="661" customFormat="false" ht="15" hidden="false" customHeight="false" outlineLevel="0" collapsed="false">
      <c r="A661" s="165"/>
      <c r="B661" s="166"/>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c r="AL661" s="27"/>
      <c r="AM661" s="27"/>
    </row>
    <row r="662" customFormat="false" ht="15" hidden="false" customHeight="false" outlineLevel="0" collapsed="false">
      <c r="A662" s="165"/>
      <c r="B662" s="166"/>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row>
    <row r="663" customFormat="false" ht="15" hidden="false" customHeight="false" outlineLevel="0" collapsed="false">
      <c r="A663" s="165"/>
      <c r="B663" s="166"/>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row>
    <row r="664" customFormat="false" ht="15" hidden="false" customHeight="false" outlineLevel="0" collapsed="false">
      <c r="A664" s="165"/>
      <c r="B664" s="166"/>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row>
    <row r="665" customFormat="false" ht="15" hidden="false" customHeight="false" outlineLevel="0" collapsed="false">
      <c r="A665" s="165"/>
      <c r="B665" s="166"/>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row>
    <row r="666" customFormat="false" ht="15" hidden="false" customHeight="false" outlineLevel="0" collapsed="false">
      <c r="A666" s="165"/>
      <c r="B666" s="166"/>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row>
    <row r="667" customFormat="false" ht="15" hidden="false" customHeight="false" outlineLevel="0" collapsed="false">
      <c r="A667" s="165"/>
      <c r="B667" s="166"/>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row>
    <row r="668" customFormat="false" ht="15" hidden="false" customHeight="false" outlineLevel="0" collapsed="false">
      <c r="A668" s="165"/>
      <c r="B668" s="166"/>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row>
    <row r="669" customFormat="false" ht="15" hidden="false" customHeight="false" outlineLevel="0" collapsed="false">
      <c r="A669" s="165"/>
      <c r="B669" s="166"/>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row>
    <row r="670" customFormat="false" ht="15" hidden="false" customHeight="false" outlineLevel="0" collapsed="false">
      <c r="A670" s="165"/>
      <c r="B670" s="166"/>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row>
    <row r="671" customFormat="false" ht="15" hidden="false" customHeight="false" outlineLevel="0" collapsed="false">
      <c r="A671" s="165"/>
      <c r="B671" s="166"/>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row>
    <row r="672" customFormat="false" ht="15" hidden="false" customHeight="false" outlineLevel="0" collapsed="false">
      <c r="A672" s="165"/>
      <c r="B672" s="166"/>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row>
    <row r="673" customFormat="false" ht="15" hidden="false" customHeight="false" outlineLevel="0" collapsed="false">
      <c r="A673" s="165"/>
      <c r="B673" s="166"/>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row>
    <row r="674" customFormat="false" ht="15" hidden="false" customHeight="false" outlineLevel="0" collapsed="false">
      <c r="A674" s="165"/>
      <c r="B674" s="166"/>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row>
    <row r="675" customFormat="false" ht="15" hidden="false" customHeight="false" outlineLevel="0" collapsed="false">
      <c r="A675" s="165"/>
      <c r="B675" s="166"/>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row>
    <row r="676" customFormat="false" ht="15" hidden="false" customHeight="false" outlineLevel="0" collapsed="false">
      <c r="A676" s="165"/>
      <c r="B676" s="166"/>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row>
    <row r="677" customFormat="false" ht="15" hidden="false" customHeight="false" outlineLevel="0" collapsed="false">
      <c r="A677" s="165"/>
      <c r="B677" s="166"/>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row>
    <row r="678" customFormat="false" ht="15" hidden="false" customHeight="false" outlineLevel="0" collapsed="false">
      <c r="A678" s="165"/>
      <c r="B678" s="166"/>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row>
    <row r="679" customFormat="false" ht="15" hidden="false" customHeight="false" outlineLevel="0" collapsed="false">
      <c r="A679" s="165"/>
      <c r="B679" s="166"/>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row>
    <row r="680" customFormat="false" ht="15" hidden="false" customHeight="false" outlineLevel="0" collapsed="false">
      <c r="A680" s="165"/>
      <c r="B680" s="166"/>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row>
    <row r="681" customFormat="false" ht="15" hidden="false" customHeight="false" outlineLevel="0" collapsed="false">
      <c r="A681" s="165"/>
      <c r="B681" s="166"/>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row>
    <row r="682" customFormat="false" ht="15" hidden="false" customHeight="false" outlineLevel="0" collapsed="false">
      <c r="A682" s="165"/>
      <c r="B682" s="166"/>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row>
    <row r="683" customFormat="false" ht="15" hidden="false" customHeight="false" outlineLevel="0" collapsed="false">
      <c r="A683" s="165"/>
      <c r="B683" s="166"/>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row>
    <row r="684" customFormat="false" ht="15" hidden="false" customHeight="false" outlineLevel="0" collapsed="false">
      <c r="A684" s="165"/>
      <c r="B684" s="166"/>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row>
    <row r="685" customFormat="false" ht="15" hidden="false" customHeight="false" outlineLevel="0" collapsed="false">
      <c r="A685" s="165"/>
      <c r="B685" s="166"/>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row>
    <row r="686" customFormat="false" ht="15" hidden="false" customHeight="false" outlineLevel="0" collapsed="false">
      <c r="A686" s="165"/>
      <c r="B686" s="166"/>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row>
    <row r="687" customFormat="false" ht="15" hidden="false" customHeight="false" outlineLevel="0" collapsed="false">
      <c r="A687" s="165"/>
      <c r="B687" s="166"/>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row>
    <row r="688" customFormat="false" ht="15" hidden="false" customHeight="false" outlineLevel="0" collapsed="false">
      <c r="A688" s="165"/>
      <c r="B688" s="166"/>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row>
    <row r="689" customFormat="false" ht="15" hidden="false" customHeight="false" outlineLevel="0" collapsed="false">
      <c r="A689" s="165"/>
      <c r="B689" s="166"/>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row>
    <row r="690" customFormat="false" ht="15" hidden="false" customHeight="false" outlineLevel="0" collapsed="false">
      <c r="A690" s="165"/>
      <c r="B690" s="166"/>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row>
    <row r="691" customFormat="false" ht="15" hidden="false" customHeight="false" outlineLevel="0" collapsed="false">
      <c r="A691" s="165"/>
      <c r="B691" s="166"/>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row>
    <row r="692" customFormat="false" ht="15" hidden="false" customHeight="false" outlineLevel="0" collapsed="false">
      <c r="A692" s="165"/>
      <c r="B692" s="166"/>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row>
    <row r="693" customFormat="false" ht="15" hidden="false" customHeight="false" outlineLevel="0" collapsed="false">
      <c r="A693" s="165"/>
      <c r="B693" s="166"/>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row>
    <row r="694" customFormat="false" ht="15" hidden="false" customHeight="false" outlineLevel="0" collapsed="false">
      <c r="A694" s="165"/>
      <c r="B694" s="166"/>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row>
    <row r="695" customFormat="false" ht="15" hidden="false" customHeight="false" outlineLevel="0" collapsed="false">
      <c r="A695" s="165"/>
      <c r="B695" s="166"/>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row>
    <row r="696" customFormat="false" ht="15" hidden="false" customHeight="false" outlineLevel="0" collapsed="false">
      <c r="A696" s="165"/>
      <c r="B696" s="166"/>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row>
    <row r="697" customFormat="false" ht="15" hidden="false" customHeight="false" outlineLevel="0" collapsed="false">
      <c r="A697" s="165"/>
      <c r="B697" s="166"/>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row>
    <row r="698" customFormat="false" ht="15" hidden="false" customHeight="false" outlineLevel="0" collapsed="false">
      <c r="A698" s="165"/>
      <c r="B698" s="166"/>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row>
    <row r="699" customFormat="false" ht="15" hidden="false" customHeight="false" outlineLevel="0" collapsed="false">
      <c r="A699" s="165"/>
      <c r="B699" s="166"/>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row>
    <row r="700" customFormat="false" ht="15" hidden="false" customHeight="false" outlineLevel="0" collapsed="false">
      <c r="A700" s="165"/>
      <c r="B700" s="166"/>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row>
    <row r="701" customFormat="false" ht="15" hidden="false" customHeight="false" outlineLevel="0" collapsed="false">
      <c r="A701" s="165"/>
      <c r="B701" s="166"/>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row>
    <row r="702" customFormat="false" ht="15" hidden="false" customHeight="false" outlineLevel="0" collapsed="false">
      <c r="A702" s="165"/>
      <c r="B702" s="166"/>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row>
    <row r="703" customFormat="false" ht="15" hidden="false" customHeight="false" outlineLevel="0" collapsed="false">
      <c r="A703" s="165"/>
      <c r="B703" s="166"/>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row>
    <row r="704" customFormat="false" ht="15" hidden="false" customHeight="false" outlineLevel="0" collapsed="false">
      <c r="A704" s="165"/>
      <c r="B704" s="166"/>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row>
    <row r="705" customFormat="false" ht="15" hidden="false" customHeight="false" outlineLevel="0" collapsed="false">
      <c r="A705" s="165"/>
      <c r="B705" s="166"/>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row>
    <row r="706" customFormat="false" ht="15" hidden="false" customHeight="false" outlineLevel="0" collapsed="false">
      <c r="A706" s="165"/>
      <c r="B706" s="166"/>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row>
    <row r="707" customFormat="false" ht="15" hidden="false" customHeight="false" outlineLevel="0" collapsed="false">
      <c r="A707" s="165"/>
      <c r="B707" s="166"/>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row>
    <row r="708" customFormat="false" ht="15" hidden="false" customHeight="false" outlineLevel="0" collapsed="false">
      <c r="A708" s="165"/>
      <c r="B708" s="166"/>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row>
    <row r="709" customFormat="false" ht="15" hidden="false" customHeight="false" outlineLevel="0" collapsed="false">
      <c r="A709" s="165"/>
      <c r="B709" s="166"/>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row>
    <row r="710" customFormat="false" ht="15" hidden="false" customHeight="false" outlineLevel="0" collapsed="false">
      <c r="A710" s="165"/>
      <c r="B710" s="166"/>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row>
    <row r="711" customFormat="false" ht="15" hidden="false" customHeight="false" outlineLevel="0" collapsed="false">
      <c r="A711" s="165"/>
      <c r="B711" s="166"/>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row>
    <row r="712" customFormat="false" ht="15" hidden="false" customHeight="false" outlineLevel="0" collapsed="false">
      <c r="A712" s="165"/>
      <c r="B712" s="166"/>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row>
    <row r="713" customFormat="false" ht="15" hidden="false" customHeight="false" outlineLevel="0" collapsed="false">
      <c r="A713" s="165"/>
      <c r="B713" s="166"/>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row>
    <row r="714" customFormat="false" ht="15" hidden="false" customHeight="false" outlineLevel="0" collapsed="false">
      <c r="A714" s="165"/>
      <c r="B714" s="166"/>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row>
    <row r="715" customFormat="false" ht="15" hidden="false" customHeight="false" outlineLevel="0" collapsed="false">
      <c r="A715" s="165"/>
      <c r="B715" s="166"/>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row>
    <row r="716" customFormat="false" ht="15" hidden="false" customHeight="false" outlineLevel="0" collapsed="false">
      <c r="A716" s="165"/>
      <c r="B716" s="166"/>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row>
    <row r="717" customFormat="false" ht="15" hidden="false" customHeight="false" outlineLevel="0" collapsed="false">
      <c r="A717" s="165"/>
      <c r="B717" s="166"/>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row>
    <row r="718" customFormat="false" ht="15" hidden="false" customHeight="false" outlineLevel="0" collapsed="false">
      <c r="A718" s="165"/>
      <c r="B718" s="166"/>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row>
    <row r="719" customFormat="false" ht="15" hidden="false" customHeight="false" outlineLevel="0" collapsed="false">
      <c r="A719" s="165"/>
      <c r="B719" s="166"/>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row>
    <row r="720" customFormat="false" ht="15" hidden="false" customHeight="false" outlineLevel="0" collapsed="false">
      <c r="A720" s="165"/>
      <c r="B720" s="166"/>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row>
    <row r="721" customFormat="false" ht="15" hidden="false" customHeight="false" outlineLevel="0" collapsed="false">
      <c r="A721" s="165"/>
      <c r="B721" s="166"/>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row>
    <row r="722" customFormat="false" ht="15" hidden="false" customHeight="false" outlineLevel="0" collapsed="false">
      <c r="A722" s="165"/>
      <c r="B722" s="166"/>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row>
    <row r="723" customFormat="false" ht="15" hidden="false" customHeight="false" outlineLevel="0" collapsed="false">
      <c r="A723" s="165"/>
      <c r="B723" s="166"/>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row>
    <row r="724" customFormat="false" ht="15" hidden="false" customHeight="false" outlineLevel="0" collapsed="false">
      <c r="A724" s="165"/>
      <c r="B724" s="166"/>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row>
    <row r="725" customFormat="false" ht="15" hidden="false" customHeight="false" outlineLevel="0" collapsed="false">
      <c r="A725" s="165"/>
      <c r="B725" s="166"/>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row>
    <row r="726" customFormat="false" ht="15" hidden="false" customHeight="false" outlineLevel="0" collapsed="false">
      <c r="A726" s="165"/>
      <c r="B726" s="166"/>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row>
    <row r="727" customFormat="false" ht="15" hidden="false" customHeight="false" outlineLevel="0" collapsed="false">
      <c r="A727" s="165"/>
      <c r="B727" s="166"/>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row>
    <row r="728" customFormat="false" ht="15" hidden="false" customHeight="false" outlineLevel="0" collapsed="false">
      <c r="A728" s="165"/>
      <c r="B728" s="166"/>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row>
    <row r="729" customFormat="false" ht="15" hidden="false" customHeight="false" outlineLevel="0" collapsed="false">
      <c r="A729" s="165"/>
      <c r="B729" s="166"/>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row>
    <row r="730" customFormat="false" ht="15" hidden="false" customHeight="false" outlineLevel="0" collapsed="false">
      <c r="A730" s="165"/>
      <c r="B730" s="166"/>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row>
    <row r="731" customFormat="false" ht="15" hidden="false" customHeight="false" outlineLevel="0" collapsed="false">
      <c r="A731" s="165"/>
      <c r="B731" s="166"/>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row>
    <row r="732" customFormat="false" ht="15" hidden="false" customHeight="false" outlineLevel="0" collapsed="false">
      <c r="A732" s="165"/>
      <c r="B732" s="166"/>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row>
    <row r="733" customFormat="false" ht="15" hidden="false" customHeight="false" outlineLevel="0" collapsed="false">
      <c r="A733" s="165"/>
      <c r="B733" s="166"/>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row>
    <row r="734" customFormat="false" ht="15" hidden="false" customHeight="false" outlineLevel="0" collapsed="false">
      <c r="A734" s="165"/>
      <c r="B734" s="166"/>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row>
    <row r="735" customFormat="false" ht="15" hidden="false" customHeight="false" outlineLevel="0" collapsed="false">
      <c r="A735" s="165"/>
      <c r="B735" s="166"/>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row>
    <row r="736" customFormat="false" ht="15" hidden="false" customHeight="false" outlineLevel="0" collapsed="false">
      <c r="A736" s="165"/>
      <c r="B736" s="166"/>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row>
    <row r="737" customFormat="false" ht="15" hidden="false" customHeight="false" outlineLevel="0" collapsed="false">
      <c r="A737" s="165"/>
      <c r="B737" s="166"/>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row>
    <row r="738" customFormat="false" ht="15" hidden="false" customHeight="false" outlineLevel="0" collapsed="false">
      <c r="A738" s="165"/>
      <c r="B738" s="166"/>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row>
    <row r="739" customFormat="false" ht="15" hidden="false" customHeight="false" outlineLevel="0" collapsed="false">
      <c r="A739" s="165"/>
      <c r="B739" s="166"/>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row>
    <row r="740" customFormat="false" ht="15" hidden="false" customHeight="false" outlineLevel="0" collapsed="false">
      <c r="A740" s="165"/>
      <c r="B740" s="166"/>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row>
    <row r="741" customFormat="false" ht="15" hidden="false" customHeight="false" outlineLevel="0" collapsed="false">
      <c r="A741" s="165"/>
      <c r="B741" s="166"/>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row>
    <row r="742" customFormat="false" ht="15" hidden="false" customHeight="false" outlineLevel="0" collapsed="false">
      <c r="A742" s="165"/>
      <c r="B742" s="166"/>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c r="AL742" s="27"/>
      <c r="AM742" s="27"/>
    </row>
    <row r="743" customFormat="false" ht="15" hidden="false" customHeight="false" outlineLevel="0" collapsed="false">
      <c r="A743" s="165"/>
      <c r="B743" s="166"/>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row>
    <row r="744" customFormat="false" ht="15" hidden="false" customHeight="false" outlineLevel="0" collapsed="false">
      <c r="A744" s="165"/>
      <c r="B744" s="166"/>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row>
    <row r="745" customFormat="false" ht="15" hidden="false" customHeight="false" outlineLevel="0" collapsed="false">
      <c r="A745" s="165"/>
      <c r="B745" s="166"/>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row>
    <row r="746" customFormat="false" ht="15" hidden="false" customHeight="false" outlineLevel="0" collapsed="false">
      <c r="A746" s="165"/>
      <c r="B746" s="166"/>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row>
    <row r="747" customFormat="false" ht="15" hidden="false" customHeight="false" outlineLevel="0" collapsed="false">
      <c r="A747" s="165"/>
      <c r="B747" s="166"/>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row>
    <row r="748" customFormat="false" ht="15" hidden="false" customHeight="false" outlineLevel="0" collapsed="false">
      <c r="A748" s="165"/>
      <c r="B748" s="166"/>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row>
    <row r="749" customFormat="false" ht="15" hidden="false" customHeight="false" outlineLevel="0" collapsed="false">
      <c r="A749" s="165"/>
      <c r="B749" s="166"/>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row>
    <row r="750" customFormat="false" ht="15" hidden="false" customHeight="false" outlineLevel="0" collapsed="false">
      <c r="A750" s="165"/>
      <c r="B750" s="166"/>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row>
    <row r="751" customFormat="false" ht="15" hidden="false" customHeight="false" outlineLevel="0" collapsed="false">
      <c r="A751" s="165"/>
      <c r="B751" s="166"/>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row>
    <row r="752" customFormat="false" ht="15" hidden="false" customHeight="false" outlineLevel="0" collapsed="false">
      <c r="A752" s="165"/>
      <c r="B752" s="166"/>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row>
    <row r="753" customFormat="false" ht="15" hidden="false" customHeight="false" outlineLevel="0" collapsed="false">
      <c r="A753" s="165"/>
      <c r="B753" s="166"/>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row>
    <row r="754" customFormat="false" ht="15" hidden="false" customHeight="false" outlineLevel="0" collapsed="false">
      <c r="A754" s="165"/>
      <c r="B754" s="166"/>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row>
    <row r="755" customFormat="false" ht="15" hidden="false" customHeight="false" outlineLevel="0" collapsed="false">
      <c r="A755" s="165"/>
      <c r="B755" s="166"/>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row>
    <row r="756" customFormat="false" ht="15" hidden="false" customHeight="false" outlineLevel="0" collapsed="false">
      <c r="A756" s="165"/>
      <c r="B756" s="166"/>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row>
    <row r="757" customFormat="false" ht="15" hidden="false" customHeight="false" outlineLevel="0" collapsed="false">
      <c r="A757" s="165"/>
      <c r="B757" s="166"/>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row>
    <row r="758" customFormat="false" ht="15" hidden="false" customHeight="false" outlineLevel="0" collapsed="false">
      <c r="A758" s="165"/>
      <c r="B758" s="166"/>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row>
    <row r="759" customFormat="false" ht="15" hidden="false" customHeight="false" outlineLevel="0" collapsed="false">
      <c r="A759" s="165"/>
      <c r="B759" s="166"/>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row>
    <row r="760" customFormat="false" ht="15" hidden="false" customHeight="false" outlineLevel="0" collapsed="false">
      <c r="A760" s="165"/>
      <c r="B760" s="166"/>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c r="AL760" s="27"/>
      <c r="AM760" s="27"/>
    </row>
    <row r="761" customFormat="false" ht="15" hidden="false" customHeight="false" outlineLevel="0" collapsed="false">
      <c r="A761" s="165"/>
      <c r="B761" s="166"/>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row>
    <row r="762" customFormat="false" ht="15" hidden="false" customHeight="false" outlineLevel="0" collapsed="false">
      <c r="A762" s="165"/>
      <c r="B762" s="166"/>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row>
    <row r="763" customFormat="false" ht="15" hidden="false" customHeight="false" outlineLevel="0" collapsed="false">
      <c r="A763" s="165"/>
      <c r="B763" s="166"/>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row>
    <row r="764" customFormat="false" ht="15" hidden="false" customHeight="false" outlineLevel="0" collapsed="false">
      <c r="A764" s="165"/>
      <c r="B764" s="166"/>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row>
    <row r="765" customFormat="false" ht="15" hidden="false" customHeight="false" outlineLevel="0" collapsed="false">
      <c r="A765" s="165"/>
      <c r="B765" s="166"/>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row>
    <row r="766" customFormat="false" ht="15" hidden="false" customHeight="false" outlineLevel="0" collapsed="false">
      <c r="A766" s="165"/>
      <c r="B766" s="166"/>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row>
    <row r="767" customFormat="false" ht="15" hidden="false" customHeight="false" outlineLevel="0" collapsed="false">
      <c r="A767" s="165"/>
      <c r="B767" s="166"/>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row>
    <row r="768" customFormat="false" ht="15" hidden="false" customHeight="false" outlineLevel="0" collapsed="false">
      <c r="A768" s="165"/>
      <c r="B768" s="166"/>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c r="AL768" s="27"/>
      <c r="AM768" s="27"/>
    </row>
    <row r="769" customFormat="false" ht="15" hidden="false" customHeight="false" outlineLevel="0" collapsed="false">
      <c r="A769" s="165"/>
      <c r="B769" s="166"/>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row>
    <row r="770" customFormat="false" ht="15" hidden="false" customHeight="false" outlineLevel="0" collapsed="false">
      <c r="A770" s="165"/>
      <c r="B770" s="166"/>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row>
    <row r="771" customFormat="false" ht="15" hidden="false" customHeight="false" outlineLevel="0" collapsed="false">
      <c r="A771" s="165"/>
      <c r="B771" s="166"/>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row>
    <row r="772" customFormat="false" ht="15" hidden="false" customHeight="false" outlineLevel="0" collapsed="false">
      <c r="A772" s="165"/>
      <c r="B772" s="166"/>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row>
    <row r="773" customFormat="false" ht="15" hidden="false" customHeight="false" outlineLevel="0" collapsed="false">
      <c r="A773" s="165"/>
      <c r="B773" s="166"/>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row>
    <row r="774" customFormat="false" ht="15" hidden="false" customHeight="false" outlineLevel="0" collapsed="false">
      <c r="A774" s="165"/>
      <c r="B774" s="166"/>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row>
    <row r="775" customFormat="false" ht="15" hidden="false" customHeight="false" outlineLevel="0" collapsed="false">
      <c r="A775" s="165"/>
      <c r="B775" s="166"/>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row>
    <row r="776" customFormat="false" ht="15" hidden="false" customHeight="false" outlineLevel="0" collapsed="false">
      <c r="A776" s="165"/>
      <c r="B776" s="166"/>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row>
    <row r="777" customFormat="false" ht="15" hidden="false" customHeight="false" outlineLevel="0" collapsed="false">
      <c r="A777" s="165"/>
      <c r="B777" s="166"/>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row>
    <row r="778" customFormat="false" ht="15" hidden="false" customHeight="false" outlineLevel="0" collapsed="false">
      <c r="A778" s="165"/>
      <c r="B778" s="166"/>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row>
    <row r="779" customFormat="false" ht="15" hidden="false" customHeight="false" outlineLevel="0" collapsed="false">
      <c r="A779" s="165"/>
      <c r="B779" s="166"/>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row>
    <row r="780" customFormat="false" ht="15" hidden="false" customHeight="false" outlineLevel="0" collapsed="false">
      <c r="A780" s="165"/>
      <c r="B780" s="166"/>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row>
    <row r="781" customFormat="false" ht="15" hidden="false" customHeight="false" outlineLevel="0" collapsed="false">
      <c r="A781" s="165"/>
      <c r="B781" s="166"/>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row>
    <row r="782" customFormat="false" ht="15" hidden="false" customHeight="false" outlineLevel="0" collapsed="false">
      <c r="A782" s="165"/>
      <c r="B782" s="166"/>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row>
    <row r="783" customFormat="false" ht="15" hidden="false" customHeight="false" outlineLevel="0" collapsed="false">
      <c r="A783" s="165"/>
      <c r="B783" s="166"/>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row>
    <row r="784" customFormat="false" ht="15" hidden="false" customHeight="false" outlineLevel="0" collapsed="false">
      <c r="A784" s="165"/>
      <c r="B784" s="166"/>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row>
    <row r="785" customFormat="false" ht="15" hidden="false" customHeight="false" outlineLevel="0" collapsed="false">
      <c r="A785" s="165"/>
      <c r="B785" s="166"/>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row>
    <row r="786" customFormat="false" ht="15" hidden="false" customHeight="false" outlineLevel="0" collapsed="false">
      <c r="A786" s="165"/>
      <c r="B786" s="166"/>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row>
    <row r="787" customFormat="false" ht="15" hidden="false" customHeight="false" outlineLevel="0" collapsed="false">
      <c r="A787" s="165"/>
      <c r="B787" s="166"/>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row>
    <row r="788" customFormat="false" ht="15" hidden="false" customHeight="false" outlineLevel="0" collapsed="false">
      <c r="A788" s="165"/>
      <c r="B788" s="166"/>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row>
    <row r="789" customFormat="false" ht="15" hidden="false" customHeight="false" outlineLevel="0" collapsed="false">
      <c r="A789" s="165"/>
      <c r="B789" s="166"/>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row>
    <row r="790" customFormat="false" ht="15" hidden="false" customHeight="false" outlineLevel="0" collapsed="false">
      <c r="A790" s="165"/>
      <c r="B790" s="166"/>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row>
    <row r="791" customFormat="false" ht="15" hidden="false" customHeight="false" outlineLevel="0" collapsed="false">
      <c r="A791" s="165"/>
      <c r="B791" s="166"/>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row>
    <row r="792" customFormat="false" ht="15" hidden="false" customHeight="false" outlineLevel="0" collapsed="false">
      <c r="A792" s="165"/>
      <c r="B792" s="166"/>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row>
    <row r="793" customFormat="false" ht="15" hidden="false" customHeight="false" outlineLevel="0" collapsed="false">
      <c r="A793" s="165"/>
      <c r="B793" s="166"/>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c r="AL793" s="27"/>
      <c r="AM793" s="27"/>
    </row>
    <row r="794" customFormat="false" ht="15" hidden="false" customHeight="false" outlineLevel="0" collapsed="false">
      <c r="A794" s="165"/>
      <c r="B794" s="166"/>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row>
    <row r="795" customFormat="false" ht="15" hidden="false" customHeight="false" outlineLevel="0" collapsed="false">
      <c r="A795" s="165"/>
      <c r="B795" s="166"/>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c r="AL795" s="27"/>
      <c r="AM795" s="27"/>
    </row>
    <row r="796" customFormat="false" ht="15" hidden="false" customHeight="false" outlineLevel="0" collapsed="false">
      <c r="A796" s="165"/>
      <c r="B796" s="166"/>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row>
    <row r="797" customFormat="false" ht="15" hidden="false" customHeight="false" outlineLevel="0" collapsed="false">
      <c r="A797" s="165"/>
      <c r="B797" s="166"/>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row>
    <row r="798" customFormat="false" ht="15" hidden="false" customHeight="false" outlineLevel="0" collapsed="false">
      <c r="A798" s="165"/>
      <c r="B798" s="166"/>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row>
    <row r="799" customFormat="false" ht="15" hidden="false" customHeight="false" outlineLevel="0" collapsed="false">
      <c r="A799" s="165"/>
      <c r="B799" s="166"/>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row>
    <row r="800" customFormat="false" ht="15" hidden="false" customHeight="false" outlineLevel="0" collapsed="false">
      <c r="A800" s="165"/>
      <c r="B800" s="166"/>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c r="AL800" s="27"/>
      <c r="AM800" s="27"/>
    </row>
    <row r="801" customFormat="false" ht="15" hidden="false" customHeight="false" outlineLevel="0" collapsed="false">
      <c r="A801" s="165"/>
      <c r="B801" s="166"/>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row>
    <row r="802" customFormat="false" ht="15" hidden="false" customHeight="false" outlineLevel="0" collapsed="false">
      <c r="A802" s="165"/>
      <c r="B802" s="166"/>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row>
    <row r="803" customFormat="false" ht="15" hidden="false" customHeight="false" outlineLevel="0" collapsed="false">
      <c r="A803" s="165"/>
      <c r="B803" s="166"/>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row>
    <row r="804" customFormat="false" ht="15" hidden="false" customHeight="false" outlineLevel="0" collapsed="false">
      <c r="A804" s="165"/>
      <c r="B804" s="166"/>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row>
    <row r="805" customFormat="false" ht="15" hidden="false" customHeight="false" outlineLevel="0" collapsed="false">
      <c r="A805" s="165"/>
      <c r="B805" s="166"/>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row>
    <row r="806" customFormat="false" ht="15" hidden="false" customHeight="false" outlineLevel="0" collapsed="false">
      <c r="A806" s="165"/>
      <c r="B806" s="166"/>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c r="AL806" s="27"/>
      <c r="AM806" s="27"/>
    </row>
    <row r="807" customFormat="false" ht="15" hidden="false" customHeight="false" outlineLevel="0" collapsed="false">
      <c r="A807" s="165"/>
      <c r="B807" s="166"/>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row>
    <row r="808" customFormat="false" ht="15" hidden="false" customHeight="false" outlineLevel="0" collapsed="false">
      <c r="A808" s="165"/>
      <c r="B808" s="166"/>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row>
    <row r="809" customFormat="false" ht="15" hidden="false" customHeight="false" outlineLevel="0" collapsed="false">
      <c r="A809" s="165"/>
      <c r="B809" s="166"/>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row>
    <row r="810" customFormat="false" ht="15" hidden="false" customHeight="false" outlineLevel="0" collapsed="false">
      <c r="A810" s="165"/>
      <c r="B810" s="166"/>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row>
    <row r="811" customFormat="false" ht="15" hidden="false" customHeight="false" outlineLevel="0" collapsed="false">
      <c r="A811" s="165"/>
      <c r="B811" s="166"/>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c r="AL811" s="27"/>
      <c r="AM811" s="27"/>
    </row>
    <row r="812" customFormat="false" ht="15" hidden="false" customHeight="false" outlineLevel="0" collapsed="false">
      <c r="A812" s="165"/>
      <c r="B812" s="166"/>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row>
    <row r="813" customFormat="false" ht="15" hidden="false" customHeight="false" outlineLevel="0" collapsed="false">
      <c r="A813" s="165"/>
      <c r="B813" s="166"/>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row>
    <row r="814" customFormat="false" ht="15" hidden="false" customHeight="false" outlineLevel="0" collapsed="false">
      <c r="A814" s="165"/>
      <c r="B814" s="166"/>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row>
    <row r="815" customFormat="false" ht="15" hidden="false" customHeight="false" outlineLevel="0" collapsed="false">
      <c r="A815" s="165"/>
      <c r="B815" s="166"/>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row>
    <row r="816" customFormat="false" ht="15" hidden="false" customHeight="false" outlineLevel="0" collapsed="false">
      <c r="A816" s="165"/>
      <c r="B816" s="166"/>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row>
    <row r="817" customFormat="false" ht="15" hidden="false" customHeight="false" outlineLevel="0" collapsed="false">
      <c r="A817" s="165"/>
      <c r="B817" s="166"/>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row>
    <row r="818" customFormat="false" ht="15" hidden="false" customHeight="false" outlineLevel="0" collapsed="false">
      <c r="A818" s="165"/>
      <c r="B818" s="166"/>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row>
    <row r="819" customFormat="false" ht="15" hidden="false" customHeight="false" outlineLevel="0" collapsed="false">
      <c r="A819" s="165"/>
      <c r="B819" s="166"/>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row>
    <row r="820" customFormat="false" ht="15" hidden="false" customHeight="false" outlineLevel="0" collapsed="false">
      <c r="A820" s="165"/>
      <c r="B820" s="166"/>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row>
    <row r="821" customFormat="false" ht="15" hidden="false" customHeight="false" outlineLevel="0" collapsed="false">
      <c r="A821" s="165"/>
      <c r="B821" s="166"/>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row>
    <row r="822" customFormat="false" ht="15" hidden="false" customHeight="false" outlineLevel="0" collapsed="false">
      <c r="A822" s="165"/>
      <c r="B822" s="166"/>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row>
    <row r="823" customFormat="false" ht="15" hidden="false" customHeight="false" outlineLevel="0" collapsed="false">
      <c r="A823" s="165"/>
      <c r="B823" s="166"/>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row>
    <row r="824" customFormat="false" ht="15" hidden="false" customHeight="false" outlineLevel="0" collapsed="false">
      <c r="A824" s="165"/>
      <c r="B824" s="166"/>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row>
    <row r="825" customFormat="false" ht="15" hidden="false" customHeight="false" outlineLevel="0" collapsed="false">
      <c r="A825" s="165"/>
      <c r="B825" s="166"/>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row>
    <row r="826" customFormat="false" ht="15" hidden="false" customHeight="false" outlineLevel="0" collapsed="false">
      <c r="A826" s="165"/>
      <c r="B826" s="166"/>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row>
    <row r="827" customFormat="false" ht="15" hidden="false" customHeight="false" outlineLevel="0" collapsed="false">
      <c r="A827" s="165"/>
      <c r="B827" s="166"/>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row>
    <row r="828" customFormat="false" ht="15" hidden="false" customHeight="false" outlineLevel="0" collapsed="false">
      <c r="A828" s="165"/>
      <c r="B828" s="166"/>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row>
    <row r="829" customFormat="false" ht="15" hidden="false" customHeight="false" outlineLevel="0" collapsed="false">
      <c r="A829" s="165"/>
      <c r="B829" s="166"/>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row>
    <row r="830" customFormat="false" ht="15" hidden="false" customHeight="false" outlineLevel="0" collapsed="false">
      <c r="A830" s="165"/>
      <c r="B830" s="166"/>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row>
    <row r="831" customFormat="false" ht="15" hidden="false" customHeight="false" outlineLevel="0" collapsed="false">
      <c r="A831" s="165"/>
      <c r="B831" s="166"/>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row>
    <row r="832" customFormat="false" ht="15" hidden="false" customHeight="false" outlineLevel="0" collapsed="false">
      <c r="A832" s="165"/>
      <c r="B832" s="166"/>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row>
    <row r="833" customFormat="false" ht="15" hidden="false" customHeight="false" outlineLevel="0" collapsed="false">
      <c r="A833" s="165"/>
      <c r="B833" s="166"/>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row>
    <row r="834" customFormat="false" ht="15" hidden="false" customHeight="false" outlineLevel="0" collapsed="false">
      <c r="A834" s="165"/>
      <c r="B834" s="166"/>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row>
    <row r="835" customFormat="false" ht="15" hidden="false" customHeight="false" outlineLevel="0" collapsed="false">
      <c r="A835" s="165"/>
      <c r="B835" s="166"/>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row>
    <row r="836" customFormat="false" ht="15" hidden="false" customHeight="false" outlineLevel="0" collapsed="false">
      <c r="A836" s="165"/>
      <c r="B836" s="166"/>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row>
    <row r="837" customFormat="false" ht="15" hidden="false" customHeight="false" outlineLevel="0" collapsed="false">
      <c r="A837" s="165"/>
      <c r="B837" s="166"/>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c r="AL837" s="27"/>
      <c r="AM837" s="27"/>
    </row>
    <row r="838" customFormat="false" ht="15" hidden="false" customHeight="false" outlineLevel="0" collapsed="false">
      <c r="A838" s="165"/>
      <c r="B838" s="166"/>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row>
    <row r="839" customFormat="false" ht="15" hidden="false" customHeight="false" outlineLevel="0" collapsed="false">
      <c r="A839" s="165"/>
      <c r="B839" s="166"/>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row>
    <row r="840" customFormat="false" ht="15" hidden="false" customHeight="false" outlineLevel="0" collapsed="false">
      <c r="A840" s="165"/>
      <c r="B840" s="166"/>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row>
    <row r="841" customFormat="false" ht="15" hidden="false" customHeight="false" outlineLevel="0" collapsed="false">
      <c r="A841" s="165"/>
      <c r="B841" s="166"/>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c r="AL841" s="27"/>
      <c r="AM841" s="27"/>
    </row>
    <row r="842" customFormat="false" ht="15" hidden="false" customHeight="false" outlineLevel="0" collapsed="false">
      <c r="A842" s="165"/>
      <c r="B842" s="166"/>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c r="AL842" s="27"/>
      <c r="AM842" s="27"/>
    </row>
    <row r="843" customFormat="false" ht="15" hidden="false" customHeight="false" outlineLevel="0" collapsed="false">
      <c r="A843" s="165"/>
      <c r="B843" s="166"/>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c r="AL843" s="27"/>
      <c r="AM843" s="27"/>
    </row>
    <row r="844" customFormat="false" ht="15" hidden="false" customHeight="false" outlineLevel="0" collapsed="false">
      <c r="A844" s="165"/>
      <c r="B844" s="166"/>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row>
    <row r="845" customFormat="false" ht="15" hidden="false" customHeight="false" outlineLevel="0" collapsed="false">
      <c r="A845" s="165"/>
      <c r="B845" s="166"/>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row>
    <row r="846" customFormat="false" ht="15" hidden="false" customHeight="false" outlineLevel="0" collapsed="false">
      <c r="A846" s="165"/>
      <c r="B846" s="166"/>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row>
    <row r="847" customFormat="false" ht="15" hidden="false" customHeight="false" outlineLevel="0" collapsed="false">
      <c r="A847" s="165"/>
      <c r="B847" s="166"/>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c r="AL847" s="27"/>
      <c r="AM847" s="27"/>
    </row>
    <row r="848" customFormat="false" ht="15" hidden="false" customHeight="false" outlineLevel="0" collapsed="false">
      <c r="A848" s="165"/>
      <c r="B848" s="166"/>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row>
    <row r="849" customFormat="false" ht="15" hidden="false" customHeight="false" outlineLevel="0" collapsed="false">
      <c r="A849" s="165"/>
      <c r="B849" s="166"/>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row>
    <row r="850" customFormat="false" ht="15" hidden="false" customHeight="false" outlineLevel="0" collapsed="false">
      <c r="A850" s="165"/>
      <c r="B850" s="166"/>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row>
    <row r="851" customFormat="false" ht="15" hidden="false" customHeight="false" outlineLevel="0" collapsed="false">
      <c r="A851" s="165"/>
      <c r="B851" s="166"/>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row>
    <row r="852" customFormat="false" ht="15" hidden="false" customHeight="false" outlineLevel="0" collapsed="false">
      <c r="A852" s="165"/>
      <c r="B852" s="166"/>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c r="AL852" s="27"/>
      <c r="AM852" s="27"/>
    </row>
    <row r="853" customFormat="false" ht="15" hidden="false" customHeight="false" outlineLevel="0" collapsed="false">
      <c r="A853" s="165"/>
      <c r="B853" s="166"/>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c r="AL853" s="27"/>
      <c r="AM853" s="27"/>
    </row>
    <row r="854" customFormat="false" ht="15" hidden="false" customHeight="false" outlineLevel="0" collapsed="false">
      <c r="A854" s="165"/>
      <c r="B854" s="166"/>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row>
    <row r="855" customFormat="false" ht="15" hidden="false" customHeight="false" outlineLevel="0" collapsed="false">
      <c r="A855" s="165"/>
      <c r="B855" s="166"/>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c r="AL855" s="27"/>
      <c r="AM855" s="27"/>
    </row>
    <row r="856" customFormat="false" ht="15" hidden="false" customHeight="false" outlineLevel="0" collapsed="false">
      <c r="A856" s="165"/>
      <c r="B856" s="166"/>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row>
    <row r="857" customFormat="false" ht="15" hidden="false" customHeight="false" outlineLevel="0" collapsed="false">
      <c r="A857" s="165"/>
      <c r="B857" s="166"/>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row>
    <row r="858" customFormat="false" ht="15" hidden="false" customHeight="false" outlineLevel="0" collapsed="false">
      <c r="A858" s="165"/>
      <c r="B858" s="166"/>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c r="AL858" s="27"/>
      <c r="AM858" s="27"/>
    </row>
    <row r="859" customFormat="false" ht="15" hidden="false" customHeight="false" outlineLevel="0" collapsed="false">
      <c r="A859" s="165"/>
      <c r="B859" s="166"/>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row>
    <row r="860" customFormat="false" ht="15" hidden="false" customHeight="false" outlineLevel="0" collapsed="false">
      <c r="A860" s="165"/>
      <c r="B860" s="166"/>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row>
    <row r="861" customFormat="false" ht="15" hidden="false" customHeight="false" outlineLevel="0" collapsed="false">
      <c r="A861" s="165"/>
      <c r="B861" s="166"/>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row>
    <row r="862" customFormat="false" ht="15" hidden="false" customHeight="false" outlineLevel="0" collapsed="false">
      <c r="A862" s="165"/>
      <c r="B862" s="166"/>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row>
    <row r="863" customFormat="false" ht="15" hidden="false" customHeight="false" outlineLevel="0" collapsed="false">
      <c r="A863" s="165"/>
      <c r="B863" s="166"/>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c r="AL863" s="27"/>
      <c r="AM863" s="27"/>
    </row>
    <row r="864" customFormat="false" ht="15" hidden="false" customHeight="false" outlineLevel="0" collapsed="false">
      <c r="A864" s="165"/>
      <c r="B864" s="166"/>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c r="AL864" s="27"/>
      <c r="AM864" s="27"/>
    </row>
    <row r="865" customFormat="false" ht="15" hidden="false" customHeight="false" outlineLevel="0" collapsed="false">
      <c r="A865" s="165"/>
      <c r="B865" s="166"/>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row>
    <row r="866" customFormat="false" ht="15" hidden="false" customHeight="false" outlineLevel="0" collapsed="false">
      <c r="A866" s="165"/>
      <c r="B866" s="166"/>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row>
    <row r="867" customFormat="false" ht="15" hidden="false" customHeight="false" outlineLevel="0" collapsed="false">
      <c r="A867" s="165"/>
      <c r="B867" s="166"/>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row>
    <row r="868" customFormat="false" ht="15" hidden="false" customHeight="false" outlineLevel="0" collapsed="false">
      <c r="A868" s="165"/>
      <c r="B868" s="166"/>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row>
    <row r="869" customFormat="false" ht="15" hidden="false" customHeight="false" outlineLevel="0" collapsed="false">
      <c r="A869" s="165"/>
      <c r="B869" s="166"/>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c r="AL869" s="27"/>
      <c r="AM869" s="27"/>
    </row>
    <row r="870" customFormat="false" ht="15" hidden="false" customHeight="false" outlineLevel="0" collapsed="false">
      <c r="A870" s="165"/>
      <c r="B870" s="166"/>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c r="AL870" s="27"/>
      <c r="AM870" s="27"/>
    </row>
    <row r="871" customFormat="false" ht="15" hidden="false" customHeight="false" outlineLevel="0" collapsed="false">
      <c r="A871" s="165"/>
      <c r="B871" s="166"/>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row>
    <row r="872" customFormat="false" ht="15" hidden="false" customHeight="false" outlineLevel="0" collapsed="false">
      <c r="A872" s="165"/>
      <c r="B872" s="166"/>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row>
    <row r="873" customFormat="false" ht="15" hidden="false" customHeight="false" outlineLevel="0" collapsed="false">
      <c r="A873" s="165"/>
      <c r="B873" s="166"/>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row>
    <row r="874" customFormat="false" ht="15" hidden="false" customHeight="false" outlineLevel="0" collapsed="false">
      <c r="A874" s="165"/>
      <c r="B874" s="166"/>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c r="AL874" s="27"/>
      <c r="AM874" s="27"/>
    </row>
    <row r="875" customFormat="false" ht="15" hidden="false" customHeight="false" outlineLevel="0" collapsed="false">
      <c r="A875" s="165"/>
      <c r="B875" s="166"/>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row>
    <row r="876" customFormat="false" ht="15" hidden="false" customHeight="false" outlineLevel="0" collapsed="false">
      <c r="A876" s="165"/>
      <c r="B876" s="166"/>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c r="AL876" s="27"/>
      <c r="AM876" s="27"/>
    </row>
    <row r="877" customFormat="false" ht="15" hidden="false" customHeight="false" outlineLevel="0" collapsed="false">
      <c r="A877" s="165"/>
      <c r="B877" s="166"/>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row>
    <row r="878" customFormat="false" ht="15" hidden="false" customHeight="false" outlineLevel="0" collapsed="false">
      <c r="A878" s="165"/>
      <c r="B878" s="166"/>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row>
    <row r="879" customFormat="false" ht="15" hidden="false" customHeight="false" outlineLevel="0" collapsed="false">
      <c r="A879" s="165"/>
      <c r="B879" s="166"/>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c r="AL879" s="27"/>
      <c r="AM879" s="27"/>
    </row>
    <row r="880" customFormat="false" ht="15" hidden="false" customHeight="false" outlineLevel="0" collapsed="false">
      <c r="A880" s="165"/>
      <c r="B880" s="166"/>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row>
    <row r="881" customFormat="false" ht="15" hidden="false" customHeight="false" outlineLevel="0" collapsed="false">
      <c r="A881" s="165"/>
      <c r="B881" s="166"/>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row>
    <row r="882" customFormat="false" ht="15" hidden="false" customHeight="false" outlineLevel="0" collapsed="false">
      <c r="A882" s="165"/>
      <c r="B882" s="166"/>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row>
    <row r="883" customFormat="false" ht="15" hidden="false" customHeight="false" outlineLevel="0" collapsed="false">
      <c r="A883" s="165"/>
      <c r="B883" s="166"/>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c r="AL883" s="27"/>
      <c r="AM883" s="27"/>
    </row>
    <row r="884" customFormat="false" ht="15" hidden="false" customHeight="false" outlineLevel="0" collapsed="false">
      <c r="A884" s="165"/>
      <c r="B884" s="166"/>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row>
    <row r="885" customFormat="false" ht="15" hidden="false" customHeight="false" outlineLevel="0" collapsed="false">
      <c r="A885" s="165"/>
      <c r="B885" s="166"/>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row>
    <row r="886" customFormat="false" ht="15" hidden="false" customHeight="false" outlineLevel="0" collapsed="false">
      <c r="A886" s="165"/>
      <c r="B886" s="166"/>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c r="AL886" s="27"/>
      <c r="AM886" s="27"/>
    </row>
    <row r="887" customFormat="false" ht="15" hidden="false" customHeight="false" outlineLevel="0" collapsed="false">
      <c r="A887" s="165"/>
      <c r="B887" s="166"/>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row>
    <row r="888" customFormat="false" ht="15" hidden="false" customHeight="false" outlineLevel="0" collapsed="false">
      <c r="A888" s="165"/>
      <c r="B888" s="166"/>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row>
    <row r="889" customFormat="false" ht="15" hidden="false" customHeight="false" outlineLevel="0" collapsed="false">
      <c r="A889" s="165"/>
      <c r="B889" s="166"/>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row>
    <row r="890" customFormat="false" ht="15" hidden="false" customHeight="false" outlineLevel="0" collapsed="false">
      <c r="A890" s="165"/>
      <c r="B890" s="166"/>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row>
    <row r="891" customFormat="false" ht="15" hidden="false" customHeight="false" outlineLevel="0" collapsed="false">
      <c r="A891" s="165"/>
      <c r="B891" s="166"/>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row>
    <row r="892" customFormat="false" ht="15" hidden="false" customHeight="false" outlineLevel="0" collapsed="false">
      <c r="A892" s="165"/>
      <c r="B892" s="166"/>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row>
    <row r="893" customFormat="false" ht="15" hidden="false" customHeight="false" outlineLevel="0" collapsed="false">
      <c r="A893" s="165"/>
      <c r="B893" s="166"/>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row>
    <row r="894" customFormat="false" ht="15" hidden="false" customHeight="false" outlineLevel="0" collapsed="false">
      <c r="A894" s="165"/>
      <c r="B894" s="166"/>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c r="AL894" s="27"/>
      <c r="AM894" s="27"/>
    </row>
    <row r="895" customFormat="false" ht="15" hidden="false" customHeight="false" outlineLevel="0" collapsed="false">
      <c r="A895" s="165"/>
      <c r="B895" s="166"/>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row>
    <row r="896" customFormat="false" ht="15" hidden="false" customHeight="false" outlineLevel="0" collapsed="false">
      <c r="A896" s="165"/>
      <c r="B896" s="166"/>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row>
    <row r="897" customFormat="false" ht="15" hidden="false" customHeight="false" outlineLevel="0" collapsed="false">
      <c r="A897" s="165"/>
      <c r="B897" s="166"/>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row>
    <row r="898" customFormat="false" ht="15" hidden="false" customHeight="false" outlineLevel="0" collapsed="false">
      <c r="A898" s="165"/>
      <c r="B898" s="166"/>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row>
    <row r="899" customFormat="false" ht="15" hidden="false" customHeight="false" outlineLevel="0" collapsed="false">
      <c r="A899" s="165"/>
      <c r="B899" s="166"/>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c r="AL899" s="27"/>
      <c r="AM899" s="27"/>
    </row>
    <row r="900" customFormat="false" ht="15" hidden="false" customHeight="false" outlineLevel="0" collapsed="false">
      <c r="A900" s="165"/>
      <c r="B900" s="166"/>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row>
    <row r="901" customFormat="false" ht="15" hidden="false" customHeight="false" outlineLevel="0" collapsed="false">
      <c r="A901" s="165"/>
      <c r="B901" s="166"/>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c r="AL901" s="27"/>
      <c r="AM901" s="27"/>
    </row>
    <row r="902" customFormat="false" ht="15" hidden="false" customHeight="false" outlineLevel="0" collapsed="false">
      <c r="A902" s="165"/>
      <c r="B902" s="166"/>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c r="AL902" s="27"/>
      <c r="AM902" s="27"/>
    </row>
    <row r="903" customFormat="false" ht="15" hidden="false" customHeight="false" outlineLevel="0" collapsed="false">
      <c r="A903" s="165"/>
      <c r="B903" s="166"/>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c r="AH903" s="27"/>
      <c r="AI903" s="27"/>
      <c r="AJ903" s="27"/>
      <c r="AK903" s="27"/>
      <c r="AL903" s="27"/>
      <c r="AM903" s="27"/>
    </row>
    <row r="904" customFormat="false" ht="15" hidden="false" customHeight="false" outlineLevel="0" collapsed="false">
      <c r="A904" s="165"/>
      <c r="B904" s="166"/>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row>
    <row r="905" customFormat="false" ht="15" hidden="false" customHeight="false" outlineLevel="0" collapsed="false">
      <c r="A905" s="165"/>
      <c r="B905" s="166"/>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c r="AH905" s="27"/>
      <c r="AI905" s="27"/>
      <c r="AJ905" s="27"/>
      <c r="AK905" s="27"/>
      <c r="AL905" s="27"/>
      <c r="AM905" s="27"/>
    </row>
    <row r="906" customFormat="false" ht="15" hidden="false" customHeight="false" outlineLevel="0" collapsed="false">
      <c r="A906" s="165"/>
      <c r="B906" s="166"/>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c r="AH906" s="27"/>
      <c r="AI906" s="27"/>
      <c r="AJ906" s="27"/>
      <c r="AK906" s="27"/>
      <c r="AL906" s="27"/>
      <c r="AM906" s="27"/>
    </row>
    <row r="907" customFormat="false" ht="15" hidden="false" customHeight="false" outlineLevel="0" collapsed="false">
      <c r="A907" s="165"/>
      <c r="B907" s="166"/>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row>
    <row r="908" customFormat="false" ht="15" hidden="false" customHeight="false" outlineLevel="0" collapsed="false">
      <c r="A908" s="165"/>
      <c r="B908" s="166"/>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row>
    <row r="909" customFormat="false" ht="15" hidden="false" customHeight="false" outlineLevel="0" collapsed="false">
      <c r="A909" s="165"/>
      <c r="B909" s="166"/>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row>
    <row r="910" customFormat="false" ht="15" hidden="false" customHeight="false" outlineLevel="0" collapsed="false">
      <c r="A910" s="165"/>
      <c r="B910" s="166"/>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row>
    <row r="911" customFormat="false" ht="15" hidden="false" customHeight="false" outlineLevel="0" collapsed="false">
      <c r="A911" s="165"/>
      <c r="B911" s="166"/>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c r="AL911" s="27"/>
      <c r="AM911" s="27"/>
    </row>
    <row r="912" customFormat="false" ht="15" hidden="false" customHeight="false" outlineLevel="0" collapsed="false">
      <c r="A912" s="165"/>
      <c r="B912" s="166"/>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row>
    <row r="913" customFormat="false" ht="15" hidden="false" customHeight="false" outlineLevel="0" collapsed="false">
      <c r="A913" s="165"/>
      <c r="B913" s="166"/>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c r="AH913" s="27"/>
      <c r="AI913" s="27"/>
      <c r="AJ913" s="27"/>
      <c r="AK913" s="27"/>
      <c r="AL913" s="27"/>
      <c r="AM913" s="27"/>
    </row>
  </sheetData>
  <mergeCells count="3">
    <mergeCell ref="A1:C1"/>
    <mergeCell ref="A15:C15"/>
    <mergeCell ref="A18:C18"/>
  </mergeCells>
  <dataValidations count="4">
    <dataValidation allowBlank="true" errorStyle="stop" operator="between" prompt="To enter free text, select cell and type - do not click into cell" showDropDown="false" showErrorMessage="false" showInputMessage="true" sqref="D5:H5" type="list">
      <formula1>'Set values'!$AH$6:$AH$12</formula1>
      <formula2>0</formula2>
    </dataValidation>
    <dataValidation allowBlank="true" errorStyle="stop" operator="between" showDropDown="false" showErrorMessage="false" showInputMessage="false" sqref="D4:H4" type="list">
      <formula1>'Set values'!$AG$6:$AG$12</formula1>
      <formula2>0</formula2>
    </dataValidation>
    <dataValidation allowBlank="true" errorStyle="stop" operator="between" showDropDown="false" showErrorMessage="true" showInputMessage="false" sqref="D12:H12" type="list">
      <formula1>'Set values'!$H$6:$H$7</formula1>
      <formula2>0</formula2>
    </dataValidation>
    <dataValidation allowBlank="true" errorStyle="stop" operator="between" showDropDown="false" showErrorMessage="true" showInputMessage="true" sqref="D6:I6" type="list">
      <formula1>A_Program_Info!$D$12:$D$46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9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L14" activeCellId="0" sqref="L14"/>
    </sheetView>
  </sheetViews>
  <sheetFormatPr defaultColWidth="14.42578125" defaultRowHeight="14.25" zeroHeight="false" outlineLevelRow="0" outlineLevelCol="0"/>
  <cols>
    <col collapsed="false" customWidth="true" hidden="false" outlineLevel="0" max="1" min="1" style="1" width="6.71"/>
    <col collapsed="false" customWidth="true" hidden="false" outlineLevel="0" max="3" min="2" style="1" width="45.85"/>
    <col collapsed="false" customWidth="true" hidden="false" outlineLevel="0" max="13" min="4" style="1" width="28.71"/>
    <col collapsed="false" customWidth="false" hidden="false" outlineLevel="0" max="16384" min="14" style="1" width="14.42"/>
  </cols>
  <sheetData>
    <row r="1" s="4" customFormat="true" ht="24" hidden="false" customHeight="true" outlineLevel="0" collapsed="false">
      <c r="A1" s="246" t="s">
        <v>665</v>
      </c>
      <c r="B1" s="246"/>
      <c r="C1" s="24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6"/>
      <c r="AH1" s="136"/>
      <c r="AI1" s="136"/>
      <c r="AJ1" s="136"/>
      <c r="AK1" s="136"/>
      <c r="AL1" s="136"/>
      <c r="AM1" s="136"/>
    </row>
    <row r="2" s="71" customFormat="true" ht="24" hidden="false" customHeight="true" outlineLevel="0" collapsed="false">
      <c r="A2" s="66" t="s">
        <v>111</v>
      </c>
      <c r="B2" s="137" t="s">
        <v>192</v>
      </c>
      <c r="C2" s="68" t="s">
        <v>113</v>
      </c>
      <c r="D2" s="247" t="str">
        <f aca="false">IF(A_Program_Info!$D47="","[BSS Entity 1]",A_Program_Info!$D47)</f>
        <v>[BSS Entity 1]</v>
      </c>
      <c r="E2" s="247" t="str">
        <f aca="false">IF(A_Program_Info!$D48="","[BSS Entity 2]",A_Program_Info!$D48)</f>
        <v>[BSS Entity 2]</v>
      </c>
      <c r="F2" s="247" t="str">
        <f aca="false">IF(A_Program_Info!$D49="","[BSS Entity 3]",A_Program_Info!$D49)</f>
        <v>[BSS Entity 3]</v>
      </c>
      <c r="G2" s="247" t="str">
        <f aca="false">IF(A_Program_Info!$D50="","[BSS Entity 4]",A_Program_Info!$D50)</f>
        <v>[BSS Entity 4]</v>
      </c>
      <c r="H2" s="247" t="str">
        <f aca="false">IF(A_Program_Info!$D51="","[BSS Entity 5]",A_Program_Info!$D51)</f>
        <v>[BSS Entity 5]</v>
      </c>
      <c r="I2" s="247" t="str">
        <f aca="false">IF(A_Program_Info!$D52="","[BSS Entity 6]",A_Program_Info!$D52)</f>
        <v>[BSS Entity 6]</v>
      </c>
      <c r="J2" s="247" t="str">
        <f aca="false">IF(A_Program_Info!$D53="","[BSS Entity 7]",A_Program_Info!$D53)</f>
        <v>[BSS Entity 7]</v>
      </c>
      <c r="K2" s="247" t="str">
        <f aca="false">IF(A_Program_Info!$D54="","[BSS Entity 8]",A_Program_Info!$D54)</f>
        <v>[BSS Entity 8]</v>
      </c>
      <c r="L2" s="247" t="str">
        <f aca="false">IF(A_Program_Info!$D55="","[BSS Entity 9]",A_Program_Info!$D55)</f>
        <v>[BSS Entity 9]</v>
      </c>
      <c r="M2" s="247" t="str">
        <f aca="false">IF(A_Program_Info!$D56="","[BSS Entity 10]",A_Program_Info!$D56)</f>
        <v>[BSS Entity 10]</v>
      </c>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row>
    <row r="3" s="13" customFormat="true" ht="60" hidden="false" customHeight="false" outlineLevel="0" collapsed="false">
      <c r="A3" s="49" t="s">
        <v>72</v>
      </c>
      <c r="B3" s="49" t="s">
        <v>666</v>
      </c>
      <c r="C3" s="72" t="s">
        <v>667</v>
      </c>
      <c r="D3" s="125"/>
      <c r="E3" s="125"/>
      <c r="F3" s="125"/>
      <c r="G3" s="125"/>
      <c r="H3" s="125"/>
      <c r="I3" s="125"/>
      <c r="J3" s="125"/>
      <c r="K3" s="125"/>
      <c r="L3" s="125"/>
      <c r="M3" s="125"/>
      <c r="N3" s="248"/>
      <c r="O3" s="248"/>
      <c r="P3" s="248"/>
      <c r="Q3" s="248"/>
      <c r="R3" s="248"/>
      <c r="S3" s="249"/>
      <c r="T3" s="249"/>
      <c r="U3" s="249"/>
      <c r="V3" s="249"/>
      <c r="W3" s="249"/>
      <c r="X3" s="249"/>
      <c r="Y3" s="249"/>
      <c r="Z3" s="249"/>
      <c r="AA3" s="249"/>
      <c r="AB3" s="249"/>
      <c r="AC3" s="249"/>
      <c r="AD3" s="249"/>
      <c r="AE3" s="249"/>
      <c r="AF3" s="249"/>
      <c r="AG3" s="249"/>
      <c r="AH3" s="249"/>
      <c r="AI3" s="249"/>
      <c r="AJ3" s="249"/>
      <c r="AK3" s="249"/>
      <c r="AL3" s="249"/>
      <c r="AM3" s="249"/>
    </row>
    <row r="4" customFormat="false" ht="45" hidden="false" customHeight="false" outlineLevel="0" collapsed="false">
      <c r="A4" s="49" t="s">
        <v>86</v>
      </c>
      <c r="B4" s="49" t="s">
        <v>668</v>
      </c>
      <c r="C4" s="72" t="s">
        <v>669</v>
      </c>
      <c r="D4" s="125"/>
      <c r="E4" s="125"/>
      <c r="F4" s="125"/>
      <c r="G4" s="125"/>
      <c r="H4" s="125"/>
      <c r="I4" s="125"/>
      <c r="J4" s="125"/>
      <c r="K4" s="125"/>
      <c r="L4" s="125"/>
      <c r="M4" s="125"/>
      <c r="N4" s="250"/>
      <c r="O4" s="250"/>
      <c r="P4" s="250"/>
      <c r="Q4" s="250"/>
      <c r="R4" s="250"/>
      <c r="S4" s="21"/>
      <c r="T4" s="21"/>
      <c r="U4" s="21"/>
      <c r="V4" s="21"/>
      <c r="W4" s="21"/>
      <c r="X4" s="21"/>
      <c r="Y4" s="21"/>
      <c r="Z4" s="21"/>
      <c r="AA4" s="21"/>
      <c r="AB4" s="21"/>
      <c r="AC4" s="21"/>
      <c r="AD4" s="21"/>
      <c r="AE4" s="21"/>
      <c r="AF4" s="21"/>
      <c r="AG4" s="21"/>
      <c r="AH4" s="21"/>
      <c r="AI4" s="21"/>
      <c r="AJ4" s="21"/>
      <c r="AK4" s="21"/>
      <c r="AL4" s="21"/>
      <c r="AM4" s="21"/>
    </row>
    <row r="5" customFormat="false" ht="18" hidden="false" customHeight="false" outlineLevel="0" collapsed="false">
      <c r="A5" s="235"/>
      <c r="B5" s="155"/>
      <c r="C5" s="156"/>
      <c r="D5" s="157"/>
      <c r="E5" s="157"/>
      <c r="F5" s="146"/>
      <c r="G5" s="146"/>
      <c r="H5" s="146"/>
      <c r="I5" s="146"/>
      <c r="J5" s="146"/>
      <c r="K5" s="146"/>
      <c r="L5" s="146"/>
      <c r="M5" s="146"/>
      <c r="N5" s="251"/>
      <c r="O5" s="251"/>
      <c r="P5" s="251"/>
      <c r="Q5" s="251"/>
      <c r="R5" s="251"/>
      <c r="S5" s="27"/>
      <c r="T5" s="27"/>
      <c r="U5" s="27"/>
      <c r="V5" s="27"/>
      <c r="W5" s="27"/>
      <c r="X5" s="27"/>
      <c r="Y5" s="27"/>
      <c r="Z5" s="27"/>
      <c r="AA5" s="27"/>
      <c r="AB5" s="27"/>
      <c r="AC5" s="27"/>
      <c r="AD5" s="27"/>
      <c r="AE5" s="27"/>
      <c r="AF5" s="27"/>
      <c r="AG5" s="27"/>
      <c r="AH5" s="27"/>
      <c r="AI5" s="27"/>
      <c r="AJ5" s="27"/>
      <c r="AK5" s="27"/>
      <c r="AL5" s="27"/>
      <c r="AM5" s="27"/>
    </row>
    <row r="6" customFormat="false" ht="20.25" hidden="false" customHeight="false" outlineLevel="0" collapsed="false">
      <c r="A6" s="154" t="s">
        <v>356</v>
      </c>
      <c r="B6" s="155"/>
      <c r="C6" s="156"/>
      <c r="D6" s="157"/>
      <c r="E6" s="157"/>
      <c r="F6" s="146"/>
      <c r="G6" s="146"/>
      <c r="H6" s="146"/>
      <c r="I6" s="146"/>
      <c r="J6" s="146"/>
      <c r="K6" s="146"/>
      <c r="L6" s="146"/>
      <c r="M6" s="146"/>
      <c r="N6" s="251"/>
      <c r="O6" s="251"/>
      <c r="P6" s="251"/>
      <c r="Q6" s="251"/>
      <c r="R6" s="251"/>
      <c r="S6" s="27"/>
      <c r="T6" s="27"/>
      <c r="U6" s="27"/>
      <c r="V6" s="27"/>
      <c r="W6" s="27"/>
      <c r="X6" s="27"/>
      <c r="Y6" s="27"/>
      <c r="Z6" s="27"/>
      <c r="AA6" s="27"/>
      <c r="AB6" s="27"/>
      <c r="AC6" s="27"/>
      <c r="AD6" s="27"/>
      <c r="AE6" s="27"/>
      <c r="AF6" s="27"/>
      <c r="AG6" s="27"/>
      <c r="AH6" s="27"/>
      <c r="AI6" s="27"/>
      <c r="AJ6" s="27"/>
      <c r="AK6" s="27"/>
      <c r="AL6" s="27"/>
      <c r="AM6" s="27"/>
    </row>
    <row r="7" customFormat="false" ht="69" hidden="false" customHeight="true" outlineLevel="0" collapsed="false">
      <c r="A7" s="158" t="s">
        <v>670</v>
      </c>
      <c r="B7" s="158"/>
      <c r="C7" s="158"/>
      <c r="D7" s="159"/>
      <c r="E7" s="160"/>
      <c r="F7" s="161"/>
      <c r="G7" s="161"/>
      <c r="H7" s="161"/>
      <c r="I7" s="161"/>
      <c r="J7" s="161"/>
      <c r="K7" s="161"/>
      <c r="L7" s="161"/>
      <c r="M7" s="161"/>
      <c r="N7" s="251"/>
      <c r="O7" s="251"/>
      <c r="P7" s="251"/>
      <c r="Q7" s="251"/>
      <c r="R7" s="251"/>
      <c r="S7" s="27"/>
      <c r="T7" s="27"/>
      <c r="U7" s="27"/>
      <c r="V7" s="27"/>
      <c r="W7" s="27"/>
      <c r="X7" s="27"/>
      <c r="Y7" s="27"/>
      <c r="Z7" s="27"/>
      <c r="AA7" s="27"/>
      <c r="AB7" s="27"/>
      <c r="AC7" s="27"/>
      <c r="AD7" s="27"/>
      <c r="AE7" s="27"/>
      <c r="AF7" s="27"/>
      <c r="AG7" s="27"/>
      <c r="AH7" s="27"/>
      <c r="AI7" s="27"/>
      <c r="AJ7" s="27"/>
      <c r="AK7" s="27"/>
      <c r="AL7" s="27"/>
      <c r="AM7" s="27"/>
    </row>
    <row r="8" customFormat="false" ht="15" hidden="false" customHeight="false" outlineLevel="0" collapsed="false">
      <c r="A8" s="163"/>
      <c r="B8" s="163"/>
      <c r="C8" s="163"/>
      <c r="D8" s="146"/>
      <c r="E8" s="146"/>
      <c r="F8" s="146"/>
      <c r="G8" s="146"/>
      <c r="H8" s="146"/>
      <c r="I8" s="146"/>
      <c r="J8" s="146"/>
      <c r="K8" s="146"/>
      <c r="L8" s="146"/>
      <c r="M8" s="146"/>
      <c r="N8" s="251"/>
      <c r="O8" s="251"/>
      <c r="P8" s="251"/>
      <c r="Q8" s="251"/>
      <c r="R8" s="251"/>
      <c r="S8" s="27"/>
      <c r="T8" s="27"/>
      <c r="U8" s="27"/>
      <c r="V8" s="27"/>
      <c r="W8" s="27"/>
      <c r="X8" s="27"/>
      <c r="Y8" s="27"/>
      <c r="Z8" s="27"/>
      <c r="AA8" s="27"/>
      <c r="AB8" s="27"/>
      <c r="AC8" s="27"/>
      <c r="AD8" s="27"/>
      <c r="AE8" s="27"/>
      <c r="AF8" s="27"/>
      <c r="AG8" s="27"/>
      <c r="AH8" s="27"/>
      <c r="AI8" s="27"/>
      <c r="AJ8" s="27"/>
      <c r="AK8" s="27"/>
      <c r="AL8" s="27"/>
      <c r="AM8" s="27"/>
    </row>
    <row r="9" customFormat="false" ht="15" hidden="false" customHeight="false" outlineLevel="0" collapsed="false">
      <c r="A9" s="163"/>
      <c r="B9" s="163"/>
      <c r="C9" s="163"/>
      <c r="D9" s="146"/>
      <c r="E9" s="146"/>
      <c r="F9" s="146"/>
      <c r="G9" s="146"/>
      <c r="H9" s="146"/>
      <c r="I9" s="146"/>
      <c r="J9" s="146"/>
      <c r="K9" s="146"/>
      <c r="L9" s="146"/>
      <c r="M9" s="146"/>
      <c r="N9" s="251"/>
      <c r="O9" s="251"/>
      <c r="P9" s="251"/>
      <c r="Q9" s="251"/>
      <c r="R9" s="251"/>
      <c r="S9" s="27"/>
      <c r="T9" s="27"/>
      <c r="U9" s="27"/>
      <c r="V9" s="27"/>
      <c r="W9" s="27"/>
      <c r="X9" s="27"/>
      <c r="Y9" s="27"/>
      <c r="Z9" s="27"/>
      <c r="AA9" s="27"/>
      <c r="AB9" s="27"/>
      <c r="AC9" s="27"/>
      <c r="AD9" s="27"/>
      <c r="AE9" s="27"/>
      <c r="AF9" s="27"/>
      <c r="AG9" s="27"/>
      <c r="AH9" s="27"/>
      <c r="AI9" s="27"/>
      <c r="AJ9" s="27"/>
      <c r="AK9" s="27"/>
      <c r="AL9" s="27"/>
      <c r="AM9" s="27"/>
    </row>
    <row r="10" customFormat="false" ht="15" hidden="false" customHeight="false" outlineLevel="0" collapsed="false">
      <c r="A10" s="163"/>
      <c r="B10" s="163"/>
      <c r="C10" s="163"/>
      <c r="D10" s="146"/>
      <c r="E10" s="146"/>
      <c r="F10" s="146"/>
      <c r="G10" s="146"/>
      <c r="H10" s="146"/>
      <c r="I10" s="146"/>
      <c r="J10" s="146"/>
      <c r="K10" s="146"/>
      <c r="L10" s="146"/>
      <c r="M10" s="146"/>
      <c r="N10" s="251"/>
      <c r="O10" s="251"/>
      <c r="P10" s="251"/>
      <c r="Q10" s="251"/>
      <c r="R10" s="251"/>
      <c r="S10" s="27"/>
      <c r="T10" s="27"/>
      <c r="U10" s="27"/>
      <c r="V10" s="27"/>
      <c r="W10" s="27"/>
      <c r="X10" s="27"/>
      <c r="Y10" s="27"/>
      <c r="Z10" s="27"/>
      <c r="AA10" s="27"/>
      <c r="AB10" s="27"/>
      <c r="AC10" s="27"/>
      <c r="AD10" s="27"/>
      <c r="AE10" s="27"/>
      <c r="AF10" s="27"/>
      <c r="AG10" s="27"/>
      <c r="AH10" s="27"/>
      <c r="AI10" s="27"/>
      <c r="AJ10" s="27"/>
      <c r="AK10" s="27"/>
      <c r="AL10" s="27"/>
      <c r="AM10" s="27"/>
    </row>
    <row r="11" customFormat="false" ht="15" hidden="false" customHeight="false" outlineLevel="0" collapsed="false">
      <c r="A11" s="236"/>
      <c r="B11" s="236"/>
      <c r="C11" s="236"/>
      <c r="D11" s="146"/>
      <c r="E11" s="146"/>
      <c r="F11" s="146"/>
      <c r="G11" s="146"/>
      <c r="H11" s="146"/>
      <c r="I11" s="146"/>
      <c r="J11" s="146"/>
      <c r="K11" s="146"/>
      <c r="L11" s="146"/>
      <c r="M11" s="146"/>
      <c r="N11" s="251"/>
      <c r="O11" s="251"/>
      <c r="P11" s="251"/>
      <c r="Q11" s="251"/>
      <c r="R11" s="251"/>
      <c r="S11" s="27"/>
      <c r="T11" s="27"/>
      <c r="U11" s="27"/>
      <c r="V11" s="27"/>
      <c r="W11" s="27"/>
      <c r="X11" s="27"/>
      <c r="Y11" s="27"/>
      <c r="Z11" s="27"/>
      <c r="AA11" s="27"/>
      <c r="AB11" s="27"/>
      <c r="AC11" s="27"/>
      <c r="AD11" s="27"/>
      <c r="AE11" s="27"/>
      <c r="AF11" s="27"/>
      <c r="AG11" s="27"/>
      <c r="AH11" s="27"/>
      <c r="AI11" s="27"/>
      <c r="AJ11" s="27"/>
      <c r="AK11" s="27"/>
      <c r="AL11" s="27"/>
      <c r="AM11" s="27"/>
    </row>
    <row r="12" customFormat="false" ht="15" hidden="false" customHeight="false" outlineLevel="0" collapsed="false">
      <c r="A12" s="164"/>
      <c r="B12" s="145"/>
      <c r="C12" s="146"/>
      <c r="D12" s="146"/>
      <c r="E12" s="146"/>
      <c r="F12" s="146"/>
      <c r="G12" s="146"/>
      <c r="H12" s="146"/>
      <c r="I12" s="146"/>
      <c r="J12" s="146"/>
      <c r="K12" s="146"/>
      <c r="L12" s="146"/>
      <c r="M12" s="146"/>
      <c r="N12" s="251"/>
      <c r="O12" s="251"/>
      <c r="P12" s="251"/>
      <c r="Q12" s="251"/>
      <c r="R12" s="251"/>
      <c r="S12" s="27"/>
      <c r="T12" s="27"/>
      <c r="U12" s="27"/>
      <c r="V12" s="27"/>
      <c r="W12" s="27"/>
      <c r="X12" s="27"/>
      <c r="Y12" s="27"/>
      <c r="Z12" s="27"/>
      <c r="AA12" s="27"/>
      <c r="AB12" s="27"/>
      <c r="AC12" s="27"/>
      <c r="AD12" s="27"/>
      <c r="AE12" s="27"/>
      <c r="AF12" s="27"/>
      <c r="AG12" s="27"/>
      <c r="AH12" s="27"/>
      <c r="AI12" s="27"/>
      <c r="AJ12" s="27"/>
      <c r="AK12" s="27"/>
      <c r="AL12" s="27"/>
      <c r="AM12" s="27"/>
    </row>
    <row r="13" customFormat="false" ht="15" hidden="false" customHeight="false" outlineLevel="0" collapsed="false">
      <c r="A13" s="164"/>
      <c r="B13" s="145"/>
      <c r="C13" s="146"/>
      <c r="D13" s="146"/>
      <c r="E13" s="146"/>
      <c r="F13" s="146"/>
      <c r="G13" s="146"/>
      <c r="H13" s="146"/>
      <c r="I13" s="146"/>
      <c r="J13" s="146"/>
      <c r="K13" s="146"/>
      <c r="L13" s="146"/>
      <c r="M13" s="146"/>
      <c r="N13" s="251"/>
      <c r="O13" s="251"/>
      <c r="P13" s="251"/>
      <c r="Q13" s="251"/>
      <c r="R13" s="251"/>
      <c r="S13" s="27"/>
      <c r="T13" s="27"/>
      <c r="U13" s="27"/>
      <c r="V13" s="27"/>
      <c r="W13" s="27"/>
      <c r="X13" s="27"/>
      <c r="Y13" s="27"/>
      <c r="Z13" s="27"/>
      <c r="AA13" s="27"/>
      <c r="AB13" s="27"/>
      <c r="AC13" s="27"/>
      <c r="AD13" s="27"/>
      <c r="AE13" s="27"/>
      <c r="AF13" s="27"/>
      <c r="AG13" s="27"/>
      <c r="AH13" s="27"/>
      <c r="AI13" s="27"/>
      <c r="AJ13" s="27"/>
      <c r="AK13" s="27"/>
      <c r="AL13" s="27"/>
      <c r="AM13" s="27"/>
    </row>
    <row r="14" customFormat="false" ht="15" hidden="false" customHeight="false" outlineLevel="0" collapsed="false">
      <c r="A14" s="164"/>
      <c r="B14" s="145"/>
      <c r="C14" s="146"/>
      <c r="D14" s="146"/>
      <c r="E14" s="146"/>
      <c r="F14" s="146"/>
      <c r="G14" s="146"/>
      <c r="H14" s="146"/>
      <c r="I14" s="146"/>
      <c r="J14" s="146"/>
      <c r="K14" s="146"/>
      <c r="L14" s="146"/>
      <c r="M14" s="146"/>
      <c r="N14" s="251"/>
      <c r="O14" s="251"/>
      <c r="P14" s="251"/>
      <c r="Q14" s="251"/>
      <c r="R14" s="251"/>
      <c r="S14" s="27"/>
      <c r="T14" s="27"/>
      <c r="U14" s="27"/>
      <c r="V14" s="27"/>
      <c r="W14" s="27"/>
      <c r="X14" s="27"/>
      <c r="Y14" s="27"/>
      <c r="Z14" s="27"/>
      <c r="AA14" s="27"/>
      <c r="AB14" s="27"/>
      <c r="AC14" s="27"/>
      <c r="AD14" s="27"/>
      <c r="AE14" s="27"/>
      <c r="AF14" s="27"/>
      <c r="AG14" s="27"/>
      <c r="AH14" s="27"/>
      <c r="AI14" s="27"/>
      <c r="AJ14" s="27"/>
      <c r="AK14" s="27"/>
      <c r="AL14" s="27"/>
      <c r="AM14" s="27"/>
    </row>
    <row r="15" customFormat="false" ht="15" hidden="false" customHeight="false" outlineLevel="0" collapsed="false">
      <c r="A15" s="164"/>
      <c r="B15" s="145"/>
      <c r="C15" s="146"/>
      <c r="D15" s="146"/>
      <c r="E15" s="146"/>
      <c r="F15" s="146"/>
      <c r="G15" s="146"/>
      <c r="H15" s="146"/>
      <c r="I15" s="146"/>
      <c r="J15" s="146"/>
      <c r="K15" s="146"/>
      <c r="L15" s="146"/>
      <c r="M15" s="146"/>
      <c r="N15" s="251"/>
      <c r="O15" s="251"/>
      <c r="P15" s="251"/>
      <c r="Q15" s="251"/>
      <c r="R15" s="251"/>
      <c r="S15" s="27"/>
      <c r="T15" s="27"/>
      <c r="U15" s="27"/>
      <c r="V15" s="27"/>
      <c r="W15" s="27"/>
      <c r="X15" s="27"/>
      <c r="Y15" s="27"/>
      <c r="Z15" s="27"/>
      <c r="AA15" s="27"/>
      <c r="AB15" s="27"/>
      <c r="AC15" s="27"/>
      <c r="AD15" s="27"/>
      <c r="AE15" s="27"/>
      <c r="AF15" s="27"/>
      <c r="AG15" s="27"/>
      <c r="AH15" s="27"/>
      <c r="AI15" s="27"/>
      <c r="AJ15" s="27"/>
      <c r="AK15" s="27"/>
      <c r="AL15" s="27"/>
      <c r="AM15" s="27"/>
    </row>
    <row r="16" customFormat="false" ht="15" hidden="false" customHeight="false" outlineLevel="0" collapsed="false">
      <c r="A16" s="164"/>
      <c r="B16" s="145"/>
      <c r="C16" s="146"/>
      <c r="D16" s="146"/>
      <c r="E16" s="146"/>
      <c r="F16" s="146"/>
      <c r="G16" s="146"/>
      <c r="H16" s="146"/>
      <c r="I16" s="146"/>
      <c r="J16" s="146"/>
      <c r="K16" s="146"/>
      <c r="L16" s="146"/>
      <c r="M16" s="146"/>
      <c r="N16" s="251"/>
      <c r="O16" s="251"/>
      <c r="P16" s="251"/>
      <c r="Q16" s="251"/>
      <c r="R16" s="251"/>
      <c r="S16" s="27"/>
      <c r="T16" s="27"/>
      <c r="U16" s="27"/>
      <c r="V16" s="27"/>
      <c r="W16" s="27"/>
      <c r="X16" s="27"/>
      <c r="Y16" s="27"/>
      <c r="Z16" s="27"/>
      <c r="AA16" s="27"/>
      <c r="AB16" s="27"/>
      <c r="AC16" s="27"/>
      <c r="AD16" s="27"/>
      <c r="AE16" s="27"/>
      <c r="AF16" s="27"/>
      <c r="AG16" s="27"/>
      <c r="AH16" s="27"/>
      <c r="AI16" s="27"/>
      <c r="AJ16" s="27"/>
      <c r="AK16" s="27"/>
      <c r="AL16" s="27"/>
      <c r="AM16" s="27"/>
    </row>
    <row r="17" customFormat="false" ht="15" hidden="false" customHeight="false" outlineLevel="0" collapsed="false">
      <c r="A17" s="164"/>
      <c r="B17" s="145"/>
      <c r="C17" s="146"/>
      <c r="D17" s="146"/>
      <c r="E17" s="146"/>
      <c r="F17" s="146"/>
      <c r="G17" s="146"/>
      <c r="H17" s="146"/>
      <c r="I17" s="146"/>
      <c r="J17" s="146"/>
      <c r="K17" s="146"/>
      <c r="L17" s="146"/>
      <c r="M17" s="146"/>
      <c r="N17" s="251"/>
      <c r="O17" s="251"/>
      <c r="P17" s="251"/>
      <c r="Q17" s="251"/>
      <c r="R17" s="251"/>
      <c r="S17" s="27"/>
      <c r="T17" s="27"/>
      <c r="U17" s="27"/>
      <c r="V17" s="27"/>
      <c r="W17" s="27"/>
      <c r="X17" s="27"/>
      <c r="Y17" s="27"/>
      <c r="Z17" s="27"/>
      <c r="AA17" s="27"/>
      <c r="AB17" s="27"/>
      <c r="AC17" s="27"/>
      <c r="AD17" s="27"/>
      <c r="AE17" s="27"/>
      <c r="AF17" s="27"/>
      <c r="AG17" s="27"/>
      <c r="AH17" s="27"/>
      <c r="AI17" s="27"/>
      <c r="AJ17" s="27"/>
      <c r="AK17" s="27"/>
      <c r="AL17" s="27"/>
      <c r="AM17" s="27"/>
    </row>
    <row r="18" customFormat="false" ht="15" hidden="false" customHeight="false" outlineLevel="0" collapsed="false">
      <c r="A18" s="164"/>
      <c r="B18" s="145"/>
      <c r="C18" s="146"/>
      <c r="D18" s="146"/>
      <c r="E18" s="146"/>
      <c r="F18" s="146"/>
      <c r="G18" s="146"/>
      <c r="H18" s="146"/>
      <c r="I18" s="146"/>
      <c r="J18" s="146"/>
      <c r="K18" s="146"/>
      <c r="L18" s="146"/>
      <c r="M18" s="146"/>
      <c r="N18" s="251"/>
      <c r="O18" s="251"/>
      <c r="P18" s="251"/>
      <c r="Q18" s="251"/>
      <c r="R18" s="251"/>
      <c r="S18" s="27"/>
      <c r="T18" s="27"/>
      <c r="U18" s="27"/>
      <c r="V18" s="27"/>
      <c r="W18" s="27"/>
      <c r="X18" s="27"/>
      <c r="Y18" s="27"/>
      <c r="Z18" s="27"/>
      <c r="AA18" s="27"/>
      <c r="AB18" s="27"/>
      <c r="AC18" s="27"/>
      <c r="AD18" s="27"/>
      <c r="AE18" s="27"/>
      <c r="AF18" s="27"/>
      <c r="AG18" s="27"/>
      <c r="AH18" s="27"/>
      <c r="AI18" s="27"/>
      <c r="AJ18" s="27"/>
      <c r="AK18" s="27"/>
      <c r="AL18" s="27"/>
      <c r="AM18" s="27"/>
    </row>
    <row r="19" customFormat="false" ht="15" hidden="false" customHeight="false" outlineLevel="0" collapsed="false">
      <c r="A19" s="164"/>
      <c r="B19" s="145"/>
      <c r="C19" s="146"/>
      <c r="D19" s="146"/>
      <c r="E19" s="146"/>
      <c r="F19" s="146"/>
      <c r="G19" s="146"/>
      <c r="H19" s="146"/>
      <c r="I19" s="146"/>
      <c r="J19" s="146"/>
      <c r="K19" s="146"/>
      <c r="L19" s="146"/>
      <c r="M19" s="146"/>
      <c r="N19" s="251"/>
      <c r="O19" s="251"/>
      <c r="P19" s="251"/>
      <c r="Q19" s="251"/>
      <c r="R19" s="251"/>
      <c r="S19" s="27"/>
      <c r="T19" s="27"/>
      <c r="U19" s="27"/>
      <c r="V19" s="27"/>
      <c r="W19" s="27"/>
      <c r="X19" s="27"/>
      <c r="Y19" s="27"/>
      <c r="Z19" s="27"/>
      <c r="AA19" s="27"/>
      <c r="AB19" s="27"/>
      <c r="AC19" s="27"/>
      <c r="AD19" s="27"/>
      <c r="AE19" s="27"/>
      <c r="AF19" s="27"/>
      <c r="AG19" s="27"/>
      <c r="AH19" s="27"/>
      <c r="AI19" s="27"/>
      <c r="AJ19" s="27"/>
      <c r="AK19" s="27"/>
      <c r="AL19" s="27"/>
      <c r="AM19" s="27"/>
    </row>
    <row r="20" customFormat="false" ht="15" hidden="false" customHeight="false" outlineLevel="0" collapsed="false">
      <c r="A20" s="164"/>
      <c r="B20" s="145"/>
      <c r="C20" s="146"/>
      <c r="D20" s="146"/>
      <c r="E20" s="146"/>
      <c r="F20" s="146"/>
      <c r="G20" s="146"/>
      <c r="H20" s="146"/>
      <c r="I20" s="146"/>
      <c r="J20" s="146"/>
      <c r="K20" s="146"/>
      <c r="L20" s="146"/>
      <c r="M20" s="146"/>
      <c r="N20" s="146"/>
      <c r="O20" s="146"/>
      <c r="P20" s="146"/>
      <c r="Q20" s="146"/>
      <c r="R20" s="146"/>
      <c r="S20" s="146"/>
      <c r="T20" s="146"/>
      <c r="U20" s="146"/>
      <c r="V20" s="146"/>
      <c r="W20" s="146"/>
      <c r="X20" s="146"/>
      <c r="Y20" s="146"/>
      <c r="Z20" s="146"/>
      <c r="AA20" s="146"/>
      <c r="AB20" s="146"/>
      <c r="AC20" s="146"/>
      <c r="AD20" s="146"/>
      <c r="AE20" s="146"/>
      <c r="AF20" s="146"/>
      <c r="AG20" s="146"/>
      <c r="AH20" s="146"/>
      <c r="AI20" s="146"/>
      <c r="AJ20" s="146"/>
      <c r="AK20" s="146"/>
      <c r="AL20" s="146"/>
      <c r="AM20" s="146"/>
    </row>
    <row r="21" customFormat="false" ht="15" hidden="false" customHeight="false" outlineLevel="0" collapsed="false">
      <c r="A21" s="164"/>
      <c r="B21" s="145"/>
      <c r="C21" s="146"/>
      <c r="D21" s="146"/>
      <c r="E21" s="146"/>
      <c r="F21" s="146"/>
      <c r="G21" s="146"/>
      <c r="H21" s="146"/>
      <c r="I21" s="146"/>
      <c r="J21" s="146"/>
      <c r="K21" s="146"/>
      <c r="L21" s="146"/>
      <c r="M21" s="146"/>
      <c r="N21" s="146"/>
      <c r="O21" s="146"/>
      <c r="P21" s="146"/>
      <c r="Q21" s="146"/>
      <c r="R21" s="146"/>
      <c r="S21" s="146"/>
      <c r="T21" s="146"/>
      <c r="U21" s="146"/>
      <c r="V21" s="146"/>
      <c r="W21" s="146"/>
      <c r="X21" s="146"/>
      <c r="Y21" s="146"/>
      <c r="Z21" s="146"/>
      <c r="AA21" s="146"/>
      <c r="AB21" s="146"/>
      <c r="AC21" s="146"/>
      <c r="AD21" s="146"/>
      <c r="AE21" s="146"/>
      <c r="AF21" s="146"/>
      <c r="AG21" s="146"/>
      <c r="AH21" s="146"/>
      <c r="AI21" s="146"/>
      <c r="AJ21" s="146"/>
      <c r="AK21" s="146"/>
      <c r="AL21" s="146"/>
      <c r="AM21" s="146"/>
    </row>
    <row r="22" customFormat="false" ht="15" hidden="false" customHeight="false" outlineLevel="0" collapsed="false">
      <c r="A22" s="164"/>
      <c r="B22" s="145"/>
      <c r="C22" s="146"/>
      <c r="D22" s="146"/>
      <c r="E22" s="146"/>
      <c r="F22" s="146"/>
      <c r="G22" s="146"/>
      <c r="H22" s="146"/>
      <c r="I22" s="146"/>
      <c r="J22" s="146"/>
      <c r="K22" s="146"/>
      <c r="L22" s="146"/>
      <c r="M22" s="146"/>
      <c r="N22" s="146"/>
      <c r="O22" s="146"/>
      <c r="P22" s="146"/>
      <c r="Q22" s="146"/>
      <c r="R22" s="146"/>
      <c r="S22" s="146"/>
      <c r="T22" s="146"/>
      <c r="U22" s="146"/>
      <c r="V22" s="146"/>
      <c r="W22" s="146"/>
      <c r="X22" s="146"/>
      <c r="Y22" s="146"/>
      <c r="Z22" s="146"/>
      <c r="AA22" s="146"/>
      <c r="AB22" s="146"/>
      <c r="AC22" s="146"/>
      <c r="AD22" s="146"/>
      <c r="AE22" s="146"/>
      <c r="AF22" s="146"/>
      <c r="AG22" s="146"/>
      <c r="AH22" s="146"/>
      <c r="AI22" s="146"/>
      <c r="AJ22" s="146"/>
      <c r="AK22" s="146"/>
      <c r="AL22" s="146"/>
      <c r="AM22" s="146"/>
    </row>
    <row r="23" customFormat="false" ht="15" hidden="false" customHeight="false" outlineLevel="0" collapsed="false">
      <c r="A23" s="164"/>
      <c r="B23" s="145"/>
      <c r="C23" s="146"/>
      <c r="D23" s="146"/>
      <c r="E23" s="146"/>
      <c r="F23" s="146"/>
      <c r="G23" s="146"/>
      <c r="H23" s="146"/>
      <c r="I23" s="146"/>
      <c r="J23" s="146"/>
      <c r="K23" s="146"/>
      <c r="L23" s="146"/>
      <c r="M23" s="146"/>
      <c r="N23" s="146"/>
      <c r="O23" s="146"/>
      <c r="P23" s="146"/>
      <c r="Q23" s="146"/>
      <c r="R23" s="146"/>
      <c r="S23" s="146"/>
      <c r="T23" s="146"/>
      <c r="U23" s="146"/>
      <c r="V23" s="146"/>
      <c r="W23" s="146"/>
      <c r="X23" s="146"/>
      <c r="Y23" s="146"/>
      <c r="Z23" s="146"/>
      <c r="AA23" s="146"/>
      <c r="AB23" s="146"/>
      <c r="AC23" s="146"/>
      <c r="AD23" s="146"/>
      <c r="AE23" s="146"/>
      <c r="AF23" s="146"/>
      <c r="AG23" s="146"/>
      <c r="AH23" s="146"/>
      <c r="AI23" s="146"/>
      <c r="AJ23" s="146"/>
      <c r="AK23" s="146"/>
      <c r="AL23" s="146"/>
      <c r="AM23" s="146"/>
    </row>
    <row r="24" customFormat="false" ht="15" hidden="false" customHeight="false" outlineLevel="0" collapsed="false">
      <c r="A24" s="164"/>
      <c r="B24" s="145"/>
      <c r="C24" s="146"/>
      <c r="D24" s="146"/>
      <c r="E24" s="146"/>
      <c r="F24" s="146"/>
      <c r="G24" s="146"/>
      <c r="H24" s="146"/>
      <c r="I24" s="146"/>
      <c r="J24" s="146"/>
      <c r="K24" s="146"/>
      <c r="L24" s="146"/>
      <c r="M24" s="146"/>
      <c r="N24" s="146"/>
      <c r="O24" s="146"/>
      <c r="P24" s="146"/>
      <c r="Q24" s="146"/>
      <c r="R24" s="146"/>
      <c r="S24" s="146"/>
      <c r="T24" s="146"/>
      <c r="U24" s="146"/>
      <c r="V24" s="146"/>
      <c r="W24" s="146"/>
      <c r="X24" s="146"/>
      <c r="Y24" s="146"/>
      <c r="Z24" s="146"/>
      <c r="AA24" s="146"/>
      <c r="AB24" s="146"/>
      <c r="AC24" s="146"/>
      <c r="AD24" s="146"/>
      <c r="AE24" s="146"/>
      <c r="AF24" s="146"/>
      <c r="AG24" s="146"/>
      <c r="AH24" s="146"/>
      <c r="AI24" s="146"/>
      <c r="AJ24" s="146"/>
      <c r="AK24" s="146"/>
      <c r="AL24" s="146"/>
      <c r="AM24" s="146"/>
    </row>
    <row r="25" customFormat="false" ht="15" hidden="false" customHeight="false" outlineLevel="0" collapsed="false">
      <c r="A25" s="164"/>
      <c r="B25" s="145"/>
      <c r="C25" s="146"/>
      <c r="D25" s="146"/>
      <c r="E25" s="146"/>
      <c r="F25" s="146"/>
      <c r="G25" s="146"/>
      <c r="H25" s="146"/>
      <c r="I25" s="146"/>
      <c r="J25" s="146"/>
      <c r="K25" s="146"/>
      <c r="L25" s="146"/>
      <c r="M25" s="146"/>
      <c r="N25" s="146"/>
      <c r="O25" s="146"/>
      <c r="P25" s="146"/>
      <c r="Q25" s="146"/>
      <c r="R25" s="146"/>
      <c r="S25" s="146"/>
      <c r="T25" s="146"/>
      <c r="U25" s="146"/>
      <c r="V25" s="146"/>
      <c r="W25" s="146"/>
      <c r="X25" s="146"/>
      <c r="Y25" s="146"/>
      <c r="Z25" s="146"/>
      <c r="AA25" s="146"/>
      <c r="AB25" s="146"/>
      <c r="AC25" s="146"/>
      <c r="AD25" s="146"/>
      <c r="AE25" s="146"/>
      <c r="AF25" s="146"/>
      <c r="AG25" s="146"/>
      <c r="AH25" s="146"/>
      <c r="AI25" s="146"/>
      <c r="AJ25" s="146"/>
      <c r="AK25" s="146"/>
      <c r="AL25" s="146"/>
      <c r="AM25" s="146"/>
    </row>
    <row r="26" customFormat="false" ht="15" hidden="false" customHeight="false" outlineLevel="0" collapsed="false">
      <c r="A26" s="164"/>
      <c r="B26" s="145"/>
      <c r="C26" s="146"/>
      <c r="D26" s="146"/>
      <c r="E26" s="146"/>
      <c r="F26" s="146"/>
      <c r="G26" s="146"/>
      <c r="H26" s="146"/>
      <c r="I26" s="146"/>
      <c r="J26" s="146"/>
      <c r="K26" s="146"/>
      <c r="L26" s="146"/>
      <c r="M26" s="146"/>
      <c r="N26" s="146"/>
      <c r="O26" s="146"/>
      <c r="P26" s="146"/>
      <c r="Q26" s="146"/>
      <c r="R26" s="146"/>
      <c r="S26" s="146"/>
      <c r="T26" s="146"/>
      <c r="U26" s="146"/>
      <c r="V26" s="146"/>
      <c r="W26" s="146"/>
      <c r="X26" s="146"/>
      <c r="Y26" s="146"/>
      <c r="Z26" s="146"/>
      <c r="AA26" s="146"/>
      <c r="AB26" s="146"/>
      <c r="AC26" s="146"/>
      <c r="AD26" s="146"/>
      <c r="AE26" s="146"/>
      <c r="AF26" s="146"/>
      <c r="AG26" s="146"/>
      <c r="AH26" s="146"/>
      <c r="AI26" s="146"/>
      <c r="AJ26" s="146"/>
      <c r="AK26" s="146"/>
      <c r="AL26" s="146"/>
      <c r="AM26" s="146"/>
    </row>
    <row r="27" customFormat="false" ht="15" hidden="false" customHeight="false" outlineLevel="0" collapsed="false">
      <c r="A27" s="164"/>
      <c r="B27" s="145"/>
      <c r="C27" s="146"/>
      <c r="D27" s="146"/>
      <c r="E27" s="146"/>
      <c r="F27" s="146"/>
      <c r="G27" s="146"/>
      <c r="H27" s="146"/>
      <c r="I27" s="146"/>
      <c r="J27" s="146"/>
      <c r="K27" s="146"/>
      <c r="L27" s="146"/>
      <c r="M27" s="146"/>
      <c r="N27" s="146"/>
      <c r="O27" s="146"/>
      <c r="P27" s="146"/>
      <c r="Q27" s="146"/>
      <c r="R27" s="146"/>
      <c r="S27" s="146"/>
      <c r="T27" s="146"/>
      <c r="U27" s="146"/>
      <c r="V27" s="146"/>
      <c r="W27" s="146"/>
      <c r="X27" s="146"/>
      <c r="Y27" s="146"/>
      <c r="Z27" s="146"/>
      <c r="AA27" s="146"/>
      <c r="AB27" s="146"/>
      <c r="AC27" s="146"/>
      <c r="AD27" s="146"/>
      <c r="AE27" s="146"/>
      <c r="AF27" s="146"/>
      <c r="AG27" s="146"/>
      <c r="AH27" s="146"/>
      <c r="AI27" s="146"/>
      <c r="AJ27" s="146"/>
      <c r="AK27" s="146"/>
      <c r="AL27" s="146"/>
      <c r="AM27" s="146"/>
    </row>
    <row r="28" customFormat="false" ht="15" hidden="false" customHeight="false" outlineLevel="0" collapsed="false">
      <c r="A28" s="164"/>
      <c r="B28" s="145"/>
      <c r="C28" s="146"/>
      <c r="D28" s="146"/>
      <c r="E28" s="146"/>
      <c r="F28" s="146"/>
      <c r="G28" s="146"/>
      <c r="H28" s="146"/>
      <c r="I28" s="146"/>
      <c r="J28" s="146"/>
      <c r="K28" s="146"/>
      <c r="L28" s="146"/>
      <c r="M28" s="146"/>
      <c r="N28" s="146"/>
      <c r="O28" s="146"/>
      <c r="P28" s="146"/>
      <c r="Q28" s="146"/>
      <c r="R28" s="146"/>
      <c r="S28" s="146"/>
      <c r="T28" s="146"/>
      <c r="U28" s="146"/>
      <c r="V28" s="146"/>
      <c r="W28" s="146"/>
      <c r="X28" s="146"/>
      <c r="Y28" s="146"/>
      <c r="Z28" s="146"/>
      <c r="AA28" s="146"/>
      <c r="AB28" s="146"/>
      <c r="AC28" s="146"/>
      <c r="AD28" s="146"/>
      <c r="AE28" s="146"/>
      <c r="AF28" s="146"/>
      <c r="AG28" s="146"/>
      <c r="AH28" s="146"/>
      <c r="AI28" s="146"/>
      <c r="AJ28" s="146"/>
      <c r="AK28" s="146"/>
      <c r="AL28" s="146"/>
      <c r="AM28" s="146"/>
    </row>
    <row r="29" customFormat="false" ht="15" hidden="false" customHeight="false" outlineLevel="0" collapsed="false">
      <c r="A29" s="164"/>
      <c r="B29" s="145"/>
      <c r="C29" s="146"/>
      <c r="D29" s="146"/>
      <c r="E29" s="146"/>
      <c r="F29" s="146"/>
      <c r="G29" s="146"/>
      <c r="H29" s="146"/>
      <c r="I29" s="146"/>
      <c r="J29" s="146"/>
      <c r="K29" s="146"/>
      <c r="L29" s="146"/>
      <c r="M29" s="146"/>
      <c r="N29" s="146"/>
      <c r="O29" s="146"/>
      <c r="P29" s="146"/>
      <c r="Q29" s="146"/>
      <c r="R29" s="146"/>
      <c r="S29" s="146"/>
      <c r="T29" s="146"/>
      <c r="U29" s="146"/>
      <c r="V29" s="146"/>
      <c r="W29" s="146"/>
      <c r="X29" s="146"/>
      <c r="Y29" s="146"/>
      <c r="Z29" s="146"/>
      <c r="AA29" s="146"/>
      <c r="AB29" s="146"/>
      <c r="AC29" s="146"/>
      <c r="AD29" s="146"/>
      <c r="AE29" s="146"/>
      <c r="AF29" s="146"/>
      <c r="AG29" s="146"/>
      <c r="AH29" s="146"/>
      <c r="AI29" s="146"/>
      <c r="AJ29" s="146"/>
      <c r="AK29" s="146"/>
      <c r="AL29" s="146"/>
      <c r="AM29" s="146"/>
    </row>
    <row r="30" customFormat="false" ht="15" hidden="false" customHeight="false" outlineLevel="0" collapsed="false">
      <c r="A30" s="164"/>
      <c r="B30" s="145"/>
      <c r="C30" s="146"/>
      <c r="D30" s="146"/>
      <c r="E30" s="146"/>
      <c r="F30" s="146"/>
      <c r="G30" s="146"/>
      <c r="H30" s="146"/>
      <c r="I30" s="146"/>
      <c r="J30" s="146"/>
      <c r="K30" s="146"/>
      <c r="L30" s="146"/>
      <c r="M30" s="146"/>
      <c r="N30" s="146"/>
      <c r="O30" s="146"/>
      <c r="P30" s="146"/>
      <c r="Q30" s="146"/>
      <c r="R30" s="146"/>
      <c r="S30" s="146"/>
      <c r="T30" s="146"/>
      <c r="U30" s="146"/>
      <c r="V30" s="146"/>
      <c r="W30" s="146"/>
      <c r="X30" s="146"/>
      <c r="Y30" s="146"/>
      <c r="Z30" s="146"/>
      <c r="AA30" s="146"/>
      <c r="AB30" s="146"/>
      <c r="AC30" s="146"/>
      <c r="AD30" s="146"/>
      <c r="AE30" s="146"/>
      <c r="AF30" s="146"/>
      <c r="AG30" s="146"/>
      <c r="AH30" s="146"/>
      <c r="AI30" s="146"/>
      <c r="AJ30" s="146"/>
      <c r="AK30" s="146"/>
      <c r="AL30" s="146"/>
      <c r="AM30" s="146"/>
    </row>
    <row r="31" customFormat="false" ht="15" hidden="false" customHeight="false" outlineLevel="0" collapsed="false">
      <c r="A31" s="164"/>
      <c r="B31" s="145"/>
      <c r="C31" s="146"/>
      <c r="D31" s="146"/>
      <c r="E31" s="146"/>
      <c r="F31" s="146"/>
      <c r="G31" s="146"/>
      <c r="H31" s="146"/>
      <c r="I31" s="146"/>
      <c r="J31" s="146"/>
      <c r="K31" s="146"/>
      <c r="L31" s="146"/>
      <c r="M31" s="146"/>
      <c r="N31" s="146"/>
      <c r="O31" s="146"/>
      <c r="P31" s="146"/>
      <c r="Q31" s="146"/>
      <c r="R31" s="146"/>
      <c r="S31" s="146"/>
      <c r="T31" s="146"/>
      <c r="U31" s="146"/>
      <c r="V31" s="146"/>
      <c r="W31" s="146"/>
      <c r="X31" s="146"/>
      <c r="Y31" s="146"/>
      <c r="Z31" s="146"/>
      <c r="AA31" s="146"/>
      <c r="AB31" s="146"/>
      <c r="AC31" s="146"/>
      <c r="AD31" s="146"/>
      <c r="AE31" s="146"/>
      <c r="AF31" s="146"/>
      <c r="AG31" s="146"/>
      <c r="AH31" s="146"/>
      <c r="AI31" s="146"/>
      <c r="AJ31" s="146"/>
      <c r="AK31" s="146"/>
      <c r="AL31" s="146"/>
      <c r="AM31" s="146"/>
    </row>
    <row r="32" customFormat="false" ht="15" hidden="false" customHeight="false" outlineLevel="0" collapsed="false">
      <c r="A32" s="164"/>
      <c r="B32" s="145"/>
      <c r="C32" s="146"/>
      <c r="D32" s="146"/>
      <c r="E32" s="146"/>
      <c r="F32" s="146"/>
      <c r="G32" s="146"/>
      <c r="H32" s="146"/>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F32" s="146"/>
      <c r="AG32" s="146"/>
      <c r="AH32" s="146"/>
      <c r="AI32" s="146"/>
      <c r="AJ32" s="146"/>
      <c r="AK32" s="146"/>
      <c r="AL32" s="146"/>
      <c r="AM32" s="146"/>
    </row>
    <row r="33" customFormat="false" ht="15" hidden="false" customHeight="false" outlineLevel="0" collapsed="false">
      <c r="A33" s="164"/>
      <c r="B33" s="145"/>
      <c r="C33" s="146"/>
      <c r="D33" s="146"/>
      <c r="E33" s="146"/>
      <c r="F33" s="146"/>
      <c r="G33" s="146"/>
      <c r="H33" s="146"/>
      <c r="I33" s="146"/>
      <c r="J33" s="146"/>
      <c r="K33" s="146"/>
      <c r="L33" s="146"/>
      <c r="M33" s="146"/>
      <c r="N33" s="146"/>
      <c r="O33" s="146"/>
      <c r="P33" s="146"/>
      <c r="Q33" s="146"/>
      <c r="R33" s="146"/>
      <c r="S33" s="146"/>
      <c r="T33" s="146"/>
      <c r="U33" s="146"/>
      <c r="V33" s="146"/>
      <c r="W33" s="146"/>
      <c r="X33" s="146"/>
      <c r="Y33" s="146"/>
      <c r="Z33" s="146"/>
      <c r="AA33" s="146"/>
      <c r="AB33" s="146"/>
      <c r="AC33" s="146"/>
      <c r="AD33" s="146"/>
      <c r="AE33" s="146"/>
      <c r="AF33" s="146"/>
      <c r="AG33" s="146"/>
      <c r="AH33" s="146"/>
      <c r="AI33" s="146"/>
      <c r="AJ33" s="146"/>
      <c r="AK33" s="146"/>
      <c r="AL33" s="146"/>
      <c r="AM33" s="146"/>
    </row>
    <row r="34" customFormat="false" ht="15" hidden="false" customHeight="false" outlineLevel="0" collapsed="false">
      <c r="A34" s="164"/>
      <c r="B34" s="145"/>
      <c r="C34" s="146"/>
      <c r="D34" s="146"/>
      <c r="E34" s="146"/>
      <c r="F34" s="146"/>
      <c r="G34" s="146"/>
      <c r="H34" s="146"/>
      <c r="I34" s="146"/>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6"/>
      <c r="AG34" s="146"/>
      <c r="AH34" s="146"/>
      <c r="AI34" s="146"/>
      <c r="AJ34" s="146"/>
      <c r="AK34" s="146"/>
      <c r="AL34" s="146"/>
      <c r="AM34" s="146"/>
    </row>
    <row r="35" customFormat="false" ht="15" hidden="false" customHeight="false" outlineLevel="0" collapsed="false">
      <c r="A35" s="164"/>
      <c r="B35" s="145"/>
      <c r="C35" s="146"/>
      <c r="D35" s="146"/>
      <c r="E35" s="146"/>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6"/>
      <c r="AK35" s="146"/>
      <c r="AL35" s="146"/>
      <c r="AM35" s="146"/>
    </row>
    <row r="36" customFormat="false" ht="15" hidden="false" customHeight="false" outlineLevel="0" collapsed="false">
      <c r="A36" s="164"/>
      <c r="B36" s="145"/>
      <c r="C36" s="146"/>
      <c r="D36" s="146"/>
      <c r="E36" s="146"/>
      <c r="F36" s="146"/>
      <c r="G36" s="146"/>
      <c r="H36" s="146"/>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6"/>
      <c r="AF36" s="146"/>
      <c r="AG36" s="146"/>
      <c r="AH36" s="146"/>
      <c r="AI36" s="146"/>
      <c r="AJ36" s="146"/>
      <c r="AK36" s="146"/>
      <c r="AL36" s="146"/>
      <c r="AM36" s="146"/>
    </row>
    <row r="37" customFormat="false" ht="15" hidden="false" customHeight="false" outlineLevel="0" collapsed="false">
      <c r="A37" s="164"/>
      <c r="B37" s="145"/>
      <c r="C37" s="146"/>
      <c r="D37" s="146"/>
      <c r="E37" s="146"/>
      <c r="F37" s="146"/>
      <c r="G37" s="146"/>
      <c r="H37" s="146"/>
      <c r="I37" s="146"/>
      <c r="J37" s="146"/>
      <c r="K37" s="146"/>
      <c r="L37" s="146"/>
      <c r="M37" s="146"/>
      <c r="N37" s="146"/>
      <c r="O37" s="146"/>
      <c r="P37" s="146"/>
      <c r="Q37" s="146"/>
      <c r="R37" s="146"/>
      <c r="S37" s="146"/>
      <c r="T37" s="146"/>
      <c r="U37" s="146"/>
      <c r="V37" s="146"/>
      <c r="W37" s="146"/>
      <c r="X37" s="146"/>
      <c r="Y37" s="146"/>
      <c r="Z37" s="146"/>
      <c r="AA37" s="146"/>
      <c r="AB37" s="146"/>
      <c r="AC37" s="146"/>
      <c r="AD37" s="146"/>
      <c r="AE37" s="146"/>
      <c r="AF37" s="146"/>
      <c r="AG37" s="146"/>
      <c r="AH37" s="146"/>
      <c r="AI37" s="146"/>
      <c r="AJ37" s="146"/>
      <c r="AK37" s="146"/>
      <c r="AL37" s="146"/>
      <c r="AM37" s="146"/>
    </row>
    <row r="38" customFormat="false" ht="15" hidden="false" customHeight="false" outlineLevel="0" collapsed="false">
      <c r="A38" s="164"/>
      <c r="B38" s="145"/>
      <c r="C38" s="146"/>
      <c r="D38" s="146"/>
      <c r="E38" s="146"/>
      <c r="F38" s="146"/>
      <c r="G38" s="146"/>
      <c r="H38" s="146"/>
      <c r="I38" s="146"/>
      <c r="J38" s="146"/>
      <c r="K38" s="146"/>
      <c r="L38" s="146"/>
      <c r="M38" s="146"/>
      <c r="N38" s="146"/>
      <c r="O38" s="146"/>
      <c r="P38" s="146"/>
      <c r="Q38" s="146"/>
      <c r="R38" s="146"/>
      <c r="S38" s="146"/>
      <c r="T38" s="146"/>
      <c r="U38" s="146"/>
      <c r="V38" s="146"/>
      <c r="W38" s="146"/>
      <c r="X38" s="146"/>
      <c r="Y38" s="146"/>
      <c r="Z38" s="146"/>
      <c r="AA38" s="146"/>
      <c r="AB38" s="146"/>
      <c r="AC38" s="146"/>
      <c r="AD38" s="146"/>
      <c r="AE38" s="146"/>
      <c r="AF38" s="146"/>
      <c r="AG38" s="146"/>
      <c r="AH38" s="146"/>
      <c r="AI38" s="146"/>
      <c r="AJ38" s="146"/>
      <c r="AK38" s="146"/>
      <c r="AL38" s="146"/>
      <c r="AM38" s="146"/>
    </row>
    <row r="39" customFormat="false" ht="15" hidden="false" customHeight="false" outlineLevel="0" collapsed="false">
      <c r="A39" s="164"/>
      <c r="B39" s="145"/>
      <c r="C39" s="146"/>
      <c r="D39" s="146"/>
      <c r="E39" s="146"/>
      <c r="F39" s="146"/>
      <c r="G39" s="146"/>
      <c r="H39" s="146"/>
      <c r="I39" s="146"/>
      <c r="J39" s="146"/>
      <c r="K39" s="146"/>
      <c r="L39" s="146"/>
      <c r="M39" s="146"/>
      <c r="N39" s="146"/>
      <c r="O39" s="146"/>
      <c r="P39" s="146"/>
      <c r="Q39" s="146"/>
      <c r="R39" s="146"/>
      <c r="S39" s="146"/>
      <c r="T39" s="146"/>
      <c r="U39" s="146"/>
      <c r="V39" s="146"/>
      <c r="W39" s="146"/>
      <c r="X39" s="146"/>
      <c r="Y39" s="146"/>
      <c r="Z39" s="146"/>
      <c r="AA39" s="146"/>
      <c r="AB39" s="146"/>
      <c r="AC39" s="146"/>
      <c r="AD39" s="146"/>
      <c r="AE39" s="146"/>
      <c r="AF39" s="146"/>
      <c r="AG39" s="146"/>
      <c r="AH39" s="146"/>
      <c r="AI39" s="146"/>
      <c r="AJ39" s="146"/>
      <c r="AK39" s="146"/>
      <c r="AL39" s="146"/>
      <c r="AM39" s="146"/>
    </row>
    <row r="40" customFormat="false" ht="15" hidden="false" customHeight="false" outlineLevel="0" collapsed="false">
      <c r="A40" s="164"/>
      <c r="B40" s="145"/>
      <c r="C40" s="146"/>
      <c r="D40" s="146"/>
      <c r="E40" s="146"/>
      <c r="F40" s="146"/>
      <c r="G40" s="146"/>
      <c r="H40" s="146"/>
      <c r="I40" s="146"/>
      <c r="J40" s="146"/>
      <c r="K40" s="146"/>
      <c r="L40" s="146"/>
      <c r="M40" s="146"/>
      <c r="N40" s="146"/>
      <c r="O40" s="146"/>
      <c r="P40" s="146"/>
      <c r="Q40" s="146"/>
      <c r="R40" s="146"/>
      <c r="S40" s="146"/>
      <c r="T40" s="146"/>
      <c r="U40" s="146"/>
      <c r="V40" s="146"/>
      <c r="W40" s="146"/>
      <c r="X40" s="146"/>
      <c r="Y40" s="146"/>
      <c r="Z40" s="146"/>
      <c r="AA40" s="146"/>
      <c r="AB40" s="146"/>
      <c r="AC40" s="146"/>
      <c r="AD40" s="146"/>
      <c r="AE40" s="146"/>
      <c r="AF40" s="146"/>
      <c r="AG40" s="146"/>
      <c r="AH40" s="146"/>
      <c r="AI40" s="146"/>
      <c r="AJ40" s="146"/>
      <c r="AK40" s="146"/>
      <c r="AL40" s="146"/>
      <c r="AM40" s="146"/>
    </row>
    <row r="41" customFormat="false" ht="15" hidden="false" customHeight="false" outlineLevel="0" collapsed="false">
      <c r="A41" s="164"/>
      <c r="B41" s="145"/>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c r="AA41" s="146"/>
      <c r="AB41" s="146"/>
      <c r="AC41" s="146"/>
      <c r="AD41" s="146"/>
      <c r="AE41" s="146"/>
      <c r="AF41" s="146"/>
      <c r="AG41" s="146"/>
      <c r="AH41" s="146"/>
      <c r="AI41" s="146"/>
      <c r="AJ41" s="146"/>
      <c r="AK41" s="146"/>
      <c r="AL41" s="146"/>
      <c r="AM41" s="146"/>
    </row>
    <row r="42" customFormat="false" ht="15" hidden="false" customHeight="false" outlineLevel="0" collapsed="false">
      <c r="A42" s="164"/>
      <c r="B42" s="145"/>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c r="AA42" s="146"/>
      <c r="AB42" s="146"/>
      <c r="AC42" s="146"/>
      <c r="AD42" s="146"/>
      <c r="AE42" s="146"/>
      <c r="AF42" s="146"/>
      <c r="AG42" s="146"/>
      <c r="AH42" s="146"/>
      <c r="AI42" s="146"/>
      <c r="AJ42" s="146"/>
      <c r="AK42" s="146"/>
      <c r="AL42" s="146"/>
      <c r="AM42" s="146"/>
    </row>
    <row r="43" customFormat="false" ht="15" hidden="false" customHeight="false" outlineLevel="0" collapsed="false">
      <c r="A43" s="164"/>
      <c r="B43" s="145"/>
      <c r="C43" s="146"/>
      <c r="D43" s="146"/>
      <c r="E43" s="146"/>
      <c r="F43" s="146"/>
      <c r="G43" s="146"/>
      <c r="H43" s="146"/>
      <c r="I43" s="146"/>
      <c r="J43" s="146"/>
      <c r="K43" s="146"/>
      <c r="L43" s="146"/>
      <c r="M43" s="146"/>
      <c r="N43" s="146"/>
      <c r="O43" s="146"/>
      <c r="P43" s="146"/>
      <c r="Q43" s="146"/>
      <c r="R43" s="146"/>
      <c r="S43" s="146"/>
      <c r="T43" s="146"/>
      <c r="U43" s="146"/>
      <c r="V43" s="146"/>
      <c r="W43" s="146"/>
      <c r="X43" s="146"/>
      <c r="Y43" s="146"/>
      <c r="Z43" s="146"/>
      <c r="AA43" s="146"/>
      <c r="AB43" s="146"/>
      <c r="AC43" s="146"/>
      <c r="AD43" s="146"/>
      <c r="AE43" s="146"/>
      <c r="AF43" s="146"/>
      <c r="AG43" s="146"/>
      <c r="AH43" s="146"/>
      <c r="AI43" s="146"/>
      <c r="AJ43" s="146"/>
      <c r="AK43" s="146"/>
      <c r="AL43" s="146"/>
      <c r="AM43" s="146"/>
    </row>
    <row r="44" customFormat="false" ht="15" hidden="false" customHeight="false" outlineLevel="0" collapsed="false">
      <c r="A44" s="164"/>
      <c r="B44" s="145"/>
      <c r="C44" s="146"/>
      <c r="D44" s="146"/>
      <c r="E44" s="146"/>
      <c r="F44" s="146"/>
      <c r="G44" s="146"/>
      <c r="H44" s="146"/>
      <c r="I44" s="146"/>
      <c r="J44" s="146"/>
      <c r="K44" s="146"/>
      <c r="L44" s="146"/>
      <c r="M44" s="146"/>
      <c r="N44" s="146"/>
      <c r="O44" s="146"/>
      <c r="P44" s="146"/>
      <c r="Q44" s="146"/>
      <c r="R44" s="146"/>
      <c r="S44" s="146"/>
      <c r="T44" s="146"/>
      <c r="U44" s="146"/>
      <c r="V44" s="146"/>
      <c r="W44" s="146"/>
      <c r="X44" s="146"/>
      <c r="Y44" s="146"/>
      <c r="Z44" s="146"/>
      <c r="AA44" s="146"/>
      <c r="AB44" s="146"/>
      <c r="AC44" s="146"/>
      <c r="AD44" s="146"/>
      <c r="AE44" s="146"/>
      <c r="AF44" s="146"/>
      <c r="AG44" s="146"/>
      <c r="AH44" s="146"/>
      <c r="AI44" s="146"/>
      <c r="AJ44" s="146"/>
      <c r="AK44" s="146"/>
      <c r="AL44" s="146"/>
      <c r="AM44" s="146"/>
    </row>
    <row r="45" customFormat="false" ht="15" hidden="false" customHeight="false" outlineLevel="0" collapsed="false">
      <c r="A45" s="164"/>
      <c r="B45" s="145"/>
      <c r="C45" s="146"/>
      <c r="D45" s="146"/>
      <c r="E45" s="146"/>
      <c r="F45" s="146"/>
      <c r="G45" s="146"/>
      <c r="H45" s="146"/>
      <c r="I45" s="146"/>
      <c r="J45" s="146"/>
      <c r="K45" s="146"/>
      <c r="L45" s="146"/>
      <c r="M45" s="146"/>
      <c r="N45" s="146"/>
      <c r="O45" s="146"/>
      <c r="P45" s="146"/>
      <c r="Q45" s="146"/>
      <c r="R45" s="146"/>
      <c r="S45" s="146"/>
      <c r="T45" s="146"/>
      <c r="U45" s="146"/>
      <c r="V45" s="146"/>
      <c r="W45" s="146"/>
      <c r="X45" s="146"/>
      <c r="Y45" s="146"/>
      <c r="Z45" s="146"/>
      <c r="AA45" s="146"/>
      <c r="AB45" s="146"/>
      <c r="AC45" s="146"/>
      <c r="AD45" s="146"/>
      <c r="AE45" s="146"/>
      <c r="AF45" s="146"/>
      <c r="AG45" s="146"/>
      <c r="AH45" s="146"/>
      <c r="AI45" s="146"/>
      <c r="AJ45" s="146"/>
      <c r="AK45" s="146"/>
      <c r="AL45" s="146"/>
      <c r="AM45" s="146"/>
    </row>
    <row r="46" customFormat="false" ht="15" hidden="false" customHeight="false" outlineLevel="0" collapsed="false">
      <c r="A46" s="164"/>
      <c r="B46" s="145"/>
      <c r="C46" s="146"/>
      <c r="D46" s="146"/>
      <c r="E46" s="146"/>
      <c r="F46" s="146"/>
      <c r="G46" s="146"/>
      <c r="H46" s="146"/>
      <c r="I46" s="146"/>
      <c r="J46" s="146"/>
      <c r="K46" s="146"/>
      <c r="L46" s="146"/>
      <c r="M46" s="146"/>
      <c r="N46" s="146"/>
      <c r="O46" s="146"/>
      <c r="P46" s="146"/>
      <c r="Q46" s="146"/>
      <c r="R46" s="146"/>
      <c r="S46" s="146"/>
      <c r="T46" s="146"/>
      <c r="U46" s="146"/>
      <c r="V46" s="146"/>
      <c r="W46" s="146"/>
      <c r="X46" s="146"/>
      <c r="Y46" s="146"/>
      <c r="Z46" s="146"/>
      <c r="AA46" s="146"/>
      <c r="AB46" s="146"/>
      <c r="AC46" s="146"/>
      <c r="AD46" s="146"/>
      <c r="AE46" s="146"/>
      <c r="AF46" s="146"/>
      <c r="AG46" s="146"/>
      <c r="AH46" s="146"/>
      <c r="AI46" s="146"/>
      <c r="AJ46" s="146"/>
      <c r="AK46" s="146"/>
      <c r="AL46" s="146"/>
      <c r="AM46" s="146"/>
    </row>
    <row r="47" customFormat="false" ht="15" hidden="false" customHeight="false" outlineLevel="0" collapsed="false">
      <c r="A47" s="164"/>
      <c r="B47" s="145"/>
      <c r="C47" s="146"/>
      <c r="D47" s="146"/>
      <c r="E47" s="146"/>
      <c r="F47" s="146"/>
      <c r="G47" s="146"/>
      <c r="H47" s="146"/>
      <c r="I47" s="146"/>
      <c r="J47" s="146"/>
      <c r="K47" s="146"/>
      <c r="L47" s="146"/>
      <c r="M47" s="146"/>
      <c r="N47" s="146"/>
      <c r="O47" s="146"/>
      <c r="P47" s="146"/>
      <c r="Q47" s="146"/>
      <c r="R47" s="146"/>
      <c r="S47" s="146"/>
      <c r="T47" s="146"/>
      <c r="U47" s="146"/>
      <c r="V47" s="146"/>
      <c r="W47" s="146"/>
      <c r="X47" s="146"/>
      <c r="Y47" s="146"/>
      <c r="Z47" s="146"/>
      <c r="AA47" s="146"/>
      <c r="AB47" s="146"/>
      <c r="AC47" s="146"/>
      <c r="AD47" s="146"/>
      <c r="AE47" s="146"/>
      <c r="AF47" s="146"/>
      <c r="AG47" s="146"/>
      <c r="AH47" s="146"/>
      <c r="AI47" s="146"/>
      <c r="AJ47" s="146"/>
      <c r="AK47" s="146"/>
      <c r="AL47" s="146"/>
      <c r="AM47" s="146"/>
    </row>
    <row r="48" customFormat="false" ht="15" hidden="false" customHeight="false" outlineLevel="0" collapsed="false">
      <c r="A48" s="164"/>
      <c r="B48" s="145"/>
      <c r="C48" s="146"/>
      <c r="D48" s="146"/>
      <c r="E48" s="146"/>
      <c r="F48" s="146"/>
      <c r="G48" s="146"/>
      <c r="H48" s="146"/>
      <c r="I48" s="146"/>
      <c r="J48" s="146"/>
      <c r="K48" s="146"/>
      <c r="L48" s="146"/>
      <c r="M48" s="146"/>
      <c r="N48" s="146"/>
      <c r="O48" s="146"/>
      <c r="P48" s="146"/>
      <c r="Q48" s="146"/>
      <c r="R48" s="146"/>
      <c r="S48" s="146"/>
      <c r="T48" s="146"/>
      <c r="U48" s="146"/>
      <c r="V48" s="146"/>
      <c r="W48" s="146"/>
      <c r="X48" s="146"/>
      <c r="Y48" s="146"/>
      <c r="Z48" s="146"/>
      <c r="AA48" s="146"/>
      <c r="AB48" s="146"/>
      <c r="AC48" s="146"/>
      <c r="AD48" s="146"/>
      <c r="AE48" s="146"/>
      <c r="AF48" s="146"/>
      <c r="AG48" s="146"/>
      <c r="AH48" s="146"/>
      <c r="AI48" s="146"/>
      <c r="AJ48" s="146"/>
      <c r="AK48" s="146"/>
      <c r="AL48" s="146"/>
      <c r="AM48" s="146"/>
    </row>
    <row r="49" customFormat="false" ht="15" hidden="false" customHeight="false" outlineLevel="0" collapsed="false">
      <c r="A49" s="164"/>
      <c r="B49" s="145"/>
      <c r="C49" s="146"/>
      <c r="D49" s="146"/>
      <c r="E49" s="146"/>
      <c r="F49" s="146"/>
      <c r="G49" s="146"/>
      <c r="H49" s="146"/>
      <c r="I49" s="146"/>
      <c r="J49" s="146"/>
      <c r="K49" s="146"/>
      <c r="L49" s="146"/>
      <c r="M49" s="146"/>
      <c r="N49" s="146"/>
      <c r="O49" s="146"/>
      <c r="P49" s="146"/>
      <c r="Q49" s="146"/>
      <c r="R49" s="146"/>
      <c r="S49" s="146"/>
      <c r="T49" s="146"/>
      <c r="U49" s="146"/>
      <c r="V49" s="146"/>
      <c r="W49" s="146"/>
      <c r="X49" s="146"/>
      <c r="Y49" s="146"/>
      <c r="Z49" s="146"/>
      <c r="AA49" s="146"/>
      <c r="AB49" s="146"/>
      <c r="AC49" s="146"/>
      <c r="AD49" s="146"/>
      <c r="AE49" s="146"/>
      <c r="AF49" s="146"/>
      <c r="AG49" s="146"/>
      <c r="AH49" s="146"/>
      <c r="AI49" s="146"/>
      <c r="AJ49" s="146"/>
      <c r="AK49" s="146"/>
      <c r="AL49" s="146"/>
      <c r="AM49" s="146"/>
    </row>
    <row r="50" customFormat="false" ht="15" hidden="false" customHeight="false" outlineLevel="0" collapsed="false">
      <c r="A50" s="164"/>
      <c r="B50" s="145"/>
      <c r="C50" s="146"/>
      <c r="D50" s="146"/>
      <c r="E50" s="146"/>
      <c r="F50" s="146"/>
      <c r="G50" s="146"/>
      <c r="H50" s="146"/>
      <c r="I50" s="146"/>
      <c r="J50" s="146"/>
      <c r="K50" s="146"/>
      <c r="L50" s="146"/>
      <c r="M50" s="146"/>
      <c r="N50" s="146"/>
      <c r="O50" s="146"/>
      <c r="P50" s="146"/>
      <c r="Q50" s="146"/>
      <c r="R50" s="146"/>
      <c r="S50" s="146"/>
      <c r="T50" s="146"/>
      <c r="U50" s="146"/>
      <c r="V50" s="146"/>
      <c r="W50" s="146"/>
      <c r="X50" s="146"/>
      <c r="Y50" s="146"/>
      <c r="Z50" s="146"/>
      <c r="AA50" s="146"/>
      <c r="AB50" s="146"/>
      <c r="AC50" s="146"/>
      <c r="AD50" s="146"/>
      <c r="AE50" s="146"/>
      <c r="AF50" s="146"/>
      <c r="AG50" s="146"/>
      <c r="AH50" s="146"/>
      <c r="AI50" s="146"/>
      <c r="AJ50" s="146"/>
      <c r="AK50" s="146"/>
      <c r="AL50" s="146"/>
      <c r="AM50" s="146"/>
    </row>
    <row r="51" customFormat="false" ht="15" hidden="false" customHeight="false" outlineLevel="0" collapsed="false">
      <c r="A51" s="164"/>
      <c r="B51" s="145"/>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c r="AA51" s="146"/>
      <c r="AB51" s="146"/>
      <c r="AC51" s="146"/>
      <c r="AD51" s="146"/>
      <c r="AE51" s="146"/>
      <c r="AF51" s="146"/>
      <c r="AG51" s="146"/>
      <c r="AH51" s="146"/>
      <c r="AI51" s="146"/>
      <c r="AJ51" s="146"/>
      <c r="AK51" s="146"/>
      <c r="AL51" s="146"/>
      <c r="AM51" s="146"/>
    </row>
    <row r="52" customFormat="false" ht="15" hidden="false" customHeight="false" outlineLevel="0" collapsed="false">
      <c r="A52" s="164"/>
      <c r="B52" s="145"/>
      <c r="C52" s="146"/>
      <c r="D52" s="146"/>
      <c r="E52" s="146"/>
      <c r="F52" s="146"/>
      <c r="G52" s="146"/>
      <c r="H52" s="146"/>
      <c r="I52" s="146"/>
      <c r="J52" s="146"/>
      <c r="K52" s="146"/>
      <c r="L52" s="146"/>
      <c r="M52" s="146"/>
      <c r="N52" s="146"/>
      <c r="O52" s="146"/>
      <c r="P52" s="146"/>
      <c r="Q52" s="146"/>
      <c r="R52" s="146"/>
      <c r="S52" s="146"/>
      <c r="T52" s="146"/>
      <c r="U52" s="146"/>
      <c r="V52" s="146"/>
      <c r="W52" s="146"/>
      <c r="X52" s="146"/>
      <c r="Y52" s="146"/>
      <c r="Z52" s="146"/>
      <c r="AA52" s="146"/>
      <c r="AB52" s="146"/>
      <c r="AC52" s="146"/>
      <c r="AD52" s="146"/>
      <c r="AE52" s="146"/>
      <c r="AF52" s="146"/>
      <c r="AG52" s="146"/>
      <c r="AH52" s="146"/>
      <c r="AI52" s="146"/>
      <c r="AJ52" s="146"/>
      <c r="AK52" s="146"/>
      <c r="AL52" s="146"/>
      <c r="AM52" s="146"/>
    </row>
    <row r="53" customFormat="false" ht="15" hidden="false" customHeight="false" outlineLevel="0" collapsed="false">
      <c r="A53" s="164"/>
      <c r="B53" s="145"/>
      <c r="C53" s="146"/>
      <c r="D53" s="146"/>
      <c r="E53" s="146"/>
      <c r="F53" s="146"/>
      <c r="G53" s="146"/>
      <c r="H53" s="146"/>
      <c r="I53" s="146"/>
      <c r="J53" s="146"/>
      <c r="K53" s="146"/>
      <c r="L53" s="146"/>
      <c r="M53" s="146"/>
      <c r="N53" s="146"/>
      <c r="O53" s="146"/>
      <c r="P53" s="146"/>
      <c r="Q53" s="146"/>
      <c r="R53" s="146"/>
      <c r="S53" s="146"/>
      <c r="T53" s="146"/>
      <c r="U53" s="146"/>
      <c r="V53" s="146"/>
      <c r="W53" s="146"/>
      <c r="X53" s="146"/>
      <c r="Y53" s="146"/>
      <c r="Z53" s="146"/>
      <c r="AA53" s="146"/>
      <c r="AB53" s="146"/>
      <c r="AC53" s="146"/>
      <c r="AD53" s="146"/>
      <c r="AE53" s="146"/>
      <c r="AF53" s="146"/>
      <c r="AG53" s="146"/>
      <c r="AH53" s="146"/>
      <c r="AI53" s="146"/>
      <c r="AJ53" s="146"/>
      <c r="AK53" s="146"/>
      <c r="AL53" s="146"/>
      <c r="AM53" s="146"/>
    </row>
    <row r="54" customFormat="false" ht="15" hidden="false" customHeight="false" outlineLevel="0" collapsed="false">
      <c r="A54" s="164"/>
      <c r="B54" s="145"/>
      <c r="C54" s="146"/>
      <c r="D54" s="146"/>
      <c r="E54" s="146"/>
      <c r="F54" s="146"/>
      <c r="G54" s="146"/>
      <c r="H54" s="146"/>
      <c r="I54" s="146"/>
      <c r="J54" s="146"/>
      <c r="K54" s="146"/>
      <c r="L54" s="146"/>
      <c r="M54" s="146"/>
      <c r="N54" s="146"/>
      <c r="O54" s="146"/>
      <c r="P54" s="146"/>
      <c r="Q54" s="146"/>
      <c r="R54" s="146"/>
      <c r="S54" s="146"/>
      <c r="T54" s="146"/>
      <c r="U54" s="146"/>
      <c r="V54" s="146"/>
      <c r="W54" s="146"/>
      <c r="X54" s="146"/>
      <c r="Y54" s="146"/>
      <c r="Z54" s="146"/>
      <c r="AA54" s="146"/>
      <c r="AB54" s="146"/>
      <c r="AC54" s="146"/>
      <c r="AD54" s="146"/>
      <c r="AE54" s="146"/>
      <c r="AF54" s="146"/>
      <c r="AG54" s="146"/>
      <c r="AH54" s="146"/>
      <c r="AI54" s="146"/>
      <c r="AJ54" s="146"/>
      <c r="AK54" s="146"/>
      <c r="AL54" s="146"/>
      <c r="AM54" s="146"/>
    </row>
    <row r="55" customFormat="false" ht="15" hidden="false" customHeight="false" outlineLevel="0" collapsed="false">
      <c r="A55" s="164"/>
      <c r="B55" s="145"/>
      <c r="C55" s="146"/>
      <c r="D55" s="146"/>
      <c r="E55" s="146"/>
      <c r="F55" s="146"/>
      <c r="G55" s="146"/>
      <c r="H55" s="146"/>
      <c r="I55" s="146"/>
      <c r="J55" s="146"/>
      <c r="K55" s="146"/>
      <c r="L55" s="146"/>
      <c r="M55" s="146"/>
      <c r="N55" s="146"/>
      <c r="O55" s="146"/>
      <c r="P55" s="146"/>
      <c r="Q55" s="146"/>
      <c r="R55" s="146"/>
      <c r="S55" s="146"/>
      <c r="T55" s="146"/>
      <c r="U55" s="146"/>
      <c r="V55" s="146"/>
      <c r="W55" s="146"/>
      <c r="X55" s="146"/>
      <c r="Y55" s="146"/>
      <c r="Z55" s="146"/>
      <c r="AA55" s="146"/>
      <c r="AB55" s="146"/>
      <c r="AC55" s="146"/>
      <c r="AD55" s="146"/>
      <c r="AE55" s="146"/>
      <c r="AF55" s="146"/>
      <c r="AG55" s="146"/>
      <c r="AH55" s="146"/>
      <c r="AI55" s="146"/>
      <c r="AJ55" s="146"/>
      <c r="AK55" s="146"/>
      <c r="AL55" s="146"/>
      <c r="AM55" s="146"/>
    </row>
    <row r="56" customFormat="false" ht="15" hidden="false" customHeight="false" outlineLevel="0" collapsed="false">
      <c r="A56" s="164"/>
      <c r="B56" s="145"/>
      <c r="C56" s="146"/>
      <c r="D56" s="146"/>
      <c r="E56" s="146"/>
      <c r="F56" s="146"/>
      <c r="G56" s="146"/>
      <c r="H56" s="146"/>
      <c r="I56" s="146"/>
      <c r="J56" s="146"/>
      <c r="K56" s="146"/>
      <c r="L56" s="146"/>
      <c r="M56" s="146"/>
      <c r="N56" s="146"/>
      <c r="O56" s="146"/>
      <c r="P56" s="146"/>
      <c r="Q56" s="146"/>
      <c r="R56" s="146"/>
      <c r="S56" s="146"/>
      <c r="T56" s="146"/>
      <c r="U56" s="146"/>
      <c r="V56" s="146"/>
      <c r="W56" s="146"/>
      <c r="X56" s="146"/>
      <c r="Y56" s="146"/>
      <c r="Z56" s="146"/>
      <c r="AA56" s="146"/>
      <c r="AB56" s="146"/>
      <c r="AC56" s="146"/>
      <c r="AD56" s="146"/>
      <c r="AE56" s="146"/>
      <c r="AF56" s="146"/>
      <c r="AG56" s="146"/>
      <c r="AH56" s="146"/>
      <c r="AI56" s="146"/>
      <c r="AJ56" s="146"/>
      <c r="AK56" s="146"/>
      <c r="AL56" s="146"/>
      <c r="AM56" s="146"/>
    </row>
    <row r="57" customFormat="false" ht="15" hidden="false" customHeight="false" outlineLevel="0" collapsed="false">
      <c r="A57" s="164"/>
      <c r="B57" s="145"/>
      <c r="C57" s="146"/>
      <c r="D57" s="146"/>
      <c r="E57" s="146"/>
      <c r="F57" s="146"/>
      <c r="G57" s="146"/>
      <c r="H57" s="146"/>
      <c r="I57" s="146"/>
      <c r="J57" s="146"/>
      <c r="K57" s="146"/>
      <c r="L57" s="146"/>
      <c r="M57" s="146"/>
      <c r="N57" s="146"/>
      <c r="O57" s="146"/>
      <c r="P57" s="146"/>
      <c r="Q57" s="146"/>
      <c r="R57" s="146"/>
      <c r="S57" s="146"/>
      <c r="T57" s="146"/>
      <c r="U57" s="146"/>
      <c r="V57" s="146"/>
      <c r="W57" s="146"/>
      <c r="X57" s="146"/>
      <c r="Y57" s="146"/>
      <c r="Z57" s="146"/>
      <c r="AA57" s="146"/>
      <c r="AB57" s="146"/>
      <c r="AC57" s="146"/>
      <c r="AD57" s="146"/>
      <c r="AE57" s="146"/>
      <c r="AF57" s="146"/>
      <c r="AG57" s="146"/>
      <c r="AH57" s="146"/>
      <c r="AI57" s="146"/>
      <c r="AJ57" s="146"/>
      <c r="AK57" s="146"/>
      <c r="AL57" s="146"/>
      <c r="AM57" s="146"/>
    </row>
    <row r="58" customFormat="false" ht="15" hidden="false" customHeight="false" outlineLevel="0" collapsed="false">
      <c r="A58" s="164"/>
      <c r="B58" s="145"/>
      <c r="C58" s="146"/>
      <c r="D58" s="146"/>
      <c r="E58" s="146"/>
      <c r="F58" s="146"/>
      <c r="G58" s="146"/>
      <c r="H58" s="146"/>
      <c r="I58" s="146"/>
      <c r="J58" s="146"/>
      <c r="K58" s="146"/>
      <c r="L58" s="146"/>
      <c r="M58" s="146"/>
      <c r="N58" s="146"/>
      <c r="O58" s="146"/>
      <c r="P58" s="146"/>
      <c r="Q58" s="146"/>
      <c r="R58" s="146"/>
      <c r="S58" s="146"/>
      <c r="T58" s="146"/>
      <c r="U58" s="146"/>
      <c r="V58" s="146"/>
      <c r="W58" s="146"/>
      <c r="X58" s="146"/>
      <c r="Y58" s="146"/>
      <c r="Z58" s="146"/>
      <c r="AA58" s="146"/>
      <c r="AB58" s="146"/>
      <c r="AC58" s="146"/>
      <c r="AD58" s="146"/>
      <c r="AE58" s="146"/>
      <c r="AF58" s="146"/>
      <c r="AG58" s="146"/>
      <c r="AH58" s="146"/>
      <c r="AI58" s="146"/>
      <c r="AJ58" s="146"/>
      <c r="AK58" s="146"/>
      <c r="AL58" s="146"/>
      <c r="AM58" s="146"/>
    </row>
    <row r="59" customFormat="false" ht="15" hidden="false" customHeight="false" outlineLevel="0" collapsed="false">
      <c r="A59" s="164"/>
      <c r="B59" s="145"/>
      <c r="C59" s="146"/>
      <c r="D59" s="146"/>
      <c r="E59" s="146"/>
      <c r="F59" s="146"/>
      <c r="G59" s="146"/>
      <c r="H59" s="146"/>
      <c r="I59" s="146"/>
      <c r="J59" s="146"/>
      <c r="K59" s="146"/>
      <c r="L59" s="146"/>
      <c r="M59" s="146"/>
      <c r="N59" s="146"/>
      <c r="O59" s="146"/>
      <c r="P59" s="146"/>
      <c r="Q59" s="146"/>
      <c r="R59" s="146"/>
      <c r="S59" s="146"/>
      <c r="T59" s="146"/>
      <c r="U59" s="146"/>
      <c r="V59" s="146"/>
      <c r="W59" s="146"/>
      <c r="X59" s="146"/>
      <c r="Y59" s="146"/>
      <c r="Z59" s="146"/>
      <c r="AA59" s="146"/>
      <c r="AB59" s="146"/>
      <c r="AC59" s="146"/>
      <c r="AD59" s="146"/>
      <c r="AE59" s="146"/>
      <c r="AF59" s="146"/>
      <c r="AG59" s="146"/>
      <c r="AH59" s="146"/>
      <c r="AI59" s="146"/>
      <c r="AJ59" s="146"/>
      <c r="AK59" s="146"/>
      <c r="AL59" s="146"/>
      <c r="AM59" s="146"/>
    </row>
    <row r="60" customFormat="false" ht="15" hidden="false" customHeight="false" outlineLevel="0" collapsed="false">
      <c r="A60" s="164"/>
      <c r="B60" s="145"/>
      <c r="C60" s="146"/>
      <c r="D60" s="146"/>
      <c r="E60" s="146"/>
      <c r="F60" s="146"/>
      <c r="G60" s="146"/>
      <c r="H60" s="146"/>
      <c r="I60" s="146"/>
      <c r="J60" s="146"/>
      <c r="K60" s="146"/>
      <c r="L60" s="146"/>
      <c r="M60" s="146"/>
      <c r="N60" s="146"/>
      <c r="O60" s="146"/>
      <c r="P60" s="146"/>
      <c r="Q60" s="146"/>
      <c r="R60" s="146"/>
      <c r="S60" s="146"/>
      <c r="T60" s="146"/>
      <c r="U60" s="146"/>
      <c r="V60" s="146"/>
      <c r="W60" s="146"/>
      <c r="X60" s="146"/>
      <c r="Y60" s="146"/>
      <c r="Z60" s="146"/>
      <c r="AA60" s="146"/>
      <c r="AB60" s="146"/>
      <c r="AC60" s="146"/>
      <c r="AD60" s="146"/>
      <c r="AE60" s="146"/>
      <c r="AF60" s="146"/>
      <c r="AG60" s="146"/>
      <c r="AH60" s="146"/>
      <c r="AI60" s="146"/>
      <c r="AJ60" s="146"/>
      <c r="AK60" s="146"/>
      <c r="AL60" s="146"/>
      <c r="AM60" s="146"/>
    </row>
    <row r="61" customFormat="false" ht="15" hidden="false" customHeight="false" outlineLevel="0" collapsed="false">
      <c r="A61" s="164"/>
      <c r="B61" s="145"/>
      <c r="C61" s="146"/>
      <c r="D61" s="146"/>
      <c r="E61" s="146"/>
      <c r="F61" s="146"/>
      <c r="G61" s="146"/>
      <c r="H61" s="146"/>
      <c r="I61" s="146"/>
      <c r="J61" s="146"/>
      <c r="K61" s="146"/>
      <c r="L61" s="146"/>
      <c r="M61" s="146"/>
      <c r="N61" s="146"/>
      <c r="O61" s="146"/>
      <c r="P61" s="146"/>
      <c r="Q61" s="146"/>
      <c r="R61" s="146"/>
      <c r="S61" s="146"/>
      <c r="T61" s="146"/>
      <c r="U61" s="146"/>
      <c r="V61" s="146"/>
      <c r="W61" s="146"/>
      <c r="X61" s="146"/>
      <c r="Y61" s="146"/>
      <c r="Z61" s="146"/>
      <c r="AA61" s="146"/>
      <c r="AB61" s="146"/>
      <c r="AC61" s="146"/>
      <c r="AD61" s="146"/>
      <c r="AE61" s="146"/>
      <c r="AF61" s="146"/>
      <c r="AG61" s="146"/>
      <c r="AH61" s="146"/>
      <c r="AI61" s="146"/>
      <c r="AJ61" s="146"/>
      <c r="AK61" s="146"/>
      <c r="AL61" s="146"/>
      <c r="AM61" s="146"/>
    </row>
    <row r="62" customFormat="false" ht="15" hidden="false" customHeight="false" outlineLevel="0" collapsed="false">
      <c r="A62" s="164"/>
      <c r="B62" s="145"/>
      <c r="C62" s="146"/>
      <c r="D62" s="146"/>
      <c r="E62" s="146"/>
      <c r="F62" s="146"/>
      <c r="G62" s="146"/>
      <c r="H62" s="146"/>
      <c r="I62" s="146"/>
      <c r="J62" s="146"/>
      <c r="K62" s="146"/>
      <c r="L62" s="146"/>
      <c r="M62" s="146"/>
      <c r="N62" s="146"/>
      <c r="O62" s="146"/>
      <c r="P62" s="146"/>
      <c r="Q62" s="146"/>
      <c r="R62" s="146"/>
      <c r="S62" s="146"/>
      <c r="T62" s="146"/>
      <c r="U62" s="146"/>
      <c r="V62" s="146"/>
      <c r="W62" s="146"/>
      <c r="X62" s="146"/>
      <c r="Y62" s="146"/>
      <c r="Z62" s="146"/>
      <c r="AA62" s="146"/>
      <c r="AB62" s="146"/>
      <c r="AC62" s="146"/>
      <c r="AD62" s="146"/>
      <c r="AE62" s="146"/>
      <c r="AF62" s="146"/>
      <c r="AG62" s="146"/>
      <c r="AH62" s="146"/>
      <c r="AI62" s="146"/>
      <c r="AJ62" s="146"/>
      <c r="AK62" s="146"/>
      <c r="AL62" s="146"/>
      <c r="AM62" s="146"/>
    </row>
    <row r="63" customFormat="false" ht="15" hidden="false" customHeight="false" outlineLevel="0" collapsed="false">
      <c r="A63" s="164"/>
      <c r="B63" s="145"/>
      <c r="C63" s="146"/>
      <c r="D63" s="146"/>
      <c r="E63" s="146"/>
      <c r="F63" s="146"/>
      <c r="G63" s="146"/>
      <c r="H63" s="146"/>
      <c r="I63" s="146"/>
      <c r="J63" s="146"/>
      <c r="K63" s="146"/>
      <c r="L63" s="146"/>
      <c r="M63" s="146"/>
      <c r="N63" s="146"/>
      <c r="O63" s="146"/>
      <c r="P63" s="146"/>
      <c r="Q63" s="146"/>
      <c r="R63" s="146"/>
      <c r="S63" s="146"/>
      <c r="T63" s="146"/>
      <c r="U63" s="146"/>
      <c r="V63" s="146"/>
      <c r="W63" s="146"/>
      <c r="X63" s="146"/>
      <c r="Y63" s="146"/>
      <c r="Z63" s="146"/>
      <c r="AA63" s="146"/>
      <c r="AB63" s="146"/>
      <c r="AC63" s="146"/>
      <c r="AD63" s="146"/>
      <c r="AE63" s="146"/>
      <c r="AF63" s="146"/>
      <c r="AG63" s="146"/>
      <c r="AH63" s="146"/>
      <c r="AI63" s="146"/>
      <c r="AJ63" s="146"/>
      <c r="AK63" s="146"/>
      <c r="AL63" s="146"/>
      <c r="AM63" s="146"/>
    </row>
    <row r="64" customFormat="false" ht="15" hidden="false" customHeight="false" outlineLevel="0" collapsed="false">
      <c r="A64" s="164"/>
      <c r="B64" s="145"/>
      <c r="C64" s="146"/>
      <c r="D64" s="146"/>
      <c r="E64" s="146"/>
      <c r="F64" s="146"/>
      <c r="G64" s="146"/>
      <c r="H64" s="146"/>
      <c r="I64" s="146"/>
      <c r="J64" s="146"/>
      <c r="K64" s="146"/>
      <c r="L64" s="146"/>
      <c r="M64" s="146"/>
      <c r="N64" s="146"/>
      <c r="O64" s="146"/>
      <c r="P64" s="146"/>
      <c r="Q64" s="146"/>
      <c r="R64" s="146"/>
      <c r="S64" s="146"/>
      <c r="T64" s="146"/>
      <c r="U64" s="146"/>
      <c r="V64" s="146"/>
      <c r="W64" s="146"/>
      <c r="X64" s="146"/>
      <c r="Y64" s="146"/>
      <c r="Z64" s="146"/>
      <c r="AA64" s="146"/>
      <c r="AB64" s="146"/>
      <c r="AC64" s="146"/>
      <c r="AD64" s="146"/>
      <c r="AE64" s="146"/>
      <c r="AF64" s="146"/>
      <c r="AG64" s="146"/>
      <c r="AH64" s="146"/>
      <c r="AI64" s="146"/>
      <c r="AJ64" s="146"/>
      <c r="AK64" s="146"/>
      <c r="AL64" s="146"/>
      <c r="AM64" s="146"/>
    </row>
    <row r="65" customFormat="false" ht="15" hidden="false" customHeight="false" outlineLevel="0" collapsed="false">
      <c r="A65" s="164"/>
      <c r="B65" s="145"/>
      <c r="C65" s="146"/>
      <c r="D65" s="146"/>
      <c r="E65" s="146"/>
      <c r="F65" s="146"/>
      <c r="G65" s="146"/>
      <c r="H65" s="146"/>
      <c r="I65" s="146"/>
      <c r="J65" s="146"/>
      <c r="K65" s="146"/>
      <c r="L65" s="146"/>
      <c r="M65" s="146"/>
      <c r="N65" s="146"/>
      <c r="O65" s="146"/>
      <c r="P65" s="146"/>
      <c r="Q65" s="146"/>
      <c r="R65" s="146"/>
      <c r="S65" s="146"/>
      <c r="T65" s="146"/>
      <c r="U65" s="146"/>
      <c r="V65" s="146"/>
      <c r="W65" s="146"/>
      <c r="X65" s="146"/>
      <c r="Y65" s="146"/>
      <c r="Z65" s="146"/>
      <c r="AA65" s="146"/>
      <c r="AB65" s="146"/>
      <c r="AC65" s="146"/>
      <c r="AD65" s="146"/>
      <c r="AE65" s="146"/>
      <c r="AF65" s="146"/>
      <c r="AG65" s="146"/>
      <c r="AH65" s="146"/>
      <c r="AI65" s="146"/>
      <c r="AJ65" s="146"/>
      <c r="AK65" s="146"/>
      <c r="AL65" s="146"/>
      <c r="AM65" s="146"/>
    </row>
    <row r="66" customFormat="false" ht="15" hidden="false" customHeight="false" outlineLevel="0" collapsed="false">
      <c r="A66" s="164"/>
      <c r="B66" s="145"/>
      <c r="C66" s="146"/>
      <c r="D66" s="146"/>
      <c r="E66" s="146"/>
      <c r="F66" s="146"/>
      <c r="G66" s="146"/>
      <c r="H66" s="146"/>
      <c r="I66" s="146"/>
      <c r="J66" s="146"/>
      <c r="K66" s="146"/>
      <c r="L66" s="146"/>
      <c r="M66" s="146"/>
      <c r="N66" s="146"/>
      <c r="O66" s="146"/>
      <c r="P66" s="146"/>
      <c r="Q66" s="146"/>
      <c r="R66" s="146"/>
      <c r="S66" s="146"/>
      <c r="T66" s="146"/>
      <c r="U66" s="146"/>
      <c r="V66" s="146"/>
      <c r="W66" s="146"/>
      <c r="X66" s="146"/>
      <c r="Y66" s="146"/>
      <c r="Z66" s="146"/>
      <c r="AA66" s="146"/>
      <c r="AB66" s="146"/>
      <c r="AC66" s="146"/>
      <c r="AD66" s="146"/>
      <c r="AE66" s="146"/>
      <c r="AF66" s="146"/>
      <c r="AG66" s="146"/>
      <c r="AH66" s="146"/>
      <c r="AI66" s="146"/>
      <c r="AJ66" s="146"/>
      <c r="AK66" s="146"/>
      <c r="AL66" s="146"/>
      <c r="AM66" s="146"/>
    </row>
    <row r="67" customFormat="false" ht="15" hidden="false" customHeight="false" outlineLevel="0" collapsed="false">
      <c r="A67" s="164"/>
      <c r="B67" s="145"/>
      <c r="C67" s="146"/>
      <c r="D67" s="146"/>
      <c r="E67" s="146"/>
      <c r="F67" s="146"/>
      <c r="G67" s="146"/>
      <c r="H67" s="146"/>
      <c r="I67" s="146"/>
      <c r="J67" s="146"/>
      <c r="K67" s="146"/>
      <c r="L67" s="146"/>
      <c r="M67" s="146"/>
      <c r="N67" s="146"/>
      <c r="O67" s="146"/>
      <c r="P67" s="146"/>
      <c r="Q67" s="146"/>
      <c r="R67" s="146"/>
      <c r="S67" s="146"/>
      <c r="T67" s="146"/>
      <c r="U67" s="146"/>
      <c r="V67" s="146"/>
      <c r="W67" s="146"/>
      <c r="X67" s="146"/>
      <c r="Y67" s="146"/>
      <c r="Z67" s="146"/>
      <c r="AA67" s="146"/>
      <c r="AB67" s="146"/>
      <c r="AC67" s="146"/>
      <c r="AD67" s="146"/>
      <c r="AE67" s="146"/>
      <c r="AF67" s="146"/>
      <c r="AG67" s="146"/>
      <c r="AH67" s="146"/>
      <c r="AI67" s="146"/>
      <c r="AJ67" s="146"/>
      <c r="AK67" s="146"/>
      <c r="AL67" s="146"/>
      <c r="AM67" s="146"/>
    </row>
    <row r="68" customFormat="false" ht="15" hidden="false" customHeight="false" outlineLevel="0" collapsed="false">
      <c r="A68" s="164"/>
      <c r="B68" s="145"/>
      <c r="C68" s="146"/>
      <c r="D68" s="146"/>
      <c r="E68" s="146"/>
      <c r="F68" s="146"/>
      <c r="G68" s="146"/>
      <c r="H68" s="146"/>
      <c r="I68" s="146"/>
      <c r="J68" s="146"/>
      <c r="K68" s="146"/>
      <c r="L68" s="146"/>
      <c r="M68" s="146"/>
      <c r="N68" s="146"/>
      <c r="O68" s="146"/>
      <c r="P68" s="146"/>
      <c r="Q68" s="146"/>
      <c r="R68" s="146"/>
      <c r="S68" s="146"/>
      <c r="T68" s="146"/>
      <c r="U68" s="146"/>
      <c r="V68" s="146"/>
      <c r="W68" s="146"/>
      <c r="X68" s="146"/>
      <c r="Y68" s="146"/>
      <c r="Z68" s="146"/>
      <c r="AA68" s="146"/>
      <c r="AB68" s="146"/>
      <c r="AC68" s="146"/>
      <c r="AD68" s="146"/>
      <c r="AE68" s="146"/>
      <c r="AF68" s="146"/>
      <c r="AG68" s="146"/>
      <c r="AH68" s="146"/>
      <c r="AI68" s="146"/>
      <c r="AJ68" s="146"/>
      <c r="AK68" s="146"/>
      <c r="AL68" s="146"/>
      <c r="AM68" s="146"/>
    </row>
    <row r="69" customFormat="false" ht="15" hidden="false" customHeight="false" outlineLevel="0" collapsed="false">
      <c r="A69" s="164"/>
      <c r="B69" s="145"/>
      <c r="C69" s="146"/>
      <c r="D69" s="146"/>
      <c r="E69" s="146"/>
      <c r="F69" s="146"/>
      <c r="G69" s="146"/>
      <c r="H69" s="146"/>
      <c r="I69" s="146"/>
      <c r="J69" s="146"/>
      <c r="K69" s="146"/>
      <c r="L69" s="146"/>
      <c r="M69" s="146"/>
      <c r="N69" s="146"/>
      <c r="O69" s="146"/>
      <c r="P69" s="146"/>
      <c r="Q69" s="146"/>
      <c r="R69" s="146"/>
      <c r="S69" s="146"/>
      <c r="T69" s="146"/>
      <c r="U69" s="146"/>
      <c r="V69" s="146"/>
      <c r="W69" s="146"/>
      <c r="X69" s="146"/>
      <c r="Y69" s="146"/>
      <c r="Z69" s="146"/>
      <c r="AA69" s="146"/>
      <c r="AB69" s="146"/>
      <c r="AC69" s="146"/>
      <c r="AD69" s="146"/>
      <c r="AE69" s="146"/>
      <c r="AF69" s="146"/>
      <c r="AG69" s="146"/>
      <c r="AH69" s="146"/>
      <c r="AI69" s="146"/>
      <c r="AJ69" s="146"/>
      <c r="AK69" s="146"/>
      <c r="AL69" s="146"/>
      <c r="AM69" s="146"/>
    </row>
    <row r="70" customFormat="false" ht="15" hidden="false" customHeight="false" outlineLevel="0" collapsed="false">
      <c r="A70" s="164"/>
      <c r="B70" s="145"/>
      <c r="C70" s="146"/>
      <c r="D70" s="146"/>
      <c r="E70" s="146"/>
      <c r="F70" s="146"/>
      <c r="G70" s="146"/>
      <c r="H70" s="146"/>
      <c r="I70" s="146"/>
      <c r="J70" s="146"/>
      <c r="K70" s="146"/>
      <c r="L70" s="146"/>
      <c r="M70" s="146"/>
      <c r="N70" s="146"/>
      <c r="O70" s="146"/>
      <c r="P70" s="146"/>
      <c r="Q70" s="146"/>
      <c r="R70" s="146"/>
      <c r="S70" s="146"/>
      <c r="T70" s="146"/>
      <c r="U70" s="146"/>
      <c r="V70" s="146"/>
      <c r="W70" s="146"/>
      <c r="X70" s="146"/>
      <c r="Y70" s="146"/>
      <c r="Z70" s="146"/>
      <c r="AA70" s="146"/>
      <c r="AB70" s="146"/>
      <c r="AC70" s="146"/>
      <c r="AD70" s="146"/>
      <c r="AE70" s="146"/>
      <c r="AF70" s="146"/>
      <c r="AG70" s="146"/>
      <c r="AH70" s="146"/>
      <c r="AI70" s="146"/>
      <c r="AJ70" s="146"/>
      <c r="AK70" s="146"/>
      <c r="AL70" s="146"/>
      <c r="AM70" s="146"/>
    </row>
    <row r="71" customFormat="false" ht="15" hidden="false" customHeight="false" outlineLevel="0" collapsed="false">
      <c r="A71" s="164"/>
      <c r="B71" s="145"/>
      <c r="C71" s="146"/>
      <c r="D71" s="146"/>
      <c r="E71" s="146"/>
      <c r="F71" s="146"/>
      <c r="G71" s="146"/>
      <c r="H71" s="146"/>
      <c r="I71" s="146"/>
      <c r="J71" s="146"/>
      <c r="K71" s="146"/>
      <c r="L71" s="146"/>
      <c r="M71" s="146"/>
      <c r="N71" s="146"/>
      <c r="O71" s="146"/>
      <c r="P71" s="146"/>
      <c r="Q71" s="146"/>
      <c r="R71" s="146"/>
      <c r="S71" s="146"/>
      <c r="T71" s="146"/>
      <c r="U71" s="146"/>
      <c r="V71" s="146"/>
      <c r="W71" s="146"/>
      <c r="X71" s="146"/>
      <c r="Y71" s="146"/>
      <c r="Z71" s="146"/>
      <c r="AA71" s="146"/>
      <c r="AB71" s="146"/>
      <c r="AC71" s="146"/>
      <c r="AD71" s="146"/>
      <c r="AE71" s="146"/>
      <c r="AF71" s="146"/>
      <c r="AG71" s="146"/>
      <c r="AH71" s="146"/>
      <c r="AI71" s="146"/>
      <c r="AJ71" s="146"/>
      <c r="AK71" s="146"/>
      <c r="AL71" s="146"/>
      <c r="AM71" s="146"/>
    </row>
    <row r="72" customFormat="false" ht="15" hidden="false" customHeight="false" outlineLevel="0" collapsed="false">
      <c r="A72" s="164"/>
      <c r="B72" s="145"/>
      <c r="C72" s="146"/>
      <c r="D72" s="146"/>
      <c r="E72" s="146"/>
      <c r="F72" s="146"/>
      <c r="G72" s="146"/>
      <c r="H72" s="146"/>
      <c r="I72" s="146"/>
      <c r="J72" s="146"/>
      <c r="K72" s="146"/>
      <c r="L72" s="146"/>
      <c r="M72" s="146"/>
      <c r="N72" s="146"/>
      <c r="O72" s="146"/>
      <c r="P72" s="146"/>
      <c r="Q72" s="146"/>
      <c r="R72" s="146"/>
      <c r="S72" s="146"/>
      <c r="T72" s="146"/>
      <c r="U72" s="146"/>
      <c r="V72" s="146"/>
      <c r="W72" s="146"/>
      <c r="X72" s="146"/>
      <c r="Y72" s="146"/>
      <c r="Z72" s="146"/>
      <c r="AA72" s="146"/>
      <c r="AB72" s="146"/>
      <c r="AC72" s="146"/>
      <c r="AD72" s="146"/>
      <c r="AE72" s="146"/>
      <c r="AF72" s="146"/>
      <c r="AG72" s="146"/>
      <c r="AH72" s="146"/>
      <c r="AI72" s="146"/>
      <c r="AJ72" s="146"/>
      <c r="AK72" s="146"/>
      <c r="AL72" s="146"/>
      <c r="AM72" s="146"/>
    </row>
    <row r="73" customFormat="false" ht="15" hidden="false" customHeight="false" outlineLevel="0" collapsed="false">
      <c r="A73" s="164"/>
      <c r="B73" s="145"/>
      <c r="C73" s="146"/>
      <c r="D73" s="146"/>
      <c r="E73" s="146"/>
      <c r="F73" s="146"/>
      <c r="G73" s="146"/>
      <c r="H73" s="146"/>
      <c r="I73" s="146"/>
      <c r="J73" s="146"/>
      <c r="K73" s="146"/>
      <c r="L73" s="146"/>
      <c r="M73" s="146"/>
      <c r="N73" s="146"/>
      <c r="O73" s="146"/>
      <c r="P73" s="146"/>
      <c r="Q73" s="146"/>
      <c r="R73" s="146"/>
      <c r="S73" s="146"/>
      <c r="T73" s="146"/>
      <c r="U73" s="146"/>
      <c r="V73" s="146"/>
      <c r="W73" s="146"/>
      <c r="X73" s="146"/>
      <c r="Y73" s="146"/>
      <c r="Z73" s="146"/>
      <c r="AA73" s="146"/>
      <c r="AB73" s="146"/>
      <c r="AC73" s="146"/>
      <c r="AD73" s="146"/>
      <c r="AE73" s="146"/>
      <c r="AF73" s="146"/>
      <c r="AG73" s="146"/>
      <c r="AH73" s="146"/>
      <c r="AI73" s="146"/>
      <c r="AJ73" s="146"/>
      <c r="AK73" s="146"/>
      <c r="AL73" s="146"/>
      <c r="AM73" s="146"/>
    </row>
    <row r="74" customFormat="false" ht="15" hidden="false" customHeight="false" outlineLevel="0" collapsed="false">
      <c r="A74" s="164"/>
      <c r="B74" s="145"/>
      <c r="C74" s="146"/>
      <c r="D74" s="146"/>
      <c r="E74" s="146"/>
      <c r="F74" s="146"/>
      <c r="G74" s="146"/>
      <c r="H74" s="146"/>
      <c r="I74" s="146"/>
      <c r="J74" s="146"/>
      <c r="K74" s="146"/>
      <c r="L74" s="146"/>
      <c r="M74" s="146"/>
      <c r="N74" s="146"/>
      <c r="O74" s="146"/>
      <c r="P74" s="146"/>
      <c r="Q74" s="146"/>
      <c r="R74" s="146"/>
      <c r="S74" s="146"/>
      <c r="T74" s="146"/>
      <c r="U74" s="146"/>
      <c r="V74" s="146"/>
      <c r="W74" s="146"/>
      <c r="X74" s="146"/>
      <c r="Y74" s="146"/>
      <c r="Z74" s="146"/>
      <c r="AA74" s="146"/>
      <c r="AB74" s="146"/>
      <c r="AC74" s="146"/>
      <c r="AD74" s="146"/>
      <c r="AE74" s="146"/>
      <c r="AF74" s="146"/>
      <c r="AG74" s="146"/>
      <c r="AH74" s="146"/>
      <c r="AI74" s="146"/>
      <c r="AJ74" s="146"/>
      <c r="AK74" s="146"/>
      <c r="AL74" s="146"/>
      <c r="AM74" s="146"/>
    </row>
    <row r="75" customFormat="false" ht="15" hidden="false" customHeight="false" outlineLevel="0" collapsed="false">
      <c r="A75" s="164"/>
      <c r="B75" s="145"/>
      <c r="C75" s="146"/>
      <c r="D75" s="146"/>
      <c r="E75" s="146"/>
      <c r="F75" s="146"/>
      <c r="G75" s="146"/>
      <c r="H75" s="146"/>
      <c r="I75" s="146"/>
      <c r="J75" s="146"/>
      <c r="K75" s="146"/>
      <c r="L75" s="146"/>
      <c r="M75" s="146"/>
      <c r="N75" s="146"/>
      <c r="O75" s="146"/>
      <c r="P75" s="146"/>
      <c r="Q75" s="146"/>
      <c r="R75" s="146"/>
      <c r="S75" s="146"/>
      <c r="T75" s="146"/>
      <c r="U75" s="146"/>
      <c r="V75" s="146"/>
      <c r="W75" s="146"/>
      <c r="X75" s="146"/>
      <c r="Y75" s="146"/>
      <c r="Z75" s="146"/>
      <c r="AA75" s="146"/>
      <c r="AB75" s="146"/>
      <c r="AC75" s="146"/>
      <c r="AD75" s="146"/>
      <c r="AE75" s="146"/>
      <c r="AF75" s="146"/>
      <c r="AG75" s="146"/>
      <c r="AH75" s="146"/>
      <c r="AI75" s="146"/>
      <c r="AJ75" s="146"/>
      <c r="AK75" s="146"/>
      <c r="AL75" s="146"/>
      <c r="AM75" s="146"/>
    </row>
    <row r="76" customFormat="false" ht="15" hidden="false" customHeight="false" outlineLevel="0" collapsed="false">
      <c r="A76" s="164"/>
      <c r="B76" s="145"/>
      <c r="C76" s="146"/>
      <c r="D76" s="146"/>
      <c r="E76" s="146"/>
      <c r="F76" s="146"/>
      <c r="G76" s="146"/>
      <c r="H76" s="146"/>
      <c r="I76" s="146"/>
      <c r="J76" s="146"/>
      <c r="K76" s="146"/>
      <c r="L76" s="146"/>
      <c r="M76" s="146"/>
      <c r="N76" s="146"/>
      <c r="O76" s="146"/>
      <c r="P76" s="146"/>
      <c r="Q76" s="146"/>
      <c r="R76" s="146"/>
      <c r="S76" s="146"/>
      <c r="T76" s="146"/>
      <c r="U76" s="146"/>
      <c r="V76" s="146"/>
      <c r="W76" s="146"/>
      <c r="X76" s="146"/>
      <c r="Y76" s="146"/>
      <c r="Z76" s="146"/>
      <c r="AA76" s="146"/>
      <c r="AB76" s="146"/>
      <c r="AC76" s="146"/>
      <c r="AD76" s="146"/>
      <c r="AE76" s="146"/>
      <c r="AF76" s="146"/>
      <c r="AG76" s="146"/>
      <c r="AH76" s="146"/>
      <c r="AI76" s="146"/>
      <c r="AJ76" s="146"/>
      <c r="AK76" s="146"/>
      <c r="AL76" s="146"/>
      <c r="AM76" s="146"/>
    </row>
    <row r="77" customFormat="false" ht="15" hidden="false" customHeight="false" outlineLevel="0" collapsed="false">
      <c r="A77" s="164"/>
      <c r="B77" s="145"/>
      <c r="C77" s="146"/>
      <c r="D77" s="146"/>
      <c r="E77" s="146"/>
      <c r="F77" s="146"/>
      <c r="G77" s="146"/>
      <c r="H77" s="146"/>
      <c r="I77" s="146"/>
      <c r="J77" s="146"/>
      <c r="K77" s="146"/>
      <c r="L77" s="146"/>
      <c r="M77" s="146"/>
      <c r="N77" s="146"/>
      <c r="O77" s="146"/>
      <c r="P77" s="146"/>
      <c r="Q77" s="146"/>
      <c r="R77" s="146"/>
      <c r="S77" s="146"/>
      <c r="T77" s="146"/>
      <c r="U77" s="146"/>
      <c r="V77" s="146"/>
      <c r="W77" s="146"/>
      <c r="X77" s="146"/>
      <c r="Y77" s="146"/>
      <c r="Z77" s="146"/>
      <c r="AA77" s="146"/>
      <c r="AB77" s="146"/>
      <c r="AC77" s="146"/>
      <c r="AD77" s="146"/>
      <c r="AE77" s="146"/>
      <c r="AF77" s="146"/>
      <c r="AG77" s="146"/>
      <c r="AH77" s="146"/>
      <c r="AI77" s="146"/>
      <c r="AJ77" s="146"/>
      <c r="AK77" s="146"/>
      <c r="AL77" s="146"/>
      <c r="AM77" s="146"/>
    </row>
    <row r="78" customFormat="false" ht="15" hidden="false" customHeight="false" outlineLevel="0" collapsed="false">
      <c r="A78" s="164"/>
      <c r="B78" s="145"/>
      <c r="C78" s="146"/>
      <c r="D78" s="146"/>
      <c r="E78" s="146"/>
      <c r="F78" s="146"/>
      <c r="G78" s="146"/>
      <c r="H78" s="146"/>
      <c r="I78" s="146"/>
      <c r="J78" s="146"/>
      <c r="K78" s="146"/>
      <c r="L78" s="146"/>
      <c r="M78" s="146"/>
      <c r="N78" s="146"/>
      <c r="O78" s="146"/>
      <c r="P78" s="146"/>
      <c r="Q78" s="146"/>
      <c r="R78" s="146"/>
      <c r="S78" s="146"/>
      <c r="T78" s="146"/>
      <c r="U78" s="146"/>
      <c r="V78" s="146"/>
      <c r="W78" s="146"/>
      <c r="X78" s="146"/>
      <c r="Y78" s="146"/>
      <c r="Z78" s="146"/>
      <c r="AA78" s="146"/>
      <c r="AB78" s="146"/>
      <c r="AC78" s="146"/>
      <c r="AD78" s="146"/>
      <c r="AE78" s="146"/>
      <c r="AF78" s="146"/>
      <c r="AG78" s="146"/>
      <c r="AH78" s="146"/>
      <c r="AI78" s="146"/>
      <c r="AJ78" s="146"/>
      <c r="AK78" s="146"/>
      <c r="AL78" s="146"/>
      <c r="AM78" s="146"/>
    </row>
    <row r="79" customFormat="false" ht="15" hidden="false" customHeight="false" outlineLevel="0" collapsed="false">
      <c r="A79" s="164"/>
      <c r="B79" s="145"/>
      <c r="C79" s="146"/>
      <c r="D79" s="146"/>
      <c r="E79" s="146"/>
      <c r="F79" s="146"/>
      <c r="G79" s="146"/>
      <c r="H79" s="146"/>
      <c r="I79" s="146"/>
      <c r="J79" s="146"/>
      <c r="K79" s="146"/>
      <c r="L79" s="146"/>
      <c r="M79" s="146"/>
      <c r="N79" s="146"/>
      <c r="O79" s="146"/>
      <c r="P79" s="146"/>
      <c r="Q79" s="146"/>
      <c r="R79" s="146"/>
      <c r="S79" s="146"/>
      <c r="T79" s="146"/>
      <c r="U79" s="146"/>
      <c r="V79" s="146"/>
      <c r="W79" s="146"/>
      <c r="X79" s="146"/>
      <c r="Y79" s="146"/>
      <c r="Z79" s="146"/>
      <c r="AA79" s="146"/>
      <c r="AB79" s="146"/>
      <c r="AC79" s="146"/>
      <c r="AD79" s="146"/>
      <c r="AE79" s="146"/>
      <c r="AF79" s="146"/>
      <c r="AG79" s="146"/>
      <c r="AH79" s="146"/>
      <c r="AI79" s="146"/>
      <c r="AJ79" s="146"/>
      <c r="AK79" s="146"/>
      <c r="AL79" s="146"/>
      <c r="AM79" s="146"/>
    </row>
    <row r="80" customFormat="false" ht="15" hidden="false" customHeight="false" outlineLevel="0" collapsed="false">
      <c r="A80" s="164"/>
      <c r="B80" s="145"/>
      <c r="C80" s="146"/>
      <c r="D80" s="146"/>
      <c r="E80" s="146"/>
      <c r="F80" s="146"/>
      <c r="G80" s="146"/>
      <c r="H80" s="146"/>
      <c r="I80" s="146"/>
      <c r="J80" s="146"/>
      <c r="K80" s="146"/>
      <c r="L80" s="146"/>
      <c r="M80" s="146"/>
      <c r="N80" s="146"/>
      <c r="O80" s="146"/>
      <c r="P80" s="146"/>
      <c r="Q80" s="146"/>
      <c r="R80" s="146"/>
      <c r="S80" s="146"/>
      <c r="T80" s="146"/>
      <c r="U80" s="146"/>
      <c r="V80" s="146"/>
      <c r="W80" s="146"/>
      <c r="X80" s="146"/>
      <c r="Y80" s="146"/>
      <c r="Z80" s="146"/>
      <c r="AA80" s="146"/>
      <c r="AB80" s="146"/>
      <c r="AC80" s="146"/>
      <c r="AD80" s="146"/>
      <c r="AE80" s="146"/>
      <c r="AF80" s="146"/>
      <c r="AG80" s="146"/>
      <c r="AH80" s="146"/>
      <c r="AI80" s="146"/>
      <c r="AJ80" s="146"/>
      <c r="AK80" s="146"/>
      <c r="AL80" s="146"/>
      <c r="AM80" s="146"/>
    </row>
    <row r="81" customFormat="false" ht="15" hidden="false" customHeight="false" outlineLevel="0" collapsed="false">
      <c r="A81" s="164"/>
      <c r="B81" s="145"/>
      <c r="C81" s="146"/>
      <c r="D81" s="146"/>
      <c r="E81" s="146"/>
      <c r="F81" s="146"/>
      <c r="G81" s="146"/>
      <c r="H81" s="146"/>
      <c r="I81" s="146"/>
      <c r="J81" s="146"/>
      <c r="K81" s="146"/>
      <c r="L81" s="146"/>
      <c r="M81" s="146"/>
      <c r="N81" s="146"/>
      <c r="O81" s="146"/>
      <c r="P81" s="146"/>
      <c r="Q81" s="146"/>
      <c r="R81" s="146"/>
      <c r="S81" s="146"/>
      <c r="T81" s="146"/>
      <c r="U81" s="146"/>
      <c r="V81" s="146"/>
      <c r="W81" s="146"/>
      <c r="X81" s="146"/>
      <c r="Y81" s="146"/>
      <c r="Z81" s="146"/>
      <c r="AA81" s="146"/>
      <c r="AB81" s="146"/>
      <c r="AC81" s="146"/>
      <c r="AD81" s="146"/>
      <c r="AE81" s="146"/>
      <c r="AF81" s="146"/>
      <c r="AG81" s="146"/>
      <c r="AH81" s="146"/>
      <c r="AI81" s="146"/>
      <c r="AJ81" s="146"/>
      <c r="AK81" s="146"/>
      <c r="AL81" s="146"/>
      <c r="AM81" s="146"/>
    </row>
    <row r="82" customFormat="false" ht="15" hidden="false" customHeight="false" outlineLevel="0" collapsed="false">
      <c r="A82" s="164"/>
      <c r="B82" s="145"/>
      <c r="C82" s="146"/>
      <c r="D82" s="146"/>
      <c r="E82" s="146"/>
      <c r="F82" s="146"/>
      <c r="G82" s="146"/>
      <c r="H82" s="146"/>
      <c r="I82" s="146"/>
      <c r="J82" s="146"/>
      <c r="K82" s="146"/>
      <c r="L82" s="146"/>
      <c r="M82" s="146"/>
      <c r="N82" s="146"/>
      <c r="O82" s="146"/>
      <c r="P82" s="146"/>
      <c r="Q82" s="146"/>
      <c r="R82" s="146"/>
      <c r="S82" s="146"/>
      <c r="T82" s="146"/>
      <c r="U82" s="146"/>
      <c r="V82" s="146"/>
      <c r="W82" s="146"/>
      <c r="X82" s="146"/>
      <c r="Y82" s="146"/>
      <c r="Z82" s="146"/>
      <c r="AA82" s="146"/>
      <c r="AB82" s="146"/>
      <c r="AC82" s="146"/>
      <c r="AD82" s="146"/>
      <c r="AE82" s="146"/>
      <c r="AF82" s="146"/>
      <c r="AG82" s="146"/>
      <c r="AH82" s="146"/>
      <c r="AI82" s="146"/>
      <c r="AJ82" s="146"/>
      <c r="AK82" s="146"/>
      <c r="AL82" s="146"/>
      <c r="AM82" s="146"/>
    </row>
    <row r="83" customFormat="false" ht="15" hidden="false" customHeight="false" outlineLevel="0" collapsed="false">
      <c r="A83" s="164"/>
      <c r="B83" s="145"/>
      <c r="C83" s="146"/>
      <c r="D83" s="146"/>
      <c r="E83" s="146"/>
      <c r="F83" s="146"/>
      <c r="G83" s="146"/>
      <c r="H83" s="146"/>
      <c r="I83" s="146"/>
      <c r="J83" s="146"/>
      <c r="K83" s="146"/>
      <c r="L83" s="146"/>
      <c r="M83" s="146"/>
      <c r="N83" s="146"/>
      <c r="O83" s="146"/>
      <c r="P83" s="146"/>
      <c r="Q83" s="146"/>
      <c r="R83" s="146"/>
      <c r="S83" s="146"/>
      <c r="T83" s="146"/>
      <c r="U83" s="146"/>
      <c r="V83" s="146"/>
      <c r="W83" s="146"/>
      <c r="X83" s="146"/>
      <c r="Y83" s="146"/>
      <c r="Z83" s="146"/>
      <c r="AA83" s="146"/>
      <c r="AB83" s="146"/>
      <c r="AC83" s="146"/>
      <c r="AD83" s="146"/>
      <c r="AE83" s="146"/>
      <c r="AF83" s="146"/>
      <c r="AG83" s="146"/>
      <c r="AH83" s="146"/>
      <c r="AI83" s="146"/>
      <c r="AJ83" s="146"/>
      <c r="AK83" s="146"/>
      <c r="AL83" s="146"/>
      <c r="AM83" s="146"/>
    </row>
    <row r="84" customFormat="false" ht="15" hidden="false" customHeight="false" outlineLevel="0" collapsed="false">
      <c r="A84" s="164"/>
      <c r="B84" s="145"/>
      <c r="C84" s="146"/>
      <c r="D84" s="146"/>
      <c r="E84" s="146"/>
      <c r="F84" s="146"/>
      <c r="G84" s="146"/>
      <c r="H84" s="146"/>
      <c r="I84" s="146"/>
      <c r="J84" s="146"/>
      <c r="K84" s="146"/>
      <c r="L84" s="146"/>
      <c r="M84" s="146"/>
      <c r="N84" s="146"/>
      <c r="O84" s="146"/>
      <c r="P84" s="146"/>
      <c r="Q84" s="146"/>
      <c r="R84" s="146"/>
      <c r="S84" s="146"/>
      <c r="T84" s="146"/>
      <c r="U84" s="146"/>
      <c r="V84" s="146"/>
      <c r="W84" s="146"/>
      <c r="X84" s="146"/>
      <c r="Y84" s="146"/>
      <c r="Z84" s="146"/>
      <c r="AA84" s="146"/>
      <c r="AB84" s="146"/>
      <c r="AC84" s="146"/>
      <c r="AD84" s="146"/>
      <c r="AE84" s="146"/>
      <c r="AF84" s="146"/>
      <c r="AG84" s="146"/>
      <c r="AH84" s="146"/>
      <c r="AI84" s="146"/>
      <c r="AJ84" s="146"/>
      <c r="AK84" s="146"/>
      <c r="AL84" s="146"/>
      <c r="AM84" s="146"/>
    </row>
    <row r="85" customFormat="false" ht="15" hidden="false" customHeight="false" outlineLevel="0" collapsed="false">
      <c r="A85" s="164"/>
      <c r="B85" s="145"/>
      <c r="C85" s="146"/>
      <c r="D85" s="146"/>
      <c r="E85" s="146"/>
      <c r="F85" s="146"/>
      <c r="G85" s="146"/>
      <c r="H85" s="146"/>
      <c r="I85" s="146"/>
      <c r="J85" s="146"/>
      <c r="K85" s="146"/>
      <c r="L85" s="146"/>
      <c r="M85" s="146"/>
      <c r="N85" s="146"/>
      <c r="O85" s="146"/>
      <c r="P85" s="146"/>
      <c r="Q85" s="146"/>
      <c r="R85" s="146"/>
      <c r="S85" s="146"/>
      <c r="T85" s="146"/>
      <c r="U85" s="146"/>
      <c r="V85" s="146"/>
      <c r="W85" s="146"/>
      <c r="X85" s="146"/>
      <c r="Y85" s="146"/>
      <c r="Z85" s="146"/>
      <c r="AA85" s="146"/>
      <c r="AB85" s="146"/>
      <c r="AC85" s="146"/>
      <c r="AD85" s="146"/>
      <c r="AE85" s="146"/>
      <c r="AF85" s="146"/>
      <c r="AG85" s="146"/>
      <c r="AH85" s="146"/>
      <c r="AI85" s="146"/>
      <c r="AJ85" s="146"/>
      <c r="AK85" s="146"/>
      <c r="AL85" s="146"/>
      <c r="AM85" s="146"/>
    </row>
    <row r="86" customFormat="false" ht="15" hidden="false" customHeight="false" outlineLevel="0" collapsed="false">
      <c r="A86" s="164"/>
      <c r="B86" s="145"/>
      <c r="C86" s="146"/>
      <c r="D86" s="146"/>
      <c r="E86" s="146"/>
      <c r="F86" s="146"/>
      <c r="G86" s="146"/>
      <c r="H86" s="146"/>
      <c r="I86" s="146"/>
      <c r="J86" s="146"/>
      <c r="K86" s="146"/>
      <c r="L86" s="146"/>
      <c r="M86" s="146"/>
      <c r="N86" s="146"/>
      <c r="O86" s="146"/>
      <c r="P86" s="146"/>
      <c r="Q86" s="146"/>
      <c r="R86" s="146"/>
      <c r="S86" s="146"/>
      <c r="T86" s="146"/>
      <c r="U86" s="146"/>
      <c r="V86" s="146"/>
      <c r="W86" s="146"/>
      <c r="X86" s="146"/>
      <c r="Y86" s="146"/>
      <c r="Z86" s="146"/>
      <c r="AA86" s="146"/>
      <c r="AB86" s="146"/>
      <c r="AC86" s="146"/>
      <c r="AD86" s="146"/>
      <c r="AE86" s="146"/>
      <c r="AF86" s="146"/>
      <c r="AG86" s="146"/>
      <c r="AH86" s="146"/>
      <c r="AI86" s="146"/>
      <c r="AJ86" s="146"/>
      <c r="AK86" s="146"/>
      <c r="AL86" s="146"/>
      <c r="AM86" s="146"/>
    </row>
    <row r="87" customFormat="false" ht="15" hidden="false" customHeight="false" outlineLevel="0" collapsed="false">
      <c r="A87" s="164"/>
      <c r="B87" s="145"/>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c r="AA87" s="146"/>
      <c r="AB87" s="146"/>
      <c r="AC87" s="146"/>
      <c r="AD87" s="146"/>
      <c r="AE87" s="146"/>
      <c r="AF87" s="146"/>
      <c r="AG87" s="146"/>
      <c r="AH87" s="146"/>
      <c r="AI87" s="146"/>
      <c r="AJ87" s="146"/>
      <c r="AK87" s="146"/>
      <c r="AL87" s="146"/>
      <c r="AM87" s="146"/>
    </row>
    <row r="88" customFormat="false" ht="15" hidden="false" customHeight="false" outlineLevel="0" collapsed="false">
      <c r="A88" s="164"/>
      <c r="B88" s="145"/>
      <c r="C88" s="146"/>
      <c r="D88" s="146"/>
      <c r="E88" s="146"/>
      <c r="F88" s="146"/>
      <c r="G88" s="146"/>
      <c r="H88" s="146"/>
      <c r="I88" s="146"/>
      <c r="J88" s="146"/>
      <c r="K88" s="146"/>
      <c r="L88" s="146"/>
      <c r="M88" s="146"/>
      <c r="N88" s="146"/>
      <c r="O88" s="146"/>
      <c r="P88" s="146"/>
      <c r="Q88" s="146"/>
      <c r="R88" s="146"/>
      <c r="S88" s="146"/>
      <c r="T88" s="146"/>
      <c r="U88" s="146"/>
      <c r="V88" s="146"/>
      <c r="W88" s="146"/>
      <c r="X88" s="146"/>
      <c r="Y88" s="146"/>
      <c r="Z88" s="146"/>
      <c r="AA88" s="146"/>
      <c r="AB88" s="146"/>
      <c r="AC88" s="146"/>
      <c r="AD88" s="146"/>
      <c r="AE88" s="146"/>
      <c r="AF88" s="146"/>
      <c r="AG88" s="146"/>
      <c r="AH88" s="146"/>
      <c r="AI88" s="146"/>
      <c r="AJ88" s="146"/>
      <c r="AK88" s="146"/>
      <c r="AL88" s="146"/>
      <c r="AM88" s="146"/>
    </row>
    <row r="89" customFormat="false" ht="15" hidden="false" customHeight="false" outlineLevel="0" collapsed="false">
      <c r="A89" s="164"/>
      <c r="B89" s="145"/>
      <c r="C89" s="146"/>
      <c r="D89" s="146"/>
      <c r="E89" s="146"/>
      <c r="F89" s="146"/>
      <c r="G89" s="146"/>
      <c r="H89" s="146"/>
      <c r="I89" s="146"/>
      <c r="J89" s="146"/>
      <c r="K89" s="146"/>
      <c r="L89" s="146"/>
      <c r="M89" s="146"/>
      <c r="N89" s="146"/>
      <c r="O89" s="146"/>
      <c r="P89" s="146"/>
      <c r="Q89" s="146"/>
      <c r="R89" s="146"/>
      <c r="S89" s="146"/>
      <c r="T89" s="146"/>
      <c r="U89" s="146"/>
      <c r="V89" s="146"/>
      <c r="W89" s="146"/>
      <c r="X89" s="146"/>
      <c r="Y89" s="146"/>
      <c r="Z89" s="146"/>
      <c r="AA89" s="146"/>
      <c r="AB89" s="146"/>
      <c r="AC89" s="146"/>
      <c r="AD89" s="146"/>
      <c r="AE89" s="146"/>
      <c r="AF89" s="146"/>
      <c r="AG89" s="146"/>
      <c r="AH89" s="146"/>
      <c r="AI89" s="146"/>
      <c r="AJ89" s="146"/>
      <c r="AK89" s="146"/>
      <c r="AL89" s="146"/>
      <c r="AM89" s="146"/>
    </row>
    <row r="90" customFormat="false" ht="15" hidden="false" customHeight="false" outlineLevel="0" collapsed="false">
      <c r="A90" s="164"/>
      <c r="B90" s="145"/>
      <c r="C90" s="146"/>
      <c r="D90" s="146"/>
      <c r="E90" s="146"/>
      <c r="F90" s="146"/>
      <c r="G90" s="146"/>
      <c r="H90" s="146"/>
      <c r="I90" s="146"/>
      <c r="J90" s="146"/>
      <c r="K90" s="146"/>
      <c r="L90" s="146"/>
      <c r="M90" s="146"/>
      <c r="N90" s="146"/>
      <c r="O90" s="146"/>
      <c r="P90" s="146"/>
      <c r="Q90" s="146"/>
      <c r="R90" s="146"/>
      <c r="S90" s="146"/>
      <c r="T90" s="146"/>
      <c r="U90" s="146"/>
      <c r="V90" s="146"/>
      <c r="W90" s="146"/>
      <c r="X90" s="146"/>
      <c r="Y90" s="146"/>
      <c r="Z90" s="146"/>
      <c r="AA90" s="146"/>
      <c r="AB90" s="146"/>
      <c r="AC90" s="146"/>
      <c r="AD90" s="146"/>
      <c r="AE90" s="146"/>
      <c r="AF90" s="146"/>
      <c r="AG90" s="146"/>
      <c r="AH90" s="146"/>
      <c r="AI90" s="146"/>
      <c r="AJ90" s="146"/>
      <c r="AK90" s="146"/>
      <c r="AL90" s="146"/>
      <c r="AM90" s="146"/>
    </row>
    <row r="91" customFormat="false" ht="15" hidden="false" customHeight="false" outlineLevel="0" collapsed="false">
      <c r="A91" s="164"/>
      <c r="B91" s="145"/>
      <c r="C91" s="146"/>
      <c r="D91" s="146"/>
      <c r="E91" s="146"/>
      <c r="F91" s="146"/>
      <c r="G91" s="146"/>
      <c r="H91" s="146"/>
      <c r="I91" s="146"/>
      <c r="J91" s="146"/>
      <c r="K91" s="146"/>
      <c r="L91" s="146"/>
      <c r="M91" s="146"/>
      <c r="N91" s="146"/>
      <c r="O91" s="146"/>
      <c r="P91" s="146"/>
      <c r="Q91" s="146"/>
      <c r="R91" s="146"/>
      <c r="S91" s="146"/>
      <c r="T91" s="146"/>
      <c r="U91" s="146"/>
      <c r="V91" s="146"/>
      <c r="W91" s="146"/>
      <c r="X91" s="146"/>
      <c r="Y91" s="146"/>
      <c r="Z91" s="146"/>
      <c r="AA91" s="146"/>
      <c r="AB91" s="146"/>
      <c r="AC91" s="146"/>
      <c r="AD91" s="146"/>
      <c r="AE91" s="146"/>
      <c r="AF91" s="146"/>
      <c r="AG91" s="146"/>
      <c r="AH91" s="146"/>
      <c r="AI91" s="146"/>
      <c r="AJ91" s="146"/>
      <c r="AK91" s="146"/>
      <c r="AL91" s="146"/>
      <c r="AM91" s="146"/>
    </row>
    <row r="92" customFormat="false" ht="15" hidden="false" customHeight="false" outlineLevel="0" collapsed="false">
      <c r="A92" s="164"/>
      <c r="B92" s="145"/>
      <c r="C92" s="146"/>
      <c r="D92" s="146"/>
      <c r="E92" s="146"/>
      <c r="F92" s="146"/>
      <c r="G92" s="146"/>
      <c r="H92" s="146"/>
      <c r="I92" s="146"/>
      <c r="J92" s="146"/>
      <c r="K92" s="146"/>
      <c r="L92" s="146"/>
      <c r="M92" s="146"/>
      <c r="N92" s="146"/>
      <c r="O92" s="146"/>
      <c r="P92" s="146"/>
      <c r="Q92" s="146"/>
      <c r="R92" s="146"/>
      <c r="S92" s="146"/>
      <c r="T92" s="146"/>
      <c r="U92" s="146"/>
      <c r="V92" s="146"/>
      <c r="W92" s="146"/>
      <c r="X92" s="146"/>
      <c r="Y92" s="146"/>
      <c r="Z92" s="146"/>
      <c r="AA92" s="146"/>
      <c r="AB92" s="146"/>
      <c r="AC92" s="146"/>
      <c r="AD92" s="146"/>
      <c r="AE92" s="146"/>
      <c r="AF92" s="146"/>
      <c r="AG92" s="146"/>
      <c r="AH92" s="146"/>
      <c r="AI92" s="146"/>
      <c r="AJ92" s="146"/>
      <c r="AK92" s="146"/>
      <c r="AL92" s="146"/>
      <c r="AM92" s="146"/>
    </row>
    <row r="93" customFormat="false" ht="15" hidden="false" customHeight="false" outlineLevel="0" collapsed="false">
      <c r="A93" s="164"/>
      <c r="B93" s="145"/>
      <c r="C93" s="146"/>
      <c r="D93" s="146"/>
      <c r="E93" s="146"/>
      <c r="F93" s="146"/>
      <c r="G93" s="146"/>
      <c r="H93" s="146"/>
      <c r="I93" s="146"/>
      <c r="J93" s="146"/>
      <c r="K93" s="146"/>
      <c r="L93" s="146"/>
      <c r="M93" s="146"/>
      <c r="N93" s="146"/>
      <c r="O93" s="146"/>
      <c r="P93" s="146"/>
      <c r="Q93" s="146"/>
      <c r="R93" s="146"/>
      <c r="S93" s="146"/>
      <c r="T93" s="146"/>
      <c r="U93" s="146"/>
      <c r="V93" s="146"/>
      <c r="W93" s="146"/>
      <c r="X93" s="146"/>
      <c r="Y93" s="146"/>
      <c r="Z93" s="146"/>
      <c r="AA93" s="146"/>
      <c r="AB93" s="146"/>
      <c r="AC93" s="146"/>
      <c r="AD93" s="146"/>
      <c r="AE93" s="146"/>
      <c r="AF93" s="146"/>
      <c r="AG93" s="146"/>
      <c r="AH93" s="146"/>
      <c r="AI93" s="146"/>
      <c r="AJ93" s="146"/>
      <c r="AK93" s="146"/>
      <c r="AL93" s="146"/>
      <c r="AM93" s="146"/>
    </row>
    <row r="94" customFormat="false" ht="15" hidden="false" customHeight="false" outlineLevel="0" collapsed="false">
      <c r="A94" s="164"/>
      <c r="B94" s="145"/>
      <c r="C94" s="146"/>
      <c r="D94" s="146"/>
      <c r="E94" s="146"/>
      <c r="F94" s="146"/>
      <c r="G94" s="146"/>
      <c r="H94" s="146"/>
      <c r="I94" s="146"/>
      <c r="J94" s="146"/>
      <c r="K94" s="146"/>
      <c r="L94" s="146"/>
      <c r="M94" s="146"/>
      <c r="N94" s="146"/>
      <c r="O94" s="146"/>
      <c r="P94" s="146"/>
      <c r="Q94" s="146"/>
      <c r="R94" s="146"/>
      <c r="S94" s="146"/>
      <c r="T94" s="146"/>
      <c r="U94" s="146"/>
      <c r="V94" s="146"/>
      <c r="W94" s="146"/>
      <c r="X94" s="146"/>
      <c r="Y94" s="146"/>
      <c r="Z94" s="146"/>
      <c r="AA94" s="146"/>
      <c r="AB94" s="146"/>
      <c r="AC94" s="146"/>
      <c r="AD94" s="146"/>
      <c r="AE94" s="146"/>
      <c r="AF94" s="146"/>
      <c r="AG94" s="146"/>
      <c r="AH94" s="146"/>
      <c r="AI94" s="146"/>
      <c r="AJ94" s="146"/>
      <c r="AK94" s="146"/>
      <c r="AL94" s="146"/>
      <c r="AM94" s="146"/>
    </row>
    <row r="95" customFormat="false" ht="15" hidden="false" customHeight="false" outlineLevel="0" collapsed="false">
      <c r="A95" s="165"/>
      <c r="B95" s="166"/>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row>
    <row r="96" customFormat="false" ht="15" hidden="false" customHeight="false" outlineLevel="0" collapsed="false">
      <c r="A96" s="165"/>
      <c r="B96" s="166"/>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row>
    <row r="97" customFormat="false" ht="15" hidden="false" customHeight="false" outlineLevel="0" collapsed="false">
      <c r="A97" s="165"/>
      <c r="B97" s="166"/>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row>
    <row r="98" customFormat="false" ht="15" hidden="false" customHeight="false" outlineLevel="0" collapsed="false">
      <c r="A98" s="165"/>
      <c r="B98" s="166"/>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row>
    <row r="99" customFormat="false" ht="15" hidden="false" customHeight="false" outlineLevel="0" collapsed="false">
      <c r="A99" s="165"/>
      <c r="B99" s="166"/>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row>
    <row r="100" customFormat="false" ht="15" hidden="false" customHeight="false" outlineLevel="0" collapsed="false">
      <c r="A100" s="165"/>
      <c r="B100" s="166"/>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row>
    <row r="101" customFormat="false" ht="15" hidden="false" customHeight="false" outlineLevel="0" collapsed="false">
      <c r="A101" s="165"/>
      <c r="B101" s="166"/>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row>
    <row r="102" customFormat="false" ht="15" hidden="false" customHeight="false" outlineLevel="0" collapsed="false">
      <c r="A102" s="165"/>
      <c r="B102" s="166"/>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row>
    <row r="103" customFormat="false" ht="15" hidden="false" customHeight="false" outlineLevel="0" collapsed="false">
      <c r="A103" s="165"/>
      <c r="B103" s="166"/>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row>
    <row r="104" customFormat="false" ht="15" hidden="false" customHeight="false" outlineLevel="0" collapsed="false">
      <c r="A104" s="165"/>
      <c r="B104" s="166"/>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row>
    <row r="105" customFormat="false" ht="15" hidden="false" customHeight="false" outlineLevel="0" collapsed="false">
      <c r="A105" s="165"/>
      <c r="B105" s="166"/>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row>
    <row r="106" customFormat="false" ht="15" hidden="false" customHeight="false" outlineLevel="0" collapsed="false">
      <c r="A106" s="165"/>
      <c r="B106" s="166"/>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row>
    <row r="107" customFormat="false" ht="15" hidden="false" customHeight="false" outlineLevel="0" collapsed="false">
      <c r="A107" s="165"/>
      <c r="B107" s="166"/>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row>
    <row r="108" customFormat="false" ht="15" hidden="false" customHeight="false" outlineLevel="0" collapsed="false">
      <c r="A108" s="165"/>
      <c r="B108" s="166"/>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row>
    <row r="109" customFormat="false" ht="15" hidden="false" customHeight="false" outlineLevel="0" collapsed="false">
      <c r="A109" s="165"/>
      <c r="B109" s="166"/>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row>
    <row r="110" customFormat="false" ht="15" hidden="false" customHeight="false" outlineLevel="0" collapsed="false">
      <c r="A110" s="165"/>
      <c r="B110" s="166"/>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row>
    <row r="111" customFormat="false" ht="15" hidden="false" customHeight="false" outlineLevel="0" collapsed="false">
      <c r="A111" s="165"/>
      <c r="B111" s="166"/>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row>
    <row r="112" customFormat="false" ht="15" hidden="false" customHeight="false" outlineLevel="0" collapsed="false">
      <c r="A112" s="165"/>
      <c r="B112" s="166"/>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row>
    <row r="113" customFormat="false" ht="15" hidden="false" customHeight="false" outlineLevel="0" collapsed="false">
      <c r="A113" s="165"/>
      <c r="B113" s="166"/>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row>
    <row r="114" customFormat="false" ht="15" hidden="false" customHeight="false" outlineLevel="0" collapsed="false">
      <c r="A114" s="165"/>
      <c r="B114" s="166"/>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row>
    <row r="115" customFormat="false" ht="15" hidden="false" customHeight="false" outlineLevel="0" collapsed="false">
      <c r="A115" s="165"/>
      <c r="B115" s="166"/>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row>
    <row r="116" customFormat="false" ht="15" hidden="false" customHeight="false" outlineLevel="0" collapsed="false">
      <c r="A116" s="165"/>
      <c r="B116" s="166"/>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row>
    <row r="117" customFormat="false" ht="15" hidden="false" customHeight="false" outlineLevel="0" collapsed="false">
      <c r="A117" s="165"/>
      <c r="B117" s="166"/>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row>
    <row r="118" customFormat="false" ht="15" hidden="false" customHeight="false" outlineLevel="0" collapsed="false">
      <c r="A118" s="165"/>
      <c r="B118" s="166"/>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row>
    <row r="119" customFormat="false" ht="15" hidden="false" customHeight="false" outlineLevel="0" collapsed="false">
      <c r="A119" s="165"/>
      <c r="B119" s="166"/>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row>
    <row r="120" customFormat="false" ht="15" hidden="false" customHeight="false" outlineLevel="0" collapsed="false">
      <c r="A120" s="165"/>
      <c r="B120" s="166"/>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row>
    <row r="121" customFormat="false" ht="15" hidden="false" customHeight="false" outlineLevel="0" collapsed="false">
      <c r="A121" s="165"/>
      <c r="B121" s="166"/>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row>
    <row r="122" customFormat="false" ht="15" hidden="false" customHeight="false" outlineLevel="0" collapsed="false">
      <c r="A122" s="165"/>
      <c r="B122" s="166"/>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row>
    <row r="123" customFormat="false" ht="15" hidden="false" customHeight="false" outlineLevel="0" collapsed="false">
      <c r="A123" s="165"/>
      <c r="B123" s="166"/>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row>
    <row r="124" customFormat="false" ht="15" hidden="false" customHeight="false" outlineLevel="0" collapsed="false">
      <c r="A124" s="165"/>
      <c r="B124" s="166"/>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row>
    <row r="125" customFormat="false" ht="15" hidden="false" customHeight="false" outlineLevel="0" collapsed="false">
      <c r="A125" s="165"/>
      <c r="B125" s="166"/>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row>
    <row r="126" customFormat="false" ht="15" hidden="false" customHeight="false" outlineLevel="0" collapsed="false">
      <c r="A126" s="165"/>
      <c r="B126" s="166"/>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row>
    <row r="127" customFormat="false" ht="15" hidden="false" customHeight="false" outlineLevel="0" collapsed="false">
      <c r="A127" s="165"/>
      <c r="B127" s="166"/>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row>
    <row r="128" customFormat="false" ht="15" hidden="false" customHeight="false" outlineLevel="0" collapsed="false">
      <c r="A128" s="165"/>
      <c r="B128" s="166"/>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row>
    <row r="129" customFormat="false" ht="15" hidden="false" customHeight="false" outlineLevel="0" collapsed="false">
      <c r="A129" s="165"/>
      <c r="B129" s="166"/>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row>
    <row r="130" customFormat="false" ht="15" hidden="false" customHeight="false" outlineLevel="0" collapsed="false">
      <c r="A130" s="165"/>
      <c r="B130" s="166"/>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row>
    <row r="131" customFormat="false" ht="15" hidden="false" customHeight="false" outlineLevel="0" collapsed="false">
      <c r="A131" s="165"/>
      <c r="B131" s="166"/>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row>
    <row r="132" customFormat="false" ht="15" hidden="false" customHeight="false" outlineLevel="0" collapsed="false">
      <c r="A132" s="165"/>
      <c r="B132" s="166"/>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row>
    <row r="133" customFormat="false" ht="15" hidden="false" customHeight="false" outlineLevel="0" collapsed="false">
      <c r="A133" s="165"/>
      <c r="B133" s="166"/>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row>
    <row r="134" customFormat="false" ht="15" hidden="false" customHeight="false" outlineLevel="0" collapsed="false">
      <c r="A134" s="165"/>
      <c r="B134" s="166"/>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row>
    <row r="135" customFormat="false" ht="15" hidden="false" customHeight="false" outlineLevel="0" collapsed="false">
      <c r="A135" s="165"/>
      <c r="B135" s="166"/>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row>
    <row r="136" customFormat="false" ht="15" hidden="false" customHeight="false" outlineLevel="0" collapsed="false">
      <c r="A136" s="165"/>
      <c r="B136" s="166"/>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row>
    <row r="137" customFormat="false" ht="15" hidden="false" customHeight="false" outlineLevel="0" collapsed="false">
      <c r="A137" s="165"/>
      <c r="B137" s="166"/>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row>
    <row r="138" customFormat="false" ht="15" hidden="false" customHeight="false" outlineLevel="0" collapsed="false">
      <c r="A138" s="165"/>
      <c r="B138" s="166"/>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row>
    <row r="139" customFormat="false" ht="15" hidden="false" customHeight="false" outlineLevel="0" collapsed="false">
      <c r="A139" s="165"/>
      <c r="B139" s="166"/>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row>
    <row r="140" customFormat="false" ht="15" hidden="false" customHeight="false" outlineLevel="0" collapsed="false">
      <c r="A140" s="165"/>
      <c r="B140" s="166"/>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row>
    <row r="141" customFormat="false" ht="15" hidden="false" customHeight="false" outlineLevel="0" collapsed="false">
      <c r="A141" s="165"/>
      <c r="B141" s="166"/>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row>
    <row r="142" customFormat="false" ht="15" hidden="false" customHeight="false" outlineLevel="0" collapsed="false">
      <c r="A142" s="165"/>
      <c r="B142" s="166"/>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row>
    <row r="143" customFormat="false" ht="15" hidden="false" customHeight="false" outlineLevel="0" collapsed="false">
      <c r="A143" s="165"/>
      <c r="B143" s="166"/>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row>
    <row r="144" customFormat="false" ht="15" hidden="false" customHeight="false" outlineLevel="0" collapsed="false">
      <c r="A144" s="165"/>
      <c r="B144" s="166"/>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row>
    <row r="145" customFormat="false" ht="15" hidden="false" customHeight="false" outlineLevel="0" collapsed="false">
      <c r="A145" s="165"/>
      <c r="B145" s="166"/>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row>
    <row r="146" customFormat="false" ht="15" hidden="false" customHeight="false" outlineLevel="0" collapsed="false">
      <c r="A146" s="165"/>
      <c r="B146" s="166"/>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row>
    <row r="147" customFormat="false" ht="15" hidden="false" customHeight="false" outlineLevel="0" collapsed="false">
      <c r="A147" s="165"/>
      <c r="B147" s="166"/>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row>
    <row r="148" customFormat="false" ht="15" hidden="false" customHeight="false" outlineLevel="0" collapsed="false">
      <c r="A148" s="165"/>
      <c r="B148" s="166"/>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row>
    <row r="149" customFormat="false" ht="15" hidden="false" customHeight="false" outlineLevel="0" collapsed="false">
      <c r="A149" s="165"/>
      <c r="B149" s="166"/>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row>
    <row r="150" customFormat="false" ht="15" hidden="false" customHeight="false" outlineLevel="0" collapsed="false">
      <c r="A150" s="165"/>
      <c r="B150" s="166"/>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row>
    <row r="151" customFormat="false" ht="15" hidden="false" customHeight="false" outlineLevel="0" collapsed="false">
      <c r="A151" s="165"/>
      <c r="B151" s="166"/>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row>
    <row r="152" customFormat="false" ht="15" hidden="false" customHeight="false" outlineLevel="0" collapsed="false">
      <c r="A152" s="165"/>
      <c r="B152" s="166"/>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row>
    <row r="153" customFormat="false" ht="15" hidden="false" customHeight="false" outlineLevel="0" collapsed="false">
      <c r="A153" s="165"/>
      <c r="B153" s="166"/>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row>
    <row r="154" customFormat="false" ht="15" hidden="false" customHeight="false" outlineLevel="0" collapsed="false">
      <c r="A154" s="165"/>
      <c r="B154" s="166"/>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row>
    <row r="155" customFormat="false" ht="15" hidden="false" customHeight="false" outlineLevel="0" collapsed="false">
      <c r="A155" s="165"/>
      <c r="B155" s="166"/>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row>
    <row r="156" customFormat="false" ht="15" hidden="false" customHeight="false" outlineLevel="0" collapsed="false">
      <c r="A156" s="165"/>
      <c r="B156" s="166"/>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row>
    <row r="157" customFormat="false" ht="15" hidden="false" customHeight="false" outlineLevel="0" collapsed="false">
      <c r="A157" s="165"/>
      <c r="B157" s="166"/>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row>
    <row r="158" customFormat="false" ht="15" hidden="false" customHeight="false" outlineLevel="0" collapsed="false">
      <c r="A158" s="165"/>
      <c r="B158" s="166"/>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row>
    <row r="159" customFormat="false" ht="15" hidden="false" customHeight="false" outlineLevel="0" collapsed="false">
      <c r="A159" s="165"/>
      <c r="B159" s="166"/>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row>
    <row r="160" customFormat="false" ht="15" hidden="false" customHeight="false" outlineLevel="0" collapsed="false">
      <c r="A160" s="165"/>
      <c r="B160" s="166"/>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row>
    <row r="161" customFormat="false" ht="15" hidden="false" customHeight="false" outlineLevel="0" collapsed="false">
      <c r="A161" s="165"/>
      <c r="B161" s="166"/>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row>
    <row r="162" customFormat="false" ht="15" hidden="false" customHeight="false" outlineLevel="0" collapsed="false">
      <c r="A162" s="165"/>
      <c r="B162" s="166"/>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row>
    <row r="163" customFormat="false" ht="15" hidden="false" customHeight="false" outlineLevel="0" collapsed="false">
      <c r="A163" s="165"/>
      <c r="B163" s="166"/>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row>
    <row r="164" customFormat="false" ht="15" hidden="false" customHeight="false" outlineLevel="0" collapsed="false">
      <c r="A164" s="165"/>
      <c r="B164" s="166"/>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row>
    <row r="165" customFormat="false" ht="15" hidden="false" customHeight="false" outlineLevel="0" collapsed="false">
      <c r="A165" s="165"/>
      <c r="B165" s="166"/>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row>
    <row r="166" customFormat="false" ht="15" hidden="false" customHeight="false" outlineLevel="0" collapsed="false">
      <c r="A166" s="165"/>
      <c r="B166" s="166"/>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row>
    <row r="167" customFormat="false" ht="15" hidden="false" customHeight="false" outlineLevel="0" collapsed="false">
      <c r="A167" s="165"/>
      <c r="B167" s="166"/>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row>
    <row r="168" customFormat="false" ht="15" hidden="false" customHeight="false" outlineLevel="0" collapsed="false">
      <c r="A168" s="165"/>
      <c r="B168" s="166"/>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row>
    <row r="169" customFormat="false" ht="15" hidden="false" customHeight="false" outlineLevel="0" collapsed="false">
      <c r="A169" s="165"/>
      <c r="B169" s="166"/>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row>
    <row r="170" customFormat="false" ht="15" hidden="false" customHeight="false" outlineLevel="0" collapsed="false">
      <c r="A170" s="165"/>
      <c r="B170" s="166"/>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row>
    <row r="171" customFormat="false" ht="15" hidden="false" customHeight="false" outlineLevel="0" collapsed="false">
      <c r="A171" s="165"/>
      <c r="B171" s="166"/>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row>
    <row r="172" customFormat="false" ht="15" hidden="false" customHeight="false" outlineLevel="0" collapsed="false">
      <c r="A172" s="165"/>
      <c r="B172" s="166"/>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row>
    <row r="173" customFormat="false" ht="15" hidden="false" customHeight="false" outlineLevel="0" collapsed="false">
      <c r="A173" s="165"/>
      <c r="B173" s="166"/>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row>
    <row r="174" customFormat="false" ht="15" hidden="false" customHeight="false" outlineLevel="0" collapsed="false">
      <c r="A174" s="165"/>
      <c r="B174" s="166"/>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row>
    <row r="175" customFormat="false" ht="15" hidden="false" customHeight="false" outlineLevel="0" collapsed="false">
      <c r="A175" s="165"/>
      <c r="B175" s="166"/>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row>
    <row r="176" customFormat="false" ht="15" hidden="false" customHeight="false" outlineLevel="0" collapsed="false">
      <c r="A176" s="165"/>
      <c r="B176" s="166"/>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row>
    <row r="177" customFormat="false" ht="15" hidden="false" customHeight="false" outlineLevel="0" collapsed="false">
      <c r="A177" s="165"/>
      <c r="B177" s="166"/>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row>
    <row r="178" customFormat="false" ht="15" hidden="false" customHeight="false" outlineLevel="0" collapsed="false">
      <c r="A178" s="165"/>
      <c r="B178" s="166"/>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row>
    <row r="179" customFormat="false" ht="15" hidden="false" customHeight="false" outlineLevel="0" collapsed="false">
      <c r="A179" s="165"/>
      <c r="B179" s="166"/>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row>
    <row r="180" customFormat="false" ht="15" hidden="false" customHeight="false" outlineLevel="0" collapsed="false">
      <c r="A180" s="165"/>
      <c r="B180" s="166"/>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row>
    <row r="181" customFormat="false" ht="15" hidden="false" customHeight="false" outlineLevel="0" collapsed="false">
      <c r="A181" s="165"/>
      <c r="B181" s="166"/>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row>
    <row r="182" customFormat="false" ht="15" hidden="false" customHeight="false" outlineLevel="0" collapsed="false">
      <c r="A182" s="165"/>
      <c r="B182" s="166"/>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row>
    <row r="183" customFormat="false" ht="15" hidden="false" customHeight="false" outlineLevel="0" collapsed="false">
      <c r="A183" s="165"/>
      <c r="B183" s="166"/>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row>
    <row r="184" customFormat="false" ht="15" hidden="false" customHeight="false" outlineLevel="0" collapsed="false">
      <c r="A184" s="165"/>
      <c r="B184" s="166"/>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row>
    <row r="185" customFormat="false" ht="15" hidden="false" customHeight="false" outlineLevel="0" collapsed="false">
      <c r="A185" s="165"/>
      <c r="B185" s="166"/>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row>
    <row r="186" customFormat="false" ht="15" hidden="false" customHeight="false" outlineLevel="0" collapsed="false">
      <c r="A186" s="165"/>
      <c r="B186" s="166"/>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row>
    <row r="187" customFormat="false" ht="15" hidden="false" customHeight="false" outlineLevel="0" collapsed="false">
      <c r="A187" s="165"/>
      <c r="B187" s="166"/>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row>
    <row r="188" customFormat="false" ht="15" hidden="false" customHeight="false" outlineLevel="0" collapsed="false">
      <c r="A188" s="165"/>
      <c r="B188" s="166"/>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row>
    <row r="189" customFormat="false" ht="15" hidden="false" customHeight="false" outlineLevel="0" collapsed="false">
      <c r="A189" s="165"/>
      <c r="B189" s="166"/>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row>
    <row r="190" customFormat="false" ht="15" hidden="false" customHeight="false" outlineLevel="0" collapsed="false">
      <c r="A190" s="165"/>
      <c r="B190" s="166"/>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row>
    <row r="191" customFormat="false" ht="15" hidden="false" customHeight="false" outlineLevel="0" collapsed="false">
      <c r="A191" s="165"/>
      <c r="B191" s="166"/>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row>
    <row r="192" customFormat="false" ht="15" hidden="false" customHeight="false" outlineLevel="0" collapsed="false">
      <c r="A192" s="165"/>
      <c r="B192" s="166"/>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row>
    <row r="193" customFormat="false" ht="15" hidden="false" customHeight="false" outlineLevel="0" collapsed="false">
      <c r="A193" s="165"/>
      <c r="B193" s="166"/>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row>
    <row r="194" customFormat="false" ht="15" hidden="false" customHeight="false" outlineLevel="0" collapsed="false">
      <c r="A194" s="165"/>
      <c r="B194" s="166"/>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row>
    <row r="195" customFormat="false" ht="15" hidden="false" customHeight="false" outlineLevel="0" collapsed="false">
      <c r="A195" s="165"/>
      <c r="B195" s="166"/>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row>
    <row r="196" customFormat="false" ht="15" hidden="false" customHeight="false" outlineLevel="0" collapsed="false">
      <c r="A196" s="165"/>
      <c r="B196" s="166"/>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row>
    <row r="197" customFormat="false" ht="15" hidden="false" customHeight="false" outlineLevel="0" collapsed="false">
      <c r="A197" s="165"/>
      <c r="B197" s="166"/>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row>
    <row r="198" customFormat="false" ht="15" hidden="false" customHeight="false" outlineLevel="0" collapsed="false">
      <c r="A198" s="165"/>
      <c r="B198" s="166"/>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row>
    <row r="199" customFormat="false" ht="15" hidden="false" customHeight="false" outlineLevel="0" collapsed="false">
      <c r="A199" s="165"/>
      <c r="B199" s="166"/>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row>
    <row r="200" customFormat="false" ht="15" hidden="false" customHeight="false" outlineLevel="0" collapsed="false">
      <c r="A200" s="165"/>
      <c r="B200" s="166"/>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row>
    <row r="201" customFormat="false" ht="15" hidden="false" customHeight="false" outlineLevel="0" collapsed="false">
      <c r="A201" s="165"/>
      <c r="B201" s="166"/>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row>
    <row r="202" customFormat="false" ht="15" hidden="false" customHeight="false" outlineLevel="0" collapsed="false">
      <c r="A202" s="165"/>
      <c r="B202" s="166"/>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row>
    <row r="203" customFormat="false" ht="15" hidden="false" customHeight="false" outlineLevel="0" collapsed="false">
      <c r="A203" s="165"/>
      <c r="B203" s="166"/>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row>
    <row r="204" customFormat="false" ht="15" hidden="false" customHeight="false" outlineLevel="0" collapsed="false">
      <c r="A204" s="165"/>
      <c r="B204" s="166"/>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row>
    <row r="205" customFormat="false" ht="15" hidden="false" customHeight="false" outlineLevel="0" collapsed="false">
      <c r="A205" s="165"/>
      <c r="B205" s="166"/>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row>
    <row r="206" customFormat="false" ht="15" hidden="false" customHeight="false" outlineLevel="0" collapsed="false">
      <c r="A206" s="165"/>
      <c r="B206" s="166"/>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row>
    <row r="207" customFormat="false" ht="15" hidden="false" customHeight="false" outlineLevel="0" collapsed="false">
      <c r="A207" s="165"/>
      <c r="B207" s="166"/>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row>
    <row r="208" customFormat="false" ht="15" hidden="false" customHeight="false" outlineLevel="0" collapsed="false">
      <c r="A208" s="165"/>
      <c r="B208" s="166"/>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row>
    <row r="209" customFormat="false" ht="15" hidden="false" customHeight="false" outlineLevel="0" collapsed="false">
      <c r="A209" s="165"/>
      <c r="B209" s="166"/>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row>
    <row r="210" customFormat="false" ht="15" hidden="false" customHeight="false" outlineLevel="0" collapsed="false">
      <c r="A210" s="165"/>
      <c r="B210" s="166"/>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row>
    <row r="211" customFormat="false" ht="15" hidden="false" customHeight="false" outlineLevel="0" collapsed="false">
      <c r="A211" s="165"/>
      <c r="B211" s="166"/>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row>
    <row r="212" customFormat="false" ht="15" hidden="false" customHeight="false" outlineLevel="0" collapsed="false">
      <c r="A212" s="165"/>
      <c r="B212" s="166"/>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row>
    <row r="213" customFormat="false" ht="15" hidden="false" customHeight="false" outlineLevel="0" collapsed="false">
      <c r="A213" s="165"/>
      <c r="B213" s="166"/>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row>
    <row r="214" customFormat="false" ht="15" hidden="false" customHeight="false" outlineLevel="0" collapsed="false">
      <c r="A214" s="165"/>
      <c r="B214" s="166"/>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row>
    <row r="215" customFormat="false" ht="15" hidden="false" customHeight="false" outlineLevel="0" collapsed="false">
      <c r="A215" s="165"/>
      <c r="B215" s="166"/>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row>
    <row r="216" customFormat="false" ht="15" hidden="false" customHeight="false" outlineLevel="0" collapsed="false">
      <c r="A216" s="165"/>
      <c r="B216" s="166"/>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row>
    <row r="217" customFormat="false" ht="15" hidden="false" customHeight="false" outlineLevel="0" collapsed="false">
      <c r="A217" s="165"/>
      <c r="B217" s="166"/>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row>
    <row r="218" customFormat="false" ht="15" hidden="false" customHeight="false" outlineLevel="0" collapsed="false">
      <c r="A218" s="165"/>
      <c r="B218" s="166"/>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row>
    <row r="219" customFormat="false" ht="15" hidden="false" customHeight="false" outlineLevel="0" collapsed="false">
      <c r="A219" s="165"/>
      <c r="B219" s="166"/>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row>
    <row r="220" customFormat="false" ht="15" hidden="false" customHeight="false" outlineLevel="0" collapsed="false">
      <c r="A220" s="165"/>
      <c r="B220" s="166"/>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row>
    <row r="221" customFormat="false" ht="15" hidden="false" customHeight="false" outlineLevel="0" collapsed="false">
      <c r="A221" s="165"/>
      <c r="B221" s="166"/>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row>
    <row r="222" customFormat="false" ht="15" hidden="false" customHeight="false" outlineLevel="0" collapsed="false">
      <c r="A222" s="165"/>
      <c r="B222" s="166"/>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row>
    <row r="223" customFormat="false" ht="15" hidden="false" customHeight="false" outlineLevel="0" collapsed="false">
      <c r="A223" s="165"/>
      <c r="B223" s="166"/>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row>
    <row r="224" customFormat="false" ht="15" hidden="false" customHeight="false" outlineLevel="0" collapsed="false">
      <c r="A224" s="165"/>
      <c r="B224" s="166"/>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row>
    <row r="225" customFormat="false" ht="15" hidden="false" customHeight="false" outlineLevel="0" collapsed="false">
      <c r="A225" s="165"/>
      <c r="B225" s="166"/>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row>
    <row r="226" customFormat="false" ht="15" hidden="false" customHeight="false" outlineLevel="0" collapsed="false">
      <c r="A226" s="165"/>
      <c r="B226" s="166"/>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row>
    <row r="227" customFormat="false" ht="15" hidden="false" customHeight="false" outlineLevel="0" collapsed="false">
      <c r="A227" s="165"/>
      <c r="B227" s="166"/>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row>
    <row r="228" customFormat="false" ht="15" hidden="false" customHeight="false" outlineLevel="0" collapsed="false">
      <c r="A228" s="165"/>
      <c r="B228" s="166"/>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row>
    <row r="229" customFormat="false" ht="15" hidden="false" customHeight="false" outlineLevel="0" collapsed="false">
      <c r="A229" s="165"/>
      <c r="B229" s="166"/>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row>
    <row r="230" customFormat="false" ht="15" hidden="false" customHeight="false" outlineLevel="0" collapsed="false">
      <c r="A230" s="165"/>
      <c r="B230" s="166"/>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row>
    <row r="231" customFormat="false" ht="15" hidden="false" customHeight="false" outlineLevel="0" collapsed="false">
      <c r="A231" s="165"/>
      <c r="B231" s="166"/>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row>
    <row r="232" customFormat="false" ht="15" hidden="false" customHeight="false" outlineLevel="0" collapsed="false">
      <c r="A232" s="165"/>
      <c r="B232" s="166"/>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row>
    <row r="233" customFormat="false" ht="15" hidden="false" customHeight="false" outlineLevel="0" collapsed="false">
      <c r="A233" s="165"/>
      <c r="B233" s="166"/>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row>
    <row r="234" customFormat="false" ht="15" hidden="false" customHeight="false" outlineLevel="0" collapsed="false">
      <c r="A234" s="165"/>
      <c r="B234" s="166"/>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row>
    <row r="235" customFormat="false" ht="15" hidden="false" customHeight="false" outlineLevel="0" collapsed="false">
      <c r="A235" s="165"/>
      <c r="B235" s="166"/>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row>
    <row r="236" customFormat="false" ht="15" hidden="false" customHeight="false" outlineLevel="0" collapsed="false">
      <c r="A236" s="165"/>
      <c r="B236" s="166"/>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row>
    <row r="237" customFormat="false" ht="15" hidden="false" customHeight="false" outlineLevel="0" collapsed="false">
      <c r="A237" s="165"/>
      <c r="B237" s="166"/>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row>
    <row r="238" customFormat="false" ht="15" hidden="false" customHeight="false" outlineLevel="0" collapsed="false">
      <c r="A238" s="165"/>
      <c r="B238" s="166"/>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row>
    <row r="239" customFormat="false" ht="15" hidden="false" customHeight="false" outlineLevel="0" collapsed="false">
      <c r="A239" s="165"/>
      <c r="B239" s="166"/>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row>
    <row r="240" customFormat="false" ht="15" hidden="false" customHeight="false" outlineLevel="0" collapsed="false">
      <c r="A240" s="165"/>
      <c r="B240" s="166"/>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row>
    <row r="241" customFormat="false" ht="15" hidden="false" customHeight="false" outlineLevel="0" collapsed="false">
      <c r="A241" s="165"/>
      <c r="B241" s="166"/>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row>
    <row r="242" customFormat="false" ht="15" hidden="false" customHeight="false" outlineLevel="0" collapsed="false">
      <c r="A242" s="165"/>
      <c r="B242" s="166"/>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row>
    <row r="243" customFormat="false" ht="15" hidden="false" customHeight="false" outlineLevel="0" collapsed="false">
      <c r="A243" s="165"/>
      <c r="B243" s="166"/>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row>
    <row r="244" customFormat="false" ht="15" hidden="false" customHeight="false" outlineLevel="0" collapsed="false">
      <c r="A244" s="165"/>
      <c r="B244" s="166"/>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row>
    <row r="245" customFormat="false" ht="15" hidden="false" customHeight="false" outlineLevel="0" collapsed="false">
      <c r="A245" s="165"/>
      <c r="B245" s="166"/>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row>
    <row r="246" customFormat="false" ht="15" hidden="false" customHeight="false" outlineLevel="0" collapsed="false">
      <c r="A246" s="165"/>
      <c r="B246" s="166"/>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row>
    <row r="247" customFormat="false" ht="15" hidden="false" customHeight="false" outlineLevel="0" collapsed="false">
      <c r="A247" s="165"/>
      <c r="B247" s="166"/>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row>
    <row r="248" customFormat="false" ht="15" hidden="false" customHeight="false" outlineLevel="0" collapsed="false">
      <c r="A248" s="165"/>
      <c r="B248" s="166"/>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row>
    <row r="249" customFormat="false" ht="15" hidden="false" customHeight="false" outlineLevel="0" collapsed="false">
      <c r="A249" s="165"/>
      <c r="B249" s="166"/>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row>
    <row r="250" customFormat="false" ht="15" hidden="false" customHeight="false" outlineLevel="0" collapsed="false">
      <c r="A250" s="165"/>
      <c r="B250" s="166"/>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row>
    <row r="251" customFormat="false" ht="15" hidden="false" customHeight="false" outlineLevel="0" collapsed="false">
      <c r="A251" s="165"/>
      <c r="B251" s="166"/>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row>
    <row r="252" customFormat="false" ht="15" hidden="false" customHeight="false" outlineLevel="0" collapsed="false">
      <c r="A252" s="165"/>
      <c r="B252" s="166"/>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row>
    <row r="253" customFormat="false" ht="15" hidden="false" customHeight="false" outlineLevel="0" collapsed="false">
      <c r="A253" s="165"/>
      <c r="B253" s="166"/>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row>
    <row r="254" customFormat="false" ht="15" hidden="false" customHeight="false" outlineLevel="0" collapsed="false">
      <c r="A254" s="165"/>
      <c r="B254" s="166"/>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row>
    <row r="255" customFormat="false" ht="15" hidden="false" customHeight="false" outlineLevel="0" collapsed="false">
      <c r="A255" s="165"/>
      <c r="B255" s="166"/>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row>
    <row r="256" customFormat="false" ht="15" hidden="false" customHeight="false" outlineLevel="0" collapsed="false">
      <c r="A256" s="165"/>
      <c r="B256" s="166"/>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row>
    <row r="257" customFormat="false" ht="15" hidden="false" customHeight="false" outlineLevel="0" collapsed="false">
      <c r="A257" s="165"/>
      <c r="B257" s="166"/>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row>
    <row r="258" customFormat="false" ht="15" hidden="false" customHeight="false" outlineLevel="0" collapsed="false">
      <c r="A258" s="165"/>
      <c r="B258" s="166"/>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row>
    <row r="259" customFormat="false" ht="15" hidden="false" customHeight="false" outlineLevel="0" collapsed="false">
      <c r="A259" s="165"/>
      <c r="B259" s="166"/>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row>
    <row r="260" customFormat="false" ht="15" hidden="false" customHeight="false" outlineLevel="0" collapsed="false">
      <c r="A260" s="165"/>
      <c r="B260" s="166"/>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row>
    <row r="261" customFormat="false" ht="15" hidden="false" customHeight="false" outlineLevel="0" collapsed="false">
      <c r="A261" s="165"/>
      <c r="B261" s="166"/>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row>
    <row r="262" customFormat="false" ht="15" hidden="false" customHeight="false" outlineLevel="0" collapsed="false">
      <c r="A262" s="165"/>
      <c r="B262" s="166"/>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row>
    <row r="263" customFormat="false" ht="15" hidden="false" customHeight="false" outlineLevel="0" collapsed="false">
      <c r="A263" s="165"/>
      <c r="B263" s="166"/>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row>
    <row r="264" customFormat="false" ht="15" hidden="false" customHeight="false" outlineLevel="0" collapsed="false">
      <c r="A264" s="165"/>
      <c r="B264" s="166"/>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row>
    <row r="265" customFormat="false" ht="15" hidden="false" customHeight="false" outlineLevel="0" collapsed="false">
      <c r="A265" s="165"/>
      <c r="B265" s="166"/>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row>
    <row r="266" customFormat="false" ht="15" hidden="false" customHeight="false" outlineLevel="0" collapsed="false">
      <c r="A266" s="165"/>
      <c r="B266" s="166"/>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row>
    <row r="267" customFormat="false" ht="15" hidden="false" customHeight="false" outlineLevel="0" collapsed="false">
      <c r="A267" s="165"/>
      <c r="B267" s="166"/>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row>
    <row r="268" customFormat="false" ht="15" hidden="false" customHeight="false" outlineLevel="0" collapsed="false">
      <c r="A268" s="165"/>
      <c r="B268" s="166"/>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row>
    <row r="269" customFormat="false" ht="15" hidden="false" customHeight="false" outlineLevel="0" collapsed="false">
      <c r="A269" s="165"/>
      <c r="B269" s="166"/>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row>
    <row r="270" customFormat="false" ht="15" hidden="false" customHeight="false" outlineLevel="0" collapsed="false">
      <c r="A270" s="165"/>
      <c r="B270" s="166"/>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row>
    <row r="271" customFormat="false" ht="15" hidden="false" customHeight="false" outlineLevel="0" collapsed="false">
      <c r="A271" s="165"/>
      <c r="B271" s="166"/>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row>
    <row r="272" customFormat="false" ht="15" hidden="false" customHeight="false" outlineLevel="0" collapsed="false">
      <c r="A272" s="165"/>
      <c r="B272" s="166"/>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row>
    <row r="273" customFormat="false" ht="15" hidden="false" customHeight="false" outlineLevel="0" collapsed="false">
      <c r="A273" s="165"/>
      <c r="B273" s="166"/>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row>
    <row r="274" customFormat="false" ht="15" hidden="false" customHeight="false" outlineLevel="0" collapsed="false">
      <c r="A274" s="165"/>
      <c r="B274" s="166"/>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row>
    <row r="275" customFormat="false" ht="15" hidden="false" customHeight="false" outlineLevel="0" collapsed="false">
      <c r="A275" s="165"/>
      <c r="B275" s="166"/>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row>
    <row r="276" customFormat="false" ht="15" hidden="false" customHeight="false" outlineLevel="0" collapsed="false">
      <c r="A276" s="165"/>
      <c r="B276" s="166"/>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row>
    <row r="277" customFormat="false" ht="15" hidden="false" customHeight="false" outlineLevel="0" collapsed="false">
      <c r="A277" s="165"/>
      <c r="B277" s="166"/>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row>
    <row r="278" customFormat="false" ht="15" hidden="false" customHeight="false" outlineLevel="0" collapsed="false">
      <c r="A278" s="165"/>
      <c r="B278" s="166"/>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row>
    <row r="279" customFormat="false" ht="15" hidden="false" customHeight="false" outlineLevel="0" collapsed="false">
      <c r="A279" s="165"/>
      <c r="B279" s="166"/>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row>
    <row r="280" customFormat="false" ht="15" hidden="false" customHeight="false" outlineLevel="0" collapsed="false">
      <c r="A280" s="165"/>
      <c r="B280" s="166"/>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row>
    <row r="281" customFormat="false" ht="15" hidden="false" customHeight="false" outlineLevel="0" collapsed="false">
      <c r="A281" s="165"/>
      <c r="B281" s="166"/>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row>
    <row r="282" customFormat="false" ht="15" hidden="false" customHeight="false" outlineLevel="0" collapsed="false">
      <c r="A282" s="165"/>
      <c r="B282" s="166"/>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row>
    <row r="283" customFormat="false" ht="15" hidden="false" customHeight="false" outlineLevel="0" collapsed="false">
      <c r="A283" s="165"/>
      <c r="B283" s="166"/>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row>
    <row r="284" customFormat="false" ht="15" hidden="false" customHeight="false" outlineLevel="0" collapsed="false">
      <c r="A284" s="165"/>
      <c r="B284" s="166"/>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row>
    <row r="285" customFormat="false" ht="15" hidden="false" customHeight="false" outlineLevel="0" collapsed="false">
      <c r="A285" s="165"/>
      <c r="B285" s="166"/>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row>
    <row r="286" customFormat="false" ht="15" hidden="false" customHeight="false" outlineLevel="0" collapsed="false">
      <c r="A286" s="165"/>
      <c r="B286" s="166"/>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row>
    <row r="287" customFormat="false" ht="15" hidden="false" customHeight="false" outlineLevel="0" collapsed="false">
      <c r="A287" s="165"/>
      <c r="B287" s="166"/>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row>
    <row r="288" customFormat="false" ht="15" hidden="false" customHeight="false" outlineLevel="0" collapsed="false">
      <c r="A288" s="165"/>
      <c r="B288" s="166"/>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row>
    <row r="289" customFormat="false" ht="15" hidden="false" customHeight="false" outlineLevel="0" collapsed="false">
      <c r="A289" s="165"/>
      <c r="B289" s="166"/>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row>
    <row r="290" customFormat="false" ht="15" hidden="false" customHeight="false" outlineLevel="0" collapsed="false">
      <c r="A290" s="165"/>
      <c r="B290" s="166"/>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row>
    <row r="291" customFormat="false" ht="15" hidden="false" customHeight="false" outlineLevel="0" collapsed="false">
      <c r="A291" s="165"/>
      <c r="B291" s="166"/>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row>
    <row r="292" customFormat="false" ht="15" hidden="false" customHeight="false" outlineLevel="0" collapsed="false">
      <c r="A292" s="165"/>
      <c r="B292" s="166"/>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row>
    <row r="293" customFormat="false" ht="15" hidden="false" customHeight="false" outlineLevel="0" collapsed="false">
      <c r="A293" s="165"/>
      <c r="B293" s="166"/>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row>
    <row r="294" customFormat="false" ht="15" hidden="false" customHeight="false" outlineLevel="0" collapsed="false">
      <c r="A294" s="165"/>
      <c r="B294" s="166"/>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row>
    <row r="295" customFormat="false" ht="15" hidden="false" customHeight="false" outlineLevel="0" collapsed="false">
      <c r="A295" s="165"/>
      <c r="B295" s="166"/>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row>
    <row r="296" customFormat="false" ht="15" hidden="false" customHeight="false" outlineLevel="0" collapsed="false">
      <c r="A296" s="165"/>
      <c r="B296" s="166"/>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row>
    <row r="297" customFormat="false" ht="15" hidden="false" customHeight="false" outlineLevel="0" collapsed="false">
      <c r="A297" s="165"/>
      <c r="B297" s="166"/>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row>
    <row r="298" customFormat="false" ht="15" hidden="false" customHeight="false" outlineLevel="0" collapsed="false">
      <c r="A298" s="165"/>
      <c r="B298" s="166"/>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row>
    <row r="299" customFormat="false" ht="15" hidden="false" customHeight="false" outlineLevel="0" collapsed="false">
      <c r="A299" s="165"/>
      <c r="B299" s="166"/>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row>
    <row r="300" customFormat="false" ht="15" hidden="false" customHeight="false" outlineLevel="0" collapsed="false">
      <c r="A300" s="165"/>
      <c r="B300" s="166"/>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row>
    <row r="301" customFormat="false" ht="15" hidden="false" customHeight="false" outlineLevel="0" collapsed="false">
      <c r="A301" s="165"/>
      <c r="B301" s="166"/>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row>
    <row r="302" customFormat="false" ht="15" hidden="false" customHeight="false" outlineLevel="0" collapsed="false">
      <c r="A302" s="165"/>
      <c r="B302" s="166"/>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row>
    <row r="303" customFormat="false" ht="15" hidden="false" customHeight="false" outlineLevel="0" collapsed="false">
      <c r="A303" s="165"/>
      <c r="B303" s="166"/>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row>
    <row r="304" customFormat="false" ht="15" hidden="false" customHeight="false" outlineLevel="0" collapsed="false">
      <c r="A304" s="165"/>
      <c r="B304" s="166"/>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row>
    <row r="305" customFormat="false" ht="15" hidden="false" customHeight="false" outlineLevel="0" collapsed="false">
      <c r="A305" s="165"/>
      <c r="B305" s="166"/>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row>
    <row r="306" customFormat="false" ht="15" hidden="false" customHeight="false" outlineLevel="0" collapsed="false">
      <c r="A306" s="165"/>
      <c r="B306" s="166"/>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row>
    <row r="307" customFormat="false" ht="15" hidden="false" customHeight="false" outlineLevel="0" collapsed="false">
      <c r="A307" s="165"/>
      <c r="B307" s="166"/>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row>
    <row r="308" customFormat="false" ht="15" hidden="false" customHeight="false" outlineLevel="0" collapsed="false">
      <c r="A308" s="165"/>
      <c r="B308" s="166"/>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row>
    <row r="309" customFormat="false" ht="15" hidden="false" customHeight="false" outlineLevel="0" collapsed="false">
      <c r="A309" s="165"/>
      <c r="B309" s="166"/>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row>
    <row r="310" customFormat="false" ht="15" hidden="false" customHeight="false" outlineLevel="0" collapsed="false">
      <c r="A310" s="165"/>
      <c r="B310" s="166"/>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row>
    <row r="311" customFormat="false" ht="15" hidden="false" customHeight="false" outlineLevel="0" collapsed="false">
      <c r="A311" s="165"/>
      <c r="B311" s="166"/>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row>
    <row r="312" customFormat="false" ht="15" hidden="false" customHeight="false" outlineLevel="0" collapsed="false">
      <c r="A312" s="165"/>
      <c r="B312" s="166"/>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row>
    <row r="313" customFormat="false" ht="15" hidden="false" customHeight="false" outlineLevel="0" collapsed="false">
      <c r="A313" s="165"/>
      <c r="B313" s="166"/>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row>
    <row r="314" customFormat="false" ht="15" hidden="false" customHeight="false" outlineLevel="0" collapsed="false">
      <c r="A314" s="165"/>
      <c r="B314" s="166"/>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row>
    <row r="315" customFormat="false" ht="15" hidden="false" customHeight="false" outlineLevel="0" collapsed="false">
      <c r="A315" s="165"/>
      <c r="B315" s="166"/>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row>
    <row r="316" customFormat="false" ht="15" hidden="false" customHeight="false" outlineLevel="0" collapsed="false">
      <c r="A316" s="165"/>
      <c r="B316" s="166"/>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row>
    <row r="317" customFormat="false" ht="15" hidden="false" customHeight="false" outlineLevel="0" collapsed="false">
      <c r="A317" s="165"/>
      <c r="B317" s="166"/>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row>
    <row r="318" customFormat="false" ht="15" hidden="false" customHeight="false" outlineLevel="0" collapsed="false">
      <c r="A318" s="165"/>
      <c r="B318" s="166"/>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row>
    <row r="319" customFormat="false" ht="15" hidden="false" customHeight="false" outlineLevel="0" collapsed="false">
      <c r="A319" s="165"/>
      <c r="B319" s="166"/>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row>
    <row r="320" customFormat="false" ht="15" hidden="false" customHeight="false" outlineLevel="0" collapsed="false">
      <c r="A320" s="165"/>
      <c r="B320" s="166"/>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row>
    <row r="321" customFormat="false" ht="15" hidden="false" customHeight="false" outlineLevel="0" collapsed="false">
      <c r="A321" s="165"/>
      <c r="B321" s="166"/>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row>
    <row r="322" customFormat="false" ht="15" hidden="false" customHeight="false" outlineLevel="0" collapsed="false">
      <c r="A322" s="165"/>
      <c r="B322" s="166"/>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row>
    <row r="323" customFormat="false" ht="15" hidden="false" customHeight="false" outlineLevel="0" collapsed="false">
      <c r="A323" s="165"/>
      <c r="B323" s="166"/>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row>
    <row r="324" customFormat="false" ht="15" hidden="false" customHeight="false" outlineLevel="0" collapsed="false">
      <c r="A324" s="165"/>
      <c r="B324" s="166"/>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row>
    <row r="325" customFormat="false" ht="15" hidden="false" customHeight="false" outlineLevel="0" collapsed="false">
      <c r="A325" s="165"/>
      <c r="B325" s="166"/>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row>
    <row r="326" customFormat="false" ht="15" hidden="false" customHeight="false" outlineLevel="0" collapsed="false">
      <c r="A326" s="165"/>
      <c r="B326" s="166"/>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row>
    <row r="327" customFormat="false" ht="15" hidden="false" customHeight="false" outlineLevel="0" collapsed="false">
      <c r="A327" s="165"/>
      <c r="B327" s="166"/>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row>
    <row r="328" customFormat="false" ht="15" hidden="false" customHeight="false" outlineLevel="0" collapsed="false">
      <c r="A328" s="165"/>
      <c r="B328" s="166"/>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row>
    <row r="329" customFormat="false" ht="15" hidden="false" customHeight="false" outlineLevel="0" collapsed="false">
      <c r="A329" s="165"/>
      <c r="B329" s="166"/>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row>
    <row r="330" customFormat="false" ht="15" hidden="false" customHeight="false" outlineLevel="0" collapsed="false">
      <c r="A330" s="165"/>
      <c r="B330" s="166"/>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row>
    <row r="331" customFormat="false" ht="15" hidden="false" customHeight="false" outlineLevel="0" collapsed="false">
      <c r="A331" s="165"/>
      <c r="B331" s="166"/>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row>
    <row r="332" customFormat="false" ht="15" hidden="false" customHeight="false" outlineLevel="0" collapsed="false">
      <c r="A332" s="165"/>
      <c r="B332" s="166"/>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row>
    <row r="333" customFormat="false" ht="15" hidden="false" customHeight="false" outlineLevel="0" collapsed="false">
      <c r="A333" s="165"/>
      <c r="B333" s="166"/>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row>
    <row r="334" customFormat="false" ht="15" hidden="false" customHeight="false" outlineLevel="0" collapsed="false">
      <c r="A334" s="165"/>
      <c r="B334" s="166"/>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row>
    <row r="335" customFormat="false" ht="15" hidden="false" customHeight="false" outlineLevel="0" collapsed="false">
      <c r="A335" s="165"/>
      <c r="B335" s="166"/>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row>
    <row r="336" customFormat="false" ht="15" hidden="false" customHeight="false" outlineLevel="0" collapsed="false">
      <c r="A336" s="165"/>
      <c r="B336" s="166"/>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row>
    <row r="337" customFormat="false" ht="15" hidden="false" customHeight="false" outlineLevel="0" collapsed="false">
      <c r="A337" s="165"/>
      <c r="B337" s="166"/>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row>
    <row r="338" customFormat="false" ht="15" hidden="false" customHeight="false" outlineLevel="0" collapsed="false">
      <c r="A338" s="165"/>
      <c r="B338" s="166"/>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row>
    <row r="339" customFormat="false" ht="15" hidden="false" customHeight="false" outlineLevel="0" collapsed="false">
      <c r="A339" s="165"/>
      <c r="B339" s="166"/>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row>
    <row r="340" customFormat="false" ht="15" hidden="false" customHeight="false" outlineLevel="0" collapsed="false">
      <c r="A340" s="165"/>
      <c r="B340" s="166"/>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row>
    <row r="341" customFormat="false" ht="15" hidden="false" customHeight="false" outlineLevel="0" collapsed="false">
      <c r="A341" s="165"/>
      <c r="B341" s="166"/>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row>
    <row r="342" customFormat="false" ht="15" hidden="false" customHeight="false" outlineLevel="0" collapsed="false">
      <c r="A342" s="165"/>
      <c r="B342" s="166"/>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row>
    <row r="343" customFormat="false" ht="15" hidden="false" customHeight="false" outlineLevel="0" collapsed="false">
      <c r="A343" s="165"/>
      <c r="B343" s="166"/>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row>
    <row r="344" customFormat="false" ht="15" hidden="false" customHeight="false" outlineLevel="0" collapsed="false">
      <c r="A344" s="165"/>
      <c r="B344" s="166"/>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row>
    <row r="345" customFormat="false" ht="15" hidden="false" customHeight="false" outlineLevel="0" collapsed="false">
      <c r="A345" s="165"/>
      <c r="B345" s="166"/>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row>
    <row r="346" customFormat="false" ht="15" hidden="false" customHeight="false" outlineLevel="0" collapsed="false">
      <c r="A346" s="165"/>
      <c r="B346" s="166"/>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row>
    <row r="347" customFormat="false" ht="15" hidden="false" customHeight="false" outlineLevel="0" collapsed="false">
      <c r="A347" s="165"/>
      <c r="B347" s="166"/>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row>
    <row r="348" customFormat="false" ht="15" hidden="false" customHeight="false" outlineLevel="0" collapsed="false">
      <c r="A348" s="165"/>
      <c r="B348" s="166"/>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row>
    <row r="349" customFormat="false" ht="15" hidden="false" customHeight="false" outlineLevel="0" collapsed="false">
      <c r="A349" s="165"/>
      <c r="B349" s="166"/>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row>
    <row r="350" customFormat="false" ht="15" hidden="false" customHeight="false" outlineLevel="0" collapsed="false">
      <c r="A350" s="165"/>
      <c r="B350" s="166"/>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row>
    <row r="351" customFormat="false" ht="15" hidden="false" customHeight="false" outlineLevel="0" collapsed="false">
      <c r="A351" s="165"/>
      <c r="B351" s="166"/>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row>
    <row r="352" customFormat="false" ht="15" hidden="false" customHeight="false" outlineLevel="0" collapsed="false">
      <c r="A352" s="165"/>
      <c r="B352" s="166"/>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row>
    <row r="353" customFormat="false" ht="15" hidden="false" customHeight="false" outlineLevel="0" collapsed="false">
      <c r="A353" s="165"/>
      <c r="B353" s="166"/>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row>
    <row r="354" customFormat="false" ht="15" hidden="false" customHeight="false" outlineLevel="0" collapsed="false">
      <c r="A354" s="165"/>
      <c r="B354" s="166"/>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row>
    <row r="355" customFormat="false" ht="15" hidden="false" customHeight="false" outlineLevel="0" collapsed="false">
      <c r="A355" s="165"/>
      <c r="B355" s="166"/>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row>
    <row r="356" customFormat="false" ht="15" hidden="false" customHeight="false" outlineLevel="0" collapsed="false">
      <c r="A356" s="165"/>
      <c r="B356" s="166"/>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row>
    <row r="357" customFormat="false" ht="15" hidden="false" customHeight="false" outlineLevel="0" collapsed="false">
      <c r="A357" s="165"/>
      <c r="B357" s="166"/>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row>
    <row r="358" customFormat="false" ht="15" hidden="false" customHeight="false" outlineLevel="0" collapsed="false">
      <c r="A358" s="165"/>
      <c r="B358" s="166"/>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row>
    <row r="359" customFormat="false" ht="15" hidden="false" customHeight="false" outlineLevel="0" collapsed="false">
      <c r="A359" s="165"/>
      <c r="B359" s="166"/>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row>
    <row r="360" customFormat="false" ht="15" hidden="false" customHeight="false" outlineLevel="0" collapsed="false">
      <c r="A360" s="165"/>
      <c r="B360" s="166"/>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row>
    <row r="361" customFormat="false" ht="15" hidden="false" customHeight="false" outlineLevel="0" collapsed="false">
      <c r="A361" s="165"/>
      <c r="B361" s="166"/>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row>
    <row r="362" customFormat="false" ht="15" hidden="false" customHeight="false" outlineLevel="0" collapsed="false">
      <c r="A362" s="165"/>
      <c r="B362" s="166"/>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row>
    <row r="363" customFormat="false" ht="15" hidden="false" customHeight="false" outlineLevel="0" collapsed="false">
      <c r="A363" s="165"/>
      <c r="B363" s="166"/>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row>
    <row r="364" customFormat="false" ht="15" hidden="false" customHeight="false" outlineLevel="0" collapsed="false">
      <c r="A364" s="165"/>
      <c r="B364" s="166"/>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row>
    <row r="365" customFormat="false" ht="15" hidden="false" customHeight="false" outlineLevel="0" collapsed="false">
      <c r="A365" s="165"/>
      <c r="B365" s="166"/>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row>
    <row r="366" customFormat="false" ht="15" hidden="false" customHeight="false" outlineLevel="0" collapsed="false">
      <c r="A366" s="165"/>
      <c r="B366" s="166"/>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row>
    <row r="367" customFormat="false" ht="15" hidden="false" customHeight="false" outlineLevel="0" collapsed="false">
      <c r="A367" s="165"/>
      <c r="B367" s="166"/>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row>
    <row r="368" customFormat="false" ht="15" hidden="false" customHeight="false" outlineLevel="0" collapsed="false">
      <c r="A368" s="165"/>
      <c r="B368" s="166"/>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row>
    <row r="369" customFormat="false" ht="15" hidden="false" customHeight="false" outlineLevel="0" collapsed="false">
      <c r="A369" s="165"/>
      <c r="B369" s="166"/>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row>
    <row r="370" customFormat="false" ht="15" hidden="false" customHeight="false" outlineLevel="0" collapsed="false">
      <c r="A370" s="165"/>
      <c r="B370" s="166"/>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row>
    <row r="371" customFormat="false" ht="15" hidden="false" customHeight="false" outlineLevel="0" collapsed="false">
      <c r="A371" s="165"/>
      <c r="B371" s="166"/>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row>
    <row r="372" customFormat="false" ht="15" hidden="false" customHeight="false" outlineLevel="0" collapsed="false">
      <c r="A372" s="165"/>
      <c r="B372" s="166"/>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row>
    <row r="373" customFormat="false" ht="15" hidden="false" customHeight="false" outlineLevel="0" collapsed="false">
      <c r="A373" s="165"/>
      <c r="B373" s="166"/>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row>
    <row r="374" customFormat="false" ht="15" hidden="false" customHeight="false" outlineLevel="0" collapsed="false">
      <c r="A374" s="165"/>
      <c r="B374" s="166"/>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row>
    <row r="375" customFormat="false" ht="15" hidden="false" customHeight="false" outlineLevel="0" collapsed="false">
      <c r="A375" s="165"/>
      <c r="B375" s="166"/>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row>
    <row r="376" customFormat="false" ht="15" hidden="false" customHeight="false" outlineLevel="0" collapsed="false">
      <c r="A376" s="165"/>
      <c r="B376" s="166"/>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row>
    <row r="377" customFormat="false" ht="15" hidden="false" customHeight="false" outlineLevel="0" collapsed="false">
      <c r="A377" s="165"/>
      <c r="B377" s="166"/>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row>
    <row r="378" customFormat="false" ht="15" hidden="false" customHeight="false" outlineLevel="0" collapsed="false">
      <c r="A378" s="165"/>
      <c r="B378" s="166"/>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row>
    <row r="379" customFormat="false" ht="15" hidden="false" customHeight="false" outlineLevel="0" collapsed="false">
      <c r="A379" s="165"/>
      <c r="B379" s="166"/>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row>
    <row r="380" customFormat="false" ht="15" hidden="false" customHeight="false" outlineLevel="0" collapsed="false">
      <c r="A380" s="165"/>
      <c r="B380" s="166"/>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row>
    <row r="381" customFormat="false" ht="15" hidden="false" customHeight="false" outlineLevel="0" collapsed="false">
      <c r="A381" s="165"/>
      <c r="B381" s="166"/>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row>
    <row r="382" customFormat="false" ht="15" hidden="false" customHeight="false" outlineLevel="0" collapsed="false">
      <c r="A382" s="165"/>
      <c r="B382" s="166"/>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row>
    <row r="383" customFormat="false" ht="15" hidden="false" customHeight="false" outlineLevel="0" collapsed="false">
      <c r="A383" s="165"/>
      <c r="B383" s="166"/>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row>
    <row r="384" customFormat="false" ht="15" hidden="false" customHeight="false" outlineLevel="0" collapsed="false">
      <c r="A384" s="165"/>
      <c r="B384" s="166"/>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row>
    <row r="385" customFormat="false" ht="15" hidden="false" customHeight="false" outlineLevel="0" collapsed="false">
      <c r="A385" s="165"/>
      <c r="B385" s="166"/>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row>
    <row r="386" customFormat="false" ht="15" hidden="false" customHeight="false" outlineLevel="0" collapsed="false">
      <c r="A386" s="165"/>
      <c r="B386" s="166"/>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row>
    <row r="387" customFormat="false" ht="15" hidden="false" customHeight="false" outlineLevel="0" collapsed="false">
      <c r="A387" s="165"/>
      <c r="B387" s="166"/>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row>
    <row r="388" customFormat="false" ht="15" hidden="false" customHeight="false" outlineLevel="0" collapsed="false">
      <c r="A388" s="165"/>
      <c r="B388" s="166"/>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row>
    <row r="389" customFormat="false" ht="15" hidden="false" customHeight="false" outlineLevel="0" collapsed="false">
      <c r="A389" s="165"/>
      <c r="B389" s="166"/>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row>
    <row r="390" customFormat="false" ht="15" hidden="false" customHeight="false" outlineLevel="0" collapsed="false">
      <c r="A390" s="165"/>
      <c r="B390" s="166"/>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row>
    <row r="391" customFormat="false" ht="15" hidden="false" customHeight="false" outlineLevel="0" collapsed="false">
      <c r="A391" s="165"/>
      <c r="B391" s="166"/>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row>
    <row r="392" customFormat="false" ht="15" hidden="false" customHeight="false" outlineLevel="0" collapsed="false">
      <c r="A392" s="165"/>
      <c r="B392" s="166"/>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row>
    <row r="393" customFormat="false" ht="15" hidden="false" customHeight="false" outlineLevel="0" collapsed="false">
      <c r="A393" s="165"/>
      <c r="B393" s="166"/>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row>
    <row r="394" customFormat="false" ht="15" hidden="false" customHeight="false" outlineLevel="0" collapsed="false">
      <c r="A394" s="165"/>
      <c r="B394" s="166"/>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row>
    <row r="395" customFormat="false" ht="15" hidden="false" customHeight="false" outlineLevel="0" collapsed="false">
      <c r="A395" s="165"/>
      <c r="B395" s="166"/>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row>
    <row r="396" customFormat="false" ht="15" hidden="false" customHeight="false" outlineLevel="0" collapsed="false">
      <c r="A396" s="165"/>
      <c r="B396" s="166"/>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row>
    <row r="397" customFormat="false" ht="15" hidden="false" customHeight="false" outlineLevel="0" collapsed="false">
      <c r="A397" s="165"/>
      <c r="B397" s="166"/>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row>
    <row r="398" customFormat="false" ht="15" hidden="false" customHeight="false" outlineLevel="0" collapsed="false">
      <c r="A398" s="165"/>
      <c r="B398" s="166"/>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row>
    <row r="399" customFormat="false" ht="15" hidden="false" customHeight="false" outlineLevel="0" collapsed="false">
      <c r="A399" s="165"/>
      <c r="B399" s="166"/>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row>
    <row r="400" customFormat="false" ht="15" hidden="false" customHeight="false" outlineLevel="0" collapsed="false">
      <c r="A400" s="165"/>
      <c r="B400" s="166"/>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row>
    <row r="401" customFormat="false" ht="15" hidden="false" customHeight="false" outlineLevel="0" collapsed="false">
      <c r="A401" s="165"/>
      <c r="B401" s="166"/>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row>
    <row r="402" customFormat="false" ht="15" hidden="false" customHeight="false" outlineLevel="0" collapsed="false">
      <c r="A402" s="165"/>
      <c r="B402" s="166"/>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row>
    <row r="403" customFormat="false" ht="15" hidden="false" customHeight="false" outlineLevel="0" collapsed="false">
      <c r="A403" s="165"/>
      <c r="B403" s="166"/>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row>
    <row r="404" customFormat="false" ht="15" hidden="false" customHeight="false" outlineLevel="0" collapsed="false">
      <c r="A404" s="165"/>
      <c r="B404" s="166"/>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row>
    <row r="405" customFormat="false" ht="15" hidden="false" customHeight="false" outlineLevel="0" collapsed="false">
      <c r="A405" s="165"/>
      <c r="B405" s="166"/>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row>
    <row r="406" customFormat="false" ht="15" hidden="false" customHeight="false" outlineLevel="0" collapsed="false">
      <c r="A406" s="165"/>
      <c r="B406" s="166"/>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row>
    <row r="407" customFormat="false" ht="15" hidden="false" customHeight="false" outlineLevel="0" collapsed="false">
      <c r="A407" s="165"/>
      <c r="B407" s="166"/>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row>
    <row r="408" customFormat="false" ht="15" hidden="false" customHeight="false" outlineLevel="0" collapsed="false">
      <c r="A408" s="165"/>
      <c r="B408" s="166"/>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row>
    <row r="409" customFormat="false" ht="15" hidden="false" customHeight="false" outlineLevel="0" collapsed="false">
      <c r="A409" s="165"/>
      <c r="B409" s="166"/>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row>
    <row r="410" customFormat="false" ht="15" hidden="false" customHeight="false" outlineLevel="0" collapsed="false">
      <c r="A410" s="165"/>
      <c r="B410" s="166"/>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row>
    <row r="411" customFormat="false" ht="15" hidden="false" customHeight="false" outlineLevel="0" collapsed="false">
      <c r="A411" s="165"/>
      <c r="B411" s="166"/>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row>
    <row r="412" customFormat="false" ht="15" hidden="false" customHeight="false" outlineLevel="0" collapsed="false">
      <c r="A412" s="165"/>
      <c r="B412" s="166"/>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row>
    <row r="413" customFormat="false" ht="15" hidden="false" customHeight="false" outlineLevel="0" collapsed="false">
      <c r="A413" s="165"/>
      <c r="B413" s="166"/>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row>
    <row r="414" customFormat="false" ht="15" hidden="false" customHeight="false" outlineLevel="0" collapsed="false">
      <c r="A414" s="165"/>
      <c r="B414" s="166"/>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row>
    <row r="415" customFormat="false" ht="15" hidden="false" customHeight="false" outlineLevel="0" collapsed="false">
      <c r="A415" s="165"/>
      <c r="B415" s="166"/>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row>
    <row r="416" customFormat="false" ht="15" hidden="false" customHeight="false" outlineLevel="0" collapsed="false">
      <c r="A416" s="165"/>
      <c r="B416" s="166"/>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row>
    <row r="417" customFormat="false" ht="15" hidden="false" customHeight="false" outlineLevel="0" collapsed="false">
      <c r="A417" s="165"/>
      <c r="B417" s="166"/>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row>
    <row r="418" customFormat="false" ht="15" hidden="false" customHeight="false" outlineLevel="0" collapsed="false">
      <c r="A418" s="165"/>
      <c r="B418" s="166"/>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row>
    <row r="419" customFormat="false" ht="15" hidden="false" customHeight="false" outlineLevel="0" collapsed="false">
      <c r="A419" s="165"/>
      <c r="B419" s="166"/>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row>
    <row r="420" customFormat="false" ht="15" hidden="false" customHeight="false" outlineLevel="0" collapsed="false">
      <c r="A420" s="165"/>
      <c r="B420" s="166"/>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row>
    <row r="421" customFormat="false" ht="15" hidden="false" customHeight="false" outlineLevel="0" collapsed="false">
      <c r="A421" s="165"/>
      <c r="B421" s="166"/>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row>
    <row r="422" customFormat="false" ht="15" hidden="false" customHeight="false" outlineLevel="0" collapsed="false">
      <c r="A422" s="165"/>
      <c r="B422" s="166"/>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row>
    <row r="423" customFormat="false" ht="15" hidden="false" customHeight="false" outlineLevel="0" collapsed="false">
      <c r="A423" s="165"/>
      <c r="B423" s="166"/>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row>
    <row r="424" customFormat="false" ht="15" hidden="false" customHeight="false" outlineLevel="0" collapsed="false">
      <c r="A424" s="165"/>
      <c r="B424" s="166"/>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row>
    <row r="425" customFormat="false" ht="15" hidden="false" customHeight="false" outlineLevel="0" collapsed="false">
      <c r="A425" s="165"/>
      <c r="B425" s="166"/>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row>
    <row r="426" customFormat="false" ht="15" hidden="false" customHeight="false" outlineLevel="0" collapsed="false">
      <c r="A426" s="165"/>
      <c r="B426" s="166"/>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row>
    <row r="427" customFormat="false" ht="15" hidden="false" customHeight="false" outlineLevel="0" collapsed="false">
      <c r="A427" s="165"/>
      <c r="B427" s="166"/>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row>
    <row r="428" customFormat="false" ht="15" hidden="false" customHeight="false" outlineLevel="0" collapsed="false">
      <c r="A428" s="165"/>
      <c r="B428" s="166"/>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row>
    <row r="429" customFormat="false" ht="15" hidden="false" customHeight="false" outlineLevel="0" collapsed="false">
      <c r="A429" s="165"/>
      <c r="B429" s="166"/>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row>
    <row r="430" customFormat="false" ht="15" hidden="false" customHeight="false" outlineLevel="0" collapsed="false">
      <c r="A430" s="165"/>
      <c r="B430" s="166"/>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row>
    <row r="431" customFormat="false" ht="15" hidden="false" customHeight="false" outlineLevel="0" collapsed="false">
      <c r="A431" s="165"/>
      <c r="B431" s="166"/>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row>
    <row r="432" customFormat="false" ht="15" hidden="false" customHeight="false" outlineLevel="0" collapsed="false">
      <c r="A432" s="165"/>
      <c r="B432" s="166"/>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row>
    <row r="433" customFormat="false" ht="15" hidden="false" customHeight="false" outlineLevel="0" collapsed="false">
      <c r="A433" s="165"/>
      <c r="B433" s="166"/>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row>
    <row r="434" customFormat="false" ht="15" hidden="false" customHeight="false" outlineLevel="0" collapsed="false">
      <c r="A434" s="165"/>
      <c r="B434" s="166"/>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row>
    <row r="435" customFormat="false" ht="15" hidden="false" customHeight="false" outlineLevel="0" collapsed="false">
      <c r="A435" s="165"/>
      <c r="B435" s="166"/>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row>
    <row r="436" customFormat="false" ht="15" hidden="false" customHeight="false" outlineLevel="0" collapsed="false">
      <c r="A436" s="165"/>
      <c r="B436" s="166"/>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row>
    <row r="437" customFormat="false" ht="15" hidden="false" customHeight="false" outlineLevel="0" collapsed="false">
      <c r="A437" s="165"/>
      <c r="B437" s="166"/>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row>
    <row r="438" customFormat="false" ht="15" hidden="false" customHeight="false" outlineLevel="0" collapsed="false">
      <c r="A438" s="165"/>
      <c r="B438" s="166"/>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row>
    <row r="439" customFormat="false" ht="15" hidden="false" customHeight="false" outlineLevel="0" collapsed="false">
      <c r="A439" s="165"/>
      <c r="B439" s="166"/>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row>
    <row r="440" customFormat="false" ht="15" hidden="false" customHeight="false" outlineLevel="0" collapsed="false">
      <c r="A440" s="165"/>
      <c r="B440" s="166"/>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row>
    <row r="441" customFormat="false" ht="15" hidden="false" customHeight="false" outlineLevel="0" collapsed="false">
      <c r="A441" s="165"/>
      <c r="B441" s="166"/>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row>
    <row r="442" customFormat="false" ht="15" hidden="false" customHeight="false" outlineLevel="0" collapsed="false">
      <c r="A442" s="165"/>
      <c r="B442" s="166"/>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row>
    <row r="443" customFormat="false" ht="15" hidden="false" customHeight="false" outlineLevel="0" collapsed="false">
      <c r="A443" s="165"/>
      <c r="B443" s="166"/>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row>
    <row r="444" customFormat="false" ht="15" hidden="false" customHeight="false" outlineLevel="0" collapsed="false">
      <c r="A444" s="165"/>
      <c r="B444" s="166"/>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row>
    <row r="445" customFormat="false" ht="15" hidden="false" customHeight="false" outlineLevel="0" collapsed="false">
      <c r="A445" s="165"/>
      <c r="B445" s="166"/>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row>
    <row r="446" customFormat="false" ht="15" hidden="false" customHeight="false" outlineLevel="0" collapsed="false">
      <c r="A446" s="165"/>
      <c r="B446" s="166"/>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row>
    <row r="447" customFormat="false" ht="15" hidden="false" customHeight="false" outlineLevel="0" collapsed="false">
      <c r="A447" s="165"/>
      <c r="B447" s="166"/>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row>
    <row r="448" customFormat="false" ht="15" hidden="false" customHeight="false" outlineLevel="0" collapsed="false">
      <c r="A448" s="165"/>
      <c r="B448" s="166"/>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row>
    <row r="449" customFormat="false" ht="15" hidden="false" customHeight="false" outlineLevel="0" collapsed="false">
      <c r="A449" s="165"/>
      <c r="B449" s="166"/>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row>
    <row r="450" customFormat="false" ht="15" hidden="false" customHeight="false" outlineLevel="0" collapsed="false">
      <c r="A450" s="165"/>
      <c r="B450" s="166"/>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row>
    <row r="451" customFormat="false" ht="15" hidden="false" customHeight="false" outlineLevel="0" collapsed="false">
      <c r="A451" s="165"/>
      <c r="B451" s="166"/>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row>
    <row r="452" customFormat="false" ht="15" hidden="false" customHeight="false" outlineLevel="0" collapsed="false">
      <c r="A452" s="165"/>
      <c r="B452" s="166"/>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row>
    <row r="453" customFormat="false" ht="15" hidden="false" customHeight="false" outlineLevel="0" collapsed="false">
      <c r="A453" s="165"/>
      <c r="B453" s="166"/>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row>
    <row r="454" customFormat="false" ht="15" hidden="false" customHeight="false" outlineLevel="0" collapsed="false">
      <c r="A454" s="165"/>
      <c r="B454" s="166"/>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row>
    <row r="455" customFormat="false" ht="15" hidden="false" customHeight="false" outlineLevel="0" collapsed="false">
      <c r="A455" s="165"/>
      <c r="B455" s="166"/>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row>
    <row r="456" customFormat="false" ht="15" hidden="false" customHeight="false" outlineLevel="0" collapsed="false">
      <c r="A456" s="165"/>
      <c r="B456" s="166"/>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row>
    <row r="457" customFormat="false" ht="15" hidden="false" customHeight="false" outlineLevel="0" collapsed="false">
      <c r="A457" s="165"/>
      <c r="B457" s="166"/>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row>
    <row r="458" customFormat="false" ht="15" hidden="false" customHeight="false" outlineLevel="0" collapsed="false">
      <c r="A458" s="165"/>
      <c r="B458" s="166"/>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row>
    <row r="459" customFormat="false" ht="15" hidden="false" customHeight="false" outlineLevel="0" collapsed="false">
      <c r="A459" s="165"/>
      <c r="B459" s="166"/>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row>
    <row r="460" customFormat="false" ht="15" hidden="false" customHeight="false" outlineLevel="0" collapsed="false">
      <c r="A460" s="165"/>
      <c r="B460" s="166"/>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row>
    <row r="461" customFormat="false" ht="15" hidden="false" customHeight="false" outlineLevel="0" collapsed="false">
      <c r="A461" s="165"/>
      <c r="B461" s="166"/>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row>
    <row r="462" customFormat="false" ht="15" hidden="false" customHeight="false" outlineLevel="0" collapsed="false">
      <c r="A462" s="165"/>
      <c r="B462" s="166"/>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row>
    <row r="463" customFormat="false" ht="15" hidden="false" customHeight="false" outlineLevel="0" collapsed="false">
      <c r="A463" s="165"/>
      <c r="B463" s="166"/>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row>
    <row r="464" customFormat="false" ht="15" hidden="false" customHeight="false" outlineLevel="0" collapsed="false">
      <c r="A464" s="165"/>
      <c r="B464" s="166"/>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row>
    <row r="465" customFormat="false" ht="15" hidden="false" customHeight="false" outlineLevel="0" collapsed="false">
      <c r="A465" s="165"/>
      <c r="B465" s="166"/>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row>
    <row r="466" customFormat="false" ht="15" hidden="false" customHeight="false" outlineLevel="0" collapsed="false">
      <c r="A466" s="165"/>
      <c r="B466" s="166"/>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row>
    <row r="467" customFormat="false" ht="15" hidden="false" customHeight="false" outlineLevel="0" collapsed="false">
      <c r="A467" s="165"/>
      <c r="B467" s="166"/>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row>
    <row r="468" customFormat="false" ht="15" hidden="false" customHeight="false" outlineLevel="0" collapsed="false">
      <c r="A468" s="165"/>
      <c r="B468" s="166"/>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row>
    <row r="469" customFormat="false" ht="15" hidden="false" customHeight="false" outlineLevel="0" collapsed="false">
      <c r="A469" s="165"/>
      <c r="B469" s="166"/>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row>
    <row r="470" customFormat="false" ht="15" hidden="false" customHeight="false" outlineLevel="0" collapsed="false">
      <c r="A470" s="165"/>
      <c r="B470" s="166"/>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row>
    <row r="471" customFormat="false" ht="15" hidden="false" customHeight="false" outlineLevel="0" collapsed="false">
      <c r="A471" s="165"/>
      <c r="B471" s="166"/>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row>
    <row r="472" customFormat="false" ht="15" hidden="false" customHeight="false" outlineLevel="0" collapsed="false">
      <c r="A472" s="165"/>
      <c r="B472" s="166"/>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row>
    <row r="473" customFormat="false" ht="15" hidden="false" customHeight="false" outlineLevel="0" collapsed="false">
      <c r="A473" s="165"/>
      <c r="B473" s="166"/>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row>
    <row r="474" customFormat="false" ht="15" hidden="false" customHeight="false" outlineLevel="0" collapsed="false">
      <c r="A474" s="165"/>
      <c r="B474" s="166"/>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row>
    <row r="475" customFormat="false" ht="15" hidden="false" customHeight="false" outlineLevel="0" collapsed="false">
      <c r="A475" s="165"/>
      <c r="B475" s="166"/>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row>
    <row r="476" customFormat="false" ht="15" hidden="false" customHeight="false" outlineLevel="0" collapsed="false">
      <c r="A476" s="165"/>
      <c r="B476" s="166"/>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row>
    <row r="477" customFormat="false" ht="15" hidden="false" customHeight="false" outlineLevel="0" collapsed="false">
      <c r="A477" s="165"/>
      <c r="B477" s="166"/>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row>
    <row r="478" customFormat="false" ht="15" hidden="false" customHeight="false" outlineLevel="0" collapsed="false">
      <c r="A478" s="165"/>
      <c r="B478" s="166"/>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row>
    <row r="479" customFormat="false" ht="15" hidden="false" customHeight="false" outlineLevel="0" collapsed="false">
      <c r="A479" s="165"/>
      <c r="B479" s="166"/>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row>
    <row r="480" customFormat="false" ht="15" hidden="false" customHeight="false" outlineLevel="0" collapsed="false">
      <c r="A480" s="165"/>
      <c r="B480" s="166"/>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row>
    <row r="481" customFormat="false" ht="15" hidden="false" customHeight="false" outlineLevel="0" collapsed="false">
      <c r="A481" s="165"/>
      <c r="B481" s="166"/>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row>
    <row r="482" customFormat="false" ht="15" hidden="false" customHeight="false" outlineLevel="0" collapsed="false">
      <c r="A482" s="165"/>
      <c r="B482" s="166"/>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row>
    <row r="483" customFormat="false" ht="15" hidden="false" customHeight="false" outlineLevel="0" collapsed="false">
      <c r="A483" s="165"/>
      <c r="B483" s="166"/>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row>
    <row r="484" customFormat="false" ht="15" hidden="false" customHeight="false" outlineLevel="0" collapsed="false">
      <c r="A484" s="165"/>
      <c r="B484" s="166"/>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row>
    <row r="485" customFormat="false" ht="15" hidden="false" customHeight="false" outlineLevel="0" collapsed="false">
      <c r="A485" s="165"/>
      <c r="B485" s="166"/>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row>
    <row r="486" customFormat="false" ht="15" hidden="false" customHeight="false" outlineLevel="0" collapsed="false">
      <c r="A486" s="165"/>
      <c r="B486" s="166"/>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row>
    <row r="487" customFormat="false" ht="15" hidden="false" customHeight="false" outlineLevel="0" collapsed="false">
      <c r="A487" s="165"/>
      <c r="B487" s="166"/>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row>
    <row r="488" customFormat="false" ht="15" hidden="false" customHeight="false" outlineLevel="0" collapsed="false">
      <c r="A488" s="165"/>
      <c r="B488" s="166"/>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row>
    <row r="489" customFormat="false" ht="15" hidden="false" customHeight="false" outlineLevel="0" collapsed="false">
      <c r="A489" s="165"/>
      <c r="B489" s="166"/>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row>
    <row r="490" customFormat="false" ht="15" hidden="false" customHeight="false" outlineLevel="0" collapsed="false">
      <c r="A490" s="165"/>
      <c r="B490" s="166"/>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row>
    <row r="491" customFormat="false" ht="15" hidden="false" customHeight="false" outlineLevel="0" collapsed="false">
      <c r="A491" s="165"/>
      <c r="B491" s="166"/>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row>
    <row r="492" customFormat="false" ht="15" hidden="false" customHeight="false" outlineLevel="0" collapsed="false">
      <c r="A492" s="165"/>
      <c r="B492" s="166"/>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row>
    <row r="493" customFormat="false" ht="15" hidden="false" customHeight="false" outlineLevel="0" collapsed="false">
      <c r="A493" s="165"/>
      <c r="B493" s="166"/>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row>
    <row r="494" customFormat="false" ht="15" hidden="false" customHeight="false" outlineLevel="0" collapsed="false">
      <c r="A494" s="165"/>
      <c r="B494" s="166"/>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row>
    <row r="495" customFormat="false" ht="15" hidden="false" customHeight="false" outlineLevel="0" collapsed="false">
      <c r="A495" s="165"/>
      <c r="B495" s="166"/>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row>
    <row r="496" customFormat="false" ht="15" hidden="false" customHeight="false" outlineLevel="0" collapsed="false">
      <c r="A496" s="165"/>
      <c r="B496" s="166"/>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row>
    <row r="497" customFormat="false" ht="15" hidden="false" customHeight="false" outlineLevel="0" collapsed="false">
      <c r="A497" s="165"/>
      <c r="B497" s="166"/>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row>
    <row r="498" customFormat="false" ht="15" hidden="false" customHeight="false" outlineLevel="0" collapsed="false">
      <c r="A498" s="165"/>
      <c r="B498" s="166"/>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row>
    <row r="499" customFormat="false" ht="15" hidden="false" customHeight="false" outlineLevel="0" collapsed="false">
      <c r="A499" s="165"/>
      <c r="B499" s="166"/>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row>
    <row r="500" customFormat="false" ht="15" hidden="false" customHeight="false" outlineLevel="0" collapsed="false">
      <c r="A500" s="165"/>
      <c r="B500" s="166"/>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row>
    <row r="501" customFormat="false" ht="15" hidden="false" customHeight="false" outlineLevel="0" collapsed="false">
      <c r="A501" s="165"/>
      <c r="B501" s="166"/>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row>
    <row r="502" customFormat="false" ht="15" hidden="false" customHeight="false" outlineLevel="0" collapsed="false">
      <c r="A502" s="165"/>
      <c r="B502" s="166"/>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row>
    <row r="503" customFormat="false" ht="15" hidden="false" customHeight="false" outlineLevel="0" collapsed="false">
      <c r="A503" s="165"/>
      <c r="B503" s="166"/>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row>
    <row r="504" customFormat="false" ht="15" hidden="false" customHeight="false" outlineLevel="0" collapsed="false">
      <c r="A504" s="165"/>
      <c r="B504" s="166"/>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row>
    <row r="505" customFormat="false" ht="15" hidden="false" customHeight="false" outlineLevel="0" collapsed="false">
      <c r="A505" s="165"/>
      <c r="B505" s="166"/>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row>
    <row r="506" customFormat="false" ht="15" hidden="false" customHeight="false" outlineLevel="0" collapsed="false">
      <c r="A506" s="165"/>
      <c r="B506" s="166"/>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row>
    <row r="507" customFormat="false" ht="15" hidden="false" customHeight="false" outlineLevel="0" collapsed="false">
      <c r="A507" s="165"/>
      <c r="B507" s="166"/>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row>
    <row r="508" customFormat="false" ht="15" hidden="false" customHeight="false" outlineLevel="0" collapsed="false">
      <c r="A508" s="165"/>
      <c r="B508" s="166"/>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row>
    <row r="509" customFormat="false" ht="15" hidden="false" customHeight="false" outlineLevel="0" collapsed="false">
      <c r="A509" s="165"/>
      <c r="B509" s="166"/>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row>
    <row r="510" customFormat="false" ht="15" hidden="false" customHeight="false" outlineLevel="0" collapsed="false">
      <c r="A510" s="165"/>
      <c r="B510" s="166"/>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row>
    <row r="511" customFormat="false" ht="15" hidden="false" customHeight="false" outlineLevel="0" collapsed="false">
      <c r="A511" s="165"/>
      <c r="B511" s="166"/>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row>
    <row r="512" customFormat="false" ht="15" hidden="false" customHeight="false" outlineLevel="0" collapsed="false">
      <c r="A512" s="165"/>
      <c r="B512" s="166"/>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row>
    <row r="513" customFormat="false" ht="15" hidden="false" customHeight="false" outlineLevel="0" collapsed="false">
      <c r="A513" s="165"/>
      <c r="B513" s="166"/>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row>
    <row r="514" customFormat="false" ht="15" hidden="false" customHeight="false" outlineLevel="0" collapsed="false">
      <c r="A514" s="165"/>
      <c r="B514" s="166"/>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row>
    <row r="515" customFormat="false" ht="15" hidden="false" customHeight="false" outlineLevel="0" collapsed="false">
      <c r="A515" s="165"/>
      <c r="B515" s="166"/>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row>
    <row r="516" customFormat="false" ht="15" hidden="false" customHeight="false" outlineLevel="0" collapsed="false">
      <c r="A516" s="165"/>
      <c r="B516" s="166"/>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row>
    <row r="517" customFormat="false" ht="15" hidden="false" customHeight="false" outlineLevel="0" collapsed="false">
      <c r="A517" s="165"/>
      <c r="B517" s="166"/>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row>
    <row r="518" customFormat="false" ht="15" hidden="false" customHeight="false" outlineLevel="0" collapsed="false">
      <c r="A518" s="165"/>
      <c r="B518" s="166"/>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row>
    <row r="519" customFormat="false" ht="15" hidden="false" customHeight="false" outlineLevel="0" collapsed="false">
      <c r="A519" s="165"/>
      <c r="B519" s="166"/>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row>
    <row r="520" customFormat="false" ht="15" hidden="false" customHeight="false" outlineLevel="0" collapsed="false">
      <c r="A520" s="165"/>
      <c r="B520" s="166"/>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row>
    <row r="521" customFormat="false" ht="15" hidden="false" customHeight="false" outlineLevel="0" collapsed="false">
      <c r="A521" s="165"/>
      <c r="B521" s="166"/>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row>
    <row r="522" customFormat="false" ht="15" hidden="false" customHeight="false" outlineLevel="0" collapsed="false">
      <c r="A522" s="165"/>
      <c r="B522" s="166"/>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row>
    <row r="523" customFormat="false" ht="15" hidden="false" customHeight="false" outlineLevel="0" collapsed="false">
      <c r="A523" s="165"/>
      <c r="B523" s="166"/>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row>
    <row r="524" customFormat="false" ht="15" hidden="false" customHeight="false" outlineLevel="0" collapsed="false">
      <c r="A524" s="165"/>
      <c r="B524" s="166"/>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row>
    <row r="525" customFormat="false" ht="15" hidden="false" customHeight="false" outlineLevel="0" collapsed="false">
      <c r="A525" s="165"/>
      <c r="B525" s="166"/>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row>
    <row r="526" customFormat="false" ht="15" hidden="false" customHeight="false" outlineLevel="0" collapsed="false">
      <c r="A526" s="165"/>
      <c r="B526" s="166"/>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row>
    <row r="527" customFormat="false" ht="15" hidden="false" customHeight="false" outlineLevel="0" collapsed="false">
      <c r="A527" s="165"/>
      <c r="B527" s="166"/>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row>
    <row r="528" customFormat="false" ht="15" hidden="false" customHeight="false" outlineLevel="0" collapsed="false">
      <c r="A528" s="165"/>
      <c r="B528" s="166"/>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row>
    <row r="529" customFormat="false" ht="15" hidden="false" customHeight="false" outlineLevel="0" collapsed="false">
      <c r="A529" s="165"/>
      <c r="B529" s="166"/>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row>
    <row r="530" customFormat="false" ht="15" hidden="false" customHeight="false" outlineLevel="0" collapsed="false">
      <c r="A530" s="165"/>
      <c r="B530" s="166"/>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row>
    <row r="531" customFormat="false" ht="15" hidden="false" customHeight="false" outlineLevel="0" collapsed="false">
      <c r="A531" s="165"/>
      <c r="B531" s="166"/>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row>
    <row r="532" customFormat="false" ht="15" hidden="false" customHeight="false" outlineLevel="0" collapsed="false">
      <c r="A532" s="165"/>
      <c r="B532" s="166"/>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row>
    <row r="533" customFormat="false" ht="15" hidden="false" customHeight="false" outlineLevel="0" collapsed="false">
      <c r="A533" s="165"/>
      <c r="B533" s="166"/>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row>
    <row r="534" customFormat="false" ht="15" hidden="false" customHeight="false" outlineLevel="0" collapsed="false">
      <c r="A534" s="165"/>
      <c r="B534" s="166"/>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row>
    <row r="535" customFormat="false" ht="15" hidden="false" customHeight="false" outlineLevel="0" collapsed="false">
      <c r="A535" s="165"/>
      <c r="B535" s="166"/>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row>
    <row r="536" customFormat="false" ht="15" hidden="false" customHeight="false" outlineLevel="0" collapsed="false">
      <c r="A536" s="165"/>
      <c r="B536" s="166"/>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row>
    <row r="537" customFormat="false" ht="15" hidden="false" customHeight="false" outlineLevel="0" collapsed="false">
      <c r="A537" s="165"/>
      <c r="B537" s="166"/>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row>
    <row r="538" customFormat="false" ht="15" hidden="false" customHeight="false" outlineLevel="0" collapsed="false">
      <c r="A538" s="165"/>
      <c r="B538" s="166"/>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row>
    <row r="539" customFormat="false" ht="15" hidden="false" customHeight="false" outlineLevel="0" collapsed="false">
      <c r="A539" s="165"/>
      <c r="B539" s="166"/>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row>
    <row r="540" customFormat="false" ht="15" hidden="false" customHeight="false" outlineLevel="0" collapsed="false">
      <c r="A540" s="165"/>
      <c r="B540" s="166"/>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row>
    <row r="541" customFormat="false" ht="15" hidden="false" customHeight="false" outlineLevel="0" collapsed="false">
      <c r="A541" s="165"/>
      <c r="B541" s="166"/>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row>
    <row r="542" customFormat="false" ht="15" hidden="false" customHeight="false" outlineLevel="0" collapsed="false">
      <c r="A542" s="165"/>
      <c r="B542" s="166"/>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row>
    <row r="543" customFormat="false" ht="15" hidden="false" customHeight="false" outlineLevel="0" collapsed="false">
      <c r="A543" s="165"/>
      <c r="B543" s="166"/>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row>
    <row r="544" customFormat="false" ht="15" hidden="false" customHeight="false" outlineLevel="0" collapsed="false">
      <c r="A544" s="165"/>
      <c r="B544" s="166"/>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row>
    <row r="545" customFormat="false" ht="15" hidden="false" customHeight="false" outlineLevel="0" collapsed="false">
      <c r="A545" s="165"/>
      <c r="B545" s="166"/>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row>
    <row r="546" customFormat="false" ht="15" hidden="false" customHeight="false" outlineLevel="0" collapsed="false">
      <c r="A546" s="165"/>
      <c r="B546" s="166"/>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row>
    <row r="547" customFormat="false" ht="15" hidden="false" customHeight="false" outlineLevel="0" collapsed="false">
      <c r="A547" s="165"/>
      <c r="B547" s="166"/>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row>
    <row r="548" customFormat="false" ht="15" hidden="false" customHeight="false" outlineLevel="0" collapsed="false">
      <c r="A548" s="165"/>
      <c r="B548" s="166"/>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row>
    <row r="549" customFormat="false" ht="15" hidden="false" customHeight="false" outlineLevel="0" collapsed="false">
      <c r="A549" s="165"/>
      <c r="B549" s="166"/>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row>
    <row r="550" customFormat="false" ht="15" hidden="false" customHeight="false" outlineLevel="0" collapsed="false">
      <c r="A550" s="165"/>
      <c r="B550" s="166"/>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row>
    <row r="551" customFormat="false" ht="15" hidden="false" customHeight="false" outlineLevel="0" collapsed="false">
      <c r="A551" s="165"/>
      <c r="B551" s="166"/>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row>
    <row r="552" customFormat="false" ht="15" hidden="false" customHeight="false" outlineLevel="0" collapsed="false">
      <c r="A552" s="165"/>
      <c r="B552" s="166"/>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row>
    <row r="553" customFormat="false" ht="15" hidden="false" customHeight="false" outlineLevel="0" collapsed="false">
      <c r="A553" s="165"/>
      <c r="B553" s="166"/>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row>
    <row r="554" customFormat="false" ht="15" hidden="false" customHeight="false" outlineLevel="0" collapsed="false">
      <c r="A554" s="165"/>
      <c r="B554" s="166"/>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row>
    <row r="555" customFormat="false" ht="15" hidden="false" customHeight="false" outlineLevel="0" collapsed="false">
      <c r="A555" s="165"/>
      <c r="B555" s="166"/>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row>
    <row r="556" customFormat="false" ht="15" hidden="false" customHeight="false" outlineLevel="0" collapsed="false">
      <c r="A556" s="165"/>
      <c r="B556" s="166"/>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row>
    <row r="557" customFormat="false" ht="15" hidden="false" customHeight="false" outlineLevel="0" collapsed="false">
      <c r="A557" s="165"/>
      <c r="B557" s="166"/>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row>
    <row r="558" customFormat="false" ht="15" hidden="false" customHeight="false" outlineLevel="0" collapsed="false">
      <c r="A558" s="165"/>
      <c r="B558" s="166"/>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row>
    <row r="559" customFormat="false" ht="15" hidden="false" customHeight="false" outlineLevel="0" collapsed="false">
      <c r="A559" s="165"/>
      <c r="B559" s="166"/>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c r="AL559" s="27"/>
      <c r="AM559" s="27"/>
    </row>
    <row r="560" customFormat="false" ht="15" hidden="false" customHeight="false" outlineLevel="0" collapsed="false">
      <c r="A560" s="165"/>
      <c r="B560" s="166"/>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row>
    <row r="561" customFormat="false" ht="15" hidden="false" customHeight="false" outlineLevel="0" collapsed="false">
      <c r="A561" s="165"/>
      <c r="B561" s="166"/>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row>
    <row r="562" customFormat="false" ht="15" hidden="false" customHeight="false" outlineLevel="0" collapsed="false">
      <c r="A562" s="165"/>
      <c r="B562" s="166"/>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row>
    <row r="563" customFormat="false" ht="15" hidden="false" customHeight="false" outlineLevel="0" collapsed="false">
      <c r="A563" s="165"/>
      <c r="B563" s="166"/>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row>
    <row r="564" customFormat="false" ht="15" hidden="false" customHeight="false" outlineLevel="0" collapsed="false">
      <c r="A564" s="165"/>
      <c r="B564" s="166"/>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row>
    <row r="565" customFormat="false" ht="15" hidden="false" customHeight="false" outlineLevel="0" collapsed="false">
      <c r="A565" s="165"/>
      <c r="B565" s="166"/>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row>
    <row r="566" customFormat="false" ht="15" hidden="false" customHeight="false" outlineLevel="0" collapsed="false">
      <c r="A566" s="165"/>
      <c r="B566" s="166"/>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row>
    <row r="567" customFormat="false" ht="15" hidden="false" customHeight="false" outlineLevel="0" collapsed="false">
      <c r="A567" s="165"/>
      <c r="B567" s="166"/>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row>
    <row r="568" customFormat="false" ht="15" hidden="false" customHeight="false" outlineLevel="0" collapsed="false">
      <c r="A568" s="165"/>
      <c r="B568" s="166"/>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row>
    <row r="569" customFormat="false" ht="15" hidden="false" customHeight="false" outlineLevel="0" collapsed="false">
      <c r="A569" s="165"/>
      <c r="B569" s="166"/>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row>
    <row r="570" customFormat="false" ht="15" hidden="false" customHeight="false" outlineLevel="0" collapsed="false">
      <c r="A570" s="165"/>
      <c r="B570" s="166"/>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c r="AL570" s="27"/>
      <c r="AM570" s="27"/>
    </row>
    <row r="571" customFormat="false" ht="15" hidden="false" customHeight="false" outlineLevel="0" collapsed="false">
      <c r="A571" s="165"/>
      <c r="B571" s="166"/>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row>
    <row r="572" customFormat="false" ht="15" hidden="false" customHeight="false" outlineLevel="0" collapsed="false">
      <c r="A572" s="165"/>
      <c r="B572" s="166"/>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c r="AL572" s="27"/>
      <c r="AM572" s="27"/>
    </row>
    <row r="573" customFormat="false" ht="15" hidden="false" customHeight="false" outlineLevel="0" collapsed="false">
      <c r="A573" s="165"/>
      <c r="B573" s="166"/>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row>
    <row r="574" customFormat="false" ht="15" hidden="false" customHeight="false" outlineLevel="0" collapsed="false">
      <c r="A574" s="165"/>
      <c r="B574" s="166"/>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row>
    <row r="575" customFormat="false" ht="15" hidden="false" customHeight="false" outlineLevel="0" collapsed="false">
      <c r="A575" s="165"/>
      <c r="B575" s="166"/>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row>
    <row r="576" customFormat="false" ht="15" hidden="false" customHeight="false" outlineLevel="0" collapsed="false">
      <c r="A576" s="165"/>
      <c r="B576" s="166"/>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row>
    <row r="577" customFormat="false" ht="15" hidden="false" customHeight="false" outlineLevel="0" collapsed="false">
      <c r="A577" s="165"/>
      <c r="B577" s="166"/>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row>
    <row r="578" customFormat="false" ht="15" hidden="false" customHeight="false" outlineLevel="0" collapsed="false">
      <c r="A578" s="165"/>
      <c r="B578" s="166"/>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row>
    <row r="579" customFormat="false" ht="15" hidden="false" customHeight="false" outlineLevel="0" collapsed="false">
      <c r="A579" s="165"/>
      <c r="B579" s="166"/>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row>
    <row r="580" customFormat="false" ht="15" hidden="false" customHeight="false" outlineLevel="0" collapsed="false">
      <c r="A580" s="165"/>
      <c r="B580" s="166"/>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row>
    <row r="581" customFormat="false" ht="15" hidden="false" customHeight="false" outlineLevel="0" collapsed="false">
      <c r="A581" s="165"/>
      <c r="B581" s="166"/>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row>
    <row r="582" customFormat="false" ht="15" hidden="false" customHeight="false" outlineLevel="0" collapsed="false">
      <c r="A582" s="165"/>
      <c r="B582" s="166"/>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row>
    <row r="583" customFormat="false" ht="15" hidden="false" customHeight="false" outlineLevel="0" collapsed="false">
      <c r="A583" s="165"/>
      <c r="B583" s="166"/>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row>
    <row r="584" customFormat="false" ht="15" hidden="false" customHeight="false" outlineLevel="0" collapsed="false">
      <c r="A584" s="165"/>
      <c r="B584" s="166"/>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row>
    <row r="585" customFormat="false" ht="15" hidden="false" customHeight="false" outlineLevel="0" collapsed="false">
      <c r="A585" s="165"/>
      <c r="B585" s="166"/>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row>
    <row r="586" customFormat="false" ht="15" hidden="false" customHeight="false" outlineLevel="0" collapsed="false">
      <c r="A586" s="165"/>
      <c r="B586" s="166"/>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row>
    <row r="587" customFormat="false" ht="15" hidden="false" customHeight="false" outlineLevel="0" collapsed="false">
      <c r="A587" s="165"/>
      <c r="B587" s="166"/>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row>
    <row r="588" customFormat="false" ht="15" hidden="false" customHeight="false" outlineLevel="0" collapsed="false">
      <c r="A588" s="165"/>
      <c r="B588" s="166"/>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row>
    <row r="589" customFormat="false" ht="15" hidden="false" customHeight="false" outlineLevel="0" collapsed="false">
      <c r="A589" s="165"/>
      <c r="B589" s="166"/>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row>
    <row r="590" customFormat="false" ht="15" hidden="false" customHeight="false" outlineLevel="0" collapsed="false">
      <c r="A590" s="165"/>
      <c r="B590" s="166"/>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row>
    <row r="591" customFormat="false" ht="15" hidden="false" customHeight="false" outlineLevel="0" collapsed="false">
      <c r="A591" s="165"/>
      <c r="B591" s="166"/>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row>
    <row r="592" customFormat="false" ht="15" hidden="false" customHeight="false" outlineLevel="0" collapsed="false">
      <c r="A592" s="165"/>
      <c r="B592" s="166"/>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row>
    <row r="593" customFormat="false" ht="15" hidden="false" customHeight="false" outlineLevel="0" collapsed="false">
      <c r="A593" s="165"/>
      <c r="B593" s="166"/>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row>
    <row r="594" customFormat="false" ht="15" hidden="false" customHeight="false" outlineLevel="0" collapsed="false">
      <c r="A594" s="165"/>
      <c r="B594" s="166"/>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row>
    <row r="595" customFormat="false" ht="15" hidden="false" customHeight="false" outlineLevel="0" collapsed="false">
      <c r="A595" s="165"/>
      <c r="B595" s="166"/>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row>
    <row r="596" customFormat="false" ht="15" hidden="false" customHeight="false" outlineLevel="0" collapsed="false">
      <c r="A596" s="165"/>
      <c r="B596" s="166"/>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row>
    <row r="597" customFormat="false" ht="15" hidden="false" customHeight="false" outlineLevel="0" collapsed="false">
      <c r="A597" s="165"/>
      <c r="B597" s="166"/>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row>
    <row r="598" customFormat="false" ht="15" hidden="false" customHeight="false" outlineLevel="0" collapsed="false">
      <c r="A598" s="165"/>
      <c r="B598" s="166"/>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row>
    <row r="599" customFormat="false" ht="15" hidden="false" customHeight="false" outlineLevel="0" collapsed="false">
      <c r="A599" s="165"/>
      <c r="B599" s="166"/>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row>
    <row r="600" customFormat="false" ht="15" hidden="false" customHeight="false" outlineLevel="0" collapsed="false">
      <c r="A600" s="165"/>
      <c r="B600" s="166"/>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row>
    <row r="601" customFormat="false" ht="15" hidden="false" customHeight="false" outlineLevel="0" collapsed="false">
      <c r="A601" s="165"/>
      <c r="B601" s="166"/>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row>
    <row r="602" customFormat="false" ht="15" hidden="false" customHeight="false" outlineLevel="0" collapsed="false">
      <c r="A602" s="165"/>
      <c r="B602" s="166"/>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row>
    <row r="603" customFormat="false" ht="15" hidden="false" customHeight="false" outlineLevel="0" collapsed="false">
      <c r="A603" s="165"/>
      <c r="B603" s="166"/>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row>
    <row r="604" customFormat="false" ht="15" hidden="false" customHeight="false" outlineLevel="0" collapsed="false">
      <c r="A604" s="165"/>
      <c r="B604" s="166"/>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row>
    <row r="605" customFormat="false" ht="15" hidden="false" customHeight="false" outlineLevel="0" collapsed="false">
      <c r="A605" s="165"/>
      <c r="B605" s="166"/>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row>
    <row r="606" customFormat="false" ht="15" hidden="false" customHeight="false" outlineLevel="0" collapsed="false">
      <c r="A606" s="165"/>
      <c r="B606" s="166"/>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row>
    <row r="607" customFormat="false" ht="15" hidden="false" customHeight="false" outlineLevel="0" collapsed="false">
      <c r="A607" s="165"/>
      <c r="B607" s="166"/>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row>
    <row r="608" customFormat="false" ht="15" hidden="false" customHeight="false" outlineLevel="0" collapsed="false">
      <c r="A608" s="165"/>
      <c r="B608" s="166"/>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row>
    <row r="609" customFormat="false" ht="15" hidden="false" customHeight="false" outlineLevel="0" collapsed="false">
      <c r="A609" s="165"/>
      <c r="B609" s="166"/>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row>
    <row r="610" customFormat="false" ht="15" hidden="false" customHeight="false" outlineLevel="0" collapsed="false">
      <c r="A610" s="165"/>
      <c r="B610" s="166"/>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row>
    <row r="611" customFormat="false" ht="15" hidden="false" customHeight="false" outlineLevel="0" collapsed="false">
      <c r="A611" s="165"/>
      <c r="B611" s="166"/>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row>
    <row r="612" customFormat="false" ht="15" hidden="false" customHeight="false" outlineLevel="0" collapsed="false">
      <c r="A612" s="165"/>
      <c r="B612" s="166"/>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row>
    <row r="613" customFormat="false" ht="15" hidden="false" customHeight="false" outlineLevel="0" collapsed="false">
      <c r="A613" s="165"/>
      <c r="B613" s="166"/>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row>
    <row r="614" customFormat="false" ht="15" hidden="false" customHeight="false" outlineLevel="0" collapsed="false">
      <c r="A614" s="165"/>
      <c r="B614" s="166"/>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row>
    <row r="615" customFormat="false" ht="15" hidden="false" customHeight="false" outlineLevel="0" collapsed="false">
      <c r="A615" s="165"/>
      <c r="B615" s="166"/>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row>
    <row r="616" customFormat="false" ht="15" hidden="false" customHeight="false" outlineLevel="0" collapsed="false">
      <c r="A616" s="165"/>
      <c r="B616" s="166"/>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row>
    <row r="617" customFormat="false" ht="15" hidden="false" customHeight="false" outlineLevel="0" collapsed="false">
      <c r="A617" s="165"/>
      <c r="B617" s="166"/>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row>
    <row r="618" customFormat="false" ht="15" hidden="false" customHeight="false" outlineLevel="0" collapsed="false">
      <c r="A618" s="165"/>
      <c r="B618" s="166"/>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row>
    <row r="619" customFormat="false" ht="15" hidden="false" customHeight="false" outlineLevel="0" collapsed="false">
      <c r="A619" s="165"/>
      <c r="B619" s="166"/>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row>
    <row r="620" customFormat="false" ht="15" hidden="false" customHeight="false" outlineLevel="0" collapsed="false">
      <c r="A620" s="165"/>
      <c r="B620" s="166"/>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row>
    <row r="621" customFormat="false" ht="15" hidden="false" customHeight="false" outlineLevel="0" collapsed="false">
      <c r="A621" s="165"/>
      <c r="B621" s="166"/>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row>
    <row r="622" customFormat="false" ht="15" hidden="false" customHeight="false" outlineLevel="0" collapsed="false">
      <c r="A622" s="165"/>
      <c r="B622" s="166"/>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row>
    <row r="623" customFormat="false" ht="15" hidden="false" customHeight="false" outlineLevel="0" collapsed="false">
      <c r="A623" s="165"/>
      <c r="B623" s="166"/>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row>
    <row r="624" customFormat="false" ht="15" hidden="false" customHeight="false" outlineLevel="0" collapsed="false">
      <c r="A624" s="165"/>
      <c r="B624" s="166"/>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row>
    <row r="625" customFormat="false" ht="15" hidden="false" customHeight="false" outlineLevel="0" collapsed="false">
      <c r="A625" s="165"/>
      <c r="B625" s="166"/>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row>
    <row r="626" customFormat="false" ht="15" hidden="false" customHeight="false" outlineLevel="0" collapsed="false">
      <c r="A626" s="165"/>
      <c r="B626" s="166"/>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row>
    <row r="627" customFormat="false" ht="15" hidden="false" customHeight="false" outlineLevel="0" collapsed="false">
      <c r="A627" s="165"/>
      <c r="B627" s="166"/>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row>
    <row r="628" customFormat="false" ht="15" hidden="false" customHeight="false" outlineLevel="0" collapsed="false">
      <c r="A628" s="165"/>
      <c r="B628" s="166"/>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row>
    <row r="629" customFormat="false" ht="15" hidden="false" customHeight="false" outlineLevel="0" collapsed="false">
      <c r="A629" s="165"/>
      <c r="B629" s="166"/>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row>
    <row r="630" customFormat="false" ht="15" hidden="false" customHeight="false" outlineLevel="0" collapsed="false">
      <c r="A630" s="165"/>
      <c r="B630" s="166"/>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row>
    <row r="631" customFormat="false" ht="15" hidden="false" customHeight="false" outlineLevel="0" collapsed="false">
      <c r="A631" s="165"/>
      <c r="B631" s="166"/>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row>
    <row r="632" customFormat="false" ht="15" hidden="false" customHeight="false" outlineLevel="0" collapsed="false">
      <c r="A632" s="165"/>
      <c r="B632" s="166"/>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row>
    <row r="633" customFormat="false" ht="15" hidden="false" customHeight="false" outlineLevel="0" collapsed="false">
      <c r="A633" s="165"/>
      <c r="B633" s="166"/>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row>
    <row r="634" customFormat="false" ht="15" hidden="false" customHeight="false" outlineLevel="0" collapsed="false">
      <c r="A634" s="165"/>
      <c r="B634" s="166"/>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row>
    <row r="635" customFormat="false" ht="15" hidden="false" customHeight="false" outlineLevel="0" collapsed="false">
      <c r="A635" s="165"/>
      <c r="B635" s="166"/>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row>
    <row r="636" customFormat="false" ht="15" hidden="false" customHeight="false" outlineLevel="0" collapsed="false">
      <c r="A636" s="165"/>
      <c r="B636" s="166"/>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row>
    <row r="637" customFormat="false" ht="15" hidden="false" customHeight="false" outlineLevel="0" collapsed="false">
      <c r="A637" s="165"/>
      <c r="B637" s="166"/>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row>
    <row r="638" customFormat="false" ht="15" hidden="false" customHeight="false" outlineLevel="0" collapsed="false">
      <c r="A638" s="165"/>
      <c r="B638" s="166"/>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row>
    <row r="639" customFormat="false" ht="15" hidden="false" customHeight="false" outlineLevel="0" collapsed="false">
      <c r="A639" s="165"/>
      <c r="B639" s="166"/>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row>
    <row r="640" customFormat="false" ht="15" hidden="false" customHeight="false" outlineLevel="0" collapsed="false">
      <c r="A640" s="165"/>
      <c r="B640" s="166"/>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row>
    <row r="641" customFormat="false" ht="15" hidden="false" customHeight="false" outlineLevel="0" collapsed="false">
      <c r="A641" s="165"/>
      <c r="B641" s="166"/>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c r="AL641" s="27"/>
      <c r="AM641" s="27"/>
    </row>
    <row r="642" customFormat="false" ht="15" hidden="false" customHeight="false" outlineLevel="0" collapsed="false">
      <c r="A642" s="165"/>
      <c r="B642" s="166"/>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row>
    <row r="643" customFormat="false" ht="15" hidden="false" customHeight="false" outlineLevel="0" collapsed="false">
      <c r="A643" s="165"/>
      <c r="B643" s="166"/>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row>
    <row r="644" customFormat="false" ht="15" hidden="false" customHeight="false" outlineLevel="0" collapsed="false">
      <c r="A644" s="165"/>
      <c r="B644" s="166"/>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row>
    <row r="645" customFormat="false" ht="15" hidden="false" customHeight="false" outlineLevel="0" collapsed="false">
      <c r="A645" s="165"/>
      <c r="B645" s="166"/>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row>
    <row r="646" customFormat="false" ht="15" hidden="false" customHeight="false" outlineLevel="0" collapsed="false">
      <c r="A646" s="165"/>
      <c r="B646" s="166"/>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row>
    <row r="647" customFormat="false" ht="15" hidden="false" customHeight="false" outlineLevel="0" collapsed="false">
      <c r="A647" s="165"/>
      <c r="B647" s="166"/>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row>
    <row r="648" customFormat="false" ht="15" hidden="false" customHeight="false" outlineLevel="0" collapsed="false">
      <c r="A648" s="165"/>
      <c r="B648" s="166"/>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row>
    <row r="649" customFormat="false" ht="15" hidden="false" customHeight="false" outlineLevel="0" collapsed="false">
      <c r="A649" s="165"/>
      <c r="B649" s="166"/>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row>
    <row r="650" customFormat="false" ht="15" hidden="false" customHeight="false" outlineLevel="0" collapsed="false">
      <c r="A650" s="165"/>
      <c r="B650" s="166"/>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row>
    <row r="651" customFormat="false" ht="15" hidden="false" customHeight="false" outlineLevel="0" collapsed="false">
      <c r="A651" s="165"/>
      <c r="B651" s="166"/>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row>
    <row r="652" customFormat="false" ht="15" hidden="false" customHeight="false" outlineLevel="0" collapsed="false">
      <c r="A652" s="165"/>
      <c r="B652" s="166"/>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row>
    <row r="653" customFormat="false" ht="15" hidden="false" customHeight="false" outlineLevel="0" collapsed="false">
      <c r="A653" s="165"/>
      <c r="B653" s="166"/>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c r="AL653" s="27"/>
      <c r="AM653" s="27"/>
    </row>
    <row r="654" customFormat="false" ht="15" hidden="false" customHeight="false" outlineLevel="0" collapsed="false">
      <c r="A654" s="165"/>
      <c r="B654" s="166"/>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row>
    <row r="655" customFormat="false" ht="15" hidden="false" customHeight="false" outlineLevel="0" collapsed="false">
      <c r="A655" s="165"/>
      <c r="B655" s="166"/>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row>
    <row r="656" customFormat="false" ht="15" hidden="false" customHeight="false" outlineLevel="0" collapsed="false">
      <c r="A656" s="165"/>
      <c r="B656" s="166"/>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row>
    <row r="657" customFormat="false" ht="15" hidden="false" customHeight="false" outlineLevel="0" collapsed="false">
      <c r="A657" s="165"/>
      <c r="B657" s="166"/>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row>
    <row r="658" customFormat="false" ht="15" hidden="false" customHeight="false" outlineLevel="0" collapsed="false">
      <c r="A658" s="165"/>
      <c r="B658" s="166"/>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row>
    <row r="659" customFormat="false" ht="15" hidden="false" customHeight="false" outlineLevel="0" collapsed="false">
      <c r="A659" s="165"/>
      <c r="B659" s="166"/>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row>
    <row r="660" customFormat="false" ht="15" hidden="false" customHeight="false" outlineLevel="0" collapsed="false">
      <c r="A660" s="165"/>
      <c r="B660" s="166"/>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row>
    <row r="661" customFormat="false" ht="15" hidden="false" customHeight="false" outlineLevel="0" collapsed="false">
      <c r="A661" s="165"/>
      <c r="B661" s="166"/>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c r="AL661" s="27"/>
      <c r="AM661" s="27"/>
    </row>
    <row r="662" customFormat="false" ht="15" hidden="false" customHeight="false" outlineLevel="0" collapsed="false">
      <c r="A662" s="165"/>
      <c r="B662" s="166"/>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row>
    <row r="663" customFormat="false" ht="15" hidden="false" customHeight="false" outlineLevel="0" collapsed="false">
      <c r="A663" s="165"/>
      <c r="B663" s="166"/>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row>
    <row r="664" customFormat="false" ht="15" hidden="false" customHeight="false" outlineLevel="0" collapsed="false">
      <c r="A664" s="165"/>
      <c r="B664" s="166"/>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row>
    <row r="665" customFormat="false" ht="15" hidden="false" customHeight="false" outlineLevel="0" collapsed="false">
      <c r="A665" s="165"/>
      <c r="B665" s="166"/>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row>
    <row r="666" customFormat="false" ht="15" hidden="false" customHeight="false" outlineLevel="0" collapsed="false">
      <c r="A666" s="165"/>
      <c r="B666" s="166"/>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row>
    <row r="667" customFormat="false" ht="15" hidden="false" customHeight="false" outlineLevel="0" collapsed="false">
      <c r="A667" s="165"/>
      <c r="B667" s="166"/>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row>
    <row r="668" customFormat="false" ht="15" hidden="false" customHeight="false" outlineLevel="0" collapsed="false">
      <c r="A668" s="165"/>
      <c r="B668" s="166"/>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row>
    <row r="669" customFormat="false" ht="15" hidden="false" customHeight="false" outlineLevel="0" collapsed="false">
      <c r="A669" s="165"/>
      <c r="B669" s="166"/>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row>
    <row r="670" customFormat="false" ht="15" hidden="false" customHeight="false" outlineLevel="0" collapsed="false">
      <c r="A670" s="165"/>
      <c r="B670" s="166"/>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row>
    <row r="671" customFormat="false" ht="15" hidden="false" customHeight="false" outlineLevel="0" collapsed="false">
      <c r="A671" s="165"/>
      <c r="B671" s="166"/>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row>
    <row r="672" customFormat="false" ht="15" hidden="false" customHeight="false" outlineLevel="0" collapsed="false">
      <c r="A672" s="165"/>
      <c r="B672" s="166"/>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row>
    <row r="673" customFormat="false" ht="15" hidden="false" customHeight="false" outlineLevel="0" collapsed="false">
      <c r="A673" s="165"/>
      <c r="B673" s="166"/>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row>
    <row r="674" customFormat="false" ht="15" hidden="false" customHeight="false" outlineLevel="0" collapsed="false">
      <c r="A674" s="165"/>
      <c r="B674" s="166"/>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row>
    <row r="675" customFormat="false" ht="15" hidden="false" customHeight="false" outlineLevel="0" collapsed="false">
      <c r="A675" s="165"/>
      <c r="B675" s="166"/>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row>
    <row r="676" customFormat="false" ht="15" hidden="false" customHeight="false" outlineLevel="0" collapsed="false">
      <c r="A676" s="165"/>
      <c r="B676" s="166"/>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row>
    <row r="677" customFormat="false" ht="15" hidden="false" customHeight="false" outlineLevel="0" collapsed="false">
      <c r="A677" s="165"/>
      <c r="B677" s="166"/>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row>
    <row r="678" customFormat="false" ht="15" hidden="false" customHeight="false" outlineLevel="0" collapsed="false">
      <c r="A678" s="165"/>
      <c r="B678" s="166"/>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row>
    <row r="679" customFormat="false" ht="15" hidden="false" customHeight="false" outlineLevel="0" collapsed="false">
      <c r="A679" s="165"/>
      <c r="B679" s="166"/>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row>
    <row r="680" customFormat="false" ht="15" hidden="false" customHeight="false" outlineLevel="0" collapsed="false">
      <c r="A680" s="165"/>
      <c r="B680" s="166"/>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row>
    <row r="681" customFormat="false" ht="15" hidden="false" customHeight="false" outlineLevel="0" collapsed="false">
      <c r="A681" s="165"/>
      <c r="B681" s="166"/>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row>
    <row r="682" customFormat="false" ht="15" hidden="false" customHeight="false" outlineLevel="0" collapsed="false">
      <c r="A682" s="165"/>
      <c r="B682" s="166"/>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row>
    <row r="683" customFormat="false" ht="15" hidden="false" customHeight="false" outlineLevel="0" collapsed="false">
      <c r="A683" s="165"/>
      <c r="B683" s="166"/>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row>
    <row r="684" customFormat="false" ht="15" hidden="false" customHeight="false" outlineLevel="0" collapsed="false">
      <c r="A684" s="165"/>
      <c r="B684" s="166"/>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row>
    <row r="685" customFormat="false" ht="15" hidden="false" customHeight="false" outlineLevel="0" collapsed="false">
      <c r="A685" s="165"/>
      <c r="B685" s="166"/>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row>
    <row r="686" customFormat="false" ht="15" hidden="false" customHeight="false" outlineLevel="0" collapsed="false">
      <c r="A686" s="165"/>
      <c r="B686" s="166"/>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row>
    <row r="687" customFormat="false" ht="15" hidden="false" customHeight="false" outlineLevel="0" collapsed="false">
      <c r="A687" s="165"/>
      <c r="B687" s="166"/>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row>
    <row r="688" customFormat="false" ht="15" hidden="false" customHeight="false" outlineLevel="0" collapsed="false">
      <c r="A688" s="165"/>
      <c r="B688" s="166"/>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row>
    <row r="689" customFormat="false" ht="15" hidden="false" customHeight="false" outlineLevel="0" collapsed="false">
      <c r="A689" s="165"/>
      <c r="B689" s="166"/>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row>
    <row r="690" customFormat="false" ht="15" hidden="false" customHeight="false" outlineLevel="0" collapsed="false">
      <c r="A690" s="165"/>
      <c r="B690" s="166"/>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row>
    <row r="691" customFormat="false" ht="15" hidden="false" customHeight="false" outlineLevel="0" collapsed="false">
      <c r="A691" s="165"/>
      <c r="B691" s="166"/>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row>
    <row r="692" customFormat="false" ht="15" hidden="false" customHeight="false" outlineLevel="0" collapsed="false">
      <c r="A692" s="165"/>
      <c r="B692" s="166"/>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row>
    <row r="693" customFormat="false" ht="15" hidden="false" customHeight="false" outlineLevel="0" collapsed="false">
      <c r="A693" s="165"/>
      <c r="B693" s="166"/>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row>
    <row r="694" customFormat="false" ht="15" hidden="false" customHeight="false" outlineLevel="0" collapsed="false">
      <c r="A694" s="165"/>
      <c r="B694" s="166"/>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row>
    <row r="695" customFormat="false" ht="15" hidden="false" customHeight="false" outlineLevel="0" collapsed="false">
      <c r="A695" s="165"/>
      <c r="B695" s="166"/>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row>
    <row r="696" customFormat="false" ht="15" hidden="false" customHeight="false" outlineLevel="0" collapsed="false">
      <c r="A696" s="165"/>
      <c r="B696" s="166"/>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row>
    <row r="697" customFormat="false" ht="15" hidden="false" customHeight="false" outlineLevel="0" collapsed="false">
      <c r="A697" s="165"/>
      <c r="B697" s="166"/>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row>
    <row r="698" customFormat="false" ht="15" hidden="false" customHeight="false" outlineLevel="0" collapsed="false">
      <c r="A698" s="165"/>
      <c r="B698" s="166"/>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row>
    <row r="699" customFormat="false" ht="15" hidden="false" customHeight="false" outlineLevel="0" collapsed="false">
      <c r="A699" s="165"/>
      <c r="B699" s="166"/>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row>
    <row r="700" customFormat="false" ht="15" hidden="false" customHeight="false" outlineLevel="0" collapsed="false">
      <c r="A700" s="165"/>
      <c r="B700" s="166"/>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row>
    <row r="701" customFormat="false" ht="15" hidden="false" customHeight="false" outlineLevel="0" collapsed="false">
      <c r="A701" s="165"/>
      <c r="B701" s="166"/>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row>
    <row r="702" customFormat="false" ht="15" hidden="false" customHeight="false" outlineLevel="0" collapsed="false">
      <c r="A702" s="165"/>
      <c r="B702" s="166"/>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row>
    <row r="703" customFormat="false" ht="15" hidden="false" customHeight="false" outlineLevel="0" collapsed="false">
      <c r="A703" s="165"/>
      <c r="B703" s="166"/>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row>
    <row r="704" customFormat="false" ht="15" hidden="false" customHeight="false" outlineLevel="0" collapsed="false">
      <c r="A704" s="165"/>
      <c r="B704" s="166"/>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row>
    <row r="705" customFormat="false" ht="15" hidden="false" customHeight="false" outlineLevel="0" collapsed="false">
      <c r="A705" s="165"/>
      <c r="B705" s="166"/>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row>
    <row r="706" customFormat="false" ht="15" hidden="false" customHeight="false" outlineLevel="0" collapsed="false">
      <c r="A706" s="165"/>
      <c r="B706" s="166"/>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row>
    <row r="707" customFormat="false" ht="15" hidden="false" customHeight="false" outlineLevel="0" collapsed="false">
      <c r="A707" s="165"/>
      <c r="B707" s="166"/>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row>
    <row r="708" customFormat="false" ht="15" hidden="false" customHeight="false" outlineLevel="0" collapsed="false">
      <c r="A708" s="165"/>
      <c r="B708" s="166"/>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row>
    <row r="709" customFormat="false" ht="15" hidden="false" customHeight="false" outlineLevel="0" collapsed="false">
      <c r="A709" s="165"/>
      <c r="B709" s="166"/>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row>
    <row r="710" customFormat="false" ht="15" hidden="false" customHeight="false" outlineLevel="0" collapsed="false">
      <c r="A710" s="165"/>
      <c r="B710" s="166"/>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row>
    <row r="711" customFormat="false" ht="15" hidden="false" customHeight="false" outlineLevel="0" collapsed="false">
      <c r="A711" s="165"/>
      <c r="B711" s="166"/>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row>
    <row r="712" customFormat="false" ht="15" hidden="false" customHeight="false" outlineLevel="0" collapsed="false">
      <c r="A712" s="165"/>
      <c r="B712" s="166"/>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row>
    <row r="713" customFormat="false" ht="15" hidden="false" customHeight="false" outlineLevel="0" collapsed="false">
      <c r="A713" s="165"/>
      <c r="B713" s="166"/>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row>
    <row r="714" customFormat="false" ht="15" hidden="false" customHeight="false" outlineLevel="0" collapsed="false">
      <c r="A714" s="165"/>
      <c r="B714" s="166"/>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row>
    <row r="715" customFormat="false" ht="15" hidden="false" customHeight="false" outlineLevel="0" collapsed="false">
      <c r="A715" s="165"/>
      <c r="B715" s="166"/>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row>
    <row r="716" customFormat="false" ht="15" hidden="false" customHeight="false" outlineLevel="0" collapsed="false">
      <c r="A716" s="165"/>
      <c r="B716" s="166"/>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row>
    <row r="717" customFormat="false" ht="15" hidden="false" customHeight="false" outlineLevel="0" collapsed="false">
      <c r="A717" s="165"/>
      <c r="B717" s="166"/>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row>
    <row r="718" customFormat="false" ht="15" hidden="false" customHeight="false" outlineLevel="0" collapsed="false">
      <c r="A718" s="165"/>
      <c r="B718" s="166"/>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row>
    <row r="719" customFormat="false" ht="15" hidden="false" customHeight="false" outlineLevel="0" collapsed="false">
      <c r="A719" s="165"/>
      <c r="B719" s="166"/>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row>
    <row r="720" customFormat="false" ht="15" hidden="false" customHeight="false" outlineLevel="0" collapsed="false">
      <c r="A720" s="165"/>
      <c r="B720" s="166"/>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row>
    <row r="721" customFormat="false" ht="15" hidden="false" customHeight="false" outlineLevel="0" collapsed="false">
      <c r="A721" s="165"/>
      <c r="B721" s="166"/>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row>
    <row r="722" customFormat="false" ht="15" hidden="false" customHeight="false" outlineLevel="0" collapsed="false">
      <c r="A722" s="165"/>
      <c r="B722" s="166"/>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row>
    <row r="723" customFormat="false" ht="15" hidden="false" customHeight="false" outlineLevel="0" collapsed="false">
      <c r="A723" s="165"/>
      <c r="B723" s="166"/>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row>
    <row r="724" customFormat="false" ht="15" hidden="false" customHeight="false" outlineLevel="0" collapsed="false">
      <c r="A724" s="165"/>
      <c r="B724" s="166"/>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row>
    <row r="725" customFormat="false" ht="15" hidden="false" customHeight="false" outlineLevel="0" collapsed="false">
      <c r="A725" s="165"/>
      <c r="B725" s="166"/>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row>
    <row r="726" customFormat="false" ht="15" hidden="false" customHeight="false" outlineLevel="0" collapsed="false">
      <c r="A726" s="165"/>
      <c r="B726" s="166"/>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row>
    <row r="727" customFormat="false" ht="15" hidden="false" customHeight="false" outlineLevel="0" collapsed="false">
      <c r="A727" s="165"/>
      <c r="B727" s="166"/>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row>
    <row r="728" customFormat="false" ht="15" hidden="false" customHeight="false" outlineLevel="0" collapsed="false">
      <c r="A728" s="165"/>
      <c r="B728" s="166"/>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row>
    <row r="729" customFormat="false" ht="15" hidden="false" customHeight="false" outlineLevel="0" collapsed="false">
      <c r="A729" s="165"/>
      <c r="B729" s="166"/>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row>
    <row r="730" customFormat="false" ht="15" hidden="false" customHeight="false" outlineLevel="0" collapsed="false">
      <c r="A730" s="165"/>
      <c r="B730" s="166"/>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row>
    <row r="731" customFormat="false" ht="15" hidden="false" customHeight="false" outlineLevel="0" collapsed="false">
      <c r="A731" s="165"/>
      <c r="B731" s="166"/>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row>
    <row r="732" customFormat="false" ht="15" hidden="false" customHeight="false" outlineLevel="0" collapsed="false">
      <c r="A732" s="165"/>
      <c r="B732" s="166"/>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row>
    <row r="733" customFormat="false" ht="15" hidden="false" customHeight="false" outlineLevel="0" collapsed="false">
      <c r="A733" s="165"/>
      <c r="B733" s="166"/>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row>
    <row r="734" customFormat="false" ht="15" hidden="false" customHeight="false" outlineLevel="0" collapsed="false">
      <c r="A734" s="165"/>
      <c r="B734" s="166"/>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row>
    <row r="735" customFormat="false" ht="15" hidden="false" customHeight="false" outlineLevel="0" collapsed="false">
      <c r="A735" s="165"/>
      <c r="B735" s="166"/>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row>
    <row r="736" customFormat="false" ht="15" hidden="false" customHeight="false" outlineLevel="0" collapsed="false">
      <c r="A736" s="165"/>
      <c r="B736" s="166"/>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row>
    <row r="737" customFormat="false" ht="15" hidden="false" customHeight="false" outlineLevel="0" collapsed="false">
      <c r="A737" s="165"/>
      <c r="B737" s="166"/>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row>
    <row r="738" customFormat="false" ht="15" hidden="false" customHeight="false" outlineLevel="0" collapsed="false">
      <c r="A738" s="165"/>
      <c r="B738" s="166"/>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row>
    <row r="739" customFormat="false" ht="15" hidden="false" customHeight="false" outlineLevel="0" collapsed="false">
      <c r="A739" s="165"/>
      <c r="B739" s="166"/>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row>
    <row r="740" customFormat="false" ht="15" hidden="false" customHeight="false" outlineLevel="0" collapsed="false">
      <c r="A740" s="165"/>
      <c r="B740" s="166"/>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row>
    <row r="741" customFormat="false" ht="15" hidden="false" customHeight="false" outlineLevel="0" collapsed="false">
      <c r="A741" s="165"/>
      <c r="B741" s="166"/>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row>
    <row r="742" customFormat="false" ht="15" hidden="false" customHeight="false" outlineLevel="0" collapsed="false">
      <c r="A742" s="165"/>
      <c r="B742" s="166"/>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c r="AL742" s="27"/>
      <c r="AM742" s="27"/>
    </row>
    <row r="743" customFormat="false" ht="15" hidden="false" customHeight="false" outlineLevel="0" collapsed="false">
      <c r="A743" s="165"/>
      <c r="B743" s="166"/>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row>
    <row r="744" customFormat="false" ht="15" hidden="false" customHeight="false" outlineLevel="0" collapsed="false">
      <c r="A744" s="165"/>
      <c r="B744" s="166"/>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row>
    <row r="745" customFormat="false" ht="15" hidden="false" customHeight="false" outlineLevel="0" collapsed="false">
      <c r="A745" s="165"/>
      <c r="B745" s="166"/>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row>
    <row r="746" customFormat="false" ht="15" hidden="false" customHeight="false" outlineLevel="0" collapsed="false">
      <c r="A746" s="165"/>
      <c r="B746" s="166"/>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row>
    <row r="747" customFormat="false" ht="15" hidden="false" customHeight="false" outlineLevel="0" collapsed="false">
      <c r="A747" s="165"/>
      <c r="B747" s="166"/>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row>
    <row r="748" customFormat="false" ht="15" hidden="false" customHeight="false" outlineLevel="0" collapsed="false">
      <c r="A748" s="165"/>
      <c r="B748" s="166"/>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row>
    <row r="749" customFormat="false" ht="15" hidden="false" customHeight="false" outlineLevel="0" collapsed="false">
      <c r="A749" s="165"/>
      <c r="B749" s="166"/>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row>
    <row r="750" customFormat="false" ht="15" hidden="false" customHeight="false" outlineLevel="0" collapsed="false">
      <c r="A750" s="165"/>
      <c r="B750" s="166"/>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row>
    <row r="751" customFormat="false" ht="15" hidden="false" customHeight="false" outlineLevel="0" collapsed="false">
      <c r="A751" s="165"/>
      <c r="B751" s="166"/>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row>
    <row r="752" customFormat="false" ht="15" hidden="false" customHeight="false" outlineLevel="0" collapsed="false">
      <c r="A752" s="165"/>
      <c r="B752" s="166"/>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row>
    <row r="753" customFormat="false" ht="15" hidden="false" customHeight="false" outlineLevel="0" collapsed="false">
      <c r="A753" s="165"/>
      <c r="B753" s="166"/>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row>
    <row r="754" customFormat="false" ht="15" hidden="false" customHeight="false" outlineLevel="0" collapsed="false">
      <c r="A754" s="165"/>
      <c r="B754" s="166"/>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row>
    <row r="755" customFormat="false" ht="15" hidden="false" customHeight="false" outlineLevel="0" collapsed="false">
      <c r="A755" s="165"/>
      <c r="B755" s="166"/>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row>
    <row r="756" customFormat="false" ht="15" hidden="false" customHeight="false" outlineLevel="0" collapsed="false">
      <c r="A756" s="165"/>
      <c r="B756" s="166"/>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row>
    <row r="757" customFormat="false" ht="15" hidden="false" customHeight="false" outlineLevel="0" collapsed="false">
      <c r="A757" s="165"/>
      <c r="B757" s="166"/>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row>
    <row r="758" customFormat="false" ht="15" hidden="false" customHeight="false" outlineLevel="0" collapsed="false">
      <c r="A758" s="165"/>
      <c r="B758" s="166"/>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row>
    <row r="759" customFormat="false" ht="15" hidden="false" customHeight="false" outlineLevel="0" collapsed="false">
      <c r="A759" s="165"/>
      <c r="B759" s="166"/>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row>
    <row r="760" customFormat="false" ht="15" hidden="false" customHeight="false" outlineLevel="0" collapsed="false">
      <c r="A760" s="165"/>
      <c r="B760" s="166"/>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c r="AL760" s="27"/>
      <c r="AM760" s="27"/>
    </row>
    <row r="761" customFormat="false" ht="15" hidden="false" customHeight="false" outlineLevel="0" collapsed="false">
      <c r="A761" s="165"/>
      <c r="B761" s="166"/>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row>
    <row r="762" customFormat="false" ht="15" hidden="false" customHeight="false" outlineLevel="0" collapsed="false">
      <c r="A762" s="165"/>
      <c r="B762" s="166"/>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row>
    <row r="763" customFormat="false" ht="15" hidden="false" customHeight="false" outlineLevel="0" collapsed="false">
      <c r="A763" s="165"/>
      <c r="B763" s="166"/>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row>
    <row r="764" customFormat="false" ht="15" hidden="false" customHeight="false" outlineLevel="0" collapsed="false">
      <c r="A764" s="165"/>
      <c r="B764" s="166"/>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row>
    <row r="765" customFormat="false" ht="15" hidden="false" customHeight="false" outlineLevel="0" collapsed="false">
      <c r="A765" s="165"/>
      <c r="B765" s="166"/>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row>
    <row r="766" customFormat="false" ht="15" hidden="false" customHeight="false" outlineLevel="0" collapsed="false">
      <c r="A766" s="165"/>
      <c r="B766" s="166"/>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row>
    <row r="767" customFormat="false" ht="15" hidden="false" customHeight="false" outlineLevel="0" collapsed="false">
      <c r="A767" s="165"/>
      <c r="B767" s="166"/>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row>
    <row r="768" customFormat="false" ht="15" hidden="false" customHeight="false" outlineLevel="0" collapsed="false">
      <c r="A768" s="165"/>
      <c r="B768" s="166"/>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c r="AL768" s="27"/>
      <c r="AM768" s="27"/>
    </row>
    <row r="769" customFormat="false" ht="15" hidden="false" customHeight="false" outlineLevel="0" collapsed="false">
      <c r="A769" s="165"/>
      <c r="B769" s="166"/>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row>
    <row r="770" customFormat="false" ht="15" hidden="false" customHeight="false" outlineLevel="0" collapsed="false">
      <c r="A770" s="165"/>
      <c r="B770" s="166"/>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row>
    <row r="771" customFormat="false" ht="15" hidden="false" customHeight="false" outlineLevel="0" collapsed="false">
      <c r="A771" s="165"/>
      <c r="B771" s="166"/>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row>
    <row r="772" customFormat="false" ht="15" hidden="false" customHeight="false" outlineLevel="0" collapsed="false">
      <c r="A772" s="165"/>
      <c r="B772" s="166"/>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row>
    <row r="773" customFormat="false" ht="15" hidden="false" customHeight="false" outlineLevel="0" collapsed="false">
      <c r="A773" s="165"/>
      <c r="B773" s="166"/>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row>
    <row r="774" customFormat="false" ht="15" hidden="false" customHeight="false" outlineLevel="0" collapsed="false">
      <c r="A774" s="165"/>
      <c r="B774" s="166"/>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row>
    <row r="775" customFormat="false" ht="15" hidden="false" customHeight="false" outlineLevel="0" collapsed="false">
      <c r="A775" s="165"/>
      <c r="B775" s="166"/>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row>
    <row r="776" customFormat="false" ht="15" hidden="false" customHeight="false" outlineLevel="0" collapsed="false">
      <c r="A776" s="165"/>
      <c r="B776" s="166"/>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row>
    <row r="777" customFormat="false" ht="15" hidden="false" customHeight="false" outlineLevel="0" collapsed="false">
      <c r="A777" s="165"/>
      <c r="B777" s="166"/>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row>
    <row r="778" customFormat="false" ht="15" hidden="false" customHeight="false" outlineLevel="0" collapsed="false">
      <c r="A778" s="165"/>
      <c r="B778" s="166"/>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row>
    <row r="779" customFormat="false" ht="15" hidden="false" customHeight="false" outlineLevel="0" collapsed="false">
      <c r="A779" s="165"/>
      <c r="B779" s="166"/>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row>
    <row r="780" customFormat="false" ht="15" hidden="false" customHeight="false" outlineLevel="0" collapsed="false">
      <c r="A780" s="165"/>
      <c r="B780" s="166"/>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row>
    <row r="781" customFormat="false" ht="15" hidden="false" customHeight="false" outlineLevel="0" collapsed="false">
      <c r="A781" s="165"/>
      <c r="B781" s="166"/>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row>
    <row r="782" customFormat="false" ht="15" hidden="false" customHeight="false" outlineLevel="0" collapsed="false">
      <c r="A782" s="165"/>
      <c r="B782" s="166"/>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row>
    <row r="783" customFormat="false" ht="15" hidden="false" customHeight="false" outlineLevel="0" collapsed="false">
      <c r="A783" s="165"/>
      <c r="B783" s="166"/>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row>
    <row r="784" customFormat="false" ht="15" hidden="false" customHeight="false" outlineLevel="0" collapsed="false">
      <c r="A784" s="165"/>
      <c r="B784" s="166"/>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row>
    <row r="785" customFormat="false" ht="15" hidden="false" customHeight="false" outlineLevel="0" collapsed="false">
      <c r="A785" s="165"/>
      <c r="B785" s="166"/>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row>
    <row r="786" customFormat="false" ht="15" hidden="false" customHeight="false" outlineLevel="0" collapsed="false">
      <c r="A786" s="165"/>
      <c r="B786" s="166"/>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row>
    <row r="787" customFormat="false" ht="15" hidden="false" customHeight="false" outlineLevel="0" collapsed="false">
      <c r="A787" s="165"/>
      <c r="B787" s="166"/>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row>
    <row r="788" customFormat="false" ht="15" hidden="false" customHeight="false" outlineLevel="0" collapsed="false">
      <c r="A788" s="165"/>
      <c r="B788" s="166"/>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row>
    <row r="789" customFormat="false" ht="15" hidden="false" customHeight="false" outlineLevel="0" collapsed="false">
      <c r="A789" s="165"/>
      <c r="B789" s="166"/>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row>
    <row r="790" customFormat="false" ht="15" hidden="false" customHeight="false" outlineLevel="0" collapsed="false">
      <c r="A790" s="165"/>
      <c r="B790" s="166"/>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row>
    <row r="791" customFormat="false" ht="15" hidden="false" customHeight="false" outlineLevel="0" collapsed="false">
      <c r="A791" s="165"/>
      <c r="B791" s="166"/>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row>
    <row r="792" customFormat="false" ht="15" hidden="false" customHeight="false" outlineLevel="0" collapsed="false">
      <c r="A792" s="165"/>
      <c r="B792" s="166"/>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row>
    <row r="793" customFormat="false" ht="15" hidden="false" customHeight="false" outlineLevel="0" collapsed="false">
      <c r="A793" s="165"/>
      <c r="B793" s="166"/>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c r="AL793" s="27"/>
      <c r="AM793" s="27"/>
    </row>
    <row r="794" customFormat="false" ht="15" hidden="false" customHeight="false" outlineLevel="0" collapsed="false">
      <c r="A794" s="165"/>
      <c r="B794" s="166"/>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row>
    <row r="795" customFormat="false" ht="15" hidden="false" customHeight="false" outlineLevel="0" collapsed="false">
      <c r="A795" s="165"/>
      <c r="B795" s="166"/>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c r="AL795" s="27"/>
      <c r="AM795" s="27"/>
    </row>
    <row r="796" customFormat="false" ht="15" hidden="false" customHeight="false" outlineLevel="0" collapsed="false">
      <c r="A796" s="165"/>
      <c r="B796" s="166"/>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row>
    <row r="797" customFormat="false" ht="15" hidden="false" customHeight="false" outlineLevel="0" collapsed="false">
      <c r="A797" s="165"/>
      <c r="B797" s="166"/>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row>
    <row r="798" customFormat="false" ht="15" hidden="false" customHeight="false" outlineLevel="0" collapsed="false">
      <c r="A798" s="165"/>
      <c r="B798" s="166"/>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row>
    <row r="799" customFormat="false" ht="15" hidden="false" customHeight="false" outlineLevel="0" collapsed="false">
      <c r="A799" s="165"/>
      <c r="B799" s="166"/>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row>
    <row r="800" customFormat="false" ht="15" hidden="false" customHeight="false" outlineLevel="0" collapsed="false">
      <c r="A800" s="165"/>
      <c r="B800" s="166"/>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c r="AL800" s="27"/>
      <c r="AM800" s="27"/>
    </row>
    <row r="801" customFormat="false" ht="15" hidden="false" customHeight="false" outlineLevel="0" collapsed="false">
      <c r="A801" s="165"/>
      <c r="B801" s="166"/>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row>
    <row r="802" customFormat="false" ht="15" hidden="false" customHeight="false" outlineLevel="0" collapsed="false">
      <c r="A802" s="165"/>
      <c r="B802" s="166"/>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row>
    <row r="803" customFormat="false" ht="15" hidden="false" customHeight="false" outlineLevel="0" collapsed="false">
      <c r="A803" s="165"/>
      <c r="B803" s="166"/>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row>
    <row r="804" customFormat="false" ht="15" hidden="false" customHeight="false" outlineLevel="0" collapsed="false">
      <c r="A804" s="165"/>
      <c r="B804" s="166"/>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row>
    <row r="805" customFormat="false" ht="15" hidden="false" customHeight="false" outlineLevel="0" collapsed="false">
      <c r="A805" s="165"/>
      <c r="B805" s="166"/>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row>
    <row r="806" customFormat="false" ht="15" hidden="false" customHeight="false" outlineLevel="0" collapsed="false">
      <c r="A806" s="165"/>
      <c r="B806" s="166"/>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c r="AL806" s="27"/>
      <c r="AM806" s="27"/>
    </row>
    <row r="807" customFormat="false" ht="15" hidden="false" customHeight="false" outlineLevel="0" collapsed="false">
      <c r="A807" s="165"/>
      <c r="B807" s="166"/>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row>
    <row r="808" customFormat="false" ht="15" hidden="false" customHeight="false" outlineLevel="0" collapsed="false">
      <c r="A808" s="165"/>
      <c r="B808" s="166"/>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row>
    <row r="809" customFormat="false" ht="15" hidden="false" customHeight="false" outlineLevel="0" collapsed="false">
      <c r="A809" s="165"/>
      <c r="B809" s="166"/>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row>
    <row r="810" customFormat="false" ht="15" hidden="false" customHeight="false" outlineLevel="0" collapsed="false">
      <c r="A810" s="165"/>
      <c r="B810" s="166"/>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row>
    <row r="811" customFormat="false" ht="15" hidden="false" customHeight="false" outlineLevel="0" collapsed="false">
      <c r="A811" s="165"/>
      <c r="B811" s="166"/>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c r="AL811" s="27"/>
      <c r="AM811" s="27"/>
    </row>
    <row r="812" customFormat="false" ht="15" hidden="false" customHeight="false" outlineLevel="0" collapsed="false">
      <c r="A812" s="165"/>
      <c r="B812" s="166"/>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row>
    <row r="813" customFormat="false" ht="15" hidden="false" customHeight="false" outlineLevel="0" collapsed="false">
      <c r="A813" s="165"/>
      <c r="B813" s="166"/>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row>
    <row r="814" customFormat="false" ht="15" hidden="false" customHeight="false" outlineLevel="0" collapsed="false">
      <c r="A814" s="165"/>
      <c r="B814" s="166"/>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row>
    <row r="815" customFormat="false" ht="15" hidden="false" customHeight="false" outlineLevel="0" collapsed="false">
      <c r="A815" s="165"/>
      <c r="B815" s="166"/>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row>
    <row r="816" customFormat="false" ht="15" hidden="false" customHeight="false" outlineLevel="0" collapsed="false">
      <c r="A816" s="165"/>
      <c r="B816" s="166"/>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row>
    <row r="817" customFormat="false" ht="15" hidden="false" customHeight="false" outlineLevel="0" collapsed="false">
      <c r="A817" s="165"/>
      <c r="B817" s="166"/>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row>
    <row r="818" customFormat="false" ht="15" hidden="false" customHeight="false" outlineLevel="0" collapsed="false">
      <c r="A818" s="165"/>
      <c r="B818" s="166"/>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row>
    <row r="819" customFormat="false" ht="15" hidden="false" customHeight="false" outlineLevel="0" collapsed="false">
      <c r="A819" s="165"/>
      <c r="B819" s="166"/>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row>
    <row r="820" customFormat="false" ht="15" hidden="false" customHeight="false" outlineLevel="0" collapsed="false">
      <c r="A820" s="165"/>
      <c r="B820" s="166"/>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row>
    <row r="821" customFormat="false" ht="15" hidden="false" customHeight="false" outlineLevel="0" collapsed="false">
      <c r="A821" s="165"/>
      <c r="B821" s="166"/>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row>
    <row r="822" customFormat="false" ht="15" hidden="false" customHeight="false" outlineLevel="0" collapsed="false">
      <c r="A822" s="165"/>
      <c r="B822" s="166"/>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row>
    <row r="823" customFormat="false" ht="15" hidden="false" customHeight="false" outlineLevel="0" collapsed="false">
      <c r="A823" s="165"/>
      <c r="B823" s="166"/>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row>
    <row r="824" customFormat="false" ht="15" hidden="false" customHeight="false" outlineLevel="0" collapsed="false">
      <c r="A824" s="165"/>
      <c r="B824" s="166"/>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row>
    <row r="825" customFormat="false" ht="15" hidden="false" customHeight="false" outlineLevel="0" collapsed="false">
      <c r="A825" s="165"/>
      <c r="B825" s="166"/>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row>
    <row r="826" customFormat="false" ht="15" hidden="false" customHeight="false" outlineLevel="0" collapsed="false">
      <c r="A826" s="165"/>
      <c r="B826" s="166"/>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row>
    <row r="827" customFormat="false" ht="15" hidden="false" customHeight="false" outlineLevel="0" collapsed="false">
      <c r="A827" s="165"/>
      <c r="B827" s="166"/>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row>
    <row r="828" customFormat="false" ht="15" hidden="false" customHeight="false" outlineLevel="0" collapsed="false">
      <c r="A828" s="165"/>
      <c r="B828" s="166"/>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row>
    <row r="829" customFormat="false" ht="15" hidden="false" customHeight="false" outlineLevel="0" collapsed="false">
      <c r="A829" s="165"/>
      <c r="B829" s="166"/>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row>
    <row r="830" customFormat="false" ht="15" hidden="false" customHeight="false" outlineLevel="0" collapsed="false">
      <c r="A830" s="165"/>
      <c r="B830" s="166"/>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row>
    <row r="831" customFormat="false" ht="15" hidden="false" customHeight="false" outlineLevel="0" collapsed="false">
      <c r="A831" s="165"/>
      <c r="B831" s="166"/>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row>
    <row r="832" customFormat="false" ht="15" hidden="false" customHeight="false" outlineLevel="0" collapsed="false">
      <c r="A832" s="165"/>
      <c r="B832" s="166"/>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row>
    <row r="833" customFormat="false" ht="15" hidden="false" customHeight="false" outlineLevel="0" collapsed="false">
      <c r="A833" s="165"/>
      <c r="B833" s="166"/>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row>
    <row r="834" customFormat="false" ht="15" hidden="false" customHeight="false" outlineLevel="0" collapsed="false">
      <c r="A834" s="165"/>
      <c r="B834" s="166"/>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row>
    <row r="835" customFormat="false" ht="15" hidden="false" customHeight="false" outlineLevel="0" collapsed="false">
      <c r="A835" s="165"/>
      <c r="B835" s="166"/>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row>
    <row r="836" customFormat="false" ht="15" hidden="false" customHeight="false" outlineLevel="0" collapsed="false">
      <c r="A836" s="165"/>
      <c r="B836" s="166"/>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row>
    <row r="837" customFormat="false" ht="15" hidden="false" customHeight="false" outlineLevel="0" collapsed="false">
      <c r="A837" s="165"/>
      <c r="B837" s="166"/>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c r="AL837" s="27"/>
      <c r="AM837" s="27"/>
    </row>
    <row r="838" customFormat="false" ht="15" hidden="false" customHeight="false" outlineLevel="0" collapsed="false">
      <c r="A838" s="165"/>
      <c r="B838" s="166"/>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row>
    <row r="839" customFormat="false" ht="15" hidden="false" customHeight="false" outlineLevel="0" collapsed="false">
      <c r="A839" s="165"/>
      <c r="B839" s="166"/>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row>
    <row r="840" customFormat="false" ht="15" hidden="false" customHeight="false" outlineLevel="0" collapsed="false">
      <c r="A840" s="165"/>
      <c r="B840" s="166"/>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row>
    <row r="841" customFormat="false" ht="15" hidden="false" customHeight="false" outlineLevel="0" collapsed="false">
      <c r="A841" s="165"/>
      <c r="B841" s="166"/>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c r="AL841" s="27"/>
      <c r="AM841" s="27"/>
    </row>
    <row r="842" customFormat="false" ht="15" hidden="false" customHeight="false" outlineLevel="0" collapsed="false">
      <c r="A842" s="165"/>
      <c r="B842" s="166"/>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c r="AL842" s="27"/>
      <c r="AM842" s="27"/>
    </row>
    <row r="843" customFormat="false" ht="15" hidden="false" customHeight="false" outlineLevel="0" collapsed="false">
      <c r="A843" s="165"/>
      <c r="B843" s="166"/>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c r="AL843" s="27"/>
      <c r="AM843" s="27"/>
    </row>
    <row r="844" customFormat="false" ht="15" hidden="false" customHeight="false" outlineLevel="0" collapsed="false">
      <c r="A844" s="165"/>
      <c r="B844" s="166"/>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row>
    <row r="845" customFormat="false" ht="15" hidden="false" customHeight="false" outlineLevel="0" collapsed="false">
      <c r="A845" s="165"/>
      <c r="B845" s="166"/>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row>
    <row r="846" customFormat="false" ht="15" hidden="false" customHeight="false" outlineLevel="0" collapsed="false">
      <c r="A846" s="165"/>
      <c r="B846" s="166"/>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row>
    <row r="847" customFormat="false" ht="15" hidden="false" customHeight="false" outlineLevel="0" collapsed="false">
      <c r="A847" s="165"/>
      <c r="B847" s="166"/>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c r="AL847" s="27"/>
      <c r="AM847" s="27"/>
    </row>
    <row r="848" customFormat="false" ht="15" hidden="false" customHeight="false" outlineLevel="0" collapsed="false">
      <c r="A848" s="165"/>
      <c r="B848" s="166"/>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row>
    <row r="849" customFormat="false" ht="15" hidden="false" customHeight="false" outlineLevel="0" collapsed="false">
      <c r="A849" s="165"/>
      <c r="B849" s="166"/>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row>
    <row r="850" customFormat="false" ht="15" hidden="false" customHeight="false" outlineLevel="0" collapsed="false">
      <c r="A850" s="165"/>
      <c r="B850" s="166"/>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row>
    <row r="851" customFormat="false" ht="15" hidden="false" customHeight="false" outlineLevel="0" collapsed="false">
      <c r="A851" s="165"/>
      <c r="B851" s="166"/>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row>
    <row r="852" customFormat="false" ht="15" hidden="false" customHeight="false" outlineLevel="0" collapsed="false">
      <c r="A852" s="165"/>
      <c r="B852" s="166"/>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c r="AL852" s="27"/>
      <c r="AM852" s="27"/>
    </row>
    <row r="853" customFormat="false" ht="15" hidden="false" customHeight="false" outlineLevel="0" collapsed="false">
      <c r="A853" s="165"/>
      <c r="B853" s="166"/>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c r="AL853" s="27"/>
      <c r="AM853" s="27"/>
    </row>
    <row r="854" customFormat="false" ht="15" hidden="false" customHeight="false" outlineLevel="0" collapsed="false">
      <c r="A854" s="165"/>
      <c r="B854" s="166"/>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row>
    <row r="855" customFormat="false" ht="15" hidden="false" customHeight="false" outlineLevel="0" collapsed="false">
      <c r="A855" s="165"/>
      <c r="B855" s="166"/>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c r="AL855" s="27"/>
      <c r="AM855" s="27"/>
    </row>
    <row r="856" customFormat="false" ht="15" hidden="false" customHeight="false" outlineLevel="0" collapsed="false">
      <c r="A856" s="165"/>
      <c r="B856" s="166"/>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row>
    <row r="857" customFormat="false" ht="15" hidden="false" customHeight="false" outlineLevel="0" collapsed="false">
      <c r="A857" s="165"/>
      <c r="B857" s="166"/>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row>
    <row r="858" customFormat="false" ht="15" hidden="false" customHeight="false" outlineLevel="0" collapsed="false">
      <c r="A858" s="165"/>
      <c r="B858" s="166"/>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c r="AL858" s="27"/>
      <c r="AM858" s="27"/>
    </row>
    <row r="859" customFormat="false" ht="15" hidden="false" customHeight="false" outlineLevel="0" collapsed="false">
      <c r="A859" s="165"/>
      <c r="B859" s="166"/>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row>
    <row r="860" customFormat="false" ht="15" hidden="false" customHeight="false" outlineLevel="0" collapsed="false">
      <c r="A860" s="165"/>
      <c r="B860" s="166"/>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row>
    <row r="861" customFormat="false" ht="15" hidden="false" customHeight="false" outlineLevel="0" collapsed="false">
      <c r="A861" s="165"/>
      <c r="B861" s="166"/>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row>
    <row r="862" customFormat="false" ht="15" hidden="false" customHeight="false" outlineLevel="0" collapsed="false">
      <c r="A862" s="165"/>
      <c r="B862" s="166"/>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row>
    <row r="863" customFormat="false" ht="15" hidden="false" customHeight="false" outlineLevel="0" collapsed="false">
      <c r="A863" s="165"/>
      <c r="B863" s="166"/>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c r="AL863" s="27"/>
      <c r="AM863" s="27"/>
    </row>
    <row r="864" customFormat="false" ht="15" hidden="false" customHeight="false" outlineLevel="0" collapsed="false">
      <c r="A864" s="165"/>
      <c r="B864" s="166"/>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c r="AL864" s="27"/>
      <c r="AM864" s="27"/>
    </row>
    <row r="865" customFormat="false" ht="15" hidden="false" customHeight="false" outlineLevel="0" collapsed="false">
      <c r="A865" s="165"/>
      <c r="B865" s="166"/>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row>
    <row r="866" customFormat="false" ht="15" hidden="false" customHeight="false" outlineLevel="0" collapsed="false">
      <c r="A866" s="165"/>
      <c r="B866" s="166"/>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row>
    <row r="867" customFormat="false" ht="15" hidden="false" customHeight="false" outlineLevel="0" collapsed="false">
      <c r="A867" s="165"/>
      <c r="B867" s="166"/>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row>
    <row r="868" customFormat="false" ht="15" hidden="false" customHeight="false" outlineLevel="0" collapsed="false">
      <c r="A868" s="165"/>
      <c r="B868" s="166"/>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row>
    <row r="869" customFormat="false" ht="15" hidden="false" customHeight="false" outlineLevel="0" collapsed="false">
      <c r="A869" s="165"/>
      <c r="B869" s="166"/>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c r="AL869" s="27"/>
      <c r="AM869" s="27"/>
    </row>
    <row r="870" customFormat="false" ht="15" hidden="false" customHeight="false" outlineLevel="0" collapsed="false">
      <c r="A870" s="165"/>
      <c r="B870" s="166"/>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c r="AL870" s="27"/>
      <c r="AM870" s="27"/>
    </row>
    <row r="871" customFormat="false" ht="15" hidden="false" customHeight="false" outlineLevel="0" collapsed="false">
      <c r="A871" s="165"/>
      <c r="B871" s="166"/>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row>
    <row r="872" customFormat="false" ht="15" hidden="false" customHeight="false" outlineLevel="0" collapsed="false">
      <c r="A872" s="165"/>
      <c r="B872" s="166"/>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row>
    <row r="873" customFormat="false" ht="15" hidden="false" customHeight="false" outlineLevel="0" collapsed="false">
      <c r="A873" s="165"/>
      <c r="B873" s="166"/>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row>
    <row r="874" customFormat="false" ht="15" hidden="false" customHeight="false" outlineLevel="0" collapsed="false">
      <c r="A874" s="165"/>
      <c r="B874" s="166"/>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c r="AL874" s="27"/>
      <c r="AM874" s="27"/>
    </row>
    <row r="875" customFormat="false" ht="15" hidden="false" customHeight="false" outlineLevel="0" collapsed="false">
      <c r="A875" s="165"/>
      <c r="B875" s="166"/>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row>
    <row r="876" customFormat="false" ht="15" hidden="false" customHeight="false" outlineLevel="0" collapsed="false">
      <c r="A876" s="165"/>
      <c r="B876" s="166"/>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c r="AL876" s="27"/>
      <c r="AM876" s="27"/>
    </row>
    <row r="877" customFormat="false" ht="15" hidden="false" customHeight="false" outlineLevel="0" collapsed="false">
      <c r="A877" s="165"/>
      <c r="B877" s="166"/>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row>
    <row r="878" customFormat="false" ht="15" hidden="false" customHeight="false" outlineLevel="0" collapsed="false">
      <c r="A878" s="165"/>
      <c r="B878" s="166"/>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row>
    <row r="879" customFormat="false" ht="15" hidden="false" customHeight="false" outlineLevel="0" collapsed="false">
      <c r="A879" s="165"/>
      <c r="B879" s="166"/>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c r="AL879" s="27"/>
      <c r="AM879" s="27"/>
    </row>
    <row r="880" customFormat="false" ht="15" hidden="false" customHeight="false" outlineLevel="0" collapsed="false">
      <c r="A880" s="165"/>
      <c r="B880" s="166"/>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row>
    <row r="881" customFormat="false" ht="15" hidden="false" customHeight="false" outlineLevel="0" collapsed="false">
      <c r="A881" s="165"/>
      <c r="B881" s="166"/>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row>
    <row r="882" customFormat="false" ht="15" hidden="false" customHeight="false" outlineLevel="0" collapsed="false">
      <c r="A882" s="165"/>
      <c r="B882" s="166"/>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row>
    <row r="883" customFormat="false" ht="15" hidden="false" customHeight="false" outlineLevel="0" collapsed="false">
      <c r="A883" s="165"/>
      <c r="B883" s="166"/>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c r="AL883" s="27"/>
      <c r="AM883" s="27"/>
    </row>
    <row r="884" customFormat="false" ht="15" hidden="false" customHeight="false" outlineLevel="0" collapsed="false">
      <c r="A884" s="165"/>
      <c r="B884" s="166"/>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row>
    <row r="885" customFormat="false" ht="15" hidden="false" customHeight="false" outlineLevel="0" collapsed="false">
      <c r="A885" s="165"/>
      <c r="B885" s="166"/>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row>
    <row r="886" customFormat="false" ht="15" hidden="false" customHeight="false" outlineLevel="0" collapsed="false">
      <c r="A886" s="165"/>
      <c r="B886" s="166"/>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c r="AL886" s="27"/>
      <c r="AM886" s="27"/>
    </row>
    <row r="887" customFormat="false" ht="15" hidden="false" customHeight="false" outlineLevel="0" collapsed="false">
      <c r="A887" s="165"/>
      <c r="B887" s="166"/>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row>
    <row r="888" customFormat="false" ht="15" hidden="false" customHeight="false" outlineLevel="0" collapsed="false">
      <c r="A888" s="165"/>
      <c r="B888" s="166"/>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row>
    <row r="889" customFormat="false" ht="15" hidden="false" customHeight="false" outlineLevel="0" collapsed="false">
      <c r="A889" s="165"/>
      <c r="B889" s="166"/>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row>
    <row r="890" customFormat="false" ht="15" hidden="false" customHeight="false" outlineLevel="0" collapsed="false">
      <c r="A890" s="165"/>
      <c r="B890" s="166"/>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row>
    <row r="891" customFormat="false" ht="15" hidden="false" customHeight="false" outlineLevel="0" collapsed="false">
      <c r="A891" s="165"/>
      <c r="B891" s="166"/>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row>
    <row r="892" customFormat="false" ht="15" hidden="false" customHeight="false" outlineLevel="0" collapsed="false">
      <c r="A892" s="165"/>
      <c r="B892" s="166"/>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row>
    <row r="893" customFormat="false" ht="15" hidden="false" customHeight="false" outlineLevel="0" collapsed="false">
      <c r="A893" s="165"/>
      <c r="B893" s="166"/>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row>
    <row r="894" customFormat="false" ht="15" hidden="false" customHeight="false" outlineLevel="0" collapsed="false">
      <c r="A894" s="165"/>
      <c r="B894" s="166"/>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c r="AL894" s="27"/>
      <c r="AM894" s="27"/>
    </row>
    <row r="895" customFormat="false" ht="15" hidden="false" customHeight="false" outlineLevel="0" collapsed="false">
      <c r="A895" s="165"/>
      <c r="B895" s="166"/>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row>
    <row r="896" customFormat="false" ht="15" hidden="false" customHeight="false" outlineLevel="0" collapsed="false">
      <c r="A896" s="165"/>
      <c r="B896" s="166"/>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row>
    <row r="897" customFormat="false" ht="15" hidden="false" customHeight="false" outlineLevel="0" collapsed="false">
      <c r="A897" s="165"/>
      <c r="B897" s="166"/>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row>
    <row r="898" customFormat="false" ht="15" hidden="false" customHeight="false" outlineLevel="0" collapsed="false">
      <c r="A898" s="165"/>
      <c r="B898" s="166"/>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row>
    <row r="899" customFormat="false" ht="15" hidden="false" customHeight="false" outlineLevel="0" collapsed="false">
      <c r="A899" s="165"/>
      <c r="B899" s="166"/>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c r="AL899" s="27"/>
      <c r="AM899" s="27"/>
    </row>
    <row r="900" customFormat="false" ht="15" hidden="false" customHeight="false" outlineLevel="0" collapsed="false">
      <c r="A900" s="165"/>
      <c r="B900" s="166"/>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row>
    <row r="901" customFormat="false" ht="15" hidden="false" customHeight="false" outlineLevel="0" collapsed="false">
      <c r="A901" s="165"/>
      <c r="B901" s="166"/>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c r="AL901" s="27"/>
      <c r="AM901" s="27"/>
    </row>
    <row r="902" customFormat="false" ht="15" hidden="false" customHeight="false" outlineLevel="0" collapsed="false">
      <c r="A902" s="165"/>
      <c r="B902" s="166"/>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c r="AL902" s="27"/>
      <c r="AM902" s="27"/>
    </row>
  </sheetData>
  <mergeCells count="2">
    <mergeCell ref="A1:C1"/>
    <mergeCell ref="A7:C7"/>
  </mergeCells>
  <dataValidations count="2">
    <dataValidation allowBlank="true" errorStyle="stop" operator="between" showDropDown="false" showErrorMessage="true" showInputMessage="true" sqref="D3:M3" type="list">
      <formula1>Validation!$B$31:$B$43</formula1>
      <formula2>0</formula2>
    </dataValidation>
    <dataValidation allowBlank="true" errorStyle="stop" operator="between" showDropDown="false" showErrorMessage="true" showInputMessage="true" sqref="D4:M4" type="list">
      <formula1>Validation!$B$45:$B$51</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F5597"/>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C5" activeCellId="0" sqref="C5"/>
    </sheetView>
  </sheetViews>
  <sheetFormatPr defaultColWidth="14.42578125" defaultRowHeight="14.25" zeroHeight="false" outlineLevelRow="0" outlineLevelCol="0"/>
  <cols>
    <col collapsed="false" customWidth="true" hidden="false" outlineLevel="0" max="1" min="1" style="252" width="40"/>
    <col collapsed="false" customWidth="true" hidden="false" outlineLevel="0" max="2" min="2" style="252" width="12.42"/>
    <col collapsed="false" customWidth="true" hidden="false" outlineLevel="0" max="3" min="3" style="252" width="107.71"/>
    <col collapsed="false" customWidth="true" hidden="false" outlineLevel="0" max="4" min="4" style="252" width="3.71"/>
    <col collapsed="false" customWidth="false" hidden="false" outlineLevel="0" max="16384" min="5" style="252" width="14.42"/>
  </cols>
  <sheetData>
    <row r="1" customFormat="false" ht="20.25" hidden="false" customHeight="false" outlineLevel="0" collapsed="false">
      <c r="A1" s="54" t="s">
        <v>36</v>
      </c>
      <c r="B1" s="253"/>
      <c r="C1" s="253"/>
      <c r="D1" s="254"/>
      <c r="E1" s="255"/>
      <c r="F1" s="255"/>
      <c r="G1" s="255"/>
      <c r="H1" s="255"/>
      <c r="I1" s="255"/>
      <c r="J1" s="255"/>
      <c r="K1" s="255"/>
      <c r="L1" s="255"/>
      <c r="M1" s="255"/>
      <c r="N1" s="255"/>
      <c r="O1" s="255"/>
      <c r="P1" s="255"/>
      <c r="Q1" s="255"/>
      <c r="R1" s="255"/>
      <c r="S1" s="255"/>
      <c r="T1" s="255"/>
      <c r="U1" s="255"/>
      <c r="V1" s="255"/>
      <c r="W1" s="255"/>
      <c r="X1" s="255"/>
    </row>
    <row r="2" customFormat="false" ht="23.25" hidden="false" customHeight="false" outlineLevel="0" collapsed="false">
      <c r="A2" s="256" t="s">
        <v>671</v>
      </c>
      <c r="B2" s="257"/>
      <c r="C2" s="257"/>
      <c r="D2" s="255"/>
      <c r="E2" s="255"/>
      <c r="F2" s="255"/>
      <c r="G2" s="255"/>
      <c r="H2" s="255"/>
      <c r="I2" s="255"/>
      <c r="J2" s="255"/>
      <c r="K2" s="255"/>
      <c r="L2" s="255"/>
      <c r="M2" s="255"/>
      <c r="N2" s="255"/>
      <c r="O2" s="255"/>
      <c r="P2" s="255"/>
      <c r="Q2" s="255"/>
      <c r="R2" s="255"/>
      <c r="S2" s="255"/>
      <c r="T2" s="255"/>
      <c r="U2" s="255"/>
      <c r="V2" s="255"/>
      <c r="W2" s="255"/>
      <c r="X2" s="255"/>
    </row>
    <row r="3" customFormat="false" ht="14.25" hidden="false" customHeight="false" outlineLevel="0" collapsed="false">
      <c r="A3" s="258"/>
      <c r="B3" s="258"/>
      <c r="C3" s="258"/>
      <c r="D3" s="255"/>
      <c r="E3" s="255"/>
      <c r="F3" s="255"/>
      <c r="G3" s="255"/>
      <c r="H3" s="255"/>
      <c r="I3" s="255"/>
      <c r="J3" s="255"/>
      <c r="K3" s="255"/>
      <c r="L3" s="255"/>
      <c r="M3" s="255"/>
      <c r="N3" s="255"/>
      <c r="O3" s="255"/>
      <c r="P3" s="255"/>
      <c r="Q3" s="255"/>
      <c r="R3" s="255"/>
      <c r="S3" s="255"/>
      <c r="T3" s="255"/>
      <c r="U3" s="255"/>
      <c r="V3" s="255"/>
      <c r="W3" s="255"/>
      <c r="X3" s="255"/>
    </row>
    <row r="4" customFormat="false" ht="15" hidden="false" customHeight="false" outlineLevel="0" collapsed="false">
      <c r="A4" s="259" t="s">
        <v>672</v>
      </c>
      <c r="B4" s="259" t="s">
        <v>673</v>
      </c>
      <c r="C4" s="260" t="s">
        <v>674</v>
      </c>
      <c r="D4" s="255"/>
      <c r="E4" s="255"/>
      <c r="F4" s="255"/>
      <c r="G4" s="255"/>
      <c r="H4" s="255"/>
      <c r="I4" s="255"/>
      <c r="J4" s="255"/>
      <c r="K4" s="255"/>
      <c r="L4" s="255"/>
      <c r="M4" s="255"/>
      <c r="N4" s="255"/>
      <c r="O4" s="255"/>
      <c r="P4" s="255"/>
      <c r="Q4" s="255"/>
      <c r="R4" s="255"/>
      <c r="S4" s="255"/>
      <c r="T4" s="255"/>
      <c r="U4" s="255"/>
      <c r="V4" s="255"/>
      <c r="W4" s="255"/>
      <c r="X4" s="255"/>
    </row>
    <row r="5" customFormat="false" ht="210" hidden="false" customHeight="false" outlineLevel="0" collapsed="false">
      <c r="A5" s="261" t="s">
        <v>675</v>
      </c>
      <c r="B5" s="261" t="s">
        <v>676</v>
      </c>
      <c r="C5" s="261" t="s">
        <v>677</v>
      </c>
      <c r="D5" s="262"/>
      <c r="E5" s="255"/>
      <c r="F5" s="255"/>
      <c r="G5" s="255"/>
      <c r="H5" s="255"/>
      <c r="I5" s="255"/>
      <c r="J5" s="255"/>
      <c r="K5" s="255"/>
      <c r="L5" s="255"/>
      <c r="M5" s="255"/>
      <c r="N5" s="255"/>
      <c r="O5" s="255"/>
      <c r="P5" s="255"/>
      <c r="Q5" s="255"/>
      <c r="R5" s="255"/>
      <c r="S5" s="255"/>
      <c r="T5" s="255"/>
      <c r="U5" s="255"/>
      <c r="V5" s="255"/>
      <c r="W5" s="255"/>
      <c r="X5" s="255"/>
    </row>
    <row r="6" customFormat="false" ht="75" hidden="false" customHeight="false" outlineLevel="0" collapsed="false">
      <c r="A6" s="261" t="s">
        <v>661</v>
      </c>
      <c r="B6" s="261" t="s">
        <v>678</v>
      </c>
      <c r="C6" s="261" t="s">
        <v>679</v>
      </c>
      <c r="D6" s="255"/>
      <c r="E6" s="255"/>
      <c r="F6" s="255"/>
      <c r="G6" s="255"/>
      <c r="H6" s="255"/>
      <c r="I6" s="255"/>
      <c r="J6" s="255"/>
      <c r="K6" s="255"/>
      <c r="L6" s="255"/>
      <c r="M6" s="255"/>
      <c r="N6" s="255"/>
      <c r="O6" s="255"/>
      <c r="P6" s="255"/>
      <c r="Q6" s="255"/>
      <c r="R6" s="255"/>
      <c r="S6" s="255"/>
      <c r="T6" s="255"/>
      <c r="U6" s="255"/>
      <c r="V6" s="255"/>
      <c r="W6" s="255"/>
      <c r="X6" s="255"/>
    </row>
    <row r="7" customFormat="false" ht="60" hidden="false" customHeight="false" outlineLevel="0" collapsed="false">
      <c r="A7" s="261" t="s">
        <v>680</v>
      </c>
      <c r="B7" s="261" t="s">
        <v>681</v>
      </c>
      <c r="C7" s="261" t="s">
        <v>682</v>
      </c>
      <c r="D7" s="255"/>
      <c r="E7" s="255"/>
      <c r="F7" s="255"/>
      <c r="G7" s="255"/>
      <c r="H7" s="255"/>
      <c r="I7" s="255"/>
      <c r="J7" s="255"/>
      <c r="K7" s="255"/>
      <c r="L7" s="255"/>
      <c r="M7" s="255"/>
      <c r="N7" s="255"/>
      <c r="O7" s="255"/>
      <c r="P7" s="255"/>
      <c r="Q7" s="255"/>
      <c r="R7" s="255"/>
      <c r="S7" s="255"/>
      <c r="T7" s="255"/>
      <c r="U7" s="255"/>
      <c r="V7" s="255"/>
      <c r="W7" s="255"/>
      <c r="X7" s="255"/>
    </row>
    <row r="8" customFormat="false" ht="90" hidden="false" customHeight="false" outlineLevel="0" collapsed="false">
      <c r="A8" s="261" t="s">
        <v>683</v>
      </c>
      <c r="B8" s="261" t="s">
        <v>681</v>
      </c>
      <c r="C8" s="263" t="s">
        <v>684</v>
      </c>
      <c r="D8" s="255"/>
      <c r="E8" s="255"/>
      <c r="F8" s="255"/>
      <c r="G8" s="255"/>
      <c r="H8" s="255"/>
      <c r="I8" s="255"/>
      <c r="J8" s="255"/>
      <c r="K8" s="255"/>
      <c r="L8" s="255"/>
      <c r="M8" s="255"/>
      <c r="N8" s="255"/>
      <c r="O8" s="255"/>
      <c r="P8" s="255"/>
      <c r="Q8" s="255"/>
      <c r="R8" s="255"/>
      <c r="S8" s="255"/>
      <c r="T8" s="255"/>
      <c r="U8" s="255"/>
      <c r="V8" s="255"/>
      <c r="W8" s="255"/>
      <c r="X8" s="255"/>
    </row>
    <row r="9" customFormat="false" ht="45" hidden="false" customHeight="false" outlineLevel="0" collapsed="false">
      <c r="A9" s="261" t="s">
        <v>685</v>
      </c>
      <c r="B9" s="261" t="s">
        <v>681</v>
      </c>
      <c r="C9" s="261" t="s">
        <v>686</v>
      </c>
      <c r="D9" s="255"/>
      <c r="E9" s="255"/>
      <c r="F9" s="255"/>
      <c r="G9" s="255"/>
      <c r="H9" s="255"/>
      <c r="I9" s="255"/>
      <c r="J9" s="255"/>
      <c r="K9" s="255"/>
      <c r="L9" s="255"/>
      <c r="M9" s="255"/>
      <c r="N9" s="255"/>
      <c r="O9" s="255"/>
      <c r="P9" s="255"/>
      <c r="Q9" s="255"/>
      <c r="R9" s="255"/>
      <c r="S9" s="255"/>
      <c r="T9" s="255"/>
      <c r="U9" s="255"/>
      <c r="V9" s="255"/>
      <c r="W9" s="255"/>
      <c r="X9" s="255"/>
    </row>
    <row r="10" customFormat="false" ht="120" hidden="false" customHeight="false" outlineLevel="0" collapsed="false">
      <c r="A10" s="261" t="s">
        <v>687</v>
      </c>
      <c r="B10" s="261" t="s">
        <v>688</v>
      </c>
      <c r="C10" s="261" t="s">
        <v>689</v>
      </c>
      <c r="D10" s="255"/>
      <c r="E10" s="255"/>
      <c r="F10" s="255"/>
      <c r="G10" s="255"/>
      <c r="H10" s="255"/>
      <c r="I10" s="255"/>
      <c r="J10" s="255"/>
      <c r="K10" s="255"/>
      <c r="L10" s="255"/>
      <c r="M10" s="255"/>
      <c r="N10" s="255"/>
      <c r="O10" s="255"/>
      <c r="P10" s="255"/>
      <c r="Q10" s="255"/>
      <c r="R10" s="255"/>
      <c r="S10" s="255"/>
      <c r="T10" s="255"/>
      <c r="U10" s="255"/>
      <c r="V10" s="255"/>
      <c r="W10" s="255"/>
      <c r="X10" s="255"/>
    </row>
    <row r="11" customFormat="false" ht="30" hidden="false" customHeight="false" outlineLevel="0" collapsed="false">
      <c r="A11" s="261" t="s">
        <v>690</v>
      </c>
      <c r="B11" s="261" t="s">
        <v>691</v>
      </c>
      <c r="C11" s="261" t="s">
        <v>692</v>
      </c>
      <c r="D11" s="255"/>
      <c r="E11" s="255"/>
      <c r="F11" s="255"/>
      <c r="G11" s="255"/>
      <c r="H11" s="255"/>
      <c r="I11" s="255"/>
      <c r="J11" s="255"/>
      <c r="K11" s="255"/>
      <c r="L11" s="255"/>
      <c r="M11" s="255"/>
      <c r="N11" s="255"/>
      <c r="O11" s="255"/>
      <c r="P11" s="255"/>
      <c r="Q11" s="255"/>
      <c r="R11" s="255"/>
      <c r="S11" s="255"/>
      <c r="T11" s="255"/>
      <c r="U11" s="255"/>
      <c r="V11" s="255"/>
      <c r="W11" s="255"/>
      <c r="X11" s="255"/>
    </row>
    <row r="12" customFormat="false" ht="60" hidden="false" customHeight="false" outlineLevel="0" collapsed="false">
      <c r="A12" s="261" t="s">
        <v>693</v>
      </c>
      <c r="B12" s="261" t="s">
        <v>681</v>
      </c>
      <c r="C12" s="261" t="s">
        <v>694</v>
      </c>
      <c r="D12" s="255"/>
      <c r="E12" s="255"/>
      <c r="F12" s="255"/>
      <c r="G12" s="255"/>
      <c r="H12" s="255"/>
      <c r="I12" s="255"/>
      <c r="J12" s="255"/>
      <c r="K12" s="255"/>
      <c r="L12" s="255"/>
      <c r="M12" s="255"/>
      <c r="N12" s="255"/>
      <c r="O12" s="255"/>
      <c r="P12" s="255"/>
      <c r="Q12" s="255"/>
      <c r="R12" s="255"/>
      <c r="S12" s="255"/>
      <c r="T12" s="255"/>
      <c r="U12" s="255"/>
      <c r="V12" s="255"/>
      <c r="W12" s="255"/>
      <c r="X12" s="255"/>
    </row>
    <row r="13" customFormat="false" ht="30" hidden="false" customHeight="false" outlineLevel="0" collapsed="false">
      <c r="A13" s="261" t="s">
        <v>695</v>
      </c>
      <c r="B13" s="261" t="s">
        <v>696</v>
      </c>
      <c r="C13" s="261" t="s">
        <v>697</v>
      </c>
      <c r="D13" s="255"/>
      <c r="E13" s="255"/>
      <c r="F13" s="255"/>
      <c r="G13" s="255"/>
      <c r="H13" s="255"/>
      <c r="I13" s="255"/>
      <c r="J13" s="255"/>
      <c r="K13" s="255"/>
      <c r="L13" s="255"/>
      <c r="M13" s="255"/>
      <c r="N13" s="255"/>
      <c r="O13" s="255"/>
      <c r="P13" s="255"/>
      <c r="Q13" s="255"/>
      <c r="R13" s="255"/>
      <c r="S13" s="255"/>
      <c r="T13" s="255"/>
      <c r="U13" s="255"/>
      <c r="V13" s="255"/>
      <c r="W13" s="255"/>
      <c r="X13" s="255"/>
    </row>
    <row r="14" customFormat="false" ht="75" hidden="false" customHeight="false" outlineLevel="0" collapsed="false">
      <c r="A14" s="261" t="s">
        <v>698</v>
      </c>
      <c r="B14" s="261" t="s">
        <v>699</v>
      </c>
      <c r="C14" s="261" t="s">
        <v>700</v>
      </c>
      <c r="D14" s="255"/>
      <c r="E14" s="255"/>
      <c r="F14" s="255"/>
      <c r="G14" s="255"/>
      <c r="H14" s="255"/>
      <c r="I14" s="255"/>
      <c r="J14" s="255"/>
      <c r="K14" s="255"/>
      <c r="L14" s="255"/>
      <c r="M14" s="255"/>
      <c r="N14" s="255"/>
      <c r="O14" s="255"/>
      <c r="P14" s="255"/>
      <c r="Q14" s="255"/>
      <c r="R14" s="255"/>
      <c r="S14" s="255"/>
      <c r="T14" s="255"/>
      <c r="U14" s="255"/>
      <c r="V14" s="255"/>
      <c r="W14" s="255"/>
      <c r="X14" s="255"/>
    </row>
    <row r="15" customFormat="false" ht="45" hidden="false" customHeight="false" outlineLevel="0" collapsed="false">
      <c r="A15" s="261" t="s">
        <v>701</v>
      </c>
      <c r="B15" s="261" t="s">
        <v>702</v>
      </c>
      <c r="C15" s="261" t="s">
        <v>703</v>
      </c>
      <c r="D15" s="255"/>
      <c r="E15" s="255"/>
      <c r="F15" s="255"/>
      <c r="G15" s="255"/>
      <c r="H15" s="255"/>
      <c r="I15" s="255"/>
      <c r="J15" s="255"/>
      <c r="K15" s="255"/>
      <c r="L15" s="255"/>
      <c r="M15" s="255"/>
      <c r="N15" s="255"/>
      <c r="O15" s="255"/>
      <c r="P15" s="255"/>
      <c r="Q15" s="255"/>
      <c r="R15" s="255"/>
      <c r="S15" s="255"/>
      <c r="T15" s="255"/>
      <c r="U15" s="255"/>
      <c r="V15" s="255"/>
      <c r="W15" s="255"/>
      <c r="X15" s="255"/>
    </row>
    <row r="16" customFormat="false" ht="30" hidden="false" customHeight="false" outlineLevel="0" collapsed="false">
      <c r="A16" s="261" t="s">
        <v>704</v>
      </c>
      <c r="B16" s="261" t="s">
        <v>705</v>
      </c>
      <c r="C16" s="261" t="s">
        <v>706</v>
      </c>
      <c r="D16" s="255"/>
      <c r="E16" s="255"/>
      <c r="F16" s="255"/>
      <c r="G16" s="255"/>
      <c r="H16" s="255"/>
      <c r="I16" s="255"/>
      <c r="J16" s="255"/>
      <c r="K16" s="255"/>
      <c r="L16" s="255"/>
      <c r="M16" s="255"/>
      <c r="N16" s="255"/>
      <c r="O16" s="255"/>
      <c r="P16" s="255"/>
      <c r="Q16" s="255"/>
      <c r="R16" s="255"/>
      <c r="S16" s="255"/>
      <c r="T16" s="255"/>
      <c r="U16" s="255"/>
      <c r="V16" s="255"/>
      <c r="W16" s="255"/>
      <c r="X16" s="255"/>
    </row>
    <row r="17" customFormat="false" ht="75" hidden="false" customHeight="false" outlineLevel="0" collapsed="false">
      <c r="A17" s="261" t="s">
        <v>707</v>
      </c>
      <c r="B17" s="261" t="s">
        <v>708</v>
      </c>
      <c r="C17" s="261" t="s">
        <v>709</v>
      </c>
      <c r="D17" s="255"/>
      <c r="E17" s="255"/>
      <c r="F17" s="255"/>
      <c r="G17" s="255"/>
      <c r="H17" s="255"/>
      <c r="I17" s="255"/>
      <c r="J17" s="255"/>
      <c r="K17" s="255"/>
      <c r="L17" s="255"/>
      <c r="M17" s="255"/>
      <c r="N17" s="255"/>
      <c r="O17" s="255"/>
      <c r="P17" s="255"/>
      <c r="Q17" s="255"/>
      <c r="R17" s="255"/>
      <c r="S17" s="255"/>
      <c r="T17" s="255"/>
      <c r="U17" s="255"/>
      <c r="V17" s="255"/>
      <c r="W17" s="255"/>
      <c r="X17" s="255"/>
    </row>
    <row r="18" customFormat="false" ht="75" hidden="false" customHeight="false" outlineLevel="0" collapsed="false">
      <c r="A18" s="261" t="s">
        <v>710</v>
      </c>
      <c r="B18" s="261" t="s">
        <v>711</v>
      </c>
      <c r="C18" s="261" t="s">
        <v>712</v>
      </c>
      <c r="D18" s="255"/>
      <c r="E18" s="255"/>
      <c r="F18" s="255"/>
      <c r="G18" s="255"/>
      <c r="H18" s="255"/>
      <c r="I18" s="255"/>
      <c r="J18" s="255"/>
      <c r="K18" s="255"/>
      <c r="L18" s="255"/>
      <c r="M18" s="255"/>
      <c r="N18" s="255"/>
      <c r="O18" s="255"/>
      <c r="P18" s="255"/>
      <c r="Q18" s="255"/>
      <c r="R18" s="255"/>
      <c r="S18" s="255"/>
      <c r="T18" s="255"/>
      <c r="U18" s="255"/>
      <c r="V18" s="255"/>
      <c r="W18" s="255"/>
      <c r="X18" s="255"/>
    </row>
    <row r="19" customFormat="false" ht="60" hidden="false" customHeight="false" outlineLevel="0" collapsed="false">
      <c r="A19" s="261" t="s">
        <v>713</v>
      </c>
      <c r="B19" s="261" t="s">
        <v>714</v>
      </c>
      <c r="C19" s="261" t="s">
        <v>715</v>
      </c>
      <c r="D19" s="255"/>
      <c r="E19" s="255"/>
      <c r="F19" s="255"/>
      <c r="G19" s="255"/>
      <c r="H19" s="255"/>
      <c r="I19" s="255"/>
      <c r="J19" s="255"/>
      <c r="K19" s="255"/>
      <c r="L19" s="255"/>
      <c r="M19" s="255"/>
      <c r="N19" s="255"/>
      <c r="O19" s="255"/>
      <c r="P19" s="255"/>
      <c r="Q19" s="255"/>
      <c r="R19" s="255"/>
      <c r="S19" s="255"/>
      <c r="T19" s="255"/>
      <c r="U19" s="255"/>
      <c r="V19" s="255"/>
      <c r="W19" s="255"/>
      <c r="X19" s="255"/>
    </row>
    <row r="20" customFormat="false" ht="165" hidden="false" customHeight="false" outlineLevel="0" collapsed="false">
      <c r="A20" s="261" t="s">
        <v>716</v>
      </c>
      <c r="B20" s="261" t="s">
        <v>717</v>
      </c>
      <c r="C20" s="261" t="s">
        <v>718</v>
      </c>
      <c r="D20" s="255"/>
      <c r="E20" s="255"/>
      <c r="F20" s="255"/>
      <c r="G20" s="255"/>
      <c r="H20" s="255"/>
      <c r="I20" s="255"/>
      <c r="J20" s="255"/>
      <c r="K20" s="255"/>
      <c r="L20" s="255"/>
      <c r="M20" s="255"/>
      <c r="N20" s="255"/>
      <c r="O20" s="255"/>
      <c r="P20" s="255"/>
      <c r="Q20" s="255"/>
      <c r="R20" s="255"/>
      <c r="S20" s="255"/>
      <c r="T20" s="255"/>
      <c r="U20" s="255"/>
      <c r="V20" s="255"/>
      <c r="W20" s="255"/>
      <c r="X20" s="255"/>
    </row>
    <row r="21" customFormat="false" ht="30" hidden="false" customHeight="false" outlineLevel="0" collapsed="false">
      <c r="A21" s="261" t="s">
        <v>719</v>
      </c>
      <c r="B21" s="261" t="s">
        <v>681</v>
      </c>
      <c r="C21" s="261" t="s">
        <v>720</v>
      </c>
      <c r="D21" s="255"/>
      <c r="E21" s="255"/>
      <c r="F21" s="255"/>
      <c r="G21" s="255"/>
      <c r="H21" s="255"/>
      <c r="I21" s="255"/>
      <c r="J21" s="255"/>
      <c r="K21" s="255"/>
      <c r="L21" s="255"/>
      <c r="M21" s="255"/>
      <c r="N21" s="255"/>
      <c r="O21" s="255"/>
      <c r="P21" s="255"/>
      <c r="Q21" s="255"/>
      <c r="R21" s="255"/>
      <c r="S21" s="255"/>
      <c r="T21" s="255"/>
      <c r="U21" s="255"/>
      <c r="V21" s="255"/>
      <c r="W21" s="255"/>
      <c r="X21" s="255"/>
    </row>
    <row r="22" customFormat="false" ht="45" hidden="false" customHeight="false" outlineLevel="0" collapsed="false">
      <c r="A22" s="261" t="s">
        <v>721</v>
      </c>
      <c r="B22" s="261" t="s">
        <v>722</v>
      </c>
      <c r="C22" s="261" t="s">
        <v>723</v>
      </c>
      <c r="D22" s="255"/>
      <c r="E22" s="255"/>
      <c r="F22" s="255"/>
      <c r="G22" s="255"/>
      <c r="H22" s="255"/>
      <c r="I22" s="255"/>
      <c r="J22" s="255"/>
      <c r="K22" s="255"/>
      <c r="L22" s="255"/>
      <c r="M22" s="255"/>
      <c r="N22" s="255"/>
      <c r="O22" s="255"/>
      <c r="P22" s="255"/>
      <c r="Q22" s="255"/>
      <c r="R22" s="255"/>
      <c r="S22" s="255"/>
      <c r="T22" s="255"/>
      <c r="U22" s="255"/>
      <c r="V22" s="255"/>
      <c r="W22" s="255"/>
      <c r="X22" s="255"/>
    </row>
    <row r="23" customFormat="false" ht="45" hidden="false" customHeight="false" outlineLevel="0" collapsed="false">
      <c r="A23" s="261" t="s">
        <v>724</v>
      </c>
      <c r="B23" s="261"/>
      <c r="C23" s="261" t="s">
        <v>725</v>
      </c>
      <c r="D23" s="255"/>
      <c r="E23" s="255"/>
      <c r="F23" s="255"/>
      <c r="G23" s="255"/>
      <c r="H23" s="255"/>
      <c r="I23" s="255"/>
      <c r="J23" s="255"/>
      <c r="K23" s="255"/>
      <c r="L23" s="255"/>
      <c r="M23" s="255"/>
      <c r="N23" s="255"/>
      <c r="O23" s="255"/>
      <c r="P23" s="255"/>
      <c r="Q23" s="255"/>
      <c r="R23" s="255"/>
      <c r="S23" s="255"/>
      <c r="T23" s="255"/>
      <c r="U23" s="255"/>
      <c r="V23" s="255"/>
      <c r="W23" s="255"/>
      <c r="X23" s="255"/>
    </row>
    <row r="24" customFormat="false" ht="14.25" hidden="false" customHeight="false" outlineLevel="0" collapsed="false">
      <c r="A24" s="255"/>
      <c r="B24" s="255"/>
      <c r="C24" s="255"/>
      <c r="D24" s="255"/>
      <c r="E24" s="255"/>
      <c r="F24" s="255"/>
      <c r="G24" s="255"/>
      <c r="H24" s="255"/>
      <c r="I24" s="255"/>
      <c r="J24" s="255"/>
      <c r="K24" s="255"/>
      <c r="L24" s="255"/>
      <c r="M24" s="255"/>
      <c r="N24" s="255"/>
      <c r="O24" s="255"/>
      <c r="P24" s="255"/>
      <c r="Q24" s="255"/>
      <c r="R24" s="255"/>
      <c r="S24" s="255"/>
      <c r="T24" s="255"/>
      <c r="U24" s="255"/>
      <c r="V24" s="255"/>
      <c r="W24" s="255"/>
      <c r="X24" s="255"/>
    </row>
    <row r="25" customFormat="false" ht="14.25" hidden="false" customHeight="false" outlineLevel="0" collapsed="false">
      <c r="A25" s="255"/>
      <c r="B25" s="255"/>
      <c r="C25" s="255"/>
      <c r="D25" s="255"/>
      <c r="E25" s="255"/>
      <c r="F25" s="255"/>
      <c r="G25" s="255"/>
      <c r="H25" s="255"/>
      <c r="I25" s="255"/>
      <c r="J25" s="255"/>
      <c r="K25" s="255"/>
      <c r="L25" s="255"/>
      <c r="M25" s="255"/>
      <c r="N25" s="255"/>
      <c r="O25" s="255"/>
      <c r="P25" s="255"/>
      <c r="Q25" s="255"/>
      <c r="R25" s="255"/>
      <c r="S25" s="255"/>
      <c r="T25" s="255"/>
      <c r="U25" s="255"/>
      <c r="V25" s="255"/>
      <c r="W25" s="255"/>
      <c r="X25" s="255"/>
    </row>
    <row r="26" customFormat="false" ht="14.25" hidden="false" customHeight="false" outlineLevel="0" collapsed="false">
      <c r="A26" s="255"/>
      <c r="B26" s="255"/>
      <c r="C26" s="255"/>
      <c r="D26" s="255"/>
      <c r="E26" s="255"/>
      <c r="F26" s="255"/>
      <c r="G26" s="255"/>
      <c r="H26" s="255"/>
      <c r="I26" s="255"/>
      <c r="J26" s="255"/>
      <c r="K26" s="255"/>
      <c r="L26" s="255"/>
      <c r="M26" s="255"/>
      <c r="N26" s="255"/>
      <c r="O26" s="255"/>
      <c r="P26" s="255"/>
      <c r="Q26" s="255"/>
      <c r="R26" s="255"/>
      <c r="S26" s="255"/>
      <c r="T26" s="255"/>
      <c r="U26" s="255"/>
      <c r="V26" s="255"/>
      <c r="W26" s="255"/>
      <c r="X26" s="255"/>
    </row>
    <row r="27" customFormat="false" ht="14.25" hidden="false" customHeight="false" outlineLevel="0" collapsed="false">
      <c r="A27" s="255"/>
      <c r="B27" s="255"/>
      <c r="C27" s="255"/>
      <c r="D27" s="255"/>
      <c r="E27" s="255"/>
      <c r="F27" s="255"/>
      <c r="G27" s="255"/>
      <c r="H27" s="255"/>
      <c r="I27" s="255"/>
      <c r="J27" s="255"/>
      <c r="K27" s="255"/>
      <c r="L27" s="255"/>
      <c r="M27" s="255"/>
      <c r="N27" s="255"/>
      <c r="O27" s="255"/>
      <c r="P27" s="255"/>
      <c r="Q27" s="255"/>
      <c r="R27" s="255"/>
      <c r="S27" s="255"/>
      <c r="T27" s="255"/>
      <c r="U27" s="255"/>
      <c r="V27" s="255"/>
      <c r="W27" s="255"/>
      <c r="X27" s="255"/>
    </row>
    <row r="28" customFormat="false" ht="14.25" hidden="false" customHeight="false" outlineLevel="0" collapsed="false">
      <c r="A28" s="255"/>
      <c r="B28" s="255"/>
      <c r="C28" s="255"/>
      <c r="D28" s="255"/>
      <c r="E28" s="255"/>
      <c r="F28" s="255"/>
      <c r="G28" s="255"/>
      <c r="H28" s="255"/>
      <c r="I28" s="255"/>
      <c r="J28" s="255"/>
      <c r="K28" s="255"/>
      <c r="L28" s="255"/>
      <c r="M28" s="255"/>
      <c r="N28" s="255"/>
      <c r="O28" s="255"/>
      <c r="P28" s="255"/>
      <c r="Q28" s="255"/>
      <c r="R28" s="255"/>
      <c r="S28" s="255"/>
      <c r="T28" s="255"/>
      <c r="U28" s="255"/>
      <c r="V28" s="255"/>
      <c r="W28" s="255"/>
      <c r="X28" s="255"/>
    </row>
    <row r="29" customFormat="false" ht="14.25" hidden="false" customHeight="false" outlineLevel="0" collapsed="false">
      <c r="A29" s="255"/>
      <c r="B29" s="255"/>
      <c r="C29" s="255"/>
      <c r="D29" s="255"/>
      <c r="E29" s="255"/>
      <c r="F29" s="255"/>
      <c r="G29" s="255"/>
      <c r="H29" s="255"/>
      <c r="I29" s="255"/>
      <c r="J29" s="255"/>
      <c r="K29" s="255"/>
      <c r="L29" s="255"/>
      <c r="M29" s="255"/>
      <c r="N29" s="255"/>
      <c r="O29" s="255"/>
      <c r="P29" s="255"/>
      <c r="Q29" s="255"/>
      <c r="R29" s="255"/>
      <c r="S29" s="255"/>
      <c r="T29" s="255"/>
      <c r="U29" s="255"/>
      <c r="V29" s="255"/>
      <c r="W29" s="255"/>
      <c r="X29" s="255"/>
    </row>
    <row r="30" customFormat="false" ht="14.25" hidden="false" customHeight="false" outlineLevel="0" collapsed="false">
      <c r="A30" s="255"/>
      <c r="B30" s="255"/>
      <c r="C30" s="255"/>
      <c r="D30" s="255"/>
      <c r="E30" s="255"/>
      <c r="F30" s="255"/>
      <c r="G30" s="255"/>
      <c r="H30" s="255"/>
      <c r="I30" s="255"/>
      <c r="J30" s="255"/>
      <c r="K30" s="255"/>
      <c r="L30" s="255"/>
      <c r="M30" s="255"/>
      <c r="N30" s="255"/>
      <c r="O30" s="255"/>
      <c r="P30" s="255"/>
      <c r="Q30" s="255"/>
      <c r="R30" s="255"/>
      <c r="S30" s="255"/>
      <c r="T30" s="255"/>
      <c r="U30" s="255"/>
      <c r="V30" s="255"/>
      <c r="W30" s="255"/>
      <c r="X30" s="255"/>
    </row>
    <row r="31" customFormat="false" ht="14.25" hidden="false" customHeight="false" outlineLevel="0" collapsed="false">
      <c r="A31" s="255"/>
      <c r="B31" s="255"/>
      <c r="C31" s="255"/>
      <c r="D31" s="255"/>
      <c r="E31" s="255"/>
      <c r="F31" s="255"/>
      <c r="G31" s="255"/>
      <c r="H31" s="255"/>
      <c r="I31" s="255"/>
      <c r="J31" s="255"/>
      <c r="K31" s="255"/>
      <c r="L31" s="255"/>
      <c r="M31" s="255"/>
      <c r="N31" s="255"/>
      <c r="O31" s="255"/>
      <c r="P31" s="255"/>
      <c r="Q31" s="255"/>
      <c r="R31" s="255"/>
      <c r="S31" s="255"/>
      <c r="T31" s="255"/>
      <c r="U31" s="255"/>
      <c r="V31" s="255"/>
      <c r="W31" s="255"/>
      <c r="X31" s="255"/>
    </row>
    <row r="32" customFormat="false" ht="14.25" hidden="false" customHeight="false" outlineLevel="0" collapsed="false">
      <c r="A32" s="255"/>
      <c r="B32" s="255"/>
      <c r="C32" s="255"/>
      <c r="D32" s="255"/>
      <c r="E32" s="255"/>
      <c r="F32" s="255"/>
      <c r="G32" s="255"/>
      <c r="H32" s="255"/>
      <c r="I32" s="255"/>
      <c r="J32" s="255"/>
      <c r="K32" s="255"/>
      <c r="L32" s="255"/>
      <c r="M32" s="255"/>
      <c r="N32" s="255"/>
      <c r="O32" s="255"/>
      <c r="P32" s="255"/>
      <c r="Q32" s="255"/>
      <c r="R32" s="255"/>
      <c r="S32" s="255"/>
      <c r="T32" s="255"/>
      <c r="U32" s="255"/>
      <c r="V32" s="255"/>
      <c r="W32" s="255"/>
      <c r="X32" s="255"/>
    </row>
    <row r="33" customFormat="false" ht="14.25" hidden="false" customHeight="false" outlineLevel="0" collapsed="false">
      <c r="A33" s="255"/>
      <c r="B33" s="255"/>
      <c r="C33" s="255"/>
      <c r="D33" s="255"/>
      <c r="E33" s="255"/>
      <c r="F33" s="255"/>
      <c r="G33" s="255"/>
      <c r="H33" s="255"/>
      <c r="I33" s="255"/>
      <c r="J33" s="255"/>
      <c r="K33" s="255"/>
      <c r="L33" s="255"/>
      <c r="M33" s="255"/>
      <c r="N33" s="255"/>
      <c r="O33" s="255"/>
      <c r="P33" s="255"/>
      <c r="Q33" s="255"/>
      <c r="R33" s="255"/>
      <c r="S33" s="255"/>
      <c r="T33" s="255"/>
      <c r="U33" s="255"/>
      <c r="V33" s="255"/>
      <c r="W33" s="255"/>
      <c r="X33" s="255"/>
    </row>
    <row r="34" customFormat="false" ht="14.25" hidden="false" customHeight="false" outlineLevel="0" collapsed="false">
      <c r="A34" s="255"/>
      <c r="B34" s="255"/>
      <c r="C34" s="255"/>
      <c r="D34" s="255"/>
      <c r="E34" s="255"/>
      <c r="F34" s="255"/>
      <c r="G34" s="255"/>
      <c r="H34" s="255"/>
      <c r="I34" s="255"/>
      <c r="J34" s="255"/>
      <c r="K34" s="255"/>
      <c r="L34" s="255"/>
      <c r="M34" s="255"/>
      <c r="N34" s="255"/>
      <c r="O34" s="255"/>
      <c r="P34" s="255"/>
      <c r="Q34" s="255"/>
      <c r="R34" s="255"/>
      <c r="S34" s="255"/>
      <c r="T34" s="255"/>
      <c r="U34" s="255"/>
      <c r="V34" s="255"/>
      <c r="W34" s="255"/>
      <c r="X34" s="255"/>
    </row>
    <row r="35" customFormat="false" ht="14.25" hidden="false" customHeight="false" outlineLevel="0" collapsed="false">
      <c r="A35" s="255"/>
      <c r="B35" s="255"/>
      <c r="C35" s="255"/>
      <c r="D35" s="255"/>
      <c r="E35" s="255"/>
      <c r="F35" s="255"/>
      <c r="G35" s="255"/>
      <c r="H35" s="255"/>
      <c r="I35" s="255"/>
      <c r="J35" s="255"/>
      <c r="K35" s="255"/>
      <c r="L35" s="255"/>
      <c r="M35" s="255"/>
      <c r="N35" s="255"/>
      <c r="O35" s="255"/>
      <c r="P35" s="255"/>
      <c r="Q35" s="255"/>
      <c r="R35" s="255"/>
      <c r="S35" s="255"/>
      <c r="T35" s="255"/>
      <c r="U35" s="255"/>
      <c r="V35" s="255"/>
      <c r="W35" s="255"/>
      <c r="X35" s="255"/>
    </row>
    <row r="36" customFormat="false" ht="14.25" hidden="false" customHeight="false" outlineLevel="0" collapsed="false">
      <c r="A36" s="255"/>
      <c r="B36" s="255"/>
      <c r="C36" s="255"/>
      <c r="D36" s="255"/>
      <c r="E36" s="255"/>
      <c r="F36" s="255"/>
      <c r="G36" s="255"/>
      <c r="H36" s="255"/>
      <c r="I36" s="255"/>
      <c r="J36" s="255"/>
      <c r="K36" s="255"/>
      <c r="L36" s="255"/>
      <c r="M36" s="255"/>
      <c r="N36" s="255"/>
      <c r="O36" s="255"/>
      <c r="P36" s="255"/>
      <c r="Q36" s="255"/>
      <c r="R36" s="255"/>
      <c r="S36" s="255"/>
      <c r="T36" s="255"/>
      <c r="U36" s="255"/>
      <c r="V36" s="255"/>
      <c r="W36" s="255"/>
      <c r="X36" s="255"/>
    </row>
    <row r="37" customFormat="false" ht="14.25" hidden="false" customHeight="false" outlineLevel="0" collapsed="false">
      <c r="A37" s="255"/>
      <c r="B37" s="255"/>
      <c r="C37" s="255"/>
      <c r="D37" s="255"/>
      <c r="E37" s="255"/>
      <c r="F37" s="255"/>
      <c r="G37" s="255"/>
      <c r="H37" s="255"/>
      <c r="I37" s="255"/>
      <c r="J37" s="255"/>
      <c r="K37" s="255"/>
      <c r="L37" s="255"/>
      <c r="M37" s="255"/>
      <c r="N37" s="255"/>
      <c r="O37" s="255"/>
      <c r="P37" s="255"/>
      <c r="Q37" s="255"/>
      <c r="R37" s="255"/>
      <c r="S37" s="255"/>
      <c r="T37" s="255"/>
      <c r="U37" s="255"/>
      <c r="V37" s="255"/>
      <c r="W37" s="255"/>
      <c r="X37" s="255"/>
    </row>
    <row r="38" customFormat="false" ht="14.25" hidden="false" customHeight="false" outlineLevel="0" collapsed="false">
      <c r="A38" s="255"/>
      <c r="B38" s="255"/>
      <c r="C38" s="255"/>
      <c r="D38" s="255"/>
      <c r="E38" s="255"/>
      <c r="F38" s="255"/>
      <c r="G38" s="255"/>
      <c r="H38" s="255"/>
      <c r="I38" s="255"/>
      <c r="J38" s="255"/>
      <c r="K38" s="255"/>
      <c r="L38" s="255"/>
      <c r="M38" s="255"/>
      <c r="N38" s="255"/>
      <c r="O38" s="255"/>
      <c r="P38" s="255"/>
      <c r="Q38" s="255"/>
      <c r="R38" s="255"/>
      <c r="S38" s="255"/>
      <c r="T38" s="255"/>
      <c r="U38" s="255"/>
      <c r="V38" s="255"/>
      <c r="W38" s="255"/>
      <c r="X38" s="255"/>
    </row>
    <row r="39" customFormat="false" ht="14.25" hidden="false" customHeight="false" outlineLevel="0" collapsed="false">
      <c r="A39" s="255"/>
      <c r="B39" s="255"/>
      <c r="C39" s="255"/>
      <c r="D39" s="255"/>
      <c r="E39" s="255"/>
      <c r="F39" s="255"/>
      <c r="G39" s="255"/>
      <c r="H39" s="255"/>
      <c r="I39" s="255"/>
      <c r="J39" s="255"/>
      <c r="K39" s="255"/>
      <c r="L39" s="255"/>
      <c r="M39" s="255"/>
      <c r="N39" s="255"/>
      <c r="O39" s="255"/>
      <c r="P39" s="255"/>
      <c r="Q39" s="255"/>
      <c r="R39" s="255"/>
      <c r="S39" s="255"/>
      <c r="T39" s="255"/>
      <c r="U39" s="255"/>
      <c r="V39" s="255"/>
      <c r="W39" s="255"/>
      <c r="X39" s="255"/>
    </row>
    <row r="40" customFormat="false" ht="14.25" hidden="false" customHeight="false" outlineLevel="0" collapsed="false">
      <c r="A40" s="255"/>
      <c r="B40" s="255"/>
      <c r="C40" s="255"/>
      <c r="D40" s="255"/>
      <c r="E40" s="255"/>
      <c r="F40" s="255"/>
      <c r="G40" s="255"/>
      <c r="H40" s="255"/>
      <c r="I40" s="255"/>
      <c r="J40" s="255"/>
      <c r="K40" s="255"/>
      <c r="L40" s="255"/>
      <c r="M40" s="255"/>
      <c r="N40" s="255"/>
      <c r="O40" s="255"/>
      <c r="P40" s="255"/>
      <c r="Q40" s="255"/>
      <c r="R40" s="255"/>
      <c r="S40" s="255"/>
      <c r="T40" s="255"/>
      <c r="U40" s="255"/>
      <c r="V40" s="255"/>
      <c r="W40" s="255"/>
      <c r="X40" s="255"/>
    </row>
    <row r="41" customFormat="false" ht="14.25" hidden="false" customHeight="false" outlineLevel="0" collapsed="false">
      <c r="A41" s="255"/>
      <c r="B41" s="255"/>
      <c r="C41" s="255"/>
      <c r="D41" s="255"/>
      <c r="E41" s="255"/>
      <c r="F41" s="255"/>
      <c r="G41" s="255"/>
      <c r="H41" s="255"/>
      <c r="I41" s="255"/>
      <c r="J41" s="255"/>
      <c r="K41" s="255"/>
      <c r="L41" s="255"/>
      <c r="M41" s="255"/>
      <c r="N41" s="255"/>
      <c r="O41" s="255"/>
      <c r="P41" s="255"/>
      <c r="Q41" s="255"/>
      <c r="R41" s="255"/>
      <c r="S41" s="255"/>
      <c r="T41" s="255"/>
      <c r="U41" s="255"/>
      <c r="V41" s="255"/>
      <c r="W41" s="255"/>
      <c r="X41" s="255"/>
    </row>
    <row r="42" customFormat="false" ht="14.25" hidden="false" customHeight="false" outlineLevel="0" collapsed="false">
      <c r="A42" s="255"/>
      <c r="B42" s="255"/>
      <c r="C42" s="255"/>
      <c r="D42" s="255"/>
      <c r="E42" s="255"/>
      <c r="F42" s="255"/>
      <c r="G42" s="255"/>
      <c r="H42" s="255"/>
      <c r="I42" s="255"/>
      <c r="J42" s="255"/>
      <c r="K42" s="255"/>
      <c r="L42" s="255"/>
      <c r="M42" s="255"/>
      <c r="N42" s="255"/>
      <c r="O42" s="255"/>
      <c r="P42" s="255"/>
      <c r="Q42" s="255"/>
      <c r="R42" s="255"/>
      <c r="S42" s="255"/>
      <c r="T42" s="255"/>
      <c r="U42" s="255"/>
      <c r="V42" s="255"/>
      <c r="W42" s="255"/>
      <c r="X42" s="255"/>
    </row>
    <row r="43" customFormat="false" ht="14.25" hidden="false" customHeight="false" outlineLevel="0" collapsed="false">
      <c r="A43" s="255"/>
      <c r="B43" s="255"/>
      <c r="C43" s="255"/>
      <c r="D43" s="255"/>
      <c r="E43" s="255"/>
      <c r="F43" s="255"/>
      <c r="G43" s="255"/>
      <c r="H43" s="255"/>
      <c r="I43" s="255"/>
      <c r="J43" s="255"/>
      <c r="K43" s="255"/>
      <c r="L43" s="255"/>
      <c r="M43" s="255"/>
      <c r="N43" s="255"/>
      <c r="O43" s="255"/>
      <c r="P43" s="255"/>
      <c r="Q43" s="255"/>
      <c r="R43" s="255"/>
      <c r="S43" s="255"/>
      <c r="T43" s="255"/>
      <c r="U43" s="255"/>
      <c r="V43" s="255"/>
      <c r="W43" s="255"/>
      <c r="X43" s="255"/>
    </row>
    <row r="44" customFormat="false" ht="14.25" hidden="false" customHeight="false" outlineLevel="0" collapsed="false">
      <c r="A44" s="255"/>
      <c r="B44" s="255"/>
      <c r="C44" s="255"/>
      <c r="D44" s="255"/>
      <c r="E44" s="255"/>
      <c r="F44" s="255"/>
      <c r="G44" s="255"/>
      <c r="H44" s="255"/>
      <c r="I44" s="255"/>
      <c r="J44" s="255"/>
      <c r="K44" s="255"/>
      <c r="L44" s="255"/>
      <c r="M44" s="255"/>
      <c r="N44" s="255"/>
      <c r="O44" s="255"/>
      <c r="P44" s="255"/>
      <c r="Q44" s="255"/>
      <c r="R44" s="255"/>
      <c r="S44" s="255"/>
      <c r="T44" s="255"/>
      <c r="U44" s="255"/>
      <c r="V44" s="255"/>
      <c r="W44" s="255"/>
      <c r="X44" s="255"/>
    </row>
    <row r="45" customFormat="false" ht="14.25" hidden="false" customHeight="false" outlineLevel="0" collapsed="false">
      <c r="A45" s="255"/>
      <c r="B45" s="255"/>
      <c r="C45" s="255"/>
      <c r="D45" s="255"/>
      <c r="E45" s="255"/>
      <c r="F45" s="255"/>
      <c r="G45" s="255"/>
      <c r="H45" s="255"/>
      <c r="I45" s="255"/>
      <c r="J45" s="255"/>
      <c r="K45" s="255"/>
      <c r="L45" s="255"/>
      <c r="M45" s="255"/>
      <c r="N45" s="255"/>
      <c r="O45" s="255"/>
      <c r="P45" s="255"/>
      <c r="Q45" s="255"/>
      <c r="R45" s="255"/>
      <c r="S45" s="255"/>
      <c r="T45" s="255"/>
      <c r="U45" s="255"/>
      <c r="V45" s="255"/>
      <c r="W45" s="255"/>
      <c r="X45" s="255"/>
    </row>
    <row r="46" customFormat="false" ht="14.25" hidden="false" customHeight="false" outlineLevel="0" collapsed="false">
      <c r="A46" s="255"/>
      <c r="B46" s="255"/>
      <c r="C46" s="255"/>
      <c r="D46" s="255"/>
      <c r="E46" s="255"/>
      <c r="F46" s="255"/>
      <c r="G46" s="255"/>
      <c r="H46" s="255"/>
      <c r="I46" s="255"/>
      <c r="J46" s="255"/>
      <c r="K46" s="255"/>
      <c r="L46" s="255"/>
      <c r="M46" s="255"/>
      <c r="N46" s="255"/>
      <c r="O46" s="255"/>
      <c r="P46" s="255"/>
      <c r="Q46" s="255"/>
      <c r="R46" s="255"/>
      <c r="S46" s="255"/>
      <c r="T46" s="255"/>
      <c r="U46" s="255"/>
      <c r="V46" s="255"/>
      <c r="W46" s="255"/>
      <c r="X46" s="255"/>
    </row>
    <row r="47" customFormat="false" ht="14.25" hidden="false" customHeight="false" outlineLevel="0" collapsed="false">
      <c r="A47" s="255"/>
      <c r="B47" s="255"/>
      <c r="C47" s="255"/>
      <c r="D47" s="255"/>
      <c r="E47" s="255"/>
      <c r="F47" s="255"/>
      <c r="G47" s="255"/>
      <c r="H47" s="255"/>
      <c r="I47" s="255"/>
      <c r="J47" s="255"/>
      <c r="K47" s="255"/>
      <c r="L47" s="255"/>
      <c r="M47" s="255"/>
      <c r="N47" s="255"/>
      <c r="O47" s="255"/>
      <c r="P47" s="255"/>
      <c r="Q47" s="255"/>
      <c r="R47" s="255"/>
      <c r="S47" s="255"/>
      <c r="T47" s="255"/>
      <c r="U47" s="255"/>
      <c r="V47" s="255"/>
      <c r="W47" s="255"/>
      <c r="X47" s="255"/>
    </row>
    <row r="48" customFormat="false" ht="14.25" hidden="false" customHeight="false" outlineLevel="0" collapsed="false">
      <c r="A48" s="255"/>
      <c r="B48" s="255"/>
      <c r="C48" s="255"/>
      <c r="D48" s="255"/>
      <c r="E48" s="255"/>
      <c r="F48" s="255"/>
      <c r="G48" s="255"/>
      <c r="H48" s="255"/>
      <c r="I48" s="255"/>
      <c r="J48" s="255"/>
      <c r="K48" s="255"/>
      <c r="L48" s="255"/>
      <c r="M48" s="255"/>
      <c r="N48" s="255"/>
      <c r="O48" s="255"/>
      <c r="P48" s="255"/>
      <c r="Q48" s="255"/>
      <c r="R48" s="255"/>
      <c r="S48" s="255"/>
      <c r="T48" s="255"/>
      <c r="U48" s="255"/>
      <c r="V48" s="255"/>
      <c r="W48" s="255"/>
      <c r="X48" s="255"/>
    </row>
    <row r="49" customFormat="false" ht="14.25" hidden="false" customHeight="false" outlineLevel="0" collapsed="false">
      <c r="A49" s="255"/>
      <c r="B49" s="255"/>
      <c r="C49" s="255"/>
      <c r="D49" s="255"/>
      <c r="E49" s="255"/>
      <c r="F49" s="255"/>
      <c r="G49" s="255"/>
      <c r="H49" s="255"/>
      <c r="I49" s="255"/>
      <c r="J49" s="255"/>
      <c r="K49" s="255"/>
      <c r="L49" s="255"/>
      <c r="M49" s="255"/>
      <c r="N49" s="255"/>
      <c r="O49" s="255"/>
      <c r="P49" s="255"/>
      <c r="Q49" s="255"/>
      <c r="R49" s="255"/>
      <c r="S49" s="255"/>
      <c r="T49" s="255"/>
      <c r="U49" s="255"/>
      <c r="V49" s="255"/>
      <c r="W49" s="255"/>
      <c r="X49" s="255"/>
    </row>
    <row r="50" customFormat="false" ht="14.25" hidden="false" customHeight="false" outlineLevel="0" collapsed="false">
      <c r="A50" s="255"/>
      <c r="B50" s="255"/>
      <c r="C50" s="255"/>
      <c r="D50" s="255"/>
      <c r="E50" s="255"/>
      <c r="F50" s="255"/>
      <c r="G50" s="255"/>
      <c r="H50" s="255"/>
      <c r="I50" s="255"/>
      <c r="J50" s="255"/>
      <c r="K50" s="255"/>
      <c r="L50" s="255"/>
      <c r="M50" s="255"/>
      <c r="N50" s="255"/>
      <c r="O50" s="255"/>
      <c r="P50" s="255"/>
      <c r="Q50" s="255"/>
      <c r="R50" s="255"/>
      <c r="S50" s="255"/>
      <c r="T50" s="255"/>
      <c r="U50" s="255"/>
      <c r="V50" s="255"/>
      <c r="W50" s="255"/>
      <c r="X50" s="255"/>
    </row>
    <row r="51" customFormat="false" ht="14.25" hidden="false" customHeight="false" outlineLevel="0" collapsed="false">
      <c r="A51" s="255"/>
      <c r="B51" s="255"/>
      <c r="C51" s="255"/>
      <c r="D51" s="255"/>
      <c r="E51" s="255"/>
      <c r="F51" s="255"/>
      <c r="G51" s="255"/>
      <c r="H51" s="255"/>
      <c r="I51" s="255"/>
      <c r="J51" s="255"/>
      <c r="K51" s="255"/>
      <c r="L51" s="255"/>
      <c r="M51" s="255"/>
      <c r="N51" s="255"/>
      <c r="O51" s="255"/>
      <c r="P51" s="255"/>
      <c r="Q51" s="255"/>
      <c r="R51" s="255"/>
      <c r="S51" s="255"/>
      <c r="T51" s="255"/>
      <c r="U51" s="255"/>
      <c r="V51" s="255"/>
      <c r="W51" s="255"/>
      <c r="X51" s="255"/>
    </row>
    <row r="52" customFormat="false" ht="14.25" hidden="false" customHeight="false" outlineLevel="0" collapsed="false">
      <c r="A52" s="255"/>
      <c r="B52" s="255"/>
      <c r="C52" s="255"/>
      <c r="D52" s="255"/>
      <c r="E52" s="255"/>
      <c r="F52" s="255"/>
      <c r="G52" s="255"/>
      <c r="H52" s="255"/>
      <c r="I52" s="255"/>
      <c r="J52" s="255"/>
      <c r="K52" s="255"/>
      <c r="L52" s="255"/>
      <c r="M52" s="255"/>
      <c r="N52" s="255"/>
      <c r="O52" s="255"/>
      <c r="P52" s="255"/>
      <c r="Q52" s="255"/>
      <c r="R52" s="255"/>
      <c r="S52" s="255"/>
      <c r="T52" s="255"/>
      <c r="U52" s="255"/>
      <c r="V52" s="255"/>
      <c r="W52" s="255"/>
      <c r="X52" s="255"/>
    </row>
    <row r="53" customFormat="false" ht="14.25" hidden="false" customHeight="false" outlineLevel="0" collapsed="false">
      <c r="A53" s="255"/>
      <c r="B53" s="255"/>
      <c r="C53" s="255"/>
      <c r="D53" s="255"/>
      <c r="E53" s="255"/>
      <c r="F53" s="255"/>
      <c r="G53" s="255"/>
      <c r="H53" s="255"/>
      <c r="I53" s="255"/>
      <c r="J53" s="255"/>
      <c r="K53" s="255"/>
      <c r="L53" s="255"/>
      <c r="M53" s="255"/>
      <c r="N53" s="255"/>
      <c r="O53" s="255"/>
      <c r="P53" s="255"/>
      <c r="Q53" s="255"/>
      <c r="R53" s="255"/>
      <c r="S53" s="255"/>
      <c r="T53" s="255"/>
      <c r="U53" s="255"/>
      <c r="V53" s="255"/>
      <c r="W53" s="255"/>
      <c r="X53" s="255"/>
    </row>
    <row r="54" customFormat="false" ht="14.25" hidden="false" customHeight="false" outlineLevel="0" collapsed="false">
      <c r="A54" s="255"/>
      <c r="B54" s="255"/>
      <c r="C54" s="255"/>
      <c r="D54" s="255"/>
      <c r="E54" s="255"/>
      <c r="F54" s="255"/>
      <c r="G54" s="255"/>
      <c r="H54" s="255"/>
      <c r="I54" s="255"/>
      <c r="J54" s="255"/>
      <c r="K54" s="255"/>
      <c r="L54" s="255"/>
      <c r="M54" s="255"/>
      <c r="N54" s="255"/>
      <c r="O54" s="255"/>
      <c r="P54" s="255"/>
      <c r="Q54" s="255"/>
      <c r="R54" s="255"/>
      <c r="S54" s="255"/>
      <c r="T54" s="255"/>
      <c r="U54" s="255"/>
      <c r="V54" s="255"/>
      <c r="W54" s="255"/>
      <c r="X54" s="255"/>
    </row>
    <row r="55" customFormat="false" ht="14.25" hidden="false" customHeight="false" outlineLevel="0" collapsed="false">
      <c r="A55" s="255"/>
      <c r="B55" s="255"/>
      <c r="C55" s="255"/>
      <c r="D55" s="255"/>
      <c r="E55" s="255"/>
      <c r="F55" s="255"/>
      <c r="G55" s="255"/>
      <c r="H55" s="255"/>
      <c r="I55" s="255"/>
      <c r="J55" s="255"/>
      <c r="K55" s="255"/>
      <c r="L55" s="255"/>
      <c r="M55" s="255"/>
      <c r="N55" s="255"/>
      <c r="O55" s="255"/>
      <c r="P55" s="255"/>
      <c r="Q55" s="255"/>
      <c r="R55" s="255"/>
      <c r="S55" s="255"/>
      <c r="T55" s="255"/>
      <c r="U55" s="255"/>
      <c r="V55" s="255"/>
      <c r="W55" s="255"/>
      <c r="X55" s="255"/>
    </row>
    <row r="56" customFormat="false" ht="14.25" hidden="false" customHeight="false" outlineLevel="0" collapsed="false">
      <c r="A56" s="255"/>
      <c r="B56" s="255"/>
      <c r="C56" s="255"/>
      <c r="D56" s="255"/>
      <c r="E56" s="255"/>
      <c r="F56" s="255"/>
      <c r="G56" s="255"/>
      <c r="H56" s="255"/>
      <c r="I56" s="255"/>
      <c r="J56" s="255"/>
      <c r="K56" s="255"/>
      <c r="L56" s="255"/>
      <c r="M56" s="255"/>
      <c r="N56" s="255"/>
      <c r="O56" s="255"/>
      <c r="P56" s="255"/>
      <c r="Q56" s="255"/>
      <c r="R56" s="255"/>
      <c r="S56" s="255"/>
      <c r="T56" s="255"/>
      <c r="U56" s="255"/>
      <c r="V56" s="255"/>
      <c r="W56" s="255"/>
      <c r="X56" s="255"/>
    </row>
    <row r="57" customFormat="false" ht="14.25" hidden="false" customHeight="false" outlineLevel="0" collapsed="false">
      <c r="A57" s="255"/>
      <c r="B57" s="255"/>
      <c r="C57" s="255"/>
      <c r="D57" s="255"/>
      <c r="E57" s="255"/>
      <c r="F57" s="255"/>
      <c r="G57" s="255"/>
      <c r="H57" s="255"/>
      <c r="I57" s="255"/>
      <c r="J57" s="255"/>
      <c r="K57" s="255"/>
      <c r="L57" s="255"/>
      <c r="M57" s="255"/>
      <c r="N57" s="255"/>
      <c r="O57" s="255"/>
      <c r="P57" s="255"/>
      <c r="Q57" s="255"/>
      <c r="R57" s="255"/>
      <c r="S57" s="255"/>
      <c r="T57" s="255"/>
      <c r="U57" s="255"/>
      <c r="V57" s="255"/>
      <c r="W57" s="255"/>
      <c r="X57" s="255"/>
    </row>
    <row r="58" customFormat="false" ht="14.25" hidden="false" customHeight="false" outlineLevel="0" collapsed="false">
      <c r="A58" s="255"/>
      <c r="B58" s="255"/>
      <c r="C58" s="255"/>
      <c r="D58" s="255"/>
      <c r="E58" s="255"/>
      <c r="F58" s="255"/>
      <c r="G58" s="255"/>
      <c r="H58" s="255"/>
      <c r="I58" s="255"/>
      <c r="J58" s="255"/>
      <c r="K58" s="255"/>
      <c r="L58" s="255"/>
      <c r="M58" s="255"/>
      <c r="N58" s="255"/>
      <c r="O58" s="255"/>
      <c r="P58" s="255"/>
      <c r="Q58" s="255"/>
      <c r="R58" s="255"/>
      <c r="S58" s="255"/>
      <c r="T58" s="255"/>
      <c r="U58" s="255"/>
      <c r="V58" s="255"/>
      <c r="W58" s="255"/>
      <c r="X58" s="255"/>
    </row>
    <row r="59" customFormat="false" ht="14.25" hidden="false" customHeight="false" outlineLevel="0" collapsed="false">
      <c r="A59" s="255"/>
      <c r="B59" s="255"/>
      <c r="C59" s="255"/>
      <c r="D59" s="255"/>
      <c r="E59" s="255"/>
      <c r="F59" s="255"/>
      <c r="G59" s="255"/>
      <c r="H59" s="255"/>
      <c r="I59" s="255"/>
      <c r="J59" s="255"/>
      <c r="K59" s="255"/>
      <c r="L59" s="255"/>
      <c r="M59" s="255"/>
      <c r="N59" s="255"/>
      <c r="O59" s="255"/>
      <c r="P59" s="255"/>
      <c r="Q59" s="255"/>
      <c r="R59" s="255"/>
      <c r="S59" s="255"/>
      <c r="T59" s="255"/>
      <c r="U59" s="255"/>
      <c r="V59" s="255"/>
      <c r="W59" s="255"/>
      <c r="X59" s="255"/>
    </row>
    <row r="60" customFormat="false" ht="14.25" hidden="false" customHeight="false" outlineLevel="0" collapsed="false">
      <c r="A60" s="255"/>
      <c r="B60" s="255"/>
      <c r="C60" s="255"/>
      <c r="D60" s="255"/>
      <c r="E60" s="255"/>
      <c r="F60" s="255"/>
      <c r="G60" s="255"/>
      <c r="H60" s="255"/>
      <c r="I60" s="255"/>
      <c r="J60" s="255"/>
      <c r="K60" s="255"/>
      <c r="L60" s="255"/>
      <c r="M60" s="255"/>
      <c r="N60" s="255"/>
      <c r="O60" s="255"/>
      <c r="P60" s="255"/>
      <c r="Q60" s="255"/>
      <c r="R60" s="255"/>
      <c r="S60" s="255"/>
      <c r="T60" s="255"/>
      <c r="U60" s="255"/>
      <c r="V60" s="255"/>
      <c r="W60" s="255"/>
      <c r="X60" s="255"/>
    </row>
    <row r="61" customFormat="false" ht="14.25" hidden="false" customHeight="false" outlineLevel="0" collapsed="false">
      <c r="A61" s="255"/>
      <c r="B61" s="255"/>
      <c r="C61" s="255"/>
      <c r="D61" s="255"/>
      <c r="E61" s="255"/>
      <c r="F61" s="255"/>
      <c r="G61" s="255"/>
      <c r="H61" s="255"/>
      <c r="I61" s="255"/>
      <c r="J61" s="255"/>
      <c r="K61" s="255"/>
      <c r="L61" s="255"/>
      <c r="M61" s="255"/>
      <c r="N61" s="255"/>
      <c r="O61" s="255"/>
      <c r="P61" s="255"/>
      <c r="Q61" s="255"/>
      <c r="R61" s="255"/>
      <c r="S61" s="255"/>
      <c r="T61" s="255"/>
      <c r="U61" s="255"/>
      <c r="V61" s="255"/>
      <c r="W61" s="255"/>
      <c r="X61" s="255"/>
    </row>
    <row r="62" customFormat="false" ht="14.25" hidden="false" customHeight="false" outlineLevel="0" collapsed="false">
      <c r="A62" s="255"/>
      <c r="B62" s="255"/>
      <c r="C62" s="255"/>
      <c r="D62" s="255"/>
      <c r="E62" s="255"/>
      <c r="F62" s="255"/>
      <c r="G62" s="255"/>
      <c r="H62" s="255"/>
      <c r="I62" s="255"/>
      <c r="J62" s="255"/>
      <c r="K62" s="255"/>
      <c r="L62" s="255"/>
      <c r="M62" s="255"/>
      <c r="N62" s="255"/>
      <c r="O62" s="255"/>
      <c r="P62" s="255"/>
      <c r="Q62" s="255"/>
      <c r="R62" s="255"/>
      <c r="S62" s="255"/>
      <c r="T62" s="255"/>
      <c r="U62" s="255"/>
      <c r="V62" s="255"/>
      <c r="W62" s="255"/>
      <c r="X62" s="255"/>
    </row>
    <row r="63" customFormat="false" ht="14.25" hidden="false" customHeight="false" outlineLevel="0" collapsed="false">
      <c r="A63" s="255"/>
      <c r="B63" s="255"/>
      <c r="C63" s="255"/>
      <c r="D63" s="255"/>
      <c r="E63" s="255"/>
      <c r="F63" s="255"/>
      <c r="G63" s="255"/>
      <c r="H63" s="255"/>
      <c r="I63" s="255"/>
      <c r="J63" s="255"/>
      <c r="K63" s="255"/>
      <c r="L63" s="255"/>
      <c r="M63" s="255"/>
      <c r="N63" s="255"/>
      <c r="O63" s="255"/>
      <c r="P63" s="255"/>
      <c r="Q63" s="255"/>
      <c r="R63" s="255"/>
      <c r="S63" s="255"/>
      <c r="T63" s="255"/>
      <c r="U63" s="255"/>
      <c r="V63" s="255"/>
      <c r="W63" s="255"/>
      <c r="X63" s="255"/>
    </row>
    <row r="64" customFormat="false" ht="14.25" hidden="false" customHeight="false" outlineLevel="0" collapsed="false">
      <c r="A64" s="255"/>
      <c r="B64" s="255"/>
      <c r="C64" s="255"/>
      <c r="D64" s="255"/>
      <c r="E64" s="255"/>
      <c r="F64" s="255"/>
      <c r="G64" s="255"/>
      <c r="H64" s="255"/>
      <c r="I64" s="255"/>
      <c r="J64" s="255"/>
      <c r="K64" s="255"/>
      <c r="L64" s="255"/>
      <c r="M64" s="255"/>
      <c r="N64" s="255"/>
      <c r="O64" s="255"/>
      <c r="P64" s="255"/>
      <c r="Q64" s="255"/>
      <c r="R64" s="255"/>
      <c r="S64" s="255"/>
      <c r="T64" s="255"/>
      <c r="U64" s="255"/>
      <c r="V64" s="255"/>
      <c r="W64" s="255"/>
      <c r="X64" s="255"/>
    </row>
    <row r="65" customFormat="false" ht="14.25" hidden="false" customHeight="false" outlineLevel="0" collapsed="false">
      <c r="A65" s="255"/>
      <c r="B65" s="255"/>
      <c r="C65" s="255"/>
      <c r="D65" s="255"/>
      <c r="E65" s="255"/>
      <c r="F65" s="255"/>
      <c r="G65" s="255"/>
      <c r="H65" s="255"/>
      <c r="I65" s="255"/>
      <c r="J65" s="255"/>
      <c r="K65" s="255"/>
      <c r="L65" s="255"/>
      <c r="M65" s="255"/>
      <c r="N65" s="255"/>
      <c r="O65" s="255"/>
      <c r="P65" s="255"/>
      <c r="Q65" s="255"/>
      <c r="R65" s="255"/>
      <c r="S65" s="255"/>
      <c r="T65" s="255"/>
      <c r="U65" s="255"/>
      <c r="V65" s="255"/>
      <c r="W65" s="255"/>
      <c r="X65" s="255"/>
    </row>
    <row r="66" customFormat="false" ht="14.25" hidden="false" customHeight="false" outlineLevel="0" collapsed="false">
      <c r="A66" s="255"/>
      <c r="B66" s="255"/>
      <c r="C66" s="255"/>
      <c r="D66" s="255"/>
      <c r="E66" s="255"/>
      <c r="F66" s="255"/>
      <c r="G66" s="255"/>
      <c r="H66" s="255"/>
      <c r="I66" s="255"/>
      <c r="J66" s="255"/>
      <c r="K66" s="255"/>
      <c r="L66" s="255"/>
      <c r="M66" s="255"/>
      <c r="N66" s="255"/>
      <c r="O66" s="255"/>
      <c r="P66" s="255"/>
      <c r="Q66" s="255"/>
      <c r="R66" s="255"/>
      <c r="S66" s="255"/>
      <c r="T66" s="255"/>
      <c r="U66" s="255"/>
      <c r="V66" s="255"/>
      <c r="W66" s="255"/>
      <c r="X66" s="255"/>
    </row>
    <row r="67" customFormat="false" ht="14.25" hidden="false" customHeight="false" outlineLevel="0" collapsed="false">
      <c r="A67" s="255"/>
      <c r="B67" s="255"/>
      <c r="C67" s="255"/>
      <c r="D67" s="255"/>
      <c r="E67" s="255"/>
      <c r="F67" s="255"/>
      <c r="G67" s="255"/>
      <c r="H67" s="255"/>
      <c r="I67" s="255"/>
      <c r="J67" s="255"/>
      <c r="K67" s="255"/>
      <c r="L67" s="255"/>
      <c r="M67" s="255"/>
      <c r="N67" s="255"/>
      <c r="O67" s="255"/>
      <c r="P67" s="255"/>
      <c r="Q67" s="255"/>
      <c r="R67" s="255"/>
      <c r="S67" s="255"/>
      <c r="T67" s="255"/>
      <c r="U67" s="255"/>
      <c r="V67" s="255"/>
      <c r="W67" s="255"/>
      <c r="X67" s="255"/>
    </row>
    <row r="68" customFormat="false" ht="14.25" hidden="false" customHeight="false" outlineLevel="0" collapsed="false">
      <c r="A68" s="255"/>
      <c r="B68" s="255"/>
      <c r="C68" s="255"/>
      <c r="D68" s="255"/>
      <c r="E68" s="255"/>
      <c r="F68" s="255"/>
      <c r="G68" s="255"/>
      <c r="H68" s="255"/>
      <c r="I68" s="255"/>
      <c r="J68" s="255"/>
      <c r="K68" s="255"/>
      <c r="L68" s="255"/>
      <c r="M68" s="255"/>
      <c r="N68" s="255"/>
      <c r="O68" s="255"/>
      <c r="P68" s="255"/>
      <c r="Q68" s="255"/>
      <c r="R68" s="255"/>
      <c r="S68" s="255"/>
      <c r="T68" s="255"/>
      <c r="U68" s="255"/>
      <c r="V68" s="255"/>
      <c r="W68" s="255"/>
      <c r="X68" s="255"/>
    </row>
    <row r="69" customFormat="false" ht="14.25" hidden="false" customHeight="false" outlineLevel="0" collapsed="false">
      <c r="A69" s="255"/>
      <c r="B69" s="255"/>
      <c r="C69" s="255"/>
      <c r="D69" s="255"/>
      <c r="E69" s="255"/>
      <c r="F69" s="255"/>
      <c r="G69" s="255"/>
      <c r="H69" s="255"/>
      <c r="I69" s="255"/>
      <c r="J69" s="255"/>
      <c r="K69" s="255"/>
      <c r="L69" s="255"/>
      <c r="M69" s="255"/>
      <c r="N69" s="255"/>
      <c r="O69" s="255"/>
      <c r="P69" s="255"/>
      <c r="Q69" s="255"/>
      <c r="R69" s="255"/>
      <c r="S69" s="255"/>
      <c r="T69" s="255"/>
      <c r="U69" s="255"/>
      <c r="V69" s="255"/>
      <c r="W69" s="255"/>
      <c r="X69" s="255"/>
    </row>
    <row r="70" customFormat="false" ht="14.25" hidden="false" customHeight="false" outlineLevel="0" collapsed="false">
      <c r="A70" s="255"/>
      <c r="B70" s="255"/>
      <c r="C70" s="255"/>
      <c r="D70" s="255"/>
      <c r="E70" s="255"/>
      <c r="F70" s="255"/>
      <c r="G70" s="255"/>
      <c r="H70" s="255"/>
      <c r="I70" s="255"/>
      <c r="J70" s="255"/>
      <c r="K70" s="255"/>
      <c r="L70" s="255"/>
      <c r="M70" s="255"/>
      <c r="N70" s="255"/>
      <c r="O70" s="255"/>
      <c r="P70" s="255"/>
      <c r="Q70" s="255"/>
      <c r="R70" s="255"/>
      <c r="S70" s="255"/>
      <c r="T70" s="255"/>
      <c r="U70" s="255"/>
      <c r="V70" s="255"/>
      <c r="W70" s="255"/>
      <c r="X70" s="255"/>
    </row>
    <row r="71" customFormat="false" ht="14.25" hidden="false" customHeight="false" outlineLevel="0" collapsed="false">
      <c r="A71" s="255"/>
      <c r="B71" s="255"/>
      <c r="C71" s="255"/>
      <c r="D71" s="255"/>
      <c r="E71" s="255"/>
      <c r="F71" s="255"/>
      <c r="G71" s="255"/>
      <c r="H71" s="255"/>
      <c r="I71" s="255"/>
      <c r="J71" s="255"/>
      <c r="K71" s="255"/>
      <c r="L71" s="255"/>
      <c r="M71" s="255"/>
      <c r="N71" s="255"/>
      <c r="O71" s="255"/>
      <c r="P71" s="255"/>
      <c r="Q71" s="255"/>
      <c r="R71" s="255"/>
      <c r="S71" s="255"/>
      <c r="T71" s="255"/>
      <c r="U71" s="255"/>
      <c r="V71" s="255"/>
      <c r="W71" s="255"/>
      <c r="X71" s="255"/>
    </row>
    <row r="72" customFormat="false" ht="14.25" hidden="false" customHeight="false" outlineLevel="0" collapsed="false">
      <c r="A72" s="255"/>
      <c r="B72" s="255"/>
      <c r="C72" s="255"/>
      <c r="D72" s="255"/>
      <c r="E72" s="255"/>
      <c r="F72" s="255"/>
      <c r="G72" s="255"/>
      <c r="H72" s="255"/>
      <c r="I72" s="255"/>
      <c r="J72" s="255"/>
      <c r="K72" s="255"/>
      <c r="L72" s="255"/>
      <c r="M72" s="255"/>
      <c r="N72" s="255"/>
      <c r="O72" s="255"/>
      <c r="P72" s="255"/>
      <c r="Q72" s="255"/>
      <c r="R72" s="255"/>
      <c r="S72" s="255"/>
      <c r="T72" s="255"/>
      <c r="U72" s="255"/>
      <c r="V72" s="255"/>
      <c r="W72" s="255"/>
      <c r="X72" s="255"/>
    </row>
    <row r="73" customFormat="false" ht="14.25" hidden="false" customHeight="false" outlineLevel="0" collapsed="false">
      <c r="A73" s="255"/>
      <c r="B73" s="255"/>
      <c r="C73" s="255"/>
      <c r="D73" s="255"/>
      <c r="E73" s="255"/>
      <c r="F73" s="255"/>
      <c r="G73" s="255"/>
      <c r="H73" s="255"/>
      <c r="I73" s="255"/>
      <c r="J73" s="255"/>
      <c r="K73" s="255"/>
      <c r="L73" s="255"/>
      <c r="M73" s="255"/>
      <c r="N73" s="255"/>
      <c r="O73" s="255"/>
      <c r="P73" s="255"/>
      <c r="Q73" s="255"/>
      <c r="R73" s="255"/>
      <c r="S73" s="255"/>
      <c r="T73" s="255"/>
      <c r="U73" s="255"/>
      <c r="V73" s="255"/>
      <c r="W73" s="255"/>
      <c r="X73" s="255"/>
    </row>
    <row r="74" customFormat="false" ht="14.25" hidden="false" customHeight="false" outlineLevel="0" collapsed="false">
      <c r="A74" s="255"/>
      <c r="B74" s="255"/>
      <c r="C74" s="255"/>
      <c r="D74" s="255"/>
      <c r="E74" s="255"/>
      <c r="F74" s="255"/>
      <c r="G74" s="255"/>
      <c r="H74" s="255"/>
      <c r="I74" s="255"/>
      <c r="J74" s="255"/>
      <c r="K74" s="255"/>
      <c r="L74" s="255"/>
      <c r="M74" s="255"/>
      <c r="N74" s="255"/>
      <c r="O74" s="255"/>
      <c r="P74" s="255"/>
      <c r="Q74" s="255"/>
      <c r="R74" s="255"/>
      <c r="S74" s="255"/>
      <c r="T74" s="255"/>
      <c r="U74" s="255"/>
      <c r="V74" s="255"/>
      <c r="W74" s="255"/>
      <c r="X74" s="255"/>
    </row>
    <row r="75" customFormat="false" ht="14.25" hidden="false" customHeight="false" outlineLevel="0" collapsed="false">
      <c r="A75" s="255"/>
      <c r="B75" s="255"/>
      <c r="C75" s="255"/>
      <c r="D75" s="255"/>
      <c r="E75" s="255"/>
      <c r="F75" s="255"/>
      <c r="G75" s="255"/>
      <c r="H75" s="255"/>
      <c r="I75" s="255"/>
      <c r="J75" s="255"/>
      <c r="K75" s="255"/>
      <c r="L75" s="255"/>
      <c r="M75" s="255"/>
      <c r="N75" s="255"/>
      <c r="O75" s="255"/>
      <c r="P75" s="255"/>
      <c r="Q75" s="255"/>
      <c r="R75" s="255"/>
      <c r="S75" s="255"/>
      <c r="T75" s="255"/>
      <c r="U75" s="255"/>
      <c r="V75" s="255"/>
      <c r="W75" s="255"/>
      <c r="X75" s="255"/>
    </row>
    <row r="76" customFormat="false" ht="14.25" hidden="false" customHeight="false" outlineLevel="0" collapsed="false">
      <c r="A76" s="255"/>
      <c r="B76" s="255"/>
      <c r="C76" s="255"/>
      <c r="D76" s="255"/>
      <c r="E76" s="255"/>
      <c r="F76" s="255"/>
      <c r="G76" s="255"/>
      <c r="H76" s="255"/>
      <c r="I76" s="255"/>
      <c r="J76" s="255"/>
      <c r="K76" s="255"/>
      <c r="L76" s="255"/>
      <c r="M76" s="255"/>
      <c r="N76" s="255"/>
      <c r="O76" s="255"/>
      <c r="P76" s="255"/>
      <c r="Q76" s="255"/>
      <c r="R76" s="255"/>
      <c r="S76" s="255"/>
      <c r="T76" s="255"/>
      <c r="U76" s="255"/>
      <c r="V76" s="255"/>
      <c r="W76" s="255"/>
      <c r="X76" s="255"/>
    </row>
    <row r="77" customFormat="false" ht="14.25" hidden="false" customHeight="false" outlineLevel="0" collapsed="false">
      <c r="A77" s="255"/>
      <c r="B77" s="255"/>
      <c r="C77" s="255"/>
      <c r="D77" s="255"/>
      <c r="E77" s="255"/>
      <c r="F77" s="255"/>
      <c r="G77" s="255"/>
      <c r="H77" s="255"/>
      <c r="I77" s="255"/>
      <c r="J77" s="255"/>
      <c r="K77" s="255"/>
      <c r="L77" s="255"/>
      <c r="M77" s="255"/>
      <c r="N77" s="255"/>
      <c r="O77" s="255"/>
      <c r="P77" s="255"/>
      <c r="Q77" s="255"/>
      <c r="R77" s="255"/>
      <c r="S77" s="255"/>
      <c r="T77" s="255"/>
      <c r="U77" s="255"/>
      <c r="V77" s="255"/>
      <c r="W77" s="255"/>
      <c r="X77" s="255"/>
    </row>
    <row r="78" customFormat="false" ht="14.25" hidden="false" customHeight="false" outlineLevel="0" collapsed="false">
      <c r="A78" s="255"/>
      <c r="B78" s="255"/>
      <c r="C78" s="255"/>
      <c r="D78" s="255"/>
      <c r="E78" s="255"/>
      <c r="F78" s="255"/>
      <c r="G78" s="255"/>
      <c r="H78" s="255"/>
      <c r="I78" s="255"/>
      <c r="J78" s="255"/>
      <c r="K78" s="255"/>
      <c r="L78" s="255"/>
      <c r="M78" s="255"/>
      <c r="N78" s="255"/>
      <c r="O78" s="255"/>
      <c r="P78" s="255"/>
      <c r="Q78" s="255"/>
      <c r="R78" s="255"/>
      <c r="S78" s="255"/>
      <c r="T78" s="255"/>
      <c r="U78" s="255"/>
      <c r="V78" s="255"/>
      <c r="W78" s="255"/>
      <c r="X78" s="255"/>
    </row>
    <row r="79" customFormat="false" ht="14.25" hidden="false" customHeight="false" outlineLevel="0" collapsed="false">
      <c r="A79" s="255"/>
      <c r="B79" s="255"/>
      <c r="C79" s="255"/>
      <c r="D79" s="255"/>
      <c r="E79" s="255"/>
      <c r="F79" s="255"/>
      <c r="G79" s="255"/>
      <c r="H79" s="255"/>
      <c r="I79" s="255"/>
      <c r="J79" s="255"/>
      <c r="K79" s="255"/>
      <c r="L79" s="255"/>
      <c r="M79" s="255"/>
      <c r="N79" s="255"/>
      <c r="O79" s="255"/>
      <c r="P79" s="255"/>
      <c r="Q79" s="255"/>
      <c r="R79" s="255"/>
      <c r="S79" s="255"/>
      <c r="T79" s="255"/>
      <c r="U79" s="255"/>
      <c r="V79" s="255"/>
      <c r="W79" s="255"/>
      <c r="X79" s="255"/>
    </row>
    <row r="80" customFormat="false" ht="14.25" hidden="false" customHeight="false" outlineLevel="0" collapsed="false">
      <c r="A80" s="255"/>
      <c r="B80" s="255"/>
      <c r="C80" s="255"/>
      <c r="D80" s="255"/>
      <c r="E80" s="255"/>
      <c r="F80" s="255"/>
      <c r="G80" s="255"/>
      <c r="H80" s="255"/>
      <c r="I80" s="255"/>
      <c r="J80" s="255"/>
      <c r="K80" s="255"/>
      <c r="L80" s="255"/>
      <c r="M80" s="255"/>
      <c r="N80" s="255"/>
      <c r="O80" s="255"/>
      <c r="P80" s="255"/>
      <c r="Q80" s="255"/>
      <c r="R80" s="255"/>
      <c r="S80" s="255"/>
      <c r="T80" s="255"/>
      <c r="U80" s="255"/>
      <c r="V80" s="255"/>
      <c r="W80" s="255"/>
      <c r="X80" s="255"/>
    </row>
    <row r="81" customFormat="false" ht="14.25" hidden="false" customHeight="false" outlineLevel="0" collapsed="false">
      <c r="A81" s="255"/>
      <c r="B81" s="255"/>
      <c r="C81" s="255"/>
      <c r="D81" s="255"/>
      <c r="E81" s="255"/>
      <c r="F81" s="255"/>
      <c r="G81" s="255"/>
      <c r="H81" s="255"/>
      <c r="I81" s="255"/>
      <c r="J81" s="255"/>
      <c r="K81" s="255"/>
      <c r="L81" s="255"/>
      <c r="M81" s="255"/>
      <c r="N81" s="255"/>
      <c r="O81" s="255"/>
      <c r="P81" s="255"/>
      <c r="Q81" s="255"/>
      <c r="R81" s="255"/>
      <c r="S81" s="255"/>
      <c r="T81" s="255"/>
      <c r="U81" s="255"/>
      <c r="V81" s="255"/>
      <c r="W81" s="255"/>
      <c r="X81" s="255"/>
    </row>
    <row r="82" customFormat="false" ht="14.25" hidden="false" customHeight="false" outlineLevel="0" collapsed="false">
      <c r="A82" s="255"/>
      <c r="B82" s="255"/>
      <c r="C82" s="255"/>
      <c r="D82" s="255"/>
      <c r="E82" s="255"/>
      <c r="F82" s="255"/>
      <c r="G82" s="255"/>
      <c r="H82" s="255"/>
      <c r="I82" s="255"/>
      <c r="J82" s="255"/>
      <c r="K82" s="255"/>
      <c r="L82" s="255"/>
      <c r="M82" s="255"/>
      <c r="N82" s="255"/>
      <c r="O82" s="255"/>
      <c r="P82" s="255"/>
      <c r="Q82" s="255"/>
      <c r="R82" s="255"/>
      <c r="S82" s="255"/>
      <c r="T82" s="255"/>
      <c r="U82" s="255"/>
      <c r="V82" s="255"/>
      <c r="W82" s="255"/>
      <c r="X82" s="255"/>
    </row>
    <row r="83" customFormat="false" ht="14.25" hidden="false" customHeight="false" outlineLevel="0" collapsed="false">
      <c r="A83" s="255"/>
      <c r="B83" s="255"/>
      <c r="C83" s="255"/>
      <c r="D83" s="255"/>
      <c r="E83" s="255"/>
      <c r="F83" s="255"/>
      <c r="G83" s="255"/>
      <c r="H83" s="255"/>
      <c r="I83" s="255"/>
      <c r="J83" s="255"/>
      <c r="K83" s="255"/>
      <c r="L83" s="255"/>
      <c r="M83" s="255"/>
      <c r="N83" s="255"/>
      <c r="O83" s="255"/>
      <c r="P83" s="255"/>
      <c r="Q83" s="255"/>
      <c r="R83" s="255"/>
      <c r="S83" s="255"/>
      <c r="T83" s="255"/>
      <c r="U83" s="255"/>
      <c r="V83" s="255"/>
      <c r="W83" s="255"/>
      <c r="X83" s="255"/>
    </row>
    <row r="84" customFormat="false" ht="14.25" hidden="false" customHeight="false" outlineLevel="0" collapsed="false">
      <c r="A84" s="255"/>
      <c r="B84" s="255"/>
      <c r="C84" s="255"/>
      <c r="D84" s="255"/>
      <c r="E84" s="255"/>
      <c r="F84" s="255"/>
      <c r="G84" s="255"/>
      <c r="H84" s="255"/>
      <c r="I84" s="255"/>
      <c r="J84" s="255"/>
      <c r="K84" s="255"/>
      <c r="L84" s="255"/>
      <c r="M84" s="255"/>
      <c r="N84" s="255"/>
      <c r="O84" s="255"/>
      <c r="P84" s="255"/>
      <c r="Q84" s="255"/>
      <c r="R84" s="255"/>
      <c r="S84" s="255"/>
      <c r="T84" s="255"/>
      <c r="U84" s="255"/>
      <c r="V84" s="255"/>
      <c r="W84" s="255"/>
      <c r="X84" s="255"/>
    </row>
    <row r="85" customFormat="false" ht="14.25" hidden="false" customHeight="false" outlineLevel="0" collapsed="false">
      <c r="A85" s="255"/>
      <c r="B85" s="255"/>
      <c r="C85" s="255"/>
      <c r="D85" s="255"/>
      <c r="E85" s="255"/>
      <c r="F85" s="255"/>
      <c r="G85" s="255"/>
      <c r="H85" s="255"/>
      <c r="I85" s="255"/>
      <c r="J85" s="255"/>
      <c r="K85" s="255"/>
      <c r="L85" s="255"/>
      <c r="M85" s="255"/>
      <c r="N85" s="255"/>
      <c r="O85" s="255"/>
      <c r="P85" s="255"/>
      <c r="Q85" s="255"/>
      <c r="R85" s="255"/>
      <c r="S85" s="255"/>
      <c r="T85" s="255"/>
      <c r="U85" s="255"/>
      <c r="V85" s="255"/>
      <c r="W85" s="255"/>
      <c r="X85" s="255"/>
    </row>
    <row r="86" customFormat="false" ht="14.25" hidden="false" customHeight="false" outlineLevel="0" collapsed="false">
      <c r="A86" s="255"/>
      <c r="B86" s="255"/>
      <c r="C86" s="255"/>
      <c r="D86" s="255"/>
      <c r="E86" s="255"/>
      <c r="F86" s="255"/>
      <c r="G86" s="255"/>
      <c r="H86" s="255"/>
      <c r="I86" s="255"/>
      <c r="J86" s="255"/>
      <c r="K86" s="255"/>
      <c r="L86" s="255"/>
      <c r="M86" s="255"/>
      <c r="N86" s="255"/>
      <c r="O86" s="255"/>
      <c r="P86" s="255"/>
      <c r="Q86" s="255"/>
      <c r="R86" s="255"/>
      <c r="S86" s="255"/>
      <c r="T86" s="255"/>
      <c r="U86" s="255"/>
      <c r="V86" s="255"/>
      <c r="W86" s="255"/>
      <c r="X86" s="255"/>
    </row>
    <row r="87" customFormat="false" ht="14.25" hidden="false" customHeight="false" outlineLevel="0" collapsed="false">
      <c r="A87" s="255"/>
      <c r="B87" s="255"/>
      <c r="C87" s="255"/>
      <c r="D87" s="255"/>
      <c r="E87" s="255"/>
      <c r="F87" s="255"/>
      <c r="G87" s="255"/>
      <c r="H87" s="255"/>
      <c r="I87" s="255"/>
      <c r="J87" s="255"/>
      <c r="K87" s="255"/>
      <c r="L87" s="255"/>
      <c r="M87" s="255"/>
      <c r="N87" s="255"/>
      <c r="O87" s="255"/>
      <c r="P87" s="255"/>
      <c r="Q87" s="255"/>
      <c r="R87" s="255"/>
      <c r="S87" s="255"/>
      <c r="T87" s="255"/>
      <c r="U87" s="255"/>
      <c r="V87" s="255"/>
      <c r="W87" s="255"/>
      <c r="X87" s="255"/>
    </row>
    <row r="88" customFormat="false" ht="14.25" hidden="false" customHeight="false" outlineLevel="0" collapsed="false">
      <c r="A88" s="255"/>
      <c r="B88" s="255"/>
      <c r="C88" s="255"/>
      <c r="D88" s="255"/>
      <c r="E88" s="255"/>
      <c r="F88" s="255"/>
      <c r="G88" s="255"/>
      <c r="H88" s="255"/>
      <c r="I88" s="255"/>
      <c r="J88" s="255"/>
      <c r="K88" s="255"/>
      <c r="L88" s="255"/>
      <c r="M88" s="255"/>
      <c r="N88" s="255"/>
      <c r="O88" s="255"/>
      <c r="P88" s="255"/>
      <c r="Q88" s="255"/>
      <c r="R88" s="255"/>
      <c r="S88" s="255"/>
      <c r="T88" s="255"/>
      <c r="U88" s="255"/>
      <c r="V88" s="255"/>
      <c r="W88" s="255"/>
      <c r="X88" s="255"/>
    </row>
    <row r="89" customFormat="false" ht="14.25" hidden="false" customHeight="false" outlineLevel="0" collapsed="false">
      <c r="A89" s="255"/>
      <c r="B89" s="255"/>
      <c r="C89" s="255"/>
      <c r="D89" s="255"/>
      <c r="E89" s="255"/>
      <c r="F89" s="255"/>
      <c r="G89" s="255"/>
      <c r="H89" s="255"/>
      <c r="I89" s="255"/>
      <c r="J89" s="255"/>
      <c r="K89" s="255"/>
      <c r="L89" s="255"/>
      <c r="M89" s="255"/>
      <c r="N89" s="255"/>
      <c r="O89" s="255"/>
      <c r="P89" s="255"/>
      <c r="Q89" s="255"/>
      <c r="R89" s="255"/>
      <c r="S89" s="255"/>
      <c r="T89" s="255"/>
      <c r="U89" s="255"/>
      <c r="V89" s="255"/>
      <c r="W89" s="255"/>
      <c r="X89" s="255"/>
    </row>
    <row r="90" customFormat="false" ht="14.25" hidden="false" customHeight="false" outlineLevel="0" collapsed="false">
      <c r="A90" s="255"/>
      <c r="B90" s="255"/>
      <c r="C90" s="255"/>
      <c r="D90" s="255"/>
      <c r="E90" s="255"/>
      <c r="F90" s="255"/>
      <c r="G90" s="255"/>
      <c r="H90" s="255"/>
      <c r="I90" s="255"/>
      <c r="J90" s="255"/>
      <c r="K90" s="255"/>
      <c r="L90" s="255"/>
      <c r="M90" s="255"/>
      <c r="N90" s="255"/>
      <c r="O90" s="255"/>
      <c r="P90" s="255"/>
      <c r="Q90" s="255"/>
      <c r="R90" s="255"/>
      <c r="S90" s="255"/>
      <c r="T90" s="255"/>
      <c r="U90" s="255"/>
      <c r="V90" s="255"/>
      <c r="W90" s="255"/>
      <c r="X90" s="255"/>
    </row>
    <row r="91" customFormat="false" ht="14.25" hidden="false" customHeight="false" outlineLevel="0" collapsed="false">
      <c r="A91" s="255"/>
      <c r="B91" s="255"/>
      <c r="C91" s="255"/>
      <c r="D91" s="255"/>
      <c r="E91" s="255"/>
      <c r="F91" s="255"/>
      <c r="G91" s="255"/>
      <c r="H91" s="255"/>
      <c r="I91" s="255"/>
      <c r="J91" s="255"/>
      <c r="K91" s="255"/>
      <c r="L91" s="255"/>
      <c r="M91" s="255"/>
      <c r="N91" s="255"/>
      <c r="O91" s="255"/>
      <c r="P91" s="255"/>
      <c r="Q91" s="255"/>
      <c r="R91" s="255"/>
      <c r="S91" s="255"/>
      <c r="T91" s="255"/>
      <c r="U91" s="255"/>
      <c r="V91" s="255"/>
      <c r="W91" s="255"/>
      <c r="X91" s="255"/>
    </row>
    <row r="92" customFormat="false" ht="14.25" hidden="false" customHeight="false" outlineLevel="0" collapsed="false">
      <c r="A92" s="255"/>
      <c r="B92" s="255"/>
      <c r="C92" s="255"/>
      <c r="D92" s="255"/>
      <c r="E92" s="255"/>
      <c r="F92" s="255"/>
      <c r="G92" s="255"/>
      <c r="H92" s="255"/>
      <c r="I92" s="255"/>
      <c r="J92" s="255"/>
      <c r="K92" s="255"/>
      <c r="L92" s="255"/>
      <c r="M92" s="255"/>
      <c r="N92" s="255"/>
      <c r="O92" s="255"/>
      <c r="P92" s="255"/>
      <c r="Q92" s="255"/>
      <c r="R92" s="255"/>
      <c r="S92" s="255"/>
      <c r="T92" s="255"/>
      <c r="U92" s="255"/>
      <c r="V92" s="255"/>
      <c r="W92" s="255"/>
      <c r="X92" s="255"/>
    </row>
    <row r="93" customFormat="false" ht="14.25" hidden="false" customHeight="false" outlineLevel="0" collapsed="false">
      <c r="A93" s="255"/>
      <c r="B93" s="255"/>
      <c r="C93" s="255"/>
      <c r="D93" s="255"/>
      <c r="E93" s="255"/>
      <c r="F93" s="255"/>
      <c r="G93" s="255"/>
      <c r="H93" s="255"/>
      <c r="I93" s="255"/>
      <c r="J93" s="255"/>
      <c r="K93" s="255"/>
      <c r="L93" s="255"/>
      <c r="M93" s="255"/>
      <c r="N93" s="255"/>
      <c r="O93" s="255"/>
      <c r="P93" s="255"/>
      <c r="Q93" s="255"/>
      <c r="R93" s="255"/>
      <c r="S93" s="255"/>
      <c r="T93" s="255"/>
      <c r="U93" s="255"/>
      <c r="V93" s="255"/>
      <c r="W93" s="255"/>
      <c r="X93" s="255"/>
    </row>
    <row r="94" customFormat="false" ht="14.25" hidden="false" customHeight="false" outlineLevel="0" collapsed="false">
      <c r="A94" s="255"/>
      <c r="B94" s="255"/>
      <c r="C94" s="255"/>
      <c r="D94" s="255"/>
      <c r="E94" s="255"/>
      <c r="F94" s="255"/>
      <c r="G94" s="255"/>
      <c r="H94" s="255"/>
      <c r="I94" s="255"/>
      <c r="J94" s="255"/>
      <c r="K94" s="255"/>
      <c r="L94" s="255"/>
      <c r="M94" s="255"/>
      <c r="N94" s="255"/>
      <c r="O94" s="255"/>
      <c r="P94" s="255"/>
      <c r="Q94" s="255"/>
      <c r="R94" s="255"/>
      <c r="S94" s="255"/>
      <c r="T94" s="255"/>
      <c r="U94" s="255"/>
      <c r="V94" s="255"/>
      <c r="W94" s="255"/>
      <c r="X94" s="255"/>
    </row>
    <row r="95" customFormat="false" ht="14.25" hidden="false" customHeight="false" outlineLevel="0" collapsed="false">
      <c r="A95" s="255"/>
      <c r="B95" s="255"/>
      <c r="C95" s="255"/>
      <c r="D95" s="255"/>
      <c r="E95" s="255"/>
      <c r="F95" s="255"/>
      <c r="G95" s="255"/>
      <c r="H95" s="255"/>
      <c r="I95" s="255"/>
      <c r="J95" s="255"/>
      <c r="K95" s="255"/>
      <c r="L95" s="255"/>
      <c r="M95" s="255"/>
      <c r="N95" s="255"/>
      <c r="O95" s="255"/>
      <c r="P95" s="255"/>
      <c r="Q95" s="255"/>
      <c r="R95" s="255"/>
      <c r="S95" s="255"/>
      <c r="T95" s="255"/>
      <c r="U95" s="255"/>
      <c r="V95" s="255"/>
      <c r="W95" s="255"/>
      <c r="X95" s="255"/>
    </row>
    <row r="96" customFormat="false" ht="14.25" hidden="false" customHeight="false" outlineLevel="0" collapsed="false">
      <c r="A96" s="255"/>
      <c r="B96" s="255"/>
      <c r="C96" s="255"/>
      <c r="D96" s="255"/>
      <c r="E96" s="255"/>
      <c r="F96" s="255"/>
      <c r="G96" s="255"/>
      <c r="H96" s="255"/>
      <c r="I96" s="255"/>
      <c r="J96" s="255"/>
      <c r="K96" s="255"/>
      <c r="L96" s="255"/>
      <c r="M96" s="255"/>
      <c r="N96" s="255"/>
      <c r="O96" s="255"/>
      <c r="P96" s="255"/>
      <c r="Q96" s="255"/>
      <c r="R96" s="255"/>
      <c r="S96" s="255"/>
      <c r="T96" s="255"/>
      <c r="U96" s="255"/>
      <c r="V96" s="255"/>
      <c r="W96" s="255"/>
      <c r="X96" s="255"/>
    </row>
    <row r="97" customFormat="false" ht="14.25" hidden="false" customHeight="false" outlineLevel="0" collapsed="false">
      <c r="A97" s="255"/>
      <c r="B97" s="255"/>
      <c r="C97" s="255"/>
      <c r="D97" s="255"/>
      <c r="E97" s="255"/>
      <c r="F97" s="255"/>
      <c r="G97" s="255"/>
      <c r="H97" s="255"/>
      <c r="I97" s="255"/>
      <c r="J97" s="255"/>
      <c r="K97" s="255"/>
      <c r="L97" s="255"/>
      <c r="M97" s="255"/>
      <c r="N97" s="255"/>
      <c r="O97" s="255"/>
      <c r="P97" s="255"/>
      <c r="Q97" s="255"/>
      <c r="R97" s="255"/>
      <c r="S97" s="255"/>
      <c r="T97" s="255"/>
      <c r="U97" s="255"/>
      <c r="V97" s="255"/>
      <c r="W97" s="255"/>
      <c r="X97" s="255"/>
    </row>
    <row r="98" customFormat="false" ht="14.25" hidden="false" customHeight="false" outlineLevel="0" collapsed="false">
      <c r="A98" s="255"/>
      <c r="B98" s="255"/>
      <c r="C98" s="255"/>
      <c r="D98" s="255"/>
      <c r="E98" s="255"/>
      <c r="F98" s="255"/>
      <c r="G98" s="255"/>
      <c r="H98" s="255"/>
      <c r="I98" s="255"/>
      <c r="J98" s="255"/>
      <c r="K98" s="255"/>
      <c r="L98" s="255"/>
      <c r="M98" s="255"/>
      <c r="N98" s="255"/>
      <c r="O98" s="255"/>
      <c r="P98" s="255"/>
      <c r="Q98" s="255"/>
      <c r="R98" s="255"/>
      <c r="S98" s="255"/>
      <c r="T98" s="255"/>
      <c r="U98" s="255"/>
      <c r="V98" s="255"/>
      <c r="W98" s="255"/>
      <c r="X98" s="255"/>
    </row>
    <row r="99" customFormat="false" ht="14.25" hidden="false" customHeight="false" outlineLevel="0" collapsed="false">
      <c r="A99" s="255"/>
      <c r="B99" s="255"/>
      <c r="C99" s="255"/>
      <c r="D99" s="255"/>
      <c r="E99" s="255"/>
      <c r="F99" s="255"/>
      <c r="G99" s="255"/>
      <c r="H99" s="255"/>
      <c r="I99" s="255"/>
      <c r="J99" s="255"/>
      <c r="K99" s="255"/>
      <c r="L99" s="255"/>
      <c r="M99" s="255"/>
      <c r="N99" s="255"/>
      <c r="O99" s="255"/>
      <c r="P99" s="255"/>
      <c r="Q99" s="255"/>
      <c r="R99" s="255"/>
      <c r="S99" s="255"/>
      <c r="T99" s="255"/>
      <c r="U99" s="255"/>
      <c r="V99" s="255"/>
      <c r="W99" s="255"/>
      <c r="X99" s="255"/>
    </row>
    <row r="100" customFormat="false" ht="14.25" hidden="false" customHeight="false" outlineLevel="0" collapsed="false">
      <c r="A100" s="255"/>
      <c r="B100" s="255"/>
      <c r="C100" s="255"/>
      <c r="D100" s="255"/>
      <c r="E100" s="255"/>
      <c r="F100" s="255"/>
      <c r="G100" s="255"/>
      <c r="H100" s="255"/>
      <c r="I100" s="255"/>
      <c r="J100" s="255"/>
      <c r="K100" s="255"/>
      <c r="L100" s="255"/>
      <c r="M100" s="255"/>
      <c r="N100" s="255"/>
      <c r="O100" s="255"/>
      <c r="P100" s="255"/>
      <c r="Q100" s="255"/>
      <c r="R100" s="255"/>
      <c r="S100" s="255"/>
      <c r="T100" s="255"/>
      <c r="U100" s="255"/>
      <c r="V100" s="255"/>
      <c r="W100" s="255"/>
      <c r="X100" s="255"/>
    </row>
    <row r="101" customFormat="false" ht="14.25" hidden="false" customHeight="false" outlineLevel="0" collapsed="false">
      <c r="A101" s="255"/>
      <c r="B101" s="255"/>
      <c r="C101" s="255"/>
      <c r="D101" s="255"/>
      <c r="E101" s="255"/>
      <c r="F101" s="255"/>
      <c r="G101" s="255"/>
      <c r="H101" s="255"/>
      <c r="I101" s="255"/>
      <c r="J101" s="255"/>
      <c r="K101" s="255"/>
      <c r="L101" s="255"/>
      <c r="M101" s="255"/>
      <c r="N101" s="255"/>
      <c r="O101" s="255"/>
      <c r="P101" s="255"/>
      <c r="Q101" s="255"/>
      <c r="R101" s="255"/>
      <c r="S101" s="255"/>
      <c r="T101" s="255"/>
      <c r="U101" s="255"/>
      <c r="V101" s="255"/>
      <c r="W101" s="255"/>
      <c r="X101" s="255"/>
    </row>
    <row r="102" customFormat="false" ht="14.25" hidden="false" customHeight="false" outlineLevel="0" collapsed="false">
      <c r="A102" s="255"/>
      <c r="B102" s="255"/>
      <c r="C102" s="255"/>
      <c r="D102" s="255"/>
      <c r="E102" s="255"/>
      <c r="F102" s="255"/>
      <c r="G102" s="255"/>
      <c r="H102" s="255"/>
      <c r="I102" s="255"/>
      <c r="J102" s="255"/>
      <c r="K102" s="255"/>
      <c r="L102" s="255"/>
      <c r="M102" s="255"/>
      <c r="N102" s="255"/>
      <c r="O102" s="255"/>
      <c r="P102" s="255"/>
      <c r="Q102" s="255"/>
      <c r="R102" s="255"/>
      <c r="S102" s="255"/>
      <c r="T102" s="255"/>
      <c r="U102" s="255"/>
      <c r="V102" s="255"/>
      <c r="W102" s="255"/>
      <c r="X102" s="255"/>
    </row>
    <row r="103" customFormat="false" ht="14.25" hidden="false" customHeight="false" outlineLevel="0" collapsed="false">
      <c r="A103" s="255"/>
      <c r="B103" s="255"/>
      <c r="C103" s="255"/>
      <c r="D103" s="255"/>
      <c r="E103" s="255"/>
      <c r="F103" s="255"/>
      <c r="G103" s="255"/>
      <c r="H103" s="255"/>
      <c r="I103" s="255"/>
      <c r="J103" s="255"/>
      <c r="K103" s="255"/>
      <c r="L103" s="255"/>
      <c r="M103" s="255"/>
      <c r="N103" s="255"/>
      <c r="O103" s="255"/>
      <c r="P103" s="255"/>
      <c r="Q103" s="255"/>
      <c r="R103" s="255"/>
      <c r="S103" s="255"/>
      <c r="T103" s="255"/>
      <c r="U103" s="255"/>
      <c r="V103" s="255"/>
      <c r="W103" s="255"/>
      <c r="X103" s="255"/>
    </row>
    <row r="104" customFormat="false" ht="14.25" hidden="false" customHeight="false" outlineLevel="0" collapsed="false">
      <c r="A104" s="255"/>
      <c r="B104" s="255"/>
      <c r="C104" s="255"/>
      <c r="D104" s="255"/>
      <c r="E104" s="255"/>
      <c r="F104" s="255"/>
      <c r="G104" s="255"/>
      <c r="H104" s="255"/>
      <c r="I104" s="255"/>
      <c r="J104" s="255"/>
      <c r="K104" s="255"/>
      <c r="L104" s="255"/>
      <c r="M104" s="255"/>
      <c r="N104" s="255"/>
      <c r="O104" s="255"/>
      <c r="P104" s="255"/>
      <c r="Q104" s="255"/>
      <c r="R104" s="255"/>
      <c r="S104" s="255"/>
      <c r="T104" s="255"/>
      <c r="U104" s="255"/>
      <c r="V104" s="255"/>
      <c r="W104" s="255"/>
      <c r="X104" s="255"/>
    </row>
    <row r="105" customFormat="false" ht="14.25" hidden="false" customHeight="false" outlineLevel="0" collapsed="false">
      <c r="A105" s="255"/>
      <c r="B105" s="255"/>
      <c r="C105" s="255"/>
      <c r="D105" s="255"/>
      <c r="E105" s="255"/>
      <c r="F105" s="255"/>
      <c r="G105" s="255"/>
      <c r="H105" s="255"/>
      <c r="I105" s="255"/>
      <c r="J105" s="255"/>
      <c r="K105" s="255"/>
      <c r="L105" s="255"/>
      <c r="M105" s="255"/>
      <c r="N105" s="255"/>
      <c r="O105" s="255"/>
      <c r="P105" s="255"/>
      <c r="Q105" s="255"/>
      <c r="R105" s="255"/>
      <c r="S105" s="255"/>
      <c r="T105" s="255"/>
      <c r="U105" s="255"/>
      <c r="V105" s="255"/>
      <c r="W105" s="255"/>
      <c r="X105" s="255"/>
    </row>
    <row r="106" customFormat="false" ht="14.25" hidden="false" customHeight="false" outlineLevel="0" collapsed="false">
      <c r="A106" s="255"/>
      <c r="B106" s="255"/>
      <c r="C106" s="255"/>
      <c r="D106" s="255"/>
      <c r="E106" s="255"/>
      <c r="F106" s="255"/>
      <c r="G106" s="255"/>
      <c r="H106" s="255"/>
      <c r="I106" s="255"/>
      <c r="J106" s="255"/>
      <c r="K106" s="255"/>
      <c r="L106" s="255"/>
      <c r="M106" s="255"/>
      <c r="N106" s="255"/>
      <c r="O106" s="255"/>
      <c r="P106" s="255"/>
      <c r="Q106" s="255"/>
      <c r="R106" s="255"/>
      <c r="S106" s="255"/>
      <c r="T106" s="255"/>
      <c r="U106" s="255"/>
      <c r="V106" s="255"/>
      <c r="W106" s="255"/>
      <c r="X106" s="255"/>
    </row>
    <row r="107" customFormat="false" ht="14.25" hidden="false" customHeight="false" outlineLevel="0" collapsed="false">
      <c r="A107" s="255"/>
      <c r="B107" s="255"/>
      <c r="C107" s="255"/>
      <c r="D107" s="255"/>
      <c r="E107" s="255"/>
      <c r="F107" s="255"/>
      <c r="G107" s="255"/>
      <c r="H107" s="255"/>
      <c r="I107" s="255"/>
      <c r="J107" s="255"/>
      <c r="K107" s="255"/>
      <c r="L107" s="255"/>
      <c r="M107" s="255"/>
      <c r="N107" s="255"/>
      <c r="O107" s="255"/>
      <c r="P107" s="255"/>
      <c r="Q107" s="255"/>
      <c r="R107" s="255"/>
      <c r="S107" s="255"/>
      <c r="T107" s="255"/>
      <c r="U107" s="255"/>
      <c r="V107" s="255"/>
      <c r="W107" s="255"/>
      <c r="X107" s="255"/>
    </row>
    <row r="108" customFormat="false" ht="14.25" hidden="false" customHeight="false" outlineLevel="0" collapsed="false">
      <c r="A108" s="255"/>
      <c r="B108" s="255"/>
      <c r="C108" s="255"/>
      <c r="D108" s="255"/>
      <c r="E108" s="255"/>
      <c r="F108" s="255"/>
      <c r="G108" s="255"/>
      <c r="H108" s="255"/>
      <c r="I108" s="255"/>
      <c r="J108" s="255"/>
      <c r="K108" s="255"/>
      <c r="L108" s="255"/>
      <c r="M108" s="255"/>
      <c r="N108" s="255"/>
      <c r="O108" s="255"/>
      <c r="P108" s="255"/>
      <c r="Q108" s="255"/>
      <c r="R108" s="255"/>
      <c r="S108" s="255"/>
      <c r="T108" s="255"/>
      <c r="U108" s="255"/>
      <c r="V108" s="255"/>
      <c r="W108" s="255"/>
      <c r="X108" s="255"/>
    </row>
    <row r="109" customFormat="false" ht="14.25" hidden="false" customHeight="false" outlineLevel="0" collapsed="false">
      <c r="A109" s="255"/>
      <c r="B109" s="255"/>
      <c r="C109" s="255"/>
      <c r="D109" s="255"/>
      <c r="E109" s="255"/>
      <c r="F109" s="255"/>
      <c r="G109" s="255"/>
      <c r="H109" s="255"/>
      <c r="I109" s="255"/>
      <c r="J109" s="255"/>
      <c r="K109" s="255"/>
      <c r="L109" s="255"/>
      <c r="M109" s="255"/>
      <c r="N109" s="255"/>
      <c r="O109" s="255"/>
      <c r="P109" s="255"/>
      <c r="Q109" s="255"/>
      <c r="R109" s="255"/>
      <c r="S109" s="255"/>
      <c r="T109" s="255"/>
      <c r="U109" s="255"/>
      <c r="V109" s="255"/>
      <c r="W109" s="255"/>
      <c r="X109" s="255"/>
    </row>
    <row r="110" customFormat="false" ht="14.25" hidden="false" customHeight="false" outlineLevel="0" collapsed="false">
      <c r="A110" s="255"/>
      <c r="B110" s="255"/>
      <c r="C110" s="255"/>
      <c r="D110" s="255"/>
      <c r="E110" s="255"/>
      <c r="F110" s="255"/>
      <c r="G110" s="255"/>
      <c r="H110" s="255"/>
      <c r="I110" s="255"/>
      <c r="J110" s="255"/>
      <c r="K110" s="255"/>
      <c r="L110" s="255"/>
      <c r="M110" s="255"/>
      <c r="N110" s="255"/>
      <c r="O110" s="255"/>
      <c r="P110" s="255"/>
      <c r="Q110" s="255"/>
      <c r="R110" s="255"/>
      <c r="S110" s="255"/>
      <c r="T110" s="255"/>
      <c r="U110" s="255"/>
      <c r="V110" s="255"/>
      <c r="W110" s="255"/>
      <c r="X110" s="255"/>
    </row>
    <row r="111" customFormat="false" ht="14.25" hidden="false" customHeight="false" outlineLevel="0" collapsed="false">
      <c r="A111" s="255"/>
      <c r="B111" s="255"/>
      <c r="C111" s="255"/>
      <c r="D111" s="255"/>
      <c r="E111" s="255"/>
      <c r="F111" s="255"/>
      <c r="G111" s="255"/>
      <c r="H111" s="255"/>
      <c r="I111" s="255"/>
      <c r="J111" s="255"/>
      <c r="K111" s="255"/>
      <c r="L111" s="255"/>
      <c r="M111" s="255"/>
      <c r="N111" s="255"/>
      <c r="O111" s="255"/>
      <c r="P111" s="255"/>
      <c r="Q111" s="255"/>
      <c r="R111" s="255"/>
      <c r="S111" s="255"/>
      <c r="T111" s="255"/>
      <c r="U111" s="255"/>
      <c r="V111" s="255"/>
      <c r="W111" s="255"/>
      <c r="X111" s="255"/>
    </row>
    <row r="112" customFormat="false" ht="14.25" hidden="false" customHeight="false" outlineLevel="0" collapsed="false">
      <c r="A112" s="255"/>
      <c r="B112" s="255"/>
      <c r="C112" s="255"/>
      <c r="D112" s="255"/>
      <c r="E112" s="255"/>
      <c r="F112" s="255"/>
      <c r="G112" s="255"/>
      <c r="H112" s="255"/>
      <c r="I112" s="255"/>
      <c r="J112" s="255"/>
      <c r="K112" s="255"/>
      <c r="L112" s="255"/>
      <c r="M112" s="255"/>
      <c r="N112" s="255"/>
      <c r="O112" s="255"/>
      <c r="P112" s="255"/>
      <c r="Q112" s="255"/>
      <c r="R112" s="255"/>
      <c r="S112" s="255"/>
      <c r="T112" s="255"/>
      <c r="U112" s="255"/>
      <c r="V112" s="255"/>
      <c r="W112" s="255"/>
      <c r="X112" s="255"/>
    </row>
    <row r="113" customFormat="false" ht="14.25" hidden="false" customHeight="false" outlineLevel="0" collapsed="false">
      <c r="A113" s="255"/>
      <c r="B113" s="255"/>
      <c r="C113" s="255"/>
      <c r="D113" s="255"/>
      <c r="E113" s="255"/>
      <c r="F113" s="255"/>
      <c r="G113" s="255"/>
      <c r="H113" s="255"/>
      <c r="I113" s="255"/>
      <c r="J113" s="255"/>
      <c r="K113" s="255"/>
      <c r="L113" s="255"/>
      <c r="M113" s="255"/>
      <c r="N113" s="255"/>
      <c r="O113" s="255"/>
      <c r="P113" s="255"/>
      <c r="Q113" s="255"/>
      <c r="R113" s="255"/>
      <c r="S113" s="255"/>
      <c r="T113" s="255"/>
      <c r="U113" s="255"/>
      <c r="V113" s="255"/>
      <c r="W113" s="255"/>
      <c r="X113" s="255"/>
    </row>
    <row r="114" customFormat="false" ht="14.25" hidden="false" customHeight="false" outlineLevel="0" collapsed="false">
      <c r="A114" s="255"/>
      <c r="B114" s="255"/>
      <c r="C114" s="255"/>
      <c r="D114" s="255"/>
      <c r="E114" s="255"/>
      <c r="F114" s="255"/>
      <c r="G114" s="255"/>
      <c r="H114" s="255"/>
      <c r="I114" s="255"/>
      <c r="J114" s="255"/>
      <c r="K114" s="255"/>
      <c r="L114" s="255"/>
      <c r="M114" s="255"/>
      <c r="N114" s="255"/>
      <c r="O114" s="255"/>
      <c r="P114" s="255"/>
      <c r="Q114" s="255"/>
      <c r="R114" s="255"/>
      <c r="S114" s="255"/>
      <c r="T114" s="255"/>
      <c r="U114" s="255"/>
      <c r="V114" s="255"/>
      <c r="W114" s="255"/>
      <c r="X114" s="255"/>
    </row>
    <row r="115" customFormat="false" ht="14.25" hidden="false" customHeight="false" outlineLevel="0" collapsed="false">
      <c r="A115" s="255"/>
      <c r="B115" s="255"/>
      <c r="C115" s="255"/>
      <c r="D115" s="255"/>
      <c r="E115" s="255"/>
      <c r="F115" s="255"/>
      <c r="G115" s="255"/>
      <c r="H115" s="255"/>
      <c r="I115" s="255"/>
      <c r="J115" s="255"/>
      <c r="K115" s="255"/>
      <c r="L115" s="255"/>
      <c r="M115" s="255"/>
      <c r="N115" s="255"/>
      <c r="O115" s="255"/>
      <c r="P115" s="255"/>
      <c r="Q115" s="255"/>
      <c r="R115" s="255"/>
      <c r="S115" s="255"/>
      <c r="T115" s="255"/>
      <c r="U115" s="255"/>
      <c r="V115" s="255"/>
      <c r="W115" s="255"/>
      <c r="X115" s="255"/>
    </row>
    <row r="116" customFormat="false" ht="14.25" hidden="false" customHeight="false" outlineLevel="0" collapsed="false">
      <c r="A116" s="255"/>
      <c r="B116" s="255"/>
      <c r="C116" s="255"/>
      <c r="D116" s="255"/>
      <c r="E116" s="255"/>
      <c r="F116" s="255"/>
      <c r="G116" s="255"/>
      <c r="H116" s="255"/>
      <c r="I116" s="255"/>
      <c r="J116" s="255"/>
      <c r="K116" s="255"/>
      <c r="L116" s="255"/>
      <c r="M116" s="255"/>
      <c r="N116" s="255"/>
      <c r="O116" s="255"/>
      <c r="P116" s="255"/>
      <c r="Q116" s="255"/>
      <c r="R116" s="255"/>
      <c r="S116" s="255"/>
      <c r="T116" s="255"/>
      <c r="U116" s="255"/>
      <c r="V116" s="255"/>
      <c r="W116" s="255"/>
      <c r="X116" s="255"/>
    </row>
    <row r="117" customFormat="false" ht="14.25" hidden="false" customHeight="false" outlineLevel="0" collapsed="false">
      <c r="A117" s="255"/>
      <c r="B117" s="255"/>
      <c r="C117" s="255"/>
      <c r="D117" s="255"/>
      <c r="E117" s="255"/>
      <c r="F117" s="255"/>
      <c r="G117" s="255"/>
      <c r="H117" s="255"/>
      <c r="I117" s="255"/>
      <c r="J117" s="255"/>
      <c r="K117" s="255"/>
      <c r="L117" s="255"/>
      <c r="M117" s="255"/>
      <c r="N117" s="255"/>
      <c r="O117" s="255"/>
      <c r="P117" s="255"/>
      <c r="Q117" s="255"/>
      <c r="R117" s="255"/>
      <c r="S117" s="255"/>
      <c r="T117" s="255"/>
      <c r="U117" s="255"/>
      <c r="V117" s="255"/>
      <c r="W117" s="255"/>
      <c r="X117" s="255"/>
    </row>
    <row r="118" customFormat="false" ht="14.25" hidden="false" customHeight="false" outlineLevel="0" collapsed="false">
      <c r="A118" s="255"/>
      <c r="B118" s="255"/>
      <c r="C118" s="255"/>
      <c r="D118" s="255"/>
      <c r="E118" s="255"/>
      <c r="F118" s="255"/>
      <c r="G118" s="255"/>
      <c r="H118" s="255"/>
      <c r="I118" s="255"/>
      <c r="J118" s="255"/>
      <c r="K118" s="255"/>
      <c r="L118" s="255"/>
      <c r="M118" s="255"/>
      <c r="N118" s="255"/>
      <c r="O118" s="255"/>
      <c r="P118" s="255"/>
      <c r="Q118" s="255"/>
      <c r="R118" s="255"/>
      <c r="S118" s="255"/>
      <c r="T118" s="255"/>
      <c r="U118" s="255"/>
      <c r="V118" s="255"/>
      <c r="W118" s="255"/>
      <c r="X118" s="255"/>
    </row>
    <row r="119" customFormat="false" ht="14.25" hidden="false" customHeight="false" outlineLevel="0" collapsed="false">
      <c r="A119" s="255"/>
      <c r="B119" s="255"/>
      <c r="C119" s="255"/>
      <c r="D119" s="255"/>
      <c r="E119" s="255"/>
      <c r="F119" s="255"/>
      <c r="G119" s="255"/>
      <c r="H119" s="255"/>
      <c r="I119" s="255"/>
      <c r="J119" s="255"/>
      <c r="K119" s="255"/>
      <c r="L119" s="255"/>
      <c r="M119" s="255"/>
      <c r="N119" s="255"/>
      <c r="O119" s="255"/>
      <c r="P119" s="255"/>
      <c r="Q119" s="255"/>
      <c r="R119" s="255"/>
      <c r="S119" s="255"/>
      <c r="T119" s="255"/>
      <c r="U119" s="255"/>
      <c r="V119" s="255"/>
      <c r="W119" s="255"/>
      <c r="X119" s="255"/>
    </row>
    <row r="120" customFormat="false" ht="14.25" hidden="false" customHeight="false" outlineLevel="0" collapsed="false">
      <c r="A120" s="255"/>
      <c r="B120" s="255"/>
      <c r="C120" s="255"/>
      <c r="D120" s="255"/>
      <c r="E120" s="255"/>
      <c r="F120" s="255"/>
      <c r="G120" s="255"/>
      <c r="H120" s="255"/>
      <c r="I120" s="255"/>
      <c r="J120" s="255"/>
      <c r="K120" s="255"/>
      <c r="L120" s="255"/>
      <c r="M120" s="255"/>
      <c r="N120" s="255"/>
      <c r="O120" s="255"/>
      <c r="P120" s="255"/>
      <c r="Q120" s="255"/>
      <c r="R120" s="255"/>
      <c r="S120" s="255"/>
      <c r="T120" s="255"/>
      <c r="U120" s="255"/>
      <c r="V120" s="255"/>
      <c r="W120" s="255"/>
      <c r="X120" s="255"/>
    </row>
    <row r="121" customFormat="false" ht="14.25" hidden="false" customHeight="false" outlineLevel="0" collapsed="false">
      <c r="A121" s="255"/>
      <c r="B121" s="255"/>
      <c r="C121" s="255"/>
      <c r="D121" s="255"/>
      <c r="E121" s="255"/>
      <c r="F121" s="255"/>
      <c r="G121" s="255"/>
      <c r="H121" s="255"/>
      <c r="I121" s="255"/>
      <c r="J121" s="255"/>
      <c r="K121" s="255"/>
      <c r="L121" s="255"/>
      <c r="M121" s="255"/>
      <c r="N121" s="255"/>
      <c r="O121" s="255"/>
      <c r="P121" s="255"/>
      <c r="Q121" s="255"/>
      <c r="R121" s="255"/>
      <c r="S121" s="255"/>
      <c r="T121" s="255"/>
      <c r="U121" s="255"/>
      <c r="V121" s="255"/>
      <c r="W121" s="255"/>
      <c r="X121" s="255"/>
    </row>
    <row r="122" customFormat="false" ht="14.25" hidden="false" customHeight="false" outlineLevel="0" collapsed="false">
      <c r="A122" s="255"/>
      <c r="B122" s="255"/>
      <c r="C122" s="255"/>
      <c r="D122" s="255"/>
      <c r="E122" s="255"/>
      <c r="F122" s="255"/>
      <c r="G122" s="255"/>
      <c r="H122" s="255"/>
      <c r="I122" s="255"/>
      <c r="J122" s="255"/>
      <c r="K122" s="255"/>
      <c r="L122" s="255"/>
      <c r="M122" s="255"/>
      <c r="N122" s="255"/>
      <c r="O122" s="255"/>
      <c r="P122" s="255"/>
      <c r="Q122" s="255"/>
      <c r="R122" s="255"/>
      <c r="S122" s="255"/>
      <c r="T122" s="255"/>
      <c r="U122" s="255"/>
      <c r="V122" s="255"/>
      <c r="W122" s="255"/>
      <c r="X122" s="255"/>
    </row>
    <row r="123" customFormat="false" ht="14.25" hidden="false" customHeight="false" outlineLevel="0" collapsed="false">
      <c r="A123" s="255"/>
      <c r="B123" s="255"/>
      <c r="C123" s="255"/>
      <c r="D123" s="255"/>
      <c r="E123" s="255"/>
      <c r="F123" s="255"/>
      <c r="G123" s="255"/>
      <c r="H123" s="255"/>
      <c r="I123" s="255"/>
      <c r="J123" s="255"/>
      <c r="K123" s="255"/>
      <c r="L123" s="255"/>
      <c r="M123" s="255"/>
      <c r="N123" s="255"/>
      <c r="O123" s="255"/>
      <c r="P123" s="255"/>
      <c r="Q123" s="255"/>
      <c r="R123" s="255"/>
      <c r="S123" s="255"/>
      <c r="T123" s="255"/>
      <c r="U123" s="255"/>
      <c r="V123" s="255"/>
      <c r="W123" s="255"/>
      <c r="X123" s="255"/>
    </row>
    <row r="124" customFormat="false" ht="14.25" hidden="false" customHeight="false" outlineLevel="0" collapsed="false">
      <c r="A124" s="255"/>
      <c r="B124" s="255"/>
      <c r="C124" s="255"/>
      <c r="D124" s="255"/>
      <c r="E124" s="255"/>
      <c r="F124" s="255"/>
      <c r="G124" s="255"/>
      <c r="H124" s="255"/>
      <c r="I124" s="255"/>
      <c r="J124" s="255"/>
      <c r="K124" s="255"/>
      <c r="L124" s="255"/>
      <c r="M124" s="255"/>
      <c r="N124" s="255"/>
      <c r="O124" s="255"/>
      <c r="P124" s="255"/>
      <c r="Q124" s="255"/>
      <c r="R124" s="255"/>
      <c r="S124" s="255"/>
      <c r="T124" s="255"/>
      <c r="U124" s="255"/>
      <c r="V124" s="255"/>
      <c r="W124" s="255"/>
      <c r="X124" s="255"/>
    </row>
    <row r="125" customFormat="false" ht="14.25" hidden="false" customHeight="false" outlineLevel="0" collapsed="false">
      <c r="A125" s="255"/>
      <c r="B125" s="255"/>
      <c r="C125" s="255"/>
      <c r="D125" s="255"/>
      <c r="E125" s="255"/>
      <c r="F125" s="255"/>
      <c r="G125" s="255"/>
      <c r="H125" s="255"/>
      <c r="I125" s="255"/>
      <c r="J125" s="255"/>
      <c r="K125" s="255"/>
      <c r="L125" s="255"/>
      <c r="M125" s="255"/>
      <c r="N125" s="255"/>
      <c r="O125" s="255"/>
      <c r="P125" s="255"/>
      <c r="Q125" s="255"/>
      <c r="R125" s="255"/>
      <c r="S125" s="255"/>
      <c r="T125" s="255"/>
      <c r="U125" s="255"/>
      <c r="V125" s="255"/>
      <c r="W125" s="255"/>
      <c r="X125" s="255"/>
    </row>
    <row r="126" customFormat="false" ht="14.25" hidden="false" customHeight="false" outlineLevel="0" collapsed="false">
      <c r="A126" s="255"/>
      <c r="B126" s="255"/>
      <c r="C126" s="255"/>
      <c r="D126" s="255"/>
      <c r="E126" s="255"/>
      <c r="F126" s="255"/>
      <c r="G126" s="255"/>
      <c r="H126" s="255"/>
      <c r="I126" s="255"/>
      <c r="J126" s="255"/>
      <c r="K126" s="255"/>
      <c r="L126" s="255"/>
      <c r="M126" s="255"/>
      <c r="N126" s="255"/>
      <c r="O126" s="255"/>
      <c r="P126" s="255"/>
      <c r="Q126" s="255"/>
      <c r="R126" s="255"/>
      <c r="S126" s="255"/>
      <c r="T126" s="255"/>
      <c r="U126" s="255"/>
      <c r="V126" s="255"/>
      <c r="W126" s="255"/>
      <c r="X126" s="255"/>
    </row>
    <row r="127" customFormat="false" ht="14.25" hidden="false" customHeight="false" outlineLevel="0" collapsed="false">
      <c r="A127" s="255"/>
      <c r="B127" s="255"/>
      <c r="C127" s="255"/>
      <c r="D127" s="255"/>
      <c r="E127" s="255"/>
      <c r="F127" s="255"/>
      <c r="G127" s="255"/>
      <c r="H127" s="255"/>
      <c r="I127" s="255"/>
      <c r="J127" s="255"/>
      <c r="K127" s="255"/>
      <c r="L127" s="255"/>
      <c r="M127" s="255"/>
      <c r="N127" s="255"/>
      <c r="O127" s="255"/>
      <c r="P127" s="255"/>
      <c r="Q127" s="255"/>
      <c r="R127" s="255"/>
      <c r="S127" s="255"/>
      <c r="T127" s="255"/>
      <c r="U127" s="255"/>
      <c r="V127" s="255"/>
      <c r="W127" s="255"/>
      <c r="X127" s="255"/>
    </row>
    <row r="128" customFormat="false" ht="14.25" hidden="false" customHeight="false" outlineLevel="0" collapsed="false">
      <c r="A128" s="255"/>
      <c r="B128" s="255"/>
      <c r="C128" s="255"/>
      <c r="D128" s="255"/>
      <c r="E128" s="255"/>
      <c r="F128" s="255"/>
      <c r="G128" s="255"/>
      <c r="H128" s="255"/>
      <c r="I128" s="255"/>
      <c r="J128" s="255"/>
      <c r="K128" s="255"/>
      <c r="L128" s="255"/>
      <c r="M128" s="255"/>
      <c r="N128" s="255"/>
      <c r="O128" s="255"/>
      <c r="P128" s="255"/>
      <c r="Q128" s="255"/>
      <c r="R128" s="255"/>
      <c r="S128" s="255"/>
      <c r="T128" s="255"/>
      <c r="U128" s="255"/>
      <c r="V128" s="255"/>
      <c r="W128" s="255"/>
      <c r="X128" s="255"/>
    </row>
    <row r="129" customFormat="false" ht="14.25" hidden="false" customHeight="false" outlineLevel="0" collapsed="false">
      <c r="A129" s="255"/>
      <c r="B129" s="255"/>
      <c r="C129" s="255"/>
      <c r="D129" s="255"/>
      <c r="E129" s="255"/>
      <c r="F129" s="255"/>
      <c r="G129" s="255"/>
      <c r="H129" s="255"/>
      <c r="I129" s="255"/>
      <c r="J129" s="255"/>
      <c r="K129" s="255"/>
      <c r="L129" s="255"/>
      <c r="M129" s="255"/>
      <c r="N129" s="255"/>
      <c r="O129" s="255"/>
      <c r="P129" s="255"/>
      <c r="Q129" s="255"/>
      <c r="R129" s="255"/>
      <c r="S129" s="255"/>
      <c r="T129" s="255"/>
      <c r="U129" s="255"/>
      <c r="V129" s="255"/>
      <c r="W129" s="255"/>
      <c r="X129" s="255"/>
    </row>
    <row r="130" customFormat="false" ht="14.25" hidden="false" customHeight="false" outlineLevel="0" collapsed="false">
      <c r="A130" s="255"/>
      <c r="B130" s="255"/>
      <c r="C130" s="255"/>
      <c r="D130" s="255"/>
      <c r="E130" s="255"/>
      <c r="F130" s="255"/>
      <c r="G130" s="255"/>
      <c r="H130" s="255"/>
      <c r="I130" s="255"/>
      <c r="J130" s="255"/>
      <c r="K130" s="255"/>
      <c r="L130" s="255"/>
      <c r="M130" s="255"/>
      <c r="N130" s="255"/>
      <c r="O130" s="255"/>
      <c r="P130" s="255"/>
      <c r="Q130" s="255"/>
      <c r="R130" s="255"/>
      <c r="S130" s="255"/>
      <c r="T130" s="255"/>
      <c r="U130" s="255"/>
      <c r="V130" s="255"/>
      <c r="W130" s="255"/>
      <c r="X130" s="255"/>
    </row>
    <row r="131" customFormat="false" ht="14.25" hidden="false" customHeight="false" outlineLevel="0" collapsed="false">
      <c r="A131" s="255"/>
      <c r="B131" s="255"/>
      <c r="C131" s="255"/>
      <c r="D131" s="255"/>
      <c r="E131" s="255"/>
      <c r="F131" s="255"/>
      <c r="G131" s="255"/>
      <c r="H131" s="255"/>
      <c r="I131" s="255"/>
      <c r="J131" s="255"/>
      <c r="K131" s="255"/>
      <c r="L131" s="255"/>
      <c r="M131" s="255"/>
      <c r="N131" s="255"/>
      <c r="O131" s="255"/>
      <c r="P131" s="255"/>
      <c r="Q131" s="255"/>
      <c r="R131" s="255"/>
      <c r="S131" s="255"/>
      <c r="T131" s="255"/>
      <c r="U131" s="255"/>
      <c r="V131" s="255"/>
      <c r="W131" s="255"/>
      <c r="X131" s="255"/>
    </row>
    <row r="132" customFormat="false" ht="14.25" hidden="false" customHeight="false" outlineLevel="0" collapsed="false">
      <c r="A132" s="255"/>
      <c r="B132" s="255"/>
      <c r="C132" s="255"/>
      <c r="D132" s="255"/>
      <c r="E132" s="255"/>
      <c r="F132" s="255"/>
      <c r="G132" s="255"/>
      <c r="H132" s="255"/>
      <c r="I132" s="255"/>
      <c r="J132" s="255"/>
      <c r="K132" s="255"/>
      <c r="L132" s="255"/>
      <c r="M132" s="255"/>
      <c r="N132" s="255"/>
      <c r="O132" s="255"/>
      <c r="P132" s="255"/>
      <c r="Q132" s="255"/>
      <c r="R132" s="255"/>
      <c r="S132" s="255"/>
      <c r="T132" s="255"/>
      <c r="U132" s="255"/>
      <c r="V132" s="255"/>
      <c r="W132" s="255"/>
      <c r="X132" s="255"/>
    </row>
    <row r="133" customFormat="false" ht="14.25" hidden="false" customHeight="false" outlineLevel="0" collapsed="false">
      <c r="A133" s="255"/>
      <c r="B133" s="255"/>
      <c r="C133" s="255"/>
      <c r="D133" s="255"/>
      <c r="E133" s="255"/>
      <c r="F133" s="255"/>
      <c r="G133" s="255"/>
      <c r="H133" s="255"/>
      <c r="I133" s="255"/>
      <c r="J133" s="255"/>
      <c r="K133" s="255"/>
      <c r="L133" s="255"/>
      <c r="M133" s="255"/>
      <c r="N133" s="255"/>
      <c r="O133" s="255"/>
      <c r="P133" s="255"/>
      <c r="Q133" s="255"/>
      <c r="R133" s="255"/>
      <c r="S133" s="255"/>
      <c r="T133" s="255"/>
      <c r="U133" s="255"/>
      <c r="V133" s="255"/>
      <c r="W133" s="255"/>
      <c r="X133" s="255"/>
    </row>
    <row r="134" customFormat="false" ht="14.25" hidden="false" customHeight="false" outlineLevel="0" collapsed="false">
      <c r="A134" s="255"/>
      <c r="B134" s="255"/>
      <c r="C134" s="255"/>
      <c r="D134" s="255"/>
      <c r="E134" s="255"/>
      <c r="F134" s="255"/>
      <c r="G134" s="255"/>
      <c r="H134" s="255"/>
      <c r="I134" s="255"/>
      <c r="J134" s="255"/>
      <c r="K134" s="255"/>
      <c r="L134" s="255"/>
      <c r="M134" s="255"/>
      <c r="N134" s="255"/>
      <c r="O134" s="255"/>
      <c r="P134" s="255"/>
      <c r="Q134" s="255"/>
      <c r="R134" s="255"/>
      <c r="S134" s="255"/>
      <c r="T134" s="255"/>
      <c r="U134" s="255"/>
      <c r="V134" s="255"/>
      <c r="W134" s="255"/>
      <c r="X134" s="255"/>
    </row>
    <row r="135" customFormat="false" ht="14.25" hidden="false" customHeight="false" outlineLevel="0" collapsed="false">
      <c r="A135" s="255"/>
      <c r="B135" s="255"/>
      <c r="C135" s="255"/>
      <c r="D135" s="255"/>
      <c r="E135" s="255"/>
      <c r="F135" s="255"/>
      <c r="G135" s="255"/>
      <c r="H135" s="255"/>
      <c r="I135" s="255"/>
      <c r="J135" s="255"/>
      <c r="K135" s="255"/>
      <c r="L135" s="255"/>
      <c r="M135" s="255"/>
      <c r="N135" s="255"/>
      <c r="O135" s="255"/>
      <c r="P135" s="255"/>
      <c r="Q135" s="255"/>
      <c r="R135" s="255"/>
      <c r="S135" s="255"/>
      <c r="T135" s="255"/>
      <c r="U135" s="255"/>
      <c r="V135" s="255"/>
      <c r="W135" s="255"/>
      <c r="X135" s="255"/>
    </row>
    <row r="136" customFormat="false" ht="14.25" hidden="false" customHeight="false" outlineLevel="0" collapsed="false">
      <c r="A136" s="255"/>
      <c r="B136" s="255"/>
      <c r="C136" s="255"/>
      <c r="D136" s="255"/>
      <c r="E136" s="255"/>
      <c r="F136" s="255"/>
      <c r="G136" s="255"/>
      <c r="H136" s="255"/>
      <c r="I136" s="255"/>
      <c r="J136" s="255"/>
      <c r="K136" s="255"/>
      <c r="L136" s="255"/>
      <c r="M136" s="255"/>
      <c r="N136" s="255"/>
      <c r="O136" s="255"/>
      <c r="P136" s="255"/>
      <c r="Q136" s="255"/>
      <c r="R136" s="255"/>
      <c r="S136" s="255"/>
      <c r="T136" s="255"/>
      <c r="U136" s="255"/>
      <c r="V136" s="255"/>
      <c r="W136" s="255"/>
      <c r="X136" s="255"/>
    </row>
    <row r="137" customFormat="false" ht="14.25" hidden="false" customHeight="false" outlineLevel="0" collapsed="false">
      <c r="A137" s="255"/>
      <c r="B137" s="255"/>
      <c r="C137" s="255"/>
      <c r="D137" s="255"/>
      <c r="E137" s="255"/>
      <c r="F137" s="255"/>
      <c r="G137" s="255"/>
      <c r="H137" s="255"/>
      <c r="I137" s="255"/>
      <c r="J137" s="255"/>
      <c r="K137" s="255"/>
      <c r="L137" s="255"/>
      <c r="M137" s="255"/>
      <c r="N137" s="255"/>
      <c r="O137" s="255"/>
      <c r="P137" s="255"/>
      <c r="Q137" s="255"/>
      <c r="R137" s="255"/>
      <c r="S137" s="255"/>
      <c r="T137" s="255"/>
      <c r="U137" s="255"/>
      <c r="V137" s="255"/>
      <c r="W137" s="255"/>
      <c r="X137" s="255"/>
    </row>
    <row r="138" customFormat="false" ht="14.25" hidden="false" customHeight="false" outlineLevel="0" collapsed="false">
      <c r="A138" s="255"/>
      <c r="B138" s="255"/>
      <c r="C138" s="255"/>
      <c r="D138" s="255"/>
      <c r="E138" s="255"/>
      <c r="F138" s="255"/>
      <c r="G138" s="255"/>
      <c r="H138" s="255"/>
      <c r="I138" s="255"/>
      <c r="J138" s="255"/>
      <c r="K138" s="255"/>
      <c r="L138" s="255"/>
      <c r="M138" s="255"/>
      <c r="N138" s="255"/>
      <c r="O138" s="255"/>
      <c r="P138" s="255"/>
      <c r="Q138" s="255"/>
      <c r="R138" s="255"/>
      <c r="S138" s="255"/>
      <c r="T138" s="255"/>
      <c r="U138" s="255"/>
      <c r="V138" s="255"/>
      <c r="W138" s="255"/>
      <c r="X138" s="255"/>
    </row>
    <row r="139" customFormat="false" ht="14.25" hidden="false" customHeight="false" outlineLevel="0" collapsed="false">
      <c r="A139" s="255"/>
      <c r="B139" s="255"/>
      <c r="C139" s="255"/>
      <c r="D139" s="255"/>
      <c r="E139" s="255"/>
      <c r="F139" s="255"/>
      <c r="G139" s="255"/>
      <c r="H139" s="255"/>
      <c r="I139" s="255"/>
      <c r="J139" s="255"/>
      <c r="K139" s="255"/>
      <c r="L139" s="255"/>
      <c r="M139" s="255"/>
      <c r="N139" s="255"/>
      <c r="O139" s="255"/>
      <c r="P139" s="255"/>
      <c r="Q139" s="255"/>
      <c r="R139" s="255"/>
      <c r="S139" s="255"/>
      <c r="T139" s="255"/>
      <c r="U139" s="255"/>
      <c r="V139" s="255"/>
      <c r="W139" s="255"/>
      <c r="X139" s="255"/>
    </row>
    <row r="140" customFormat="false" ht="14.25" hidden="false" customHeight="false" outlineLevel="0" collapsed="false">
      <c r="A140" s="255"/>
      <c r="B140" s="255"/>
      <c r="C140" s="255"/>
      <c r="D140" s="255"/>
      <c r="E140" s="255"/>
      <c r="F140" s="255"/>
      <c r="G140" s="255"/>
      <c r="H140" s="255"/>
      <c r="I140" s="255"/>
      <c r="J140" s="255"/>
      <c r="K140" s="255"/>
      <c r="L140" s="255"/>
      <c r="M140" s="255"/>
      <c r="N140" s="255"/>
      <c r="O140" s="255"/>
      <c r="P140" s="255"/>
      <c r="Q140" s="255"/>
      <c r="R140" s="255"/>
      <c r="S140" s="255"/>
      <c r="T140" s="255"/>
      <c r="U140" s="255"/>
      <c r="V140" s="255"/>
      <c r="W140" s="255"/>
      <c r="X140" s="255"/>
    </row>
    <row r="141" customFormat="false" ht="14.25" hidden="false" customHeight="false" outlineLevel="0" collapsed="false">
      <c r="A141" s="255"/>
      <c r="B141" s="255"/>
      <c r="C141" s="255"/>
      <c r="D141" s="255"/>
      <c r="E141" s="255"/>
      <c r="F141" s="255"/>
      <c r="G141" s="255"/>
      <c r="H141" s="255"/>
      <c r="I141" s="255"/>
      <c r="J141" s="255"/>
      <c r="K141" s="255"/>
      <c r="L141" s="255"/>
      <c r="M141" s="255"/>
      <c r="N141" s="255"/>
      <c r="O141" s="255"/>
      <c r="P141" s="255"/>
      <c r="Q141" s="255"/>
      <c r="R141" s="255"/>
      <c r="S141" s="255"/>
      <c r="T141" s="255"/>
      <c r="U141" s="255"/>
      <c r="V141" s="255"/>
      <c r="W141" s="255"/>
      <c r="X141" s="255"/>
    </row>
    <row r="142" customFormat="false" ht="14.25" hidden="false" customHeight="false" outlineLevel="0" collapsed="false">
      <c r="A142" s="255"/>
      <c r="B142" s="255"/>
      <c r="C142" s="255"/>
      <c r="D142" s="255"/>
      <c r="E142" s="255"/>
      <c r="F142" s="255"/>
      <c r="G142" s="255"/>
      <c r="H142" s="255"/>
      <c r="I142" s="255"/>
      <c r="J142" s="255"/>
      <c r="K142" s="255"/>
      <c r="L142" s="255"/>
      <c r="M142" s="255"/>
      <c r="N142" s="255"/>
      <c r="O142" s="255"/>
      <c r="P142" s="255"/>
      <c r="Q142" s="255"/>
      <c r="R142" s="255"/>
      <c r="S142" s="255"/>
      <c r="T142" s="255"/>
      <c r="U142" s="255"/>
      <c r="V142" s="255"/>
      <c r="W142" s="255"/>
      <c r="X142" s="255"/>
    </row>
    <row r="143" customFormat="false" ht="14.25" hidden="false" customHeight="false" outlineLevel="0" collapsed="false">
      <c r="A143" s="255"/>
      <c r="B143" s="255"/>
      <c r="C143" s="255"/>
      <c r="D143" s="255"/>
      <c r="E143" s="255"/>
      <c r="F143" s="255"/>
      <c r="G143" s="255"/>
      <c r="H143" s="255"/>
      <c r="I143" s="255"/>
      <c r="J143" s="255"/>
      <c r="K143" s="255"/>
      <c r="L143" s="255"/>
      <c r="M143" s="255"/>
      <c r="N143" s="255"/>
      <c r="O143" s="255"/>
      <c r="P143" s="255"/>
      <c r="Q143" s="255"/>
      <c r="R143" s="255"/>
      <c r="S143" s="255"/>
      <c r="T143" s="255"/>
      <c r="U143" s="255"/>
      <c r="V143" s="255"/>
      <c r="W143" s="255"/>
      <c r="X143" s="255"/>
    </row>
    <row r="144" customFormat="false" ht="14.25" hidden="false" customHeight="false" outlineLevel="0" collapsed="false">
      <c r="A144" s="255"/>
      <c r="B144" s="255"/>
      <c r="C144" s="255"/>
      <c r="D144" s="255"/>
      <c r="E144" s="255"/>
      <c r="F144" s="255"/>
      <c r="G144" s="255"/>
      <c r="H144" s="255"/>
      <c r="I144" s="255"/>
      <c r="J144" s="255"/>
      <c r="K144" s="255"/>
      <c r="L144" s="255"/>
      <c r="M144" s="255"/>
      <c r="N144" s="255"/>
      <c r="O144" s="255"/>
      <c r="P144" s="255"/>
      <c r="Q144" s="255"/>
      <c r="R144" s="255"/>
      <c r="S144" s="255"/>
      <c r="T144" s="255"/>
      <c r="U144" s="255"/>
      <c r="V144" s="255"/>
      <c r="W144" s="255"/>
      <c r="X144" s="255"/>
    </row>
    <row r="145" customFormat="false" ht="14.25" hidden="false" customHeight="false" outlineLevel="0" collapsed="false">
      <c r="A145" s="255"/>
      <c r="B145" s="255"/>
      <c r="C145" s="255"/>
      <c r="D145" s="255"/>
      <c r="E145" s="255"/>
      <c r="F145" s="255"/>
      <c r="G145" s="255"/>
      <c r="H145" s="255"/>
      <c r="I145" s="255"/>
      <c r="J145" s="255"/>
      <c r="K145" s="255"/>
      <c r="L145" s="255"/>
      <c r="M145" s="255"/>
      <c r="N145" s="255"/>
      <c r="O145" s="255"/>
      <c r="P145" s="255"/>
      <c r="Q145" s="255"/>
      <c r="R145" s="255"/>
      <c r="S145" s="255"/>
      <c r="T145" s="255"/>
      <c r="U145" s="255"/>
      <c r="V145" s="255"/>
      <c r="W145" s="255"/>
      <c r="X145" s="255"/>
    </row>
    <row r="146" customFormat="false" ht="14.25" hidden="false" customHeight="false" outlineLevel="0" collapsed="false">
      <c r="A146" s="255"/>
      <c r="B146" s="255"/>
      <c r="C146" s="255"/>
      <c r="D146" s="255"/>
      <c r="E146" s="255"/>
      <c r="F146" s="255"/>
      <c r="G146" s="255"/>
      <c r="H146" s="255"/>
      <c r="I146" s="255"/>
      <c r="J146" s="255"/>
      <c r="K146" s="255"/>
      <c r="L146" s="255"/>
      <c r="M146" s="255"/>
      <c r="N146" s="255"/>
      <c r="O146" s="255"/>
      <c r="P146" s="255"/>
      <c r="Q146" s="255"/>
      <c r="R146" s="255"/>
      <c r="S146" s="255"/>
      <c r="T146" s="255"/>
      <c r="U146" s="255"/>
      <c r="V146" s="255"/>
      <c r="W146" s="255"/>
      <c r="X146" s="255"/>
    </row>
    <row r="147" customFormat="false" ht="14.25" hidden="false" customHeight="false" outlineLevel="0" collapsed="false">
      <c r="A147" s="255"/>
      <c r="B147" s="255"/>
      <c r="C147" s="255"/>
      <c r="D147" s="255"/>
      <c r="E147" s="255"/>
      <c r="F147" s="255"/>
      <c r="G147" s="255"/>
      <c r="H147" s="255"/>
      <c r="I147" s="255"/>
      <c r="J147" s="255"/>
      <c r="K147" s="255"/>
      <c r="L147" s="255"/>
      <c r="M147" s="255"/>
      <c r="N147" s="255"/>
      <c r="O147" s="255"/>
      <c r="P147" s="255"/>
      <c r="Q147" s="255"/>
      <c r="R147" s="255"/>
      <c r="S147" s="255"/>
      <c r="T147" s="255"/>
      <c r="U147" s="255"/>
      <c r="V147" s="255"/>
      <c r="W147" s="255"/>
      <c r="X147" s="255"/>
    </row>
    <row r="148" customFormat="false" ht="14.25" hidden="false" customHeight="false" outlineLevel="0" collapsed="false">
      <c r="A148" s="255"/>
      <c r="B148" s="255"/>
      <c r="C148" s="255"/>
      <c r="D148" s="255"/>
      <c r="E148" s="255"/>
      <c r="F148" s="255"/>
      <c r="G148" s="255"/>
      <c r="H148" s="255"/>
      <c r="I148" s="255"/>
      <c r="J148" s="255"/>
      <c r="K148" s="255"/>
      <c r="L148" s="255"/>
      <c r="M148" s="255"/>
      <c r="N148" s="255"/>
      <c r="O148" s="255"/>
      <c r="P148" s="255"/>
      <c r="Q148" s="255"/>
      <c r="R148" s="255"/>
      <c r="S148" s="255"/>
      <c r="T148" s="255"/>
      <c r="U148" s="255"/>
      <c r="V148" s="255"/>
      <c r="W148" s="255"/>
      <c r="X148" s="255"/>
    </row>
    <row r="149" customFormat="false" ht="14.25" hidden="false" customHeight="false" outlineLevel="0" collapsed="false">
      <c r="A149" s="255"/>
      <c r="B149" s="255"/>
      <c r="C149" s="255"/>
      <c r="D149" s="255"/>
      <c r="E149" s="255"/>
      <c r="F149" s="255"/>
      <c r="G149" s="255"/>
      <c r="H149" s="255"/>
      <c r="I149" s="255"/>
      <c r="J149" s="255"/>
      <c r="K149" s="255"/>
      <c r="L149" s="255"/>
      <c r="M149" s="255"/>
      <c r="N149" s="255"/>
      <c r="O149" s="255"/>
      <c r="P149" s="255"/>
      <c r="Q149" s="255"/>
      <c r="R149" s="255"/>
      <c r="S149" s="255"/>
      <c r="T149" s="255"/>
      <c r="U149" s="255"/>
      <c r="V149" s="255"/>
      <c r="W149" s="255"/>
      <c r="X149" s="255"/>
    </row>
    <row r="150" customFormat="false" ht="14.25" hidden="false" customHeight="false" outlineLevel="0" collapsed="false">
      <c r="A150" s="255"/>
      <c r="B150" s="255"/>
      <c r="C150" s="255"/>
      <c r="D150" s="255"/>
      <c r="E150" s="255"/>
      <c r="F150" s="255"/>
      <c r="G150" s="255"/>
      <c r="H150" s="255"/>
      <c r="I150" s="255"/>
      <c r="J150" s="255"/>
      <c r="K150" s="255"/>
      <c r="L150" s="255"/>
      <c r="M150" s="255"/>
      <c r="N150" s="255"/>
      <c r="O150" s="255"/>
      <c r="P150" s="255"/>
      <c r="Q150" s="255"/>
      <c r="R150" s="255"/>
      <c r="S150" s="255"/>
      <c r="T150" s="255"/>
      <c r="U150" s="255"/>
      <c r="V150" s="255"/>
      <c r="W150" s="255"/>
      <c r="X150" s="255"/>
    </row>
    <row r="151" customFormat="false" ht="14.25" hidden="false" customHeight="false" outlineLevel="0" collapsed="false">
      <c r="A151" s="255"/>
      <c r="B151" s="255"/>
      <c r="C151" s="255"/>
      <c r="D151" s="255"/>
      <c r="E151" s="255"/>
      <c r="F151" s="255"/>
      <c r="G151" s="255"/>
      <c r="H151" s="255"/>
      <c r="I151" s="255"/>
      <c r="J151" s="255"/>
      <c r="K151" s="255"/>
      <c r="L151" s="255"/>
      <c r="M151" s="255"/>
      <c r="N151" s="255"/>
      <c r="O151" s="255"/>
      <c r="P151" s="255"/>
      <c r="Q151" s="255"/>
      <c r="R151" s="255"/>
      <c r="S151" s="255"/>
      <c r="T151" s="255"/>
      <c r="U151" s="255"/>
      <c r="V151" s="255"/>
      <c r="W151" s="255"/>
      <c r="X151" s="255"/>
    </row>
    <row r="152" customFormat="false" ht="14.25" hidden="false" customHeight="false" outlineLevel="0" collapsed="false">
      <c r="A152" s="255"/>
      <c r="B152" s="255"/>
      <c r="C152" s="255"/>
      <c r="D152" s="255"/>
      <c r="E152" s="255"/>
      <c r="F152" s="255"/>
      <c r="G152" s="255"/>
      <c r="H152" s="255"/>
      <c r="I152" s="255"/>
      <c r="J152" s="255"/>
      <c r="K152" s="255"/>
      <c r="L152" s="255"/>
      <c r="M152" s="255"/>
      <c r="N152" s="255"/>
      <c r="O152" s="255"/>
      <c r="P152" s="255"/>
      <c r="Q152" s="255"/>
      <c r="R152" s="255"/>
      <c r="S152" s="255"/>
      <c r="T152" s="255"/>
      <c r="U152" s="255"/>
      <c r="V152" s="255"/>
      <c r="W152" s="255"/>
      <c r="X152" s="255"/>
    </row>
    <row r="153" customFormat="false" ht="14.25" hidden="false" customHeight="false" outlineLevel="0" collapsed="false">
      <c r="A153" s="255"/>
      <c r="B153" s="255"/>
      <c r="C153" s="255"/>
      <c r="D153" s="255"/>
      <c r="E153" s="255"/>
      <c r="F153" s="255"/>
      <c r="G153" s="255"/>
      <c r="H153" s="255"/>
      <c r="I153" s="255"/>
      <c r="J153" s="255"/>
      <c r="K153" s="255"/>
      <c r="L153" s="255"/>
      <c r="M153" s="255"/>
      <c r="N153" s="255"/>
      <c r="O153" s="255"/>
      <c r="P153" s="255"/>
      <c r="Q153" s="255"/>
      <c r="R153" s="255"/>
      <c r="S153" s="255"/>
      <c r="T153" s="255"/>
      <c r="U153" s="255"/>
      <c r="V153" s="255"/>
      <c r="W153" s="255"/>
      <c r="X153" s="255"/>
    </row>
    <row r="154" customFormat="false" ht="14.25" hidden="false" customHeight="false" outlineLevel="0" collapsed="false">
      <c r="A154" s="255"/>
      <c r="B154" s="255"/>
      <c r="C154" s="255"/>
      <c r="D154" s="255"/>
      <c r="E154" s="255"/>
      <c r="F154" s="255"/>
      <c r="G154" s="255"/>
      <c r="H154" s="255"/>
      <c r="I154" s="255"/>
      <c r="J154" s="255"/>
      <c r="K154" s="255"/>
      <c r="L154" s="255"/>
      <c r="M154" s="255"/>
      <c r="N154" s="255"/>
      <c r="O154" s="255"/>
      <c r="P154" s="255"/>
      <c r="Q154" s="255"/>
      <c r="R154" s="255"/>
      <c r="S154" s="255"/>
      <c r="T154" s="255"/>
      <c r="U154" s="255"/>
      <c r="V154" s="255"/>
      <c r="W154" s="255"/>
      <c r="X154" s="255"/>
    </row>
    <row r="155" customFormat="false" ht="14.25" hidden="false" customHeight="false" outlineLevel="0" collapsed="false">
      <c r="A155" s="255"/>
      <c r="B155" s="255"/>
      <c r="C155" s="255"/>
      <c r="D155" s="255"/>
      <c r="E155" s="255"/>
      <c r="F155" s="255"/>
      <c r="G155" s="255"/>
      <c r="H155" s="255"/>
      <c r="I155" s="255"/>
      <c r="J155" s="255"/>
      <c r="K155" s="255"/>
      <c r="L155" s="255"/>
      <c r="M155" s="255"/>
      <c r="N155" s="255"/>
      <c r="O155" s="255"/>
      <c r="P155" s="255"/>
      <c r="Q155" s="255"/>
      <c r="R155" s="255"/>
      <c r="S155" s="255"/>
      <c r="T155" s="255"/>
      <c r="U155" s="255"/>
      <c r="V155" s="255"/>
      <c r="W155" s="255"/>
      <c r="X155" s="255"/>
    </row>
    <row r="156" customFormat="false" ht="14.25" hidden="false" customHeight="false" outlineLevel="0" collapsed="false">
      <c r="A156" s="255"/>
      <c r="B156" s="255"/>
      <c r="C156" s="255"/>
      <c r="D156" s="255"/>
      <c r="E156" s="255"/>
      <c r="F156" s="255"/>
      <c r="G156" s="255"/>
      <c r="H156" s="255"/>
      <c r="I156" s="255"/>
      <c r="J156" s="255"/>
      <c r="K156" s="255"/>
      <c r="L156" s="255"/>
      <c r="M156" s="255"/>
      <c r="N156" s="255"/>
      <c r="O156" s="255"/>
      <c r="P156" s="255"/>
      <c r="Q156" s="255"/>
      <c r="R156" s="255"/>
      <c r="S156" s="255"/>
      <c r="T156" s="255"/>
      <c r="U156" s="255"/>
      <c r="V156" s="255"/>
      <c r="W156" s="255"/>
      <c r="X156" s="255"/>
    </row>
    <row r="157" customFormat="false" ht="14.25" hidden="false" customHeight="false" outlineLevel="0" collapsed="false">
      <c r="A157" s="255"/>
      <c r="B157" s="255"/>
      <c r="C157" s="255"/>
      <c r="D157" s="255"/>
      <c r="E157" s="255"/>
      <c r="F157" s="255"/>
      <c r="G157" s="255"/>
      <c r="H157" s="255"/>
      <c r="I157" s="255"/>
      <c r="J157" s="255"/>
      <c r="K157" s="255"/>
      <c r="L157" s="255"/>
      <c r="M157" s="255"/>
      <c r="N157" s="255"/>
      <c r="O157" s="255"/>
      <c r="P157" s="255"/>
      <c r="Q157" s="255"/>
      <c r="R157" s="255"/>
      <c r="S157" s="255"/>
      <c r="T157" s="255"/>
      <c r="U157" s="255"/>
      <c r="V157" s="255"/>
      <c r="W157" s="255"/>
      <c r="X157" s="255"/>
    </row>
    <row r="158" customFormat="false" ht="14.25" hidden="false" customHeight="false" outlineLevel="0" collapsed="false">
      <c r="A158" s="255"/>
      <c r="B158" s="255"/>
      <c r="C158" s="255"/>
      <c r="D158" s="255"/>
      <c r="E158" s="255"/>
      <c r="F158" s="255"/>
      <c r="G158" s="255"/>
      <c r="H158" s="255"/>
      <c r="I158" s="255"/>
      <c r="J158" s="255"/>
      <c r="K158" s="255"/>
      <c r="L158" s="255"/>
      <c r="M158" s="255"/>
      <c r="N158" s="255"/>
      <c r="O158" s="255"/>
      <c r="P158" s="255"/>
      <c r="Q158" s="255"/>
      <c r="R158" s="255"/>
      <c r="S158" s="255"/>
      <c r="T158" s="255"/>
      <c r="U158" s="255"/>
      <c r="V158" s="255"/>
      <c r="W158" s="255"/>
      <c r="X158" s="255"/>
    </row>
    <row r="159" customFormat="false" ht="14.25" hidden="false" customHeight="false" outlineLevel="0" collapsed="false">
      <c r="A159" s="255"/>
      <c r="B159" s="255"/>
      <c r="C159" s="255"/>
      <c r="D159" s="255"/>
      <c r="E159" s="255"/>
      <c r="F159" s="255"/>
      <c r="G159" s="255"/>
      <c r="H159" s="255"/>
      <c r="I159" s="255"/>
      <c r="J159" s="255"/>
      <c r="K159" s="255"/>
      <c r="L159" s="255"/>
      <c r="M159" s="255"/>
      <c r="N159" s="255"/>
      <c r="O159" s="255"/>
      <c r="P159" s="255"/>
      <c r="Q159" s="255"/>
      <c r="R159" s="255"/>
      <c r="S159" s="255"/>
      <c r="T159" s="255"/>
      <c r="U159" s="255"/>
      <c r="V159" s="255"/>
      <c r="W159" s="255"/>
      <c r="X159" s="255"/>
    </row>
    <row r="160" customFormat="false" ht="14.25" hidden="false" customHeight="false" outlineLevel="0" collapsed="false">
      <c r="A160" s="255"/>
      <c r="B160" s="255"/>
      <c r="C160" s="255"/>
      <c r="D160" s="255"/>
      <c r="E160" s="255"/>
      <c r="F160" s="255"/>
      <c r="G160" s="255"/>
      <c r="H160" s="255"/>
      <c r="I160" s="255"/>
      <c r="J160" s="255"/>
      <c r="K160" s="255"/>
      <c r="L160" s="255"/>
      <c r="M160" s="255"/>
      <c r="N160" s="255"/>
      <c r="O160" s="255"/>
      <c r="P160" s="255"/>
      <c r="Q160" s="255"/>
      <c r="R160" s="255"/>
      <c r="S160" s="255"/>
      <c r="T160" s="255"/>
      <c r="U160" s="255"/>
      <c r="V160" s="255"/>
      <c r="W160" s="255"/>
      <c r="X160" s="255"/>
    </row>
    <row r="161" customFormat="false" ht="14.25" hidden="false" customHeight="false" outlineLevel="0" collapsed="false">
      <c r="A161" s="255"/>
      <c r="B161" s="255"/>
      <c r="C161" s="255"/>
      <c r="D161" s="255"/>
      <c r="E161" s="255"/>
      <c r="F161" s="255"/>
      <c r="G161" s="255"/>
      <c r="H161" s="255"/>
      <c r="I161" s="255"/>
      <c r="J161" s="255"/>
      <c r="K161" s="255"/>
      <c r="L161" s="255"/>
      <c r="M161" s="255"/>
      <c r="N161" s="255"/>
      <c r="O161" s="255"/>
      <c r="P161" s="255"/>
      <c r="Q161" s="255"/>
      <c r="R161" s="255"/>
      <c r="S161" s="255"/>
      <c r="T161" s="255"/>
      <c r="U161" s="255"/>
      <c r="V161" s="255"/>
      <c r="W161" s="255"/>
      <c r="X161" s="255"/>
    </row>
    <row r="162" customFormat="false" ht="14.25" hidden="false" customHeight="false" outlineLevel="0" collapsed="false">
      <c r="A162" s="255"/>
      <c r="B162" s="255"/>
      <c r="C162" s="255"/>
      <c r="D162" s="255"/>
      <c r="E162" s="255"/>
      <c r="F162" s="255"/>
      <c r="G162" s="255"/>
      <c r="H162" s="255"/>
      <c r="I162" s="255"/>
      <c r="J162" s="255"/>
      <c r="K162" s="255"/>
      <c r="L162" s="255"/>
      <c r="M162" s="255"/>
      <c r="N162" s="255"/>
      <c r="O162" s="255"/>
      <c r="P162" s="255"/>
      <c r="Q162" s="255"/>
      <c r="R162" s="255"/>
      <c r="S162" s="255"/>
      <c r="T162" s="255"/>
      <c r="U162" s="255"/>
      <c r="V162" s="255"/>
      <c r="W162" s="255"/>
      <c r="X162" s="255"/>
    </row>
    <row r="163" customFormat="false" ht="14.25" hidden="false" customHeight="false" outlineLevel="0" collapsed="false">
      <c r="A163" s="255"/>
      <c r="B163" s="255"/>
      <c r="C163" s="255"/>
      <c r="D163" s="255"/>
      <c r="E163" s="255"/>
      <c r="F163" s="255"/>
      <c r="G163" s="255"/>
      <c r="H163" s="255"/>
      <c r="I163" s="255"/>
      <c r="J163" s="255"/>
      <c r="K163" s="255"/>
      <c r="L163" s="255"/>
      <c r="M163" s="255"/>
      <c r="N163" s="255"/>
      <c r="O163" s="255"/>
      <c r="P163" s="255"/>
      <c r="Q163" s="255"/>
      <c r="R163" s="255"/>
      <c r="S163" s="255"/>
      <c r="T163" s="255"/>
      <c r="U163" s="255"/>
      <c r="V163" s="255"/>
      <c r="W163" s="255"/>
      <c r="X163" s="255"/>
    </row>
    <row r="164" customFormat="false" ht="14.25" hidden="false" customHeight="false" outlineLevel="0" collapsed="false">
      <c r="A164" s="255"/>
      <c r="B164" s="255"/>
      <c r="C164" s="255"/>
      <c r="D164" s="255"/>
      <c r="E164" s="255"/>
      <c r="F164" s="255"/>
      <c r="G164" s="255"/>
      <c r="H164" s="255"/>
      <c r="I164" s="255"/>
      <c r="J164" s="255"/>
      <c r="K164" s="255"/>
      <c r="L164" s="255"/>
      <c r="M164" s="255"/>
      <c r="N164" s="255"/>
      <c r="O164" s="255"/>
      <c r="P164" s="255"/>
      <c r="Q164" s="255"/>
      <c r="R164" s="255"/>
      <c r="S164" s="255"/>
      <c r="T164" s="255"/>
      <c r="U164" s="255"/>
      <c r="V164" s="255"/>
      <c r="W164" s="255"/>
      <c r="X164" s="255"/>
    </row>
    <row r="165" customFormat="false" ht="14.25" hidden="false" customHeight="false" outlineLevel="0" collapsed="false">
      <c r="A165" s="255"/>
      <c r="B165" s="255"/>
      <c r="C165" s="255"/>
      <c r="D165" s="255"/>
      <c r="E165" s="255"/>
      <c r="F165" s="255"/>
      <c r="G165" s="255"/>
      <c r="H165" s="255"/>
      <c r="I165" s="255"/>
      <c r="J165" s="255"/>
      <c r="K165" s="255"/>
      <c r="L165" s="255"/>
      <c r="M165" s="255"/>
      <c r="N165" s="255"/>
      <c r="O165" s="255"/>
      <c r="P165" s="255"/>
      <c r="Q165" s="255"/>
      <c r="R165" s="255"/>
      <c r="S165" s="255"/>
      <c r="T165" s="255"/>
      <c r="U165" s="255"/>
      <c r="V165" s="255"/>
      <c r="W165" s="255"/>
      <c r="X165" s="255"/>
    </row>
    <row r="166" customFormat="false" ht="14.25" hidden="false" customHeight="false" outlineLevel="0" collapsed="false">
      <c r="A166" s="255"/>
      <c r="B166" s="255"/>
      <c r="C166" s="255"/>
      <c r="D166" s="255"/>
      <c r="E166" s="255"/>
      <c r="F166" s="255"/>
      <c r="G166" s="255"/>
      <c r="H166" s="255"/>
      <c r="I166" s="255"/>
      <c r="J166" s="255"/>
      <c r="K166" s="255"/>
      <c r="L166" s="255"/>
      <c r="M166" s="255"/>
      <c r="N166" s="255"/>
      <c r="O166" s="255"/>
      <c r="P166" s="255"/>
      <c r="Q166" s="255"/>
      <c r="R166" s="255"/>
      <c r="S166" s="255"/>
      <c r="T166" s="255"/>
      <c r="U166" s="255"/>
      <c r="V166" s="255"/>
      <c r="W166" s="255"/>
      <c r="X166" s="255"/>
    </row>
    <row r="167" customFormat="false" ht="14.25" hidden="false" customHeight="false" outlineLevel="0" collapsed="false">
      <c r="A167" s="255"/>
      <c r="B167" s="255"/>
      <c r="C167" s="255"/>
      <c r="D167" s="255"/>
      <c r="E167" s="255"/>
      <c r="F167" s="255"/>
      <c r="G167" s="255"/>
      <c r="H167" s="255"/>
      <c r="I167" s="255"/>
      <c r="J167" s="255"/>
      <c r="K167" s="255"/>
      <c r="L167" s="255"/>
      <c r="M167" s="255"/>
      <c r="N167" s="255"/>
      <c r="O167" s="255"/>
      <c r="P167" s="255"/>
      <c r="Q167" s="255"/>
      <c r="R167" s="255"/>
      <c r="S167" s="255"/>
      <c r="T167" s="255"/>
      <c r="U167" s="255"/>
      <c r="V167" s="255"/>
      <c r="W167" s="255"/>
      <c r="X167" s="255"/>
    </row>
    <row r="168" customFormat="false" ht="14.25" hidden="false" customHeight="false" outlineLevel="0" collapsed="false">
      <c r="A168" s="255"/>
      <c r="B168" s="255"/>
      <c r="C168" s="255"/>
      <c r="D168" s="255"/>
      <c r="E168" s="255"/>
      <c r="F168" s="255"/>
      <c r="G168" s="255"/>
      <c r="H168" s="255"/>
      <c r="I168" s="255"/>
      <c r="J168" s="255"/>
      <c r="K168" s="255"/>
      <c r="L168" s="255"/>
      <c r="M168" s="255"/>
      <c r="N168" s="255"/>
      <c r="O168" s="255"/>
      <c r="P168" s="255"/>
      <c r="Q168" s="255"/>
      <c r="R168" s="255"/>
      <c r="S168" s="255"/>
      <c r="T168" s="255"/>
      <c r="U168" s="255"/>
      <c r="V168" s="255"/>
      <c r="W168" s="255"/>
      <c r="X168" s="255"/>
    </row>
    <row r="169" customFormat="false" ht="14.25" hidden="false" customHeight="false" outlineLevel="0" collapsed="false">
      <c r="A169" s="255"/>
      <c r="B169" s="255"/>
      <c r="C169" s="255"/>
      <c r="D169" s="255"/>
      <c r="E169" s="255"/>
      <c r="F169" s="255"/>
      <c r="G169" s="255"/>
      <c r="H169" s="255"/>
      <c r="I169" s="255"/>
      <c r="J169" s="255"/>
      <c r="K169" s="255"/>
      <c r="L169" s="255"/>
      <c r="M169" s="255"/>
      <c r="N169" s="255"/>
      <c r="O169" s="255"/>
      <c r="P169" s="255"/>
      <c r="Q169" s="255"/>
      <c r="R169" s="255"/>
      <c r="S169" s="255"/>
      <c r="T169" s="255"/>
      <c r="U169" s="255"/>
      <c r="V169" s="255"/>
      <c r="W169" s="255"/>
      <c r="X169" s="255"/>
    </row>
    <row r="170" customFormat="false" ht="14.25" hidden="false" customHeight="false" outlineLevel="0" collapsed="false">
      <c r="A170" s="255"/>
      <c r="B170" s="255"/>
      <c r="C170" s="255"/>
      <c r="D170" s="255"/>
      <c r="E170" s="255"/>
      <c r="F170" s="255"/>
      <c r="G170" s="255"/>
      <c r="H170" s="255"/>
      <c r="I170" s="255"/>
      <c r="J170" s="255"/>
      <c r="K170" s="255"/>
      <c r="L170" s="255"/>
      <c r="M170" s="255"/>
      <c r="N170" s="255"/>
      <c r="O170" s="255"/>
      <c r="P170" s="255"/>
      <c r="Q170" s="255"/>
      <c r="R170" s="255"/>
      <c r="S170" s="255"/>
      <c r="T170" s="255"/>
      <c r="U170" s="255"/>
      <c r="V170" s="255"/>
      <c r="W170" s="255"/>
      <c r="X170" s="255"/>
    </row>
    <row r="171" customFormat="false" ht="14.25" hidden="false" customHeight="false" outlineLevel="0" collapsed="false">
      <c r="A171" s="255"/>
      <c r="B171" s="255"/>
      <c r="C171" s="255"/>
      <c r="D171" s="255"/>
      <c r="E171" s="255"/>
      <c r="F171" s="255"/>
      <c r="G171" s="255"/>
      <c r="H171" s="255"/>
      <c r="I171" s="255"/>
      <c r="J171" s="255"/>
      <c r="K171" s="255"/>
      <c r="L171" s="255"/>
      <c r="M171" s="255"/>
      <c r="N171" s="255"/>
      <c r="O171" s="255"/>
      <c r="P171" s="255"/>
      <c r="Q171" s="255"/>
      <c r="R171" s="255"/>
      <c r="S171" s="255"/>
      <c r="T171" s="255"/>
      <c r="U171" s="255"/>
      <c r="V171" s="255"/>
      <c r="W171" s="255"/>
      <c r="X171" s="255"/>
    </row>
    <row r="172" customFormat="false" ht="14.25" hidden="false" customHeight="false" outlineLevel="0" collapsed="false">
      <c r="A172" s="255"/>
      <c r="B172" s="255"/>
      <c r="C172" s="255"/>
      <c r="D172" s="255"/>
      <c r="E172" s="255"/>
      <c r="F172" s="255"/>
      <c r="G172" s="255"/>
      <c r="H172" s="255"/>
      <c r="I172" s="255"/>
      <c r="J172" s="255"/>
      <c r="K172" s="255"/>
      <c r="L172" s="255"/>
      <c r="M172" s="255"/>
      <c r="N172" s="255"/>
      <c r="O172" s="255"/>
      <c r="P172" s="255"/>
      <c r="Q172" s="255"/>
      <c r="R172" s="255"/>
      <c r="S172" s="255"/>
      <c r="T172" s="255"/>
      <c r="U172" s="255"/>
      <c r="V172" s="255"/>
      <c r="W172" s="255"/>
      <c r="X172" s="255"/>
    </row>
    <row r="173" customFormat="false" ht="14.25" hidden="false" customHeight="false" outlineLevel="0" collapsed="false">
      <c r="A173" s="255"/>
      <c r="B173" s="255"/>
      <c r="C173" s="255"/>
      <c r="D173" s="255"/>
      <c r="E173" s="255"/>
      <c r="F173" s="255"/>
      <c r="G173" s="255"/>
      <c r="H173" s="255"/>
      <c r="I173" s="255"/>
      <c r="J173" s="255"/>
      <c r="K173" s="255"/>
      <c r="L173" s="255"/>
      <c r="M173" s="255"/>
      <c r="N173" s="255"/>
      <c r="O173" s="255"/>
      <c r="P173" s="255"/>
      <c r="Q173" s="255"/>
      <c r="R173" s="255"/>
      <c r="S173" s="255"/>
      <c r="T173" s="255"/>
      <c r="U173" s="255"/>
      <c r="V173" s="255"/>
      <c r="W173" s="255"/>
      <c r="X173" s="255"/>
    </row>
    <row r="174" customFormat="false" ht="14.25" hidden="false" customHeight="false" outlineLevel="0" collapsed="false">
      <c r="A174" s="255"/>
      <c r="B174" s="255"/>
      <c r="C174" s="255"/>
      <c r="D174" s="255"/>
      <c r="E174" s="255"/>
      <c r="F174" s="255"/>
      <c r="G174" s="255"/>
      <c r="H174" s="255"/>
      <c r="I174" s="255"/>
      <c r="J174" s="255"/>
      <c r="K174" s="255"/>
      <c r="L174" s="255"/>
      <c r="M174" s="255"/>
      <c r="N174" s="255"/>
      <c r="O174" s="255"/>
      <c r="P174" s="255"/>
      <c r="Q174" s="255"/>
      <c r="R174" s="255"/>
      <c r="S174" s="255"/>
      <c r="T174" s="255"/>
      <c r="U174" s="255"/>
      <c r="V174" s="255"/>
      <c r="W174" s="255"/>
      <c r="X174" s="255"/>
    </row>
    <row r="175" customFormat="false" ht="14.25" hidden="false" customHeight="false" outlineLevel="0" collapsed="false">
      <c r="A175" s="255"/>
      <c r="B175" s="255"/>
      <c r="C175" s="255"/>
      <c r="D175" s="255"/>
      <c r="E175" s="255"/>
      <c r="F175" s="255"/>
      <c r="G175" s="255"/>
      <c r="H175" s="255"/>
      <c r="I175" s="255"/>
      <c r="J175" s="255"/>
      <c r="K175" s="255"/>
      <c r="L175" s="255"/>
      <c r="M175" s="255"/>
      <c r="N175" s="255"/>
      <c r="O175" s="255"/>
      <c r="P175" s="255"/>
      <c r="Q175" s="255"/>
      <c r="R175" s="255"/>
      <c r="S175" s="255"/>
      <c r="T175" s="255"/>
      <c r="U175" s="255"/>
      <c r="V175" s="255"/>
      <c r="W175" s="255"/>
      <c r="X175" s="255"/>
    </row>
    <row r="176" customFormat="false" ht="14.25" hidden="false" customHeight="false" outlineLevel="0" collapsed="false">
      <c r="A176" s="255"/>
      <c r="B176" s="255"/>
      <c r="C176" s="255"/>
      <c r="D176" s="255"/>
      <c r="E176" s="255"/>
      <c r="F176" s="255"/>
      <c r="G176" s="255"/>
      <c r="H176" s="255"/>
      <c r="I176" s="255"/>
      <c r="J176" s="255"/>
      <c r="K176" s="255"/>
      <c r="L176" s="255"/>
      <c r="M176" s="255"/>
      <c r="N176" s="255"/>
      <c r="O176" s="255"/>
      <c r="P176" s="255"/>
      <c r="Q176" s="255"/>
      <c r="R176" s="255"/>
      <c r="S176" s="255"/>
      <c r="T176" s="255"/>
      <c r="U176" s="255"/>
      <c r="V176" s="255"/>
      <c r="W176" s="255"/>
      <c r="X176" s="255"/>
    </row>
    <row r="177" customFormat="false" ht="14.25" hidden="false" customHeight="false" outlineLevel="0" collapsed="false">
      <c r="A177" s="255"/>
      <c r="B177" s="255"/>
      <c r="C177" s="255"/>
      <c r="D177" s="255"/>
      <c r="E177" s="255"/>
      <c r="F177" s="255"/>
      <c r="G177" s="255"/>
      <c r="H177" s="255"/>
      <c r="I177" s="255"/>
      <c r="J177" s="255"/>
      <c r="K177" s="255"/>
      <c r="L177" s="255"/>
      <c r="M177" s="255"/>
      <c r="N177" s="255"/>
      <c r="O177" s="255"/>
      <c r="P177" s="255"/>
      <c r="Q177" s="255"/>
      <c r="R177" s="255"/>
      <c r="S177" s="255"/>
      <c r="T177" s="255"/>
      <c r="U177" s="255"/>
      <c r="V177" s="255"/>
      <c r="W177" s="255"/>
      <c r="X177" s="255"/>
    </row>
    <row r="178" customFormat="false" ht="14.25" hidden="false" customHeight="false" outlineLevel="0" collapsed="false">
      <c r="A178" s="255"/>
      <c r="B178" s="255"/>
      <c r="C178" s="255"/>
      <c r="D178" s="255"/>
      <c r="E178" s="255"/>
      <c r="F178" s="255"/>
      <c r="G178" s="255"/>
      <c r="H178" s="255"/>
      <c r="I178" s="255"/>
      <c r="J178" s="255"/>
      <c r="K178" s="255"/>
      <c r="L178" s="255"/>
      <c r="M178" s="255"/>
      <c r="N178" s="255"/>
      <c r="O178" s="255"/>
      <c r="P178" s="255"/>
      <c r="Q178" s="255"/>
      <c r="R178" s="255"/>
      <c r="S178" s="255"/>
      <c r="T178" s="255"/>
      <c r="U178" s="255"/>
      <c r="V178" s="255"/>
      <c r="W178" s="255"/>
      <c r="X178" s="255"/>
    </row>
    <row r="179" customFormat="false" ht="14.25" hidden="false" customHeight="false" outlineLevel="0" collapsed="false">
      <c r="A179" s="255"/>
      <c r="B179" s="255"/>
      <c r="C179" s="255"/>
      <c r="D179" s="255"/>
      <c r="E179" s="255"/>
      <c r="F179" s="255"/>
      <c r="G179" s="255"/>
      <c r="H179" s="255"/>
      <c r="I179" s="255"/>
      <c r="J179" s="255"/>
      <c r="K179" s="255"/>
      <c r="L179" s="255"/>
      <c r="M179" s="255"/>
      <c r="N179" s="255"/>
      <c r="O179" s="255"/>
      <c r="P179" s="255"/>
      <c r="Q179" s="255"/>
      <c r="R179" s="255"/>
      <c r="S179" s="255"/>
      <c r="T179" s="255"/>
      <c r="U179" s="255"/>
      <c r="V179" s="255"/>
      <c r="W179" s="255"/>
      <c r="X179" s="255"/>
    </row>
    <row r="180" customFormat="false" ht="14.25" hidden="false" customHeight="false" outlineLevel="0" collapsed="false">
      <c r="A180" s="255"/>
      <c r="B180" s="255"/>
      <c r="C180" s="255"/>
      <c r="D180" s="255"/>
      <c r="E180" s="255"/>
      <c r="F180" s="255"/>
      <c r="G180" s="255"/>
      <c r="H180" s="255"/>
      <c r="I180" s="255"/>
      <c r="J180" s="255"/>
      <c r="K180" s="255"/>
      <c r="L180" s="255"/>
      <c r="M180" s="255"/>
      <c r="N180" s="255"/>
      <c r="O180" s="255"/>
      <c r="P180" s="255"/>
      <c r="Q180" s="255"/>
      <c r="R180" s="255"/>
      <c r="S180" s="255"/>
      <c r="T180" s="255"/>
      <c r="U180" s="255"/>
      <c r="V180" s="255"/>
      <c r="W180" s="255"/>
      <c r="X180" s="255"/>
    </row>
    <row r="181" customFormat="false" ht="14.25" hidden="false" customHeight="false" outlineLevel="0" collapsed="false">
      <c r="A181" s="255"/>
      <c r="B181" s="255"/>
      <c r="C181" s="255"/>
      <c r="D181" s="255"/>
      <c r="E181" s="255"/>
      <c r="F181" s="255"/>
      <c r="G181" s="255"/>
      <c r="H181" s="255"/>
      <c r="I181" s="255"/>
      <c r="J181" s="255"/>
      <c r="K181" s="255"/>
      <c r="L181" s="255"/>
      <c r="M181" s="255"/>
      <c r="N181" s="255"/>
      <c r="O181" s="255"/>
      <c r="P181" s="255"/>
      <c r="Q181" s="255"/>
      <c r="R181" s="255"/>
      <c r="S181" s="255"/>
      <c r="T181" s="255"/>
      <c r="U181" s="255"/>
      <c r="V181" s="255"/>
      <c r="W181" s="255"/>
      <c r="X181" s="255"/>
    </row>
    <row r="182" customFormat="false" ht="14.25" hidden="false" customHeight="false" outlineLevel="0" collapsed="false">
      <c r="A182" s="255"/>
      <c r="B182" s="255"/>
      <c r="C182" s="255"/>
      <c r="D182" s="255"/>
      <c r="E182" s="255"/>
      <c r="F182" s="255"/>
      <c r="G182" s="255"/>
      <c r="H182" s="255"/>
      <c r="I182" s="255"/>
      <c r="J182" s="255"/>
      <c r="K182" s="255"/>
      <c r="L182" s="255"/>
      <c r="M182" s="255"/>
      <c r="N182" s="255"/>
      <c r="O182" s="255"/>
      <c r="P182" s="255"/>
      <c r="Q182" s="255"/>
      <c r="R182" s="255"/>
      <c r="S182" s="255"/>
      <c r="T182" s="255"/>
      <c r="U182" s="255"/>
      <c r="V182" s="255"/>
      <c r="W182" s="255"/>
      <c r="X182" s="255"/>
    </row>
    <row r="183" customFormat="false" ht="14.25" hidden="false" customHeight="false" outlineLevel="0" collapsed="false">
      <c r="A183" s="255"/>
      <c r="B183" s="255"/>
      <c r="C183" s="255"/>
      <c r="D183" s="255"/>
      <c r="E183" s="255"/>
      <c r="F183" s="255"/>
      <c r="G183" s="255"/>
      <c r="H183" s="255"/>
      <c r="I183" s="255"/>
      <c r="J183" s="255"/>
      <c r="K183" s="255"/>
      <c r="L183" s="255"/>
      <c r="M183" s="255"/>
      <c r="N183" s="255"/>
      <c r="O183" s="255"/>
      <c r="P183" s="255"/>
      <c r="Q183" s="255"/>
      <c r="R183" s="255"/>
      <c r="S183" s="255"/>
      <c r="T183" s="255"/>
      <c r="U183" s="255"/>
      <c r="V183" s="255"/>
      <c r="W183" s="255"/>
      <c r="X183" s="255"/>
    </row>
    <row r="184" customFormat="false" ht="14.25" hidden="false" customHeight="false" outlineLevel="0" collapsed="false">
      <c r="A184" s="255"/>
      <c r="B184" s="255"/>
      <c r="C184" s="255"/>
      <c r="D184" s="255"/>
      <c r="E184" s="255"/>
      <c r="F184" s="255"/>
      <c r="G184" s="255"/>
      <c r="H184" s="255"/>
      <c r="I184" s="255"/>
      <c r="J184" s="255"/>
      <c r="K184" s="255"/>
      <c r="L184" s="255"/>
      <c r="M184" s="255"/>
      <c r="N184" s="255"/>
      <c r="O184" s="255"/>
      <c r="P184" s="255"/>
      <c r="Q184" s="255"/>
      <c r="R184" s="255"/>
      <c r="S184" s="255"/>
      <c r="T184" s="255"/>
      <c r="U184" s="255"/>
      <c r="V184" s="255"/>
      <c r="W184" s="255"/>
      <c r="X184" s="255"/>
    </row>
    <row r="185" customFormat="false" ht="14.25" hidden="false" customHeight="false" outlineLevel="0" collapsed="false">
      <c r="A185" s="255"/>
      <c r="B185" s="255"/>
      <c r="C185" s="255"/>
      <c r="D185" s="255"/>
      <c r="E185" s="255"/>
      <c r="F185" s="255"/>
      <c r="G185" s="255"/>
      <c r="H185" s="255"/>
      <c r="I185" s="255"/>
      <c r="J185" s="255"/>
      <c r="K185" s="255"/>
      <c r="L185" s="255"/>
      <c r="M185" s="255"/>
      <c r="N185" s="255"/>
      <c r="O185" s="255"/>
      <c r="P185" s="255"/>
      <c r="Q185" s="255"/>
      <c r="R185" s="255"/>
      <c r="S185" s="255"/>
      <c r="T185" s="255"/>
      <c r="U185" s="255"/>
      <c r="V185" s="255"/>
      <c r="W185" s="255"/>
      <c r="X185" s="255"/>
    </row>
    <row r="186" customFormat="false" ht="14.25" hidden="false" customHeight="false" outlineLevel="0" collapsed="false">
      <c r="A186" s="255"/>
      <c r="B186" s="255"/>
      <c r="C186" s="255"/>
      <c r="D186" s="255"/>
      <c r="E186" s="255"/>
      <c r="F186" s="255"/>
      <c r="G186" s="255"/>
      <c r="H186" s="255"/>
      <c r="I186" s="255"/>
      <c r="J186" s="255"/>
      <c r="K186" s="255"/>
      <c r="L186" s="255"/>
      <c r="M186" s="255"/>
      <c r="N186" s="255"/>
      <c r="O186" s="255"/>
      <c r="P186" s="255"/>
      <c r="Q186" s="255"/>
      <c r="R186" s="255"/>
      <c r="S186" s="255"/>
      <c r="T186" s="255"/>
      <c r="U186" s="255"/>
      <c r="V186" s="255"/>
      <c r="W186" s="255"/>
      <c r="X186" s="255"/>
    </row>
    <row r="187" customFormat="false" ht="14.25" hidden="false" customHeight="false" outlineLevel="0" collapsed="false">
      <c r="A187" s="255"/>
      <c r="B187" s="255"/>
      <c r="C187" s="255"/>
      <c r="D187" s="255"/>
      <c r="E187" s="255"/>
      <c r="F187" s="255"/>
      <c r="G187" s="255"/>
      <c r="H187" s="255"/>
      <c r="I187" s="255"/>
      <c r="J187" s="255"/>
      <c r="K187" s="255"/>
      <c r="L187" s="255"/>
      <c r="M187" s="255"/>
      <c r="N187" s="255"/>
      <c r="O187" s="255"/>
      <c r="P187" s="255"/>
      <c r="Q187" s="255"/>
      <c r="R187" s="255"/>
      <c r="S187" s="255"/>
      <c r="T187" s="255"/>
      <c r="U187" s="255"/>
      <c r="V187" s="255"/>
      <c r="W187" s="255"/>
      <c r="X187" s="255"/>
    </row>
    <row r="188" customFormat="false" ht="14.25" hidden="false" customHeight="false" outlineLevel="0" collapsed="false">
      <c r="A188" s="255"/>
      <c r="B188" s="255"/>
      <c r="C188" s="255"/>
      <c r="D188" s="255"/>
      <c r="E188" s="255"/>
      <c r="F188" s="255"/>
      <c r="G188" s="255"/>
      <c r="H188" s="255"/>
      <c r="I188" s="255"/>
      <c r="J188" s="255"/>
      <c r="K188" s="255"/>
      <c r="L188" s="255"/>
      <c r="M188" s="255"/>
      <c r="N188" s="255"/>
      <c r="O188" s="255"/>
      <c r="P188" s="255"/>
      <c r="Q188" s="255"/>
      <c r="R188" s="255"/>
      <c r="S188" s="255"/>
      <c r="T188" s="255"/>
      <c r="U188" s="255"/>
      <c r="V188" s="255"/>
      <c r="W188" s="255"/>
      <c r="X188" s="255"/>
    </row>
    <row r="189" customFormat="false" ht="14.25" hidden="false" customHeight="false" outlineLevel="0" collapsed="false">
      <c r="A189" s="255"/>
      <c r="B189" s="255"/>
      <c r="C189" s="255"/>
      <c r="D189" s="255"/>
      <c r="E189" s="255"/>
      <c r="F189" s="255"/>
      <c r="G189" s="255"/>
      <c r="H189" s="255"/>
      <c r="I189" s="255"/>
      <c r="J189" s="255"/>
      <c r="K189" s="255"/>
      <c r="L189" s="255"/>
      <c r="M189" s="255"/>
      <c r="N189" s="255"/>
      <c r="O189" s="255"/>
      <c r="P189" s="255"/>
      <c r="Q189" s="255"/>
      <c r="R189" s="255"/>
      <c r="S189" s="255"/>
      <c r="T189" s="255"/>
      <c r="U189" s="255"/>
      <c r="V189" s="255"/>
      <c r="W189" s="255"/>
      <c r="X189" s="255"/>
    </row>
    <row r="190" customFormat="false" ht="14.25" hidden="false" customHeight="false" outlineLevel="0" collapsed="false">
      <c r="A190" s="255"/>
      <c r="B190" s="255"/>
      <c r="C190" s="255"/>
      <c r="D190" s="255"/>
      <c r="E190" s="255"/>
      <c r="F190" s="255"/>
      <c r="G190" s="255"/>
      <c r="H190" s="255"/>
      <c r="I190" s="255"/>
      <c r="J190" s="255"/>
      <c r="K190" s="255"/>
      <c r="L190" s="255"/>
      <c r="M190" s="255"/>
      <c r="N190" s="255"/>
      <c r="O190" s="255"/>
      <c r="P190" s="255"/>
      <c r="Q190" s="255"/>
      <c r="R190" s="255"/>
      <c r="S190" s="255"/>
      <c r="T190" s="255"/>
      <c r="U190" s="255"/>
      <c r="V190" s="255"/>
      <c r="W190" s="255"/>
      <c r="X190" s="255"/>
    </row>
    <row r="191" customFormat="false" ht="14.25" hidden="false" customHeight="false" outlineLevel="0" collapsed="false">
      <c r="A191" s="255"/>
      <c r="B191" s="255"/>
      <c r="C191" s="255"/>
      <c r="D191" s="255"/>
      <c r="E191" s="255"/>
      <c r="F191" s="255"/>
      <c r="G191" s="255"/>
      <c r="H191" s="255"/>
      <c r="I191" s="255"/>
      <c r="J191" s="255"/>
      <c r="K191" s="255"/>
      <c r="L191" s="255"/>
      <c r="M191" s="255"/>
      <c r="N191" s="255"/>
      <c r="O191" s="255"/>
      <c r="P191" s="255"/>
      <c r="Q191" s="255"/>
      <c r="R191" s="255"/>
      <c r="S191" s="255"/>
      <c r="T191" s="255"/>
      <c r="U191" s="255"/>
      <c r="V191" s="255"/>
      <c r="W191" s="255"/>
      <c r="X191" s="255"/>
    </row>
    <row r="192" customFormat="false" ht="14.25" hidden="false" customHeight="false" outlineLevel="0" collapsed="false">
      <c r="A192" s="255"/>
      <c r="B192" s="255"/>
      <c r="C192" s="255"/>
      <c r="D192" s="255"/>
      <c r="E192" s="255"/>
      <c r="F192" s="255"/>
      <c r="G192" s="255"/>
      <c r="H192" s="255"/>
      <c r="I192" s="255"/>
      <c r="J192" s="255"/>
      <c r="K192" s="255"/>
      <c r="L192" s="255"/>
      <c r="M192" s="255"/>
      <c r="N192" s="255"/>
      <c r="O192" s="255"/>
      <c r="P192" s="255"/>
      <c r="Q192" s="255"/>
      <c r="R192" s="255"/>
      <c r="S192" s="255"/>
      <c r="T192" s="255"/>
      <c r="U192" s="255"/>
      <c r="V192" s="255"/>
      <c r="W192" s="255"/>
      <c r="X192" s="255"/>
    </row>
    <row r="193" customFormat="false" ht="14.25" hidden="false" customHeight="false" outlineLevel="0" collapsed="false">
      <c r="A193" s="255"/>
      <c r="B193" s="255"/>
      <c r="C193" s="255"/>
      <c r="D193" s="255"/>
      <c r="E193" s="255"/>
      <c r="F193" s="255"/>
      <c r="G193" s="255"/>
      <c r="H193" s="255"/>
      <c r="I193" s="255"/>
      <c r="J193" s="255"/>
      <c r="K193" s="255"/>
      <c r="L193" s="255"/>
      <c r="M193" s="255"/>
      <c r="N193" s="255"/>
      <c r="O193" s="255"/>
      <c r="P193" s="255"/>
      <c r="Q193" s="255"/>
      <c r="R193" s="255"/>
      <c r="S193" s="255"/>
      <c r="T193" s="255"/>
      <c r="U193" s="255"/>
      <c r="V193" s="255"/>
      <c r="W193" s="255"/>
      <c r="X193" s="255"/>
    </row>
    <row r="194" customFormat="false" ht="14.25" hidden="false" customHeight="false" outlineLevel="0" collapsed="false">
      <c r="A194" s="255"/>
      <c r="B194" s="255"/>
      <c r="C194" s="255"/>
      <c r="D194" s="255"/>
      <c r="E194" s="255"/>
      <c r="F194" s="255"/>
      <c r="G194" s="255"/>
      <c r="H194" s="255"/>
      <c r="I194" s="255"/>
      <c r="J194" s="255"/>
      <c r="K194" s="255"/>
      <c r="L194" s="255"/>
      <c r="M194" s="255"/>
      <c r="N194" s="255"/>
      <c r="O194" s="255"/>
      <c r="P194" s="255"/>
      <c r="Q194" s="255"/>
      <c r="R194" s="255"/>
      <c r="S194" s="255"/>
      <c r="T194" s="255"/>
      <c r="U194" s="255"/>
      <c r="V194" s="255"/>
      <c r="W194" s="255"/>
      <c r="X194" s="255"/>
    </row>
    <row r="195" customFormat="false" ht="14.25" hidden="false" customHeight="false" outlineLevel="0" collapsed="false">
      <c r="A195" s="255"/>
      <c r="B195" s="255"/>
      <c r="C195" s="255"/>
      <c r="D195" s="255"/>
      <c r="E195" s="255"/>
      <c r="F195" s="255"/>
      <c r="G195" s="255"/>
      <c r="H195" s="255"/>
      <c r="I195" s="255"/>
      <c r="J195" s="255"/>
      <c r="K195" s="255"/>
      <c r="L195" s="255"/>
      <c r="M195" s="255"/>
      <c r="N195" s="255"/>
      <c r="O195" s="255"/>
      <c r="P195" s="255"/>
      <c r="Q195" s="255"/>
      <c r="R195" s="255"/>
      <c r="S195" s="255"/>
      <c r="T195" s="255"/>
      <c r="U195" s="255"/>
      <c r="V195" s="255"/>
      <c r="W195" s="255"/>
      <c r="X195" s="255"/>
    </row>
    <row r="196" customFormat="false" ht="14.25" hidden="false" customHeight="false" outlineLevel="0" collapsed="false">
      <c r="A196" s="255"/>
      <c r="B196" s="255"/>
      <c r="C196" s="255"/>
      <c r="D196" s="255"/>
      <c r="E196" s="255"/>
      <c r="F196" s="255"/>
      <c r="G196" s="255"/>
      <c r="H196" s="255"/>
      <c r="I196" s="255"/>
      <c r="J196" s="255"/>
      <c r="K196" s="255"/>
      <c r="L196" s="255"/>
      <c r="M196" s="255"/>
      <c r="N196" s="255"/>
      <c r="O196" s="255"/>
      <c r="P196" s="255"/>
      <c r="Q196" s="255"/>
      <c r="R196" s="255"/>
      <c r="S196" s="255"/>
      <c r="T196" s="255"/>
      <c r="U196" s="255"/>
      <c r="V196" s="255"/>
      <c r="W196" s="255"/>
      <c r="X196" s="255"/>
    </row>
    <row r="197" customFormat="false" ht="14.25" hidden="false" customHeight="false" outlineLevel="0" collapsed="false">
      <c r="A197" s="255"/>
      <c r="B197" s="255"/>
      <c r="C197" s="255"/>
      <c r="D197" s="255"/>
      <c r="E197" s="255"/>
      <c r="F197" s="255"/>
      <c r="G197" s="255"/>
      <c r="H197" s="255"/>
      <c r="I197" s="255"/>
      <c r="J197" s="255"/>
      <c r="K197" s="255"/>
      <c r="L197" s="255"/>
      <c r="M197" s="255"/>
      <c r="N197" s="255"/>
      <c r="O197" s="255"/>
      <c r="P197" s="255"/>
      <c r="Q197" s="255"/>
      <c r="R197" s="255"/>
      <c r="S197" s="255"/>
      <c r="T197" s="255"/>
      <c r="U197" s="255"/>
      <c r="V197" s="255"/>
      <c r="W197" s="255"/>
      <c r="X197" s="255"/>
    </row>
    <row r="198" customFormat="false" ht="14.25" hidden="false" customHeight="false" outlineLevel="0" collapsed="false">
      <c r="A198" s="255"/>
      <c r="B198" s="255"/>
      <c r="C198" s="255"/>
      <c r="D198" s="255"/>
      <c r="E198" s="255"/>
      <c r="F198" s="255"/>
      <c r="G198" s="255"/>
      <c r="H198" s="255"/>
      <c r="I198" s="255"/>
      <c r="J198" s="255"/>
      <c r="K198" s="255"/>
      <c r="L198" s="255"/>
      <c r="M198" s="255"/>
      <c r="N198" s="255"/>
      <c r="O198" s="255"/>
      <c r="P198" s="255"/>
      <c r="Q198" s="255"/>
      <c r="R198" s="255"/>
      <c r="S198" s="255"/>
      <c r="T198" s="255"/>
      <c r="U198" s="255"/>
      <c r="V198" s="255"/>
      <c r="W198" s="255"/>
      <c r="X198" s="255"/>
    </row>
    <row r="199" customFormat="false" ht="14.25" hidden="false" customHeight="false" outlineLevel="0" collapsed="false">
      <c r="A199" s="255"/>
      <c r="B199" s="255"/>
      <c r="C199" s="255"/>
      <c r="D199" s="255"/>
      <c r="E199" s="255"/>
      <c r="F199" s="255"/>
      <c r="G199" s="255"/>
      <c r="H199" s="255"/>
      <c r="I199" s="255"/>
      <c r="J199" s="255"/>
      <c r="K199" s="255"/>
      <c r="L199" s="255"/>
      <c r="M199" s="255"/>
      <c r="N199" s="255"/>
      <c r="O199" s="255"/>
      <c r="P199" s="255"/>
      <c r="Q199" s="255"/>
      <c r="R199" s="255"/>
      <c r="S199" s="255"/>
      <c r="T199" s="255"/>
      <c r="U199" s="255"/>
      <c r="V199" s="255"/>
      <c r="W199" s="255"/>
      <c r="X199" s="255"/>
    </row>
    <row r="200" customFormat="false" ht="14.25" hidden="false" customHeight="false" outlineLevel="0" collapsed="false">
      <c r="A200" s="255"/>
      <c r="B200" s="255"/>
      <c r="C200" s="255"/>
      <c r="D200" s="255"/>
      <c r="E200" s="255"/>
      <c r="F200" s="255"/>
      <c r="G200" s="255"/>
      <c r="H200" s="255"/>
      <c r="I200" s="255"/>
      <c r="J200" s="255"/>
      <c r="K200" s="255"/>
      <c r="L200" s="255"/>
      <c r="M200" s="255"/>
      <c r="N200" s="255"/>
      <c r="O200" s="255"/>
      <c r="P200" s="255"/>
      <c r="Q200" s="255"/>
      <c r="R200" s="255"/>
      <c r="S200" s="255"/>
      <c r="T200" s="255"/>
      <c r="U200" s="255"/>
      <c r="V200" s="255"/>
      <c r="W200" s="255"/>
      <c r="X200" s="255"/>
    </row>
    <row r="201" customFormat="false" ht="14.25" hidden="false" customHeight="false" outlineLevel="0" collapsed="false">
      <c r="A201" s="255"/>
      <c r="B201" s="255"/>
      <c r="C201" s="255"/>
      <c r="D201" s="255"/>
      <c r="E201" s="255"/>
      <c r="F201" s="255"/>
      <c r="G201" s="255"/>
      <c r="H201" s="255"/>
      <c r="I201" s="255"/>
      <c r="J201" s="255"/>
      <c r="K201" s="255"/>
      <c r="L201" s="255"/>
      <c r="M201" s="255"/>
      <c r="N201" s="255"/>
      <c r="O201" s="255"/>
      <c r="P201" s="255"/>
      <c r="Q201" s="255"/>
      <c r="R201" s="255"/>
      <c r="S201" s="255"/>
      <c r="T201" s="255"/>
      <c r="U201" s="255"/>
      <c r="V201" s="255"/>
      <c r="W201" s="255"/>
      <c r="X201" s="255"/>
    </row>
    <row r="202" customFormat="false" ht="14.25" hidden="false" customHeight="false" outlineLevel="0" collapsed="false">
      <c r="A202" s="255"/>
      <c r="B202" s="255"/>
      <c r="C202" s="255"/>
      <c r="D202" s="255"/>
      <c r="E202" s="255"/>
      <c r="F202" s="255"/>
      <c r="G202" s="255"/>
      <c r="H202" s="255"/>
      <c r="I202" s="255"/>
      <c r="J202" s="255"/>
      <c r="K202" s="255"/>
      <c r="L202" s="255"/>
      <c r="M202" s="255"/>
      <c r="N202" s="255"/>
      <c r="O202" s="255"/>
      <c r="P202" s="255"/>
      <c r="Q202" s="255"/>
      <c r="R202" s="255"/>
      <c r="S202" s="255"/>
      <c r="T202" s="255"/>
      <c r="U202" s="255"/>
      <c r="V202" s="255"/>
      <c r="W202" s="255"/>
      <c r="X202" s="255"/>
    </row>
    <row r="203" customFormat="false" ht="14.25" hidden="false" customHeight="false" outlineLevel="0" collapsed="false">
      <c r="A203" s="255"/>
      <c r="B203" s="255"/>
      <c r="C203" s="255"/>
      <c r="D203" s="255"/>
      <c r="E203" s="255"/>
      <c r="F203" s="255"/>
      <c r="G203" s="255"/>
      <c r="H203" s="255"/>
      <c r="I203" s="255"/>
      <c r="J203" s="255"/>
      <c r="K203" s="255"/>
      <c r="L203" s="255"/>
      <c r="M203" s="255"/>
      <c r="N203" s="255"/>
      <c r="O203" s="255"/>
      <c r="P203" s="255"/>
      <c r="Q203" s="255"/>
      <c r="R203" s="255"/>
      <c r="S203" s="255"/>
      <c r="T203" s="255"/>
      <c r="U203" s="255"/>
      <c r="V203" s="255"/>
      <c r="W203" s="255"/>
      <c r="X203" s="255"/>
    </row>
    <row r="204" customFormat="false" ht="14.25" hidden="false" customHeight="false" outlineLevel="0" collapsed="false">
      <c r="A204" s="255"/>
      <c r="B204" s="255"/>
      <c r="C204" s="255"/>
      <c r="D204" s="255"/>
      <c r="E204" s="255"/>
      <c r="F204" s="255"/>
      <c r="G204" s="255"/>
      <c r="H204" s="255"/>
      <c r="I204" s="255"/>
      <c r="J204" s="255"/>
      <c r="K204" s="255"/>
      <c r="L204" s="255"/>
      <c r="M204" s="255"/>
      <c r="N204" s="255"/>
      <c r="O204" s="255"/>
      <c r="P204" s="255"/>
      <c r="Q204" s="255"/>
      <c r="R204" s="255"/>
      <c r="S204" s="255"/>
      <c r="T204" s="255"/>
      <c r="U204" s="255"/>
      <c r="V204" s="255"/>
      <c r="W204" s="255"/>
      <c r="X204" s="255"/>
    </row>
    <row r="205" customFormat="false" ht="14.25" hidden="false" customHeight="false" outlineLevel="0" collapsed="false">
      <c r="A205" s="255"/>
      <c r="B205" s="255"/>
      <c r="C205" s="255"/>
      <c r="D205" s="255"/>
      <c r="E205" s="255"/>
      <c r="F205" s="255"/>
      <c r="G205" s="255"/>
      <c r="H205" s="255"/>
      <c r="I205" s="255"/>
      <c r="J205" s="255"/>
      <c r="K205" s="255"/>
      <c r="L205" s="255"/>
      <c r="M205" s="255"/>
      <c r="N205" s="255"/>
      <c r="O205" s="255"/>
      <c r="P205" s="255"/>
      <c r="Q205" s="255"/>
      <c r="R205" s="255"/>
      <c r="S205" s="255"/>
      <c r="T205" s="255"/>
      <c r="U205" s="255"/>
      <c r="V205" s="255"/>
      <c r="W205" s="255"/>
      <c r="X205" s="255"/>
    </row>
    <row r="206" customFormat="false" ht="14.25" hidden="false" customHeight="false" outlineLevel="0" collapsed="false">
      <c r="A206" s="255"/>
      <c r="B206" s="255"/>
      <c r="C206" s="255"/>
      <c r="D206" s="255"/>
      <c r="E206" s="255"/>
      <c r="F206" s="255"/>
      <c r="G206" s="255"/>
      <c r="H206" s="255"/>
      <c r="I206" s="255"/>
      <c r="J206" s="255"/>
      <c r="K206" s="255"/>
      <c r="L206" s="255"/>
      <c r="M206" s="255"/>
      <c r="N206" s="255"/>
      <c r="O206" s="255"/>
      <c r="P206" s="255"/>
      <c r="Q206" s="255"/>
      <c r="R206" s="255"/>
      <c r="S206" s="255"/>
      <c r="T206" s="255"/>
      <c r="U206" s="255"/>
      <c r="V206" s="255"/>
      <c r="W206" s="255"/>
      <c r="X206" s="255"/>
    </row>
    <row r="207" customFormat="false" ht="14.25" hidden="false" customHeight="false" outlineLevel="0" collapsed="false">
      <c r="A207" s="255"/>
      <c r="B207" s="255"/>
      <c r="C207" s="255"/>
      <c r="D207" s="255"/>
      <c r="E207" s="255"/>
      <c r="F207" s="255"/>
      <c r="G207" s="255"/>
      <c r="H207" s="255"/>
      <c r="I207" s="255"/>
      <c r="J207" s="255"/>
      <c r="K207" s="255"/>
      <c r="L207" s="255"/>
      <c r="M207" s="255"/>
      <c r="N207" s="255"/>
      <c r="O207" s="255"/>
      <c r="P207" s="255"/>
      <c r="Q207" s="255"/>
      <c r="R207" s="255"/>
      <c r="S207" s="255"/>
      <c r="T207" s="255"/>
      <c r="U207" s="255"/>
      <c r="V207" s="255"/>
      <c r="W207" s="255"/>
      <c r="X207" s="255"/>
    </row>
    <row r="208" customFormat="false" ht="14.25" hidden="false" customHeight="false" outlineLevel="0" collapsed="false">
      <c r="A208" s="255"/>
      <c r="B208" s="255"/>
      <c r="C208" s="255"/>
      <c r="D208" s="255"/>
      <c r="E208" s="255"/>
      <c r="F208" s="255"/>
      <c r="G208" s="255"/>
      <c r="H208" s="255"/>
      <c r="I208" s="255"/>
      <c r="J208" s="255"/>
      <c r="K208" s="255"/>
      <c r="L208" s="255"/>
      <c r="M208" s="255"/>
      <c r="N208" s="255"/>
      <c r="O208" s="255"/>
      <c r="P208" s="255"/>
      <c r="Q208" s="255"/>
      <c r="R208" s="255"/>
      <c r="S208" s="255"/>
      <c r="T208" s="255"/>
      <c r="U208" s="255"/>
      <c r="V208" s="255"/>
      <c r="W208" s="255"/>
      <c r="X208" s="255"/>
    </row>
    <row r="209" customFormat="false" ht="14.25" hidden="false" customHeight="false" outlineLevel="0" collapsed="false">
      <c r="A209" s="255"/>
      <c r="B209" s="255"/>
      <c r="C209" s="255"/>
      <c r="D209" s="255"/>
      <c r="E209" s="255"/>
      <c r="F209" s="255"/>
      <c r="G209" s="255"/>
      <c r="H209" s="255"/>
      <c r="I209" s="255"/>
      <c r="J209" s="255"/>
      <c r="K209" s="255"/>
      <c r="L209" s="255"/>
      <c r="M209" s="255"/>
      <c r="N209" s="255"/>
      <c r="O209" s="255"/>
      <c r="P209" s="255"/>
      <c r="Q209" s="255"/>
      <c r="R209" s="255"/>
      <c r="S209" s="255"/>
      <c r="T209" s="255"/>
      <c r="U209" s="255"/>
      <c r="V209" s="255"/>
      <c r="W209" s="255"/>
      <c r="X209" s="255"/>
    </row>
    <row r="210" customFormat="false" ht="14.25" hidden="false" customHeight="false" outlineLevel="0" collapsed="false">
      <c r="A210" s="255"/>
      <c r="B210" s="255"/>
      <c r="C210" s="255"/>
      <c r="D210" s="255"/>
      <c r="E210" s="255"/>
      <c r="F210" s="255"/>
      <c r="G210" s="255"/>
      <c r="H210" s="255"/>
      <c r="I210" s="255"/>
      <c r="J210" s="255"/>
      <c r="K210" s="255"/>
      <c r="L210" s="255"/>
      <c r="M210" s="255"/>
      <c r="N210" s="255"/>
      <c r="O210" s="255"/>
      <c r="P210" s="255"/>
      <c r="Q210" s="255"/>
      <c r="R210" s="255"/>
      <c r="S210" s="255"/>
      <c r="T210" s="255"/>
      <c r="U210" s="255"/>
      <c r="V210" s="255"/>
      <c r="W210" s="255"/>
      <c r="X210" s="255"/>
    </row>
    <row r="211" customFormat="false" ht="14.25" hidden="false" customHeight="false" outlineLevel="0" collapsed="false">
      <c r="A211" s="255"/>
      <c r="B211" s="255"/>
      <c r="C211" s="255"/>
      <c r="D211" s="255"/>
      <c r="E211" s="255"/>
      <c r="F211" s="255"/>
      <c r="G211" s="255"/>
      <c r="H211" s="255"/>
      <c r="I211" s="255"/>
      <c r="J211" s="255"/>
      <c r="K211" s="255"/>
      <c r="L211" s="255"/>
      <c r="M211" s="255"/>
      <c r="N211" s="255"/>
      <c r="O211" s="255"/>
      <c r="P211" s="255"/>
      <c r="Q211" s="255"/>
      <c r="R211" s="255"/>
      <c r="S211" s="255"/>
      <c r="T211" s="255"/>
      <c r="U211" s="255"/>
      <c r="V211" s="255"/>
      <c r="W211" s="255"/>
      <c r="X211" s="255"/>
    </row>
    <row r="212" customFormat="false" ht="14.25" hidden="false" customHeight="false" outlineLevel="0" collapsed="false">
      <c r="A212" s="255"/>
      <c r="B212" s="255"/>
      <c r="C212" s="255"/>
      <c r="D212" s="255"/>
      <c r="E212" s="255"/>
      <c r="F212" s="255"/>
      <c r="G212" s="255"/>
      <c r="H212" s="255"/>
      <c r="I212" s="255"/>
      <c r="J212" s="255"/>
      <c r="K212" s="255"/>
      <c r="L212" s="255"/>
      <c r="M212" s="255"/>
      <c r="N212" s="255"/>
      <c r="O212" s="255"/>
      <c r="P212" s="255"/>
      <c r="Q212" s="255"/>
      <c r="R212" s="255"/>
      <c r="S212" s="255"/>
      <c r="T212" s="255"/>
      <c r="U212" s="255"/>
      <c r="V212" s="255"/>
      <c r="W212" s="255"/>
      <c r="X212" s="255"/>
    </row>
    <row r="213" customFormat="false" ht="14.25" hidden="false" customHeight="false" outlineLevel="0" collapsed="false">
      <c r="A213" s="255"/>
      <c r="B213" s="255"/>
      <c r="C213" s="255"/>
      <c r="D213" s="255"/>
      <c r="E213" s="255"/>
      <c r="F213" s="255"/>
      <c r="G213" s="255"/>
      <c r="H213" s="255"/>
      <c r="I213" s="255"/>
      <c r="J213" s="255"/>
      <c r="K213" s="255"/>
      <c r="L213" s="255"/>
      <c r="M213" s="255"/>
      <c r="N213" s="255"/>
      <c r="O213" s="255"/>
      <c r="P213" s="255"/>
      <c r="Q213" s="255"/>
      <c r="R213" s="255"/>
      <c r="S213" s="255"/>
      <c r="T213" s="255"/>
      <c r="U213" s="255"/>
      <c r="V213" s="255"/>
      <c r="W213" s="255"/>
      <c r="X213" s="255"/>
    </row>
    <row r="214" customFormat="false" ht="14.25" hidden="false" customHeight="false" outlineLevel="0" collapsed="false">
      <c r="A214" s="255"/>
      <c r="B214" s="255"/>
      <c r="C214" s="255"/>
      <c r="D214" s="255"/>
      <c r="E214" s="255"/>
      <c r="F214" s="255"/>
      <c r="G214" s="255"/>
      <c r="H214" s="255"/>
      <c r="I214" s="255"/>
      <c r="J214" s="255"/>
      <c r="K214" s="255"/>
      <c r="L214" s="255"/>
      <c r="M214" s="255"/>
      <c r="N214" s="255"/>
      <c r="O214" s="255"/>
      <c r="P214" s="255"/>
      <c r="Q214" s="255"/>
      <c r="R214" s="255"/>
      <c r="S214" s="255"/>
      <c r="T214" s="255"/>
      <c r="U214" s="255"/>
      <c r="V214" s="255"/>
      <c r="W214" s="255"/>
      <c r="X214" s="255"/>
    </row>
    <row r="215" customFormat="false" ht="14.25" hidden="false" customHeight="false" outlineLevel="0" collapsed="false">
      <c r="A215" s="255"/>
      <c r="B215" s="255"/>
      <c r="C215" s="255"/>
      <c r="D215" s="255"/>
      <c r="E215" s="255"/>
      <c r="F215" s="255"/>
      <c r="G215" s="255"/>
      <c r="H215" s="255"/>
      <c r="I215" s="255"/>
      <c r="J215" s="255"/>
      <c r="K215" s="255"/>
      <c r="L215" s="255"/>
      <c r="M215" s="255"/>
      <c r="N215" s="255"/>
      <c r="O215" s="255"/>
      <c r="P215" s="255"/>
      <c r="Q215" s="255"/>
      <c r="R215" s="255"/>
      <c r="S215" s="255"/>
      <c r="T215" s="255"/>
      <c r="U215" s="255"/>
      <c r="V215" s="255"/>
      <c r="W215" s="255"/>
      <c r="X215" s="255"/>
    </row>
    <row r="216" customFormat="false" ht="14.25" hidden="false" customHeight="false" outlineLevel="0" collapsed="false">
      <c r="A216" s="255"/>
      <c r="B216" s="255"/>
      <c r="C216" s="255"/>
      <c r="D216" s="255"/>
      <c r="E216" s="255"/>
      <c r="F216" s="255"/>
      <c r="G216" s="255"/>
      <c r="H216" s="255"/>
      <c r="I216" s="255"/>
      <c r="J216" s="255"/>
      <c r="K216" s="255"/>
      <c r="L216" s="255"/>
      <c r="M216" s="255"/>
      <c r="N216" s="255"/>
      <c r="O216" s="255"/>
      <c r="P216" s="255"/>
      <c r="Q216" s="255"/>
      <c r="R216" s="255"/>
      <c r="S216" s="255"/>
      <c r="T216" s="255"/>
      <c r="U216" s="255"/>
      <c r="V216" s="255"/>
      <c r="W216" s="255"/>
      <c r="X216" s="255"/>
    </row>
    <row r="217" customFormat="false" ht="14.25" hidden="false" customHeight="false" outlineLevel="0" collapsed="false">
      <c r="A217" s="255"/>
      <c r="B217" s="255"/>
      <c r="C217" s="255"/>
      <c r="D217" s="255"/>
      <c r="E217" s="255"/>
      <c r="F217" s="255"/>
      <c r="G217" s="255"/>
      <c r="H217" s="255"/>
      <c r="I217" s="255"/>
      <c r="J217" s="255"/>
      <c r="K217" s="255"/>
      <c r="L217" s="255"/>
      <c r="M217" s="255"/>
      <c r="N217" s="255"/>
      <c r="O217" s="255"/>
      <c r="P217" s="255"/>
      <c r="Q217" s="255"/>
      <c r="R217" s="255"/>
      <c r="S217" s="255"/>
      <c r="T217" s="255"/>
      <c r="U217" s="255"/>
      <c r="V217" s="255"/>
      <c r="W217" s="255"/>
      <c r="X217" s="255"/>
    </row>
    <row r="218" customFormat="false" ht="14.25" hidden="false" customHeight="false" outlineLevel="0" collapsed="false">
      <c r="A218" s="255"/>
      <c r="B218" s="255"/>
      <c r="C218" s="255"/>
      <c r="D218" s="255"/>
      <c r="E218" s="255"/>
      <c r="F218" s="255"/>
      <c r="G218" s="255"/>
      <c r="H218" s="255"/>
      <c r="I218" s="255"/>
      <c r="J218" s="255"/>
      <c r="K218" s="255"/>
      <c r="L218" s="255"/>
      <c r="M218" s="255"/>
      <c r="N218" s="255"/>
      <c r="O218" s="255"/>
      <c r="P218" s="255"/>
      <c r="Q218" s="255"/>
      <c r="R218" s="255"/>
      <c r="S218" s="255"/>
      <c r="T218" s="255"/>
      <c r="U218" s="255"/>
      <c r="V218" s="255"/>
      <c r="W218" s="255"/>
      <c r="X218" s="255"/>
    </row>
    <row r="219" customFormat="false" ht="14.25" hidden="false" customHeight="false" outlineLevel="0" collapsed="false">
      <c r="A219" s="255"/>
      <c r="B219" s="255"/>
      <c r="C219" s="255"/>
      <c r="D219" s="255"/>
      <c r="E219" s="255"/>
      <c r="F219" s="255"/>
      <c r="G219" s="255"/>
      <c r="H219" s="255"/>
      <c r="I219" s="255"/>
      <c r="J219" s="255"/>
      <c r="K219" s="255"/>
      <c r="L219" s="255"/>
      <c r="M219" s="255"/>
      <c r="N219" s="255"/>
      <c r="O219" s="255"/>
      <c r="P219" s="255"/>
      <c r="Q219" s="255"/>
      <c r="R219" s="255"/>
      <c r="S219" s="255"/>
      <c r="T219" s="255"/>
      <c r="U219" s="255"/>
      <c r="V219" s="255"/>
      <c r="W219" s="255"/>
      <c r="X219" s="255"/>
    </row>
    <row r="220" customFormat="false" ht="14.25" hidden="false" customHeight="false" outlineLevel="0" collapsed="false">
      <c r="A220" s="255"/>
      <c r="B220" s="255"/>
      <c r="C220" s="255"/>
      <c r="D220" s="255"/>
      <c r="E220" s="255"/>
      <c r="F220" s="255"/>
      <c r="G220" s="255"/>
      <c r="H220" s="255"/>
      <c r="I220" s="255"/>
      <c r="J220" s="255"/>
      <c r="K220" s="255"/>
      <c r="L220" s="255"/>
      <c r="M220" s="255"/>
      <c r="N220" s="255"/>
      <c r="O220" s="255"/>
      <c r="P220" s="255"/>
      <c r="Q220" s="255"/>
      <c r="R220" s="255"/>
      <c r="S220" s="255"/>
      <c r="T220" s="255"/>
      <c r="U220" s="255"/>
      <c r="V220" s="255"/>
      <c r="W220" s="255"/>
      <c r="X220" s="255"/>
    </row>
    <row r="221" customFormat="false" ht="14.25" hidden="false" customHeight="false" outlineLevel="0" collapsed="false">
      <c r="A221" s="255"/>
      <c r="B221" s="255"/>
      <c r="C221" s="255"/>
      <c r="D221" s="255"/>
      <c r="E221" s="255"/>
      <c r="F221" s="255"/>
      <c r="G221" s="255"/>
      <c r="H221" s="255"/>
      <c r="I221" s="255"/>
      <c r="J221" s="255"/>
      <c r="K221" s="255"/>
      <c r="L221" s="255"/>
      <c r="M221" s="255"/>
      <c r="N221" s="255"/>
      <c r="O221" s="255"/>
      <c r="P221" s="255"/>
      <c r="Q221" s="255"/>
      <c r="R221" s="255"/>
      <c r="S221" s="255"/>
      <c r="T221" s="255"/>
      <c r="U221" s="255"/>
      <c r="V221" s="255"/>
      <c r="W221" s="255"/>
      <c r="X221" s="255"/>
    </row>
    <row r="222" customFormat="false" ht="14.25" hidden="false" customHeight="false" outlineLevel="0" collapsed="false">
      <c r="A222" s="255"/>
      <c r="B222" s="255"/>
      <c r="C222" s="255"/>
      <c r="D222" s="255"/>
      <c r="E222" s="255"/>
      <c r="F222" s="255"/>
      <c r="G222" s="255"/>
      <c r="H222" s="255"/>
      <c r="I222" s="255"/>
      <c r="J222" s="255"/>
      <c r="K222" s="255"/>
      <c r="L222" s="255"/>
      <c r="M222" s="255"/>
      <c r="N222" s="255"/>
      <c r="O222" s="255"/>
      <c r="P222" s="255"/>
      <c r="Q222" s="255"/>
      <c r="R222" s="255"/>
      <c r="S222" s="255"/>
      <c r="T222" s="255"/>
      <c r="U222" s="255"/>
      <c r="V222" s="255"/>
      <c r="W222" s="255"/>
      <c r="X222" s="255"/>
    </row>
    <row r="223" customFormat="false" ht="14.25" hidden="false" customHeight="false" outlineLevel="0" collapsed="false">
      <c r="A223" s="255"/>
      <c r="B223" s="255"/>
      <c r="C223" s="255"/>
      <c r="D223" s="255"/>
      <c r="E223" s="255"/>
      <c r="F223" s="255"/>
      <c r="G223" s="255"/>
      <c r="H223" s="255"/>
      <c r="I223" s="255"/>
      <c r="J223" s="255"/>
      <c r="K223" s="255"/>
      <c r="L223" s="255"/>
      <c r="M223" s="255"/>
      <c r="N223" s="255"/>
      <c r="O223" s="255"/>
      <c r="P223" s="255"/>
      <c r="Q223" s="255"/>
      <c r="R223" s="255"/>
      <c r="S223" s="255"/>
      <c r="T223" s="255"/>
      <c r="U223" s="255"/>
      <c r="V223" s="255"/>
      <c r="W223" s="255"/>
      <c r="X223" s="255"/>
    </row>
    <row r="224" customFormat="false" ht="14.25" hidden="false" customHeight="false" outlineLevel="0" collapsed="false">
      <c r="A224" s="255"/>
      <c r="B224" s="255"/>
      <c r="C224" s="255"/>
      <c r="D224" s="255"/>
      <c r="E224" s="255"/>
      <c r="F224" s="255"/>
      <c r="G224" s="255"/>
      <c r="H224" s="255"/>
      <c r="I224" s="255"/>
      <c r="J224" s="255"/>
      <c r="K224" s="255"/>
      <c r="L224" s="255"/>
      <c r="M224" s="255"/>
      <c r="N224" s="255"/>
      <c r="O224" s="255"/>
      <c r="P224" s="255"/>
      <c r="Q224" s="255"/>
      <c r="R224" s="255"/>
      <c r="S224" s="255"/>
      <c r="T224" s="255"/>
      <c r="U224" s="255"/>
      <c r="V224" s="255"/>
      <c r="W224" s="255"/>
      <c r="X224" s="255"/>
    </row>
    <row r="225" customFormat="false" ht="14.25" hidden="false" customHeight="false" outlineLevel="0" collapsed="false">
      <c r="A225" s="255"/>
      <c r="B225" s="255"/>
      <c r="C225" s="255"/>
      <c r="D225" s="255"/>
      <c r="E225" s="255"/>
      <c r="F225" s="255"/>
      <c r="G225" s="255"/>
      <c r="H225" s="255"/>
      <c r="I225" s="255"/>
      <c r="J225" s="255"/>
      <c r="K225" s="255"/>
      <c r="L225" s="255"/>
      <c r="M225" s="255"/>
      <c r="N225" s="255"/>
      <c r="O225" s="255"/>
      <c r="P225" s="255"/>
      <c r="Q225" s="255"/>
      <c r="R225" s="255"/>
      <c r="S225" s="255"/>
      <c r="T225" s="255"/>
      <c r="U225" s="255"/>
      <c r="V225" s="255"/>
      <c r="W225" s="255"/>
      <c r="X225" s="255"/>
    </row>
    <row r="226" customFormat="false" ht="14.25" hidden="false" customHeight="false" outlineLevel="0" collapsed="false">
      <c r="A226" s="255"/>
      <c r="B226" s="255"/>
      <c r="C226" s="255"/>
      <c r="D226" s="255"/>
      <c r="E226" s="255"/>
      <c r="F226" s="255"/>
      <c r="G226" s="255"/>
      <c r="H226" s="255"/>
      <c r="I226" s="255"/>
      <c r="J226" s="255"/>
      <c r="K226" s="255"/>
      <c r="L226" s="255"/>
      <c r="M226" s="255"/>
      <c r="N226" s="255"/>
      <c r="O226" s="255"/>
      <c r="P226" s="255"/>
      <c r="Q226" s="255"/>
      <c r="R226" s="255"/>
      <c r="S226" s="255"/>
      <c r="T226" s="255"/>
      <c r="U226" s="255"/>
      <c r="V226" s="255"/>
      <c r="W226" s="255"/>
      <c r="X226" s="255"/>
    </row>
    <row r="227" customFormat="false" ht="14.25" hidden="false" customHeight="false" outlineLevel="0" collapsed="false">
      <c r="A227" s="255"/>
      <c r="B227" s="255"/>
      <c r="C227" s="255"/>
      <c r="D227" s="255"/>
      <c r="E227" s="255"/>
      <c r="F227" s="255"/>
      <c r="G227" s="255"/>
      <c r="H227" s="255"/>
      <c r="I227" s="255"/>
      <c r="J227" s="255"/>
      <c r="K227" s="255"/>
      <c r="L227" s="255"/>
      <c r="M227" s="255"/>
      <c r="N227" s="255"/>
      <c r="O227" s="255"/>
      <c r="P227" s="255"/>
      <c r="Q227" s="255"/>
      <c r="R227" s="255"/>
      <c r="S227" s="255"/>
      <c r="T227" s="255"/>
      <c r="U227" s="255"/>
      <c r="V227" s="255"/>
      <c r="W227" s="255"/>
      <c r="X227" s="255"/>
    </row>
    <row r="228" customFormat="false" ht="14.25" hidden="false" customHeight="false" outlineLevel="0" collapsed="false">
      <c r="A228" s="255"/>
      <c r="B228" s="255"/>
      <c r="C228" s="255"/>
      <c r="D228" s="255"/>
      <c r="E228" s="255"/>
      <c r="F228" s="255"/>
      <c r="G228" s="255"/>
      <c r="H228" s="255"/>
      <c r="I228" s="255"/>
      <c r="J228" s="255"/>
      <c r="K228" s="255"/>
      <c r="L228" s="255"/>
      <c r="M228" s="255"/>
      <c r="N228" s="255"/>
      <c r="O228" s="255"/>
      <c r="P228" s="255"/>
      <c r="Q228" s="255"/>
      <c r="R228" s="255"/>
      <c r="S228" s="255"/>
      <c r="T228" s="255"/>
      <c r="U228" s="255"/>
      <c r="V228" s="255"/>
      <c r="W228" s="255"/>
      <c r="X228" s="255"/>
    </row>
    <row r="229" customFormat="false" ht="14.25" hidden="false" customHeight="false" outlineLevel="0" collapsed="false">
      <c r="A229" s="255"/>
      <c r="B229" s="255"/>
      <c r="C229" s="255"/>
      <c r="D229" s="255"/>
      <c r="E229" s="255"/>
      <c r="F229" s="255"/>
      <c r="G229" s="255"/>
      <c r="H229" s="255"/>
      <c r="I229" s="255"/>
      <c r="J229" s="255"/>
      <c r="K229" s="255"/>
      <c r="L229" s="255"/>
      <c r="M229" s="255"/>
      <c r="N229" s="255"/>
      <c r="O229" s="255"/>
      <c r="P229" s="255"/>
      <c r="Q229" s="255"/>
      <c r="R229" s="255"/>
      <c r="S229" s="255"/>
      <c r="T229" s="255"/>
      <c r="U229" s="255"/>
      <c r="V229" s="255"/>
      <c r="W229" s="255"/>
      <c r="X229" s="255"/>
    </row>
    <row r="230" customFormat="false" ht="14.25" hidden="false" customHeight="false" outlineLevel="0" collapsed="false">
      <c r="A230" s="255"/>
      <c r="B230" s="255"/>
      <c r="C230" s="255"/>
      <c r="D230" s="255"/>
      <c r="E230" s="255"/>
      <c r="F230" s="255"/>
      <c r="G230" s="255"/>
      <c r="H230" s="255"/>
      <c r="I230" s="255"/>
      <c r="J230" s="255"/>
      <c r="K230" s="255"/>
      <c r="L230" s="255"/>
      <c r="M230" s="255"/>
      <c r="N230" s="255"/>
      <c r="O230" s="255"/>
      <c r="P230" s="255"/>
      <c r="Q230" s="255"/>
      <c r="R230" s="255"/>
      <c r="S230" s="255"/>
      <c r="T230" s="255"/>
      <c r="U230" s="255"/>
      <c r="V230" s="255"/>
      <c r="W230" s="255"/>
      <c r="X230" s="255"/>
    </row>
    <row r="231" customFormat="false" ht="14.25" hidden="false" customHeight="false" outlineLevel="0" collapsed="false">
      <c r="A231" s="255"/>
      <c r="B231" s="255"/>
      <c r="C231" s="255"/>
      <c r="D231" s="255"/>
      <c r="E231" s="255"/>
      <c r="F231" s="255"/>
      <c r="G231" s="255"/>
      <c r="H231" s="255"/>
      <c r="I231" s="255"/>
      <c r="J231" s="255"/>
      <c r="K231" s="255"/>
      <c r="L231" s="255"/>
      <c r="M231" s="255"/>
      <c r="N231" s="255"/>
      <c r="O231" s="255"/>
      <c r="P231" s="255"/>
      <c r="Q231" s="255"/>
      <c r="R231" s="255"/>
      <c r="S231" s="255"/>
      <c r="T231" s="255"/>
      <c r="U231" s="255"/>
      <c r="V231" s="255"/>
      <c r="W231" s="255"/>
      <c r="X231" s="255"/>
    </row>
    <row r="232" customFormat="false" ht="14.25" hidden="false" customHeight="false" outlineLevel="0" collapsed="false">
      <c r="A232" s="255"/>
      <c r="B232" s="255"/>
      <c r="C232" s="255"/>
      <c r="D232" s="255"/>
      <c r="E232" s="255"/>
      <c r="F232" s="255"/>
      <c r="G232" s="255"/>
      <c r="H232" s="255"/>
      <c r="I232" s="255"/>
      <c r="J232" s="255"/>
      <c r="K232" s="255"/>
      <c r="L232" s="255"/>
      <c r="M232" s="255"/>
      <c r="N232" s="255"/>
      <c r="O232" s="255"/>
      <c r="P232" s="255"/>
      <c r="Q232" s="255"/>
      <c r="R232" s="255"/>
      <c r="S232" s="255"/>
      <c r="T232" s="255"/>
      <c r="U232" s="255"/>
      <c r="V232" s="255"/>
      <c r="W232" s="255"/>
      <c r="X232" s="255"/>
    </row>
    <row r="233" customFormat="false" ht="14.25" hidden="false" customHeight="false" outlineLevel="0" collapsed="false">
      <c r="A233" s="255"/>
      <c r="B233" s="255"/>
      <c r="C233" s="255"/>
      <c r="D233" s="255"/>
      <c r="E233" s="255"/>
      <c r="F233" s="255"/>
      <c r="G233" s="255"/>
      <c r="H233" s="255"/>
      <c r="I233" s="255"/>
      <c r="J233" s="255"/>
      <c r="K233" s="255"/>
      <c r="L233" s="255"/>
      <c r="M233" s="255"/>
      <c r="N233" s="255"/>
      <c r="O233" s="255"/>
      <c r="P233" s="255"/>
      <c r="Q233" s="255"/>
      <c r="R233" s="255"/>
      <c r="S233" s="255"/>
      <c r="T233" s="255"/>
      <c r="U233" s="255"/>
      <c r="V233" s="255"/>
      <c r="W233" s="255"/>
      <c r="X233" s="255"/>
    </row>
    <row r="234" customFormat="false" ht="14.25" hidden="false" customHeight="false" outlineLevel="0" collapsed="false">
      <c r="A234" s="255"/>
      <c r="B234" s="255"/>
      <c r="C234" s="255"/>
      <c r="D234" s="255"/>
      <c r="E234" s="255"/>
      <c r="F234" s="255"/>
      <c r="G234" s="255"/>
      <c r="H234" s="255"/>
      <c r="I234" s="255"/>
      <c r="J234" s="255"/>
      <c r="K234" s="255"/>
      <c r="L234" s="255"/>
      <c r="M234" s="255"/>
      <c r="N234" s="255"/>
      <c r="O234" s="255"/>
      <c r="P234" s="255"/>
      <c r="Q234" s="255"/>
      <c r="R234" s="255"/>
      <c r="S234" s="255"/>
      <c r="T234" s="255"/>
      <c r="U234" s="255"/>
      <c r="V234" s="255"/>
      <c r="W234" s="255"/>
      <c r="X234" s="255"/>
    </row>
    <row r="235" customFormat="false" ht="14.25" hidden="false" customHeight="false" outlineLevel="0" collapsed="false">
      <c r="A235" s="255"/>
      <c r="B235" s="255"/>
      <c r="C235" s="255"/>
      <c r="D235" s="255"/>
      <c r="E235" s="255"/>
      <c r="F235" s="255"/>
      <c r="G235" s="255"/>
      <c r="H235" s="255"/>
      <c r="I235" s="255"/>
      <c r="J235" s="255"/>
      <c r="K235" s="255"/>
      <c r="L235" s="255"/>
      <c r="M235" s="255"/>
      <c r="N235" s="255"/>
      <c r="O235" s="255"/>
      <c r="P235" s="255"/>
      <c r="Q235" s="255"/>
      <c r="R235" s="255"/>
      <c r="S235" s="255"/>
      <c r="T235" s="255"/>
      <c r="U235" s="255"/>
      <c r="V235" s="255"/>
      <c r="W235" s="255"/>
      <c r="X235" s="255"/>
    </row>
    <row r="236" customFormat="false" ht="14.25" hidden="false" customHeight="false" outlineLevel="0" collapsed="false">
      <c r="A236" s="255"/>
      <c r="B236" s="255"/>
      <c r="C236" s="255"/>
      <c r="D236" s="255"/>
      <c r="E236" s="255"/>
      <c r="F236" s="255"/>
      <c r="G236" s="255"/>
      <c r="H236" s="255"/>
      <c r="I236" s="255"/>
      <c r="J236" s="255"/>
      <c r="K236" s="255"/>
      <c r="L236" s="255"/>
      <c r="M236" s="255"/>
      <c r="N236" s="255"/>
      <c r="O236" s="255"/>
      <c r="P236" s="255"/>
      <c r="Q236" s="255"/>
      <c r="R236" s="255"/>
      <c r="S236" s="255"/>
      <c r="T236" s="255"/>
      <c r="U236" s="255"/>
      <c r="V236" s="255"/>
      <c r="W236" s="255"/>
      <c r="X236" s="255"/>
    </row>
    <row r="237" customFormat="false" ht="14.25" hidden="false" customHeight="false" outlineLevel="0" collapsed="false">
      <c r="A237" s="255"/>
      <c r="B237" s="255"/>
      <c r="C237" s="255"/>
      <c r="D237" s="255"/>
      <c r="E237" s="255"/>
      <c r="F237" s="255"/>
      <c r="G237" s="255"/>
      <c r="H237" s="255"/>
      <c r="I237" s="255"/>
      <c r="J237" s="255"/>
      <c r="K237" s="255"/>
      <c r="L237" s="255"/>
      <c r="M237" s="255"/>
      <c r="N237" s="255"/>
      <c r="O237" s="255"/>
      <c r="P237" s="255"/>
      <c r="Q237" s="255"/>
      <c r="R237" s="255"/>
      <c r="S237" s="255"/>
      <c r="T237" s="255"/>
      <c r="U237" s="255"/>
      <c r="V237" s="255"/>
      <c r="W237" s="255"/>
      <c r="X237" s="255"/>
    </row>
    <row r="238" customFormat="false" ht="14.25" hidden="false" customHeight="false" outlineLevel="0" collapsed="false">
      <c r="A238" s="255"/>
      <c r="B238" s="255"/>
      <c r="C238" s="255"/>
      <c r="D238" s="255"/>
      <c r="E238" s="255"/>
      <c r="F238" s="255"/>
      <c r="G238" s="255"/>
      <c r="H238" s="255"/>
      <c r="I238" s="255"/>
      <c r="J238" s="255"/>
      <c r="K238" s="255"/>
      <c r="L238" s="255"/>
      <c r="M238" s="255"/>
      <c r="N238" s="255"/>
      <c r="O238" s="255"/>
      <c r="P238" s="255"/>
      <c r="Q238" s="255"/>
      <c r="R238" s="255"/>
      <c r="S238" s="255"/>
      <c r="T238" s="255"/>
      <c r="U238" s="255"/>
      <c r="V238" s="255"/>
      <c r="W238" s="255"/>
      <c r="X238" s="255"/>
    </row>
    <row r="239" customFormat="false" ht="14.25" hidden="false" customHeight="false" outlineLevel="0" collapsed="false">
      <c r="A239" s="255"/>
      <c r="B239" s="255"/>
      <c r="C239" s="255"/>
      <c r="D239" s="255"/>
      <c r="E239" s="255"/>
      <c r="F239" s="255"/>
      <c r="G239" s="255"/>
      <c r="H239" s="255"/>
      <c r="I239" s="255"/>
      <c r="J239" s="255"/>
      <c r="K239" s="255"/>
      <c r="L239" s="255"/>
      <c r="M239" s="255"/>
      <c r="N239" s="255"/>
      <c r="O239" s="255"/>
      <c r="P239" s="255"/>
      <c r="Q239" s="255"/>
      <c r="R239" s="255"/>
      <c r="S239" s="255"/>
      <c r="T239" s="255"/>
      <c r="U239" s="255"/>
      <c r="V239" s="255"/>
      <c r="W239" s="255"/>
      <c r="X239" s="255"/>
    </row>
    <row r="240" customFormat="false" ht="14.25" hidden="false" customHeight="false" outlineLevel="0" collapsed="false">
      <c r="A240" s="255"/>
      <c r="B240" s="255"/>
      <c r="C240" s="255"/>
      <c r="D240" s="255"/>
      <c r="E240" s="255"/>
      <c r="F240" s="255"/>
      <c r="G240" s="255"/>
      <c r="H240" s="255"/>
      <c r="I240" s="255"/>
      <c r="J240" s="255"/>
      <c r="K240" s="255"/>
      <c r="L240" s="255"/>
      <c r="M240" s="255"/>
      <c r="N240" s="255"/>
      <c r="O240" s="255"/>
      <c r="P240" s="255"/>
      <c r="Q240" s="255"/>
      <c r="R240" s="255"/>
      <c r="S240" s="255"/>
      <c r="T240" s="255"/>
      <c r="U240" s="255"/>
      <c r="V240" s="255"/>
      <c r="W240" s="255"/>
      <c r="X240" s="255"/>
    </row>
    <row r="241" customFormat="false" ht="14.25" hidden="false" customHeight="false" outlineLevel="0" collapsed="false">
      <c r="A241" s="255"/>
      <c r="B241" s="255"/>
      <c r="C241" s="255"/>
      <c r="D241" s="255"/>
      <c r="E241" s="255"/>
      <c r="F241" s="255"/>
      <c r="G241" s="255"/>
      <c r="H241" s="255"/>
      <c r="I241" s="255"/>
      <c r="J241" s="255"/>
      <c r="K241" s="255"/>
      <c r="L241" s="255"/>
      <c r="M241" s="255"/>
      <c r="N241" s="255"/>
      <c r="O241" s="255"/>
      <c r="P241" s="255"/>
      <c r="Q241" s="255"/>
      <c r="R241" s="255"/>
      <c r="S241" s="255"/>
      <c r="T241" s="255"/>
      <c r="U241" s="255"/>
      <c r="V241" s="255"/>
      <c r="W241" s="255"/>
      <c r="X241" s="255"/>
    </row>
    <row r="242" customFormat="false" ht="14.25" hidden="false" customHeight="false" outlineLevel="0" collapsed="false">
      <c r="A242" s="255"/>
      <c r="B242" s="255"/>
      <c r="C242" s="255"/>
      <c r="D242" s="255"/>
      <c r="E242" s="255"/>
      <c r="F242" s="255"/>
      <c r="G242" s="255"/>
      <c r="H242" s="255"/>
      <c r="I242" s="255"/>
      <c r="J242" s="255"/>
      <c r="K242" s="255"/>
      <c r="L242" s="255"/>
      <c r="M242" s="255"/>
      <c r="N242" s="255"/>
      <c r="O242" s="255"/>
      <c r="P242" s="255"/>
      <c r="Q242" s="255"/>
      <c r="R242" s="255"/>
      <c r="S242" s="255"/>
      <c r="T242" s="255"/>
      <c r="U242" s="255"/>
      <c r="V242" s="255"/>
      <c r="W242" s="255"/>
      <c r="X242" s="255"/>
    </row>
    <row r="243" customFormat="false" ht="14.25" hidden="false" customHeight="false" outlineLevel="0" collapsed="false">
      <c r="A243" s="255"/>
      <c r="B243" s="255"/>
      <c r="C243" s="255"/>
      <c r="D243" s="255"/>
      <c r="E243" s="255"/>
      <c r="F243" s="255"/>
      <c r="G243" s="255"/>
      <c r="H243" s="255"/>
      <c r="I243" s="255"/>
      <c r="J243" s="255"/>
      <c r="K243" s="255"/>
      <c r="L243" s="255"/>
      <c r="M243" s="255"/>
      <c r="N243" s="255"/>
      <c r="O243" s="255"/>
      <c r="P243" s="255"/>
      <c r="Q243" s="255"/>
      <c r="R243" s="255"/>
      <c r="S243" s="255"/>
      <c r="T243" s="255"/>
      <c r="U243" s="255"/>
      <c r="V243" s="255"/>
      <c r="W243" s="255"/>
      <c r="X243" s="255"/>
    </row>
    <row r="244" customFormat="false" ht="14.25" hidden="false" customHeight="false" outlineLevel="0" collapsed="false">
      <c r="A244" s="255"/>
      <c r="B244" s="255"/>
      <c r="C244" s="255"/>
      <c r="D244" s="255"/>
      <c r="E244" s="255"/>
      <c r="F244" s="255"/>
      <c r="G244" s="255"/>
      <c r="H244" s="255"/>
      <c r="I244" s="255"/>
      <c r="J244" s="255"/>
      <c r="K244" s="255"/>
      <c r="L244" s="255"/>
      <c r="M244" s="255"/>
      <c r="N244" s="255"/>
      <c r="O244" s="255"/>
      <c r="P244" s="255"/>
      <c r="Q244" s="255"/>
      <c r="R244" s="255"/>
      <c r="S244" s="255"/>
      <c r="T244" s="255"/>
      <c r="U244" s="255"/>
      <c r="V244" s="255"/>
      <c r="W244" s="255"/>
      <c r="X244" s="255"/>
    </row>
    <row r="245" customFormat="false" ht="14.25" hidden="false" customHeight="false" outlineLevel="0" collapsed="false">
      <c r="A245" s="255"/>
      <c r="B245" s="255"/>
      <c r="C245" s="255"/>
      <c r="D245" s="255"/>
      <c r="E245" s="255"/>
      <c r="F245" s="255"/>
      <c r="G245" s="255"/>
      <c r="H245" s="255"/>
      <c r="I245" s="255"/>
      <c r="J245" s="255"/>
      <c r="K245" s="255"/>
      <c r="L245" s="255"/>
      <c r="M245" s="255"/>
      <c r="N245" s="255"/>
      <c r="O245" s="255"/>
      <c r="P245" s="255"/>
      <c r="Q245" s="255"/>
      <c r="R245" s="255"/>
      <c r="S245" s="255"/>
      <c r="T245" s="255"/>
      <c r="U245" s="255"/>
      <c r="V245" s="255"/>
      <c r="W245" s="255"/>
      <c r="X245" s="255"/>
    </row>
    <row r="246" customFormat="false" ht="14.25" hidden="false" customHeight="false" outlineLevel="0" collapsed="false">
      <c r="A246" s="255"/>
      <c r="B246" s="255"/>
      <c r="C246" s="255"/>
      <c r="D246" s="255"/>
      <c r="E246" s="255"/>
      <c r="F246" s="255"/>
      <c r="G246" s="255"/>
      <c r="H246" s="255"/>
      <c r="I246" s="255"/>
      <c r="J246" s="255"/>
      <c r="K246" s="255"/>
      <c r="L246" s="255"/>
      <c r="M246" s="255"/>
      <c r="N246" s="255"/>
      <c r="O246" s="255"/>
      <c r="P246" s="255"/>
      <c r="Q246" s="255"/>
      <c r="R246" s="255"/>
      <c r="S246" s="255"/>
      <c r="T246" s="255"/>
      <c r="U246" s="255"/>
      <c r="V246" s="255"/>
      <c r="W246" s="255"/>
      <c r="X246" s="255"/>
    </row>
    <row r="247" customFormat="false" ht="14.25" hidden="false" customHeight="false" outlineLevel="0" collapsed="false">
      <c r="A247" s="255"/>
      <c r="B247" s="255"/>
      <c r="C247" s="255"/>
      <c r="D247" s="255"/>
      <c r="E247" s="255"/>
      <c r="F247" s="255"/>
      <c r="G247" s="255"/>
      <c r="H247" s="255"/>
      <c r="I247" s="255"/>
      <c r="J247" s="255"/>
      <c r="K247" s="255"/>
      <c r="L247" s="255"/>
      <c r="M247" s="255"/>
      <c r="N247" s="255"/>
      <c r="O247" s="255"/>
      <c r="P247" s="255"/>
      <c r="Q247" s="255"/>
      <c r="R247" s="255"/>
      <c r="S247" s="255"/>
      <c r="T247" s="255"/>
      <c r="U247" s="255"/>
      <c r="V247" s="255"/>
      <c r="W247" s="255"/>
      <c r="X247" s="255"/>
    </row>
    <row r="248" customFormat="false" ht="14.25" hidden="false" customHeight="false" outlineLevel="0" collapsed="false">
      <c r="A248" s="255"/>
      <c r="B248" s="255"/>
      <c r="C248" s="255"/>
      <c r="D248" s="255"/>
      <c r="E248" s="255"/>
      <c r="F248" s="255"/>
      <c r="G248" s="255"/>
      <c r="H248" s="255"/>
      <c r="I248" s="255"/>
      <c r="J248" s="255"/>
      <c r="K248" s="255"/>
      <c r="L248" s="255"/>
      <c r="M248" s="255"/>
      <c r="N248" s="255"/>
      <c r="O248" s="255"/>
      <c r="P248" s="255"/>
      <c r="Q248" s="255"/>
      <c r="R248" s="255"/>
      <c r="S248" s="255"/>
      <c r="T248" s="255"/>
      <c r="U248" s="255"/>
      <c r="V248" s="255"/>
      <c r="W248" s="255"/>
      <c r="X248" s="255"/>
    </row>
    <row r="249" customFormat="false" ht="14.25" hidden="false" customHeight="false" outlineLevel="0" collapsed="false">
      <c r="A249" s="255"/>
      <c r="B249" s="255"/>
      <c r="C249" s="255"/>
      <c r="D249" s="255"/>
      <c r="E249" s="255"/>
      <c r="F249" s="255"/>
      <c r="G249" s="255"/>
      <c r="H249" s="255"/>
      <c r="I249" s="255"/>
      <c r="J249" s="255"/>
      <c r="K249" s="255"/>
      <c r="L249" s="255"/>
      <c r="M249" s="255"/>
      <c r="N249" s="255"/>
      <c r="O249" s="255"/>
      <c r="P249" s="255"/>
      <c r="Q249" s="255"/>
      <c r="R249" s="255"/>
      <c r="S249" s="255"/>
      <c r="T249" s="255"/>
      <c r="U249" s="255"/>
      <c r="V249" s="255"/>
      <c r="W249" s="255"/>
      <c r="X249" s="255"/>
    </row>
    <row r="250" customFormat="false" ht="14.25" hidden="false" customHeight="false" outlineLevel="0" collapsed="false">
      <c r="A250" s="255"/>
      <c r="B250" s="255"/>
      <c r="C250" s="255"/>
      <c r="D250" s="255"/>
      <c r="E250" s="255"/>
      <c r="F250" s="255"/>
      <c r="G250" s="255"/>
      <c r="H250" s="255"/>
      <c r="I250" s="255"/>
      <c r="J250" s="255"/>
      <c r="K250" s="255"/>
      <c r="L250" s="255"/>
      <c r="M250" s="255"/>
      <c r="N250" s="255"/>
      <c r="O250" s="255"/>
      <c r="P250" s="255"/>
      <c r="Q250" s="255"/>
      <c r="R250" s="255"/>
      <c r="S250" s="255"/>
      <c r="T250" s="255"/>
      <c r="U250" s="255"/>
      <c r="V250" s="255"/>
      <c r="W250" s="255"/>
      <c r="X250" s="255"/>
    </row>
    <row r="251" customFormat="false" ht="14.25" hidden="false" customHeight="false" outlineLevel="0" collapsed="false">
      <c r="A251" s="255"/>
      <c r="B251" s="255"/>
      <c r="C251" s="255"/>
      <c r="D251" s="255"/>
      <c r="E251" s="255"/>
      <c r="F251" s="255"/>
      <c r="G251" s="255"/>
      <c r="H251" s="255"/>
      <c r="I251" s="255"/>
      <c r="J251" s="255"/>
      <c r="K251" s="255"/>
      <c r="L251" s="255"/>
      <c r="M251" s="255"/>
      <c r="N251" s="255"/>
      <c r="O251" s="255"/>
      <c r="P251" s="255"/>
      <c r="Q251" s="255"/>
      <c r="R251" s="255"/>
      <c r="S251" s="255"/>
      <c r="T251" s="255"/>
      <c r="U251" s="255"/>
      <c r="V251" s="255"/>
      <c r="W251" s="255"/>
      <c r="X251" s="255"/>
    </row>
    <row r="252" customFormat="false" ht="14.25" hidden="false" customHeight="false" outlineLevel="0" collapsed="false">
      <c r="A252" s="255"/>
      <c r="B252" s="255"/>
      <c r="C252" s="255"/>
      <c r="D252" s="255"/>
      <c r="E252" s="255"/>
      <c r="F252" s="255"/>
      <c r="G252" s="255"/>
      <c r="H252" s="255"/>
      <c r="I252" s="255"/>
      <c r="J252" s="255"/>
      <c r="K252" s="255"/>
      <c r="L252" s="255"/>
      <c r="M252" s="255"/>
      <c r="N252" s="255"/>
      <c r="O252" s="255"/>
      <c r="P252" s="255"/>
      <c r="Q252" s="255"/>
      <c r="R252" s="255"/>
      <c r="S252" s="255"/>
      <c r="T252" s="255"/>
      <c r="U252" s="255"/>
      <c r="V252" s="255"/>
      <c r="W252" s="255"/>
      <c r="X252" s="255"/>
    </row>
    <row r="253" customFormat="false" ht="14.25" hidden="false" customHeight="false" outlineLevel="0" collapsed="false">
      <c r="A253" s="255"/>
      <c r="B253" s="255"/>
      <c r="C253" s="255"/>
      <c r="D253" s="255"/>
      <c r="E253" s="255"/>
      <c r="F253" s="255"/>
      <c r="G253" s="255"/>
      <c r="H253" s="255"/>
      <c r="I253" s="255"/>
      <c r="J253" s="255"/>
      <c r="K253" s="255"/>
      <c r="L253" s="255"/>
      <c r="M253" s="255"/>
      <c r="N253" s="255"/>
      <c r="O253" s="255"/>
      <c r="P253" s="255"/>
      <c r="Q253" s="255"/>
      <c r="R253" s="255"/>
      <c r="S253" s="255"/>
      <c r="T253" s="255"/>
      <c r="U253" s="255"/>
      <c r="V253" s="255"/>
      <c r="W253" s="255"/>
      <c r="X253" s="255"/>
    </row>
    <row r="254" customFormat="false" ht="14.25" hidden="false" customHeight="false" outlineLevel="0" collapsed="false">
      <c r="A254" s="255"/>
      <c r="B254" s="255"/>
      <c r="C254" s="255"/>
      <c r="D254" s="255"/>
      <c r="E254" s="255"/>
      <c r="F254" s="255"/>
      <c r="G254" s="255"/>
      <c r="H254" s="255"/>
      <c r="I254" s="255"/>
      <c r="J254" s="255"/>
      <c r="K254" s="255"/>
      <c r="L254" s="255"/>
      <c r="M254" s="255"/>
      <c r="N254" s="255"/>
      <c r="O254" s="255"/>
      <c r="P254" s="255"/>
      <c r="Q254" s="255"/>
      <c r="R254" s="255"/>
      <c r="S254" s="255"/>
      <c r="T254" s="255"/>
      <c r="U254" s="255"/>
      <c r="V254" s="255"/>
      <c r="W254" s="255"/>
      <c r="X254" s="255"/>
    </row>
    <row r="255" customFormat="false" ht="14.25" hidden="false" customHeight="false" outlineLevel="0" collapsed="false">
      <c r="A255" s="255"/>
      <c r="B255" s="255"/>
      <c r="C255" s="255"/>
      <c r="D255" s="255"/>
      <c r="E255" s="255"/>
      <c r="F255" s="255"/>
      <c r="G255" s="255"/>
      <c r="H255" s="255"/>
      <c r="I255" s="255"/>
      <c r="J255" s="255"/>
      <c r="K255" s="255"/>
      <c r="L255" s="255"/>
      <c r="M255" s="255"/>
      <c r="N255" s="255"/>
      <c r="O255" s="255"/>
      <c r="P255" s="255"/>
      <c r="Q255" s="255"/>
      <c r="R255" s="255"/>
      <c r="S255" s="255"/>
      <c r="T255" s="255"/>
      <c r="U255" s="255"/>
      <c r="V255" s="255"/>
      <c r="W255" s="255"/>
      <c r="X255" s="255"/>
    </row>
    <row r="256" customFormat="false" ht="14.25" hidden="false" customHeight="false" outlineLevel="0" collapsed="false">
      <c r="A256" s="255"/>
      <c r="B256" s="255"/>
      <c r="C256" s="255"/>
      <c r="D256" s="255"/>
      <c r="E256" s="255"/>
      <c r="F256" s="255"/>
      <c r="G256" s="255"/>
      <c r="H256" s="255"/>
      <c r="I256" s="255"/>
      <c r="J256" s="255"/>
      <c r="K256" s="255"/>
      <c r="L256" s="255"/>
      <c r="M256" s="255"/>
      <c r="N256" s="255"/>
      <c r="O256" s="255"/>
      <c r="P256" s="255"/>
      <c r="Q256" s="255"/>
      <c r="R256" s="255"/>
      <c r="S256" s="255"/>
      <c r="T256" s="255"/>
      <c r="U256" s="255"/>
      <c r="V256" s="255"/>
      <c r="W256" s="255"/>
      <c r="X256" s="255"/>
    </row>
    <row r="257" customFormat="false" ht="14.25" hidden="false" customHeight="false" outlineLevel="0" collapsed="false">
      <c r="A257" s="255"/>
      <c r="B257" s="255"/>
      <c r="C257" s="255"/>
      <c r="D257" s="255"/>
      <c r="E257" s="255"/>
      <c r="F257" s="255"/>
      <c r="G257" s="255"/>
      <c r="H257" s="255"/>
      <c r="I257" s="255"/>
      <c r="J257" s="255"/>
      <c r="K257" s="255"/>
      <c r="L257" s="255"/>
      <c r="M257" s="255"/>
      <c r="N257" s="255"/>
      <c r="O257" s="255"/>
      <c r="P257" s="255"/>
      <c r="Q257" s="255"/>
      <c r="R257" s="255"/>
      <c r="S257" s="255"/>
      <c r="T257" s="255"/>
      <c r="U257" s="255"/>
      <c r="V257" s="255"/>
      <c r="W257" s="255"/>
      <c r="X257" s="255"/>
    </row>
    <row r="258" customFormat="false" ht="14.25" hidden="false" customHeight="false" outlineLevel="0" collapsed="false">
      <c r="A258" s="255"/>
      <c r="B258" s="255"/>
      <c r="C258" s="255"/>
      <c r="D258" s="255"/>
      <c r="E258" s="255"/>
      <c r="F258" s="255"/>
      <c r="G258" s="255"/>
      <c r="H258" s="255"/>
      <c r="I258" s="255"/>
      <c r="J258" s="255"/>
      <c r="K258" s="255"/>
      <c r="L258" s="255"/>
      <c r="M258" s="255"/>
      <c r="N258" s="255"/>
      <c r="O258" s="255"/>
      <c r="P258" s="255"/>
      <c r="Q258" s="255"/>
      <c r="R258" s="255"/>
      <c r="S258" s="255"/>
      <c r="T258" s="255"/>
      <c r="U258" s="255"/>
      <c r="V258" s="255"/>
      <c r="W258" s="255"/>
      <c r="X258" s="255"/>
    </row>
    <row r="259" customFormat="false" ht="14.25" hidden="false" customHeight="false" outlineLevel="0" collapsed="false">
      <c r="A259" s="255"/>
      <c r="B259" s="255"/>
      <c r="C259" s="255"/>
      <c r="D259" s="255"/>
      <c r="E259" s="255"/>
      <c r="F259" s="255"/>
      <c r="G259" s="255"/>
      <c r="H259" s="255"/>
      <c r="I259" s="255"/>
      <c r="J259" s="255"/>
      <c r="K259" s="255"/>
      <c r="L259" s="255"/>
      <c r="M259" s="255"/>
      <c r="N259" s="255"/>
      <c r="O259" s="255"/>
      <c r="P259" s="255"/>
      <c r="Q259" s="255"/>
      <c r="R259" s="255"/>
      <c r="S259" s="255"/>
      <c r="T259" s="255"/>
      <c r="U259" s="255"/>
      <c r="V259" s="255"/>
      <c r="W259" s="255"/>
      <c r="X259" s="255"/>
    </row>
    <row r="260" customFormat="false" ht="14.25" hidden="false" customHeight="false" outlineLevel="0" collapsed="false">
      <c r="A260" s="255"/>
      <c r="B260" s="255"/>
      <c r="C260" s="255"/>
      <c r="D260" s="255"/>
      <c r="E260" s="255"/>
      <c r="F260" s="255"/>
      <c r="G260" s="255"/>
      <c r="H260" s="255"/>
      <c r="I260" s="255"/>
      <c r="J260" s="255"/>
      <c r="K260" s="255"/>
      <c r="L260" s="255"/>
      <c r="M260" s="255"/>
      <c r="N260" s="255"/>
      <c r="O260" s="255"/>
      <c r="P260" s="255"/>
      <c r="Q260" s="255"/>
      <c r="R260" s="255"/>
      <c r="S260" s="255"/>
      <c r="T260" s="255"/>
      <c r="U260" s="255"/>
      <c r="V260" s="255"/>
      <c r="W260" s="255"/>
      <c r="X260" s="255"/>
    </row>
    <row r="261" customFormat="false" ht="14.25" hidden="false" customHeight="false" outlineLevel="0" collapsed="false">
      <c r="A261" s="255"/>
      <c r="B261" s="255"/>
      <c r="C261" s="255"/>
      <c r="D261" s="255"/>
      <c r="E261" s="255"/>
      <c r="F261" s="255"/>
      <c r="G261" s="255"/>
      <c r="H261" s="255"/>
      <c r="I261" s="255"/>
      <c r="J261" s="255"/>
      <c r="K261" s="255"/>
      <c r="L261" s="255"/>
      <c r="M261" s="255"/>
      <c r="N261" s="255"/>
      <c r="O261" s="255"/>
      <c r="P261" s="255"/>
      <c r="Q261" s="255"/>
      <c r="R261" s="255"/>
      <c r="S261" s="255"/>
      <c r="T261" s="255"/>
      <c r="U261" s="255"/>
      <c r="V261" s="255"/>
      <c r="W261" s="255"/>
      <c r="X261" s="255"/>
    </row>
    <row r="262" customFormat="false" ht="14.25" hidden="false" customHeight="false" outlineLevel="0" collapsed="false">
      <c r="A262" s="255"/>
      <c r="B262" s="255"/>
      <c r="C262" s="255"/>
      <c r="D262" s="255"/>
      <c r="E262" s="255"/>
      <c r="F262" s="255"/>
      <c r="G262" s="255"/>
      <c r="H262" s="255"/>
      <c r="I262" s="255"/>
      <c r="J262" s="255"/>
      <c r="K262" s="255"/>
      <c r="L262" s="255"/>
      <c r="M262" s="255"/>
      <c r="N262" s="255"/>
      <c r="O262" s="255"/>
      <c r="P262" s="255"/>
      <c r="Q262" s="255"/>
      <c r="R262" s="255"/>
      <c r="S262" s="255"/>
      <c r="T262" s="255"/>
      <c r="U262" s="255"/>
      <c r="V262" s="255"/>
      <c r="W262" s="255"/>
      <c r="X262" s="255"/>
    </row>
    <row r="263" customFormat="false" ht="14.25" hidden="false" customHeight="false" outlineLevel="0" collapsed="false">
      <c r="A263" s="255"/>
      <c r="B263" s="255"/>
      <c r="C263" s="255"/>
      <c r="D263" s="255"/>
      <c r="E263" s="255"/>
      <c r="F263" s="255"/>
      <c r="G263" s="255"/>
      <c r="H263" s="255"/>
      <c r="I263" s="255"/>
      <c r="J263" s="255"/>
      <c r="K263" s="255"/>
      <c r="L263" s="255"/>
      <c r="M263" s="255"/>
      <c r="N263" s="255"/>
      <c r="O263" s="255"/>
      <c r="P263" s="255"/>
      <c r="Q263" s="255"/>
      <c r="R263" s="255"/>
      <c r="S263" s="255"/>
      <c r="T263" s="255"/>
      <c r="U263" s="255"/>
      <c r="V263" s="255"/>
      <c r="W263" s="255"/>
      <c r="X263" s="255"/>
    </row>
    <row r="264" customFormat="false" ht="14.25" hidden="false" customHeight="false" outlineLevel="0" collapsed="false">
      <c r="A264" s="255"/>
      <c r="B264" s="255"/>
      <c r="C264" s="255"/>
      <c r="D264" s="255"/>
      <c r="E264" s="255"/>
      <c r="F264" s="255"/>
      <c r="G264" s="255"/>
      <c r="H264" s="255"/>
      <c r="I264" s="255"/>
      <c r="J264" s="255"/>
      <c r="K264" s="255"/>
      <c r="L264" s="255"/>
      <c r="M264" s="255"/>
      <c r="N264" s="255"/>
      <c r="O264" s="255"/>
      <c r="P264" s="255"/>
      <c r="Q264" s="255"/>
      <c r="R264" s="255"/>
      <c r="S264" s="255"/>
      <c r="T264" s="255"/>
      <c r="U264" s="255"/>
      <c r="V264" s="255"/>
      <c r="W264" s="255"/>
      <c r="X264" s="255"/>
    </row>
    <row r="265" customFormat="false" ht="14.25" hidden="false" customHeight="false" outlineLevel="0" collapsed="false">
      <c r="A265" s="255"/>
      <c r="B265" s="255"/>
      <c r="C265" s="255"/>
      <c r="D265" s="255"/>
      <c r="E265" s="255"/>
      <c r="F265" s="255"/>
      <c r="G265" s="255"/>
      <c r="H265" s="255"/>
      <c r="I265" s="255"/>
      <c r="J265" s="255"/>
      <c r="K265" s="255"/>
      <c r="L265" s="255"/>
      <c r="M265" s="255"/>
      <c r="N265" s="255"/>
      <c r="O265" s="255"/>
      <c r="P265" s="255"/>
      <c r="Q265" s="255"/>
      <c r="R265" s="255"/>
      <c r="S265" s="255"/>
      <c r="T265" s="255"/>
      <c r="U265" s="255"/>
      <c r="V265" s="255"/>
      <c r="W265" s="255"/>
      <c r="X265" s="255"/>
    </row>
    <row r="266" customFormat="false" ht="14.25" hidden="false" customHeight="false" outlineLevel="0" collapsed="false">
      <c r="A266" s="255"/>
      <c r="B266" s="255"/>
      <c r="C266" s="255"/>
      <c r="D266" s="255"/>
      <c r="E266" s="255"/>
      <c r="F266" s="255"/>
      <c r="G266" s="255"/>
      <c r="H266" s="255"/>
      <c r="I266" s="255"/>
      <c r="J266" s="255"/>
      <c r="K266" s="255"/>
      <c r="L266" s="255"/>
      <c r="M266" s="255"/>
      <c r="N266" s="255"/>
      <c r="O266" s="255"/>
      <c r="P266" s="255"/>
      <c r="Q266" s="255"/>
      <c r="R266" s="255"/>
      <c r="S266" s="255"/>
      <c r="T266" s="255"/>
      <c r="U266" s="255"/>
      <c r="V266" s="255"/>
      <c r="W266" s="255"/>
      <c r="X266" s="255"/>
    </row>
    <row r="267" customFormat="false" ht="14.25" hidden="false" customHeight="false" outlineLevel="0" collapsed="false">
      <c r="A267" s="255"/>
      <c r="B267" s="255"/>
      <c r="C267" s="255"/>
      <c r="D267" s="255"/>
      <c r="E267" s="255"/>
      <c r="F267" s="255"/>
      <c r="G267" s="255"/>
      <c r="H267" s="255"/>
      <c r="I267" s="255"/>
      <c r="J267" s="255"/>
      <c r="K267" s="255"/>
      <c r="L267" s="255"/>
      <c r="M267" s="255"/>
      <c r="N267" s="255"/>
      <c r="O267" s="255"/>
      <c r="P267" s="255"/>
      <c r="Q267" s="255"/>
      <c r="R267" s="255"/>
      <c r="S267" s="255"/>
      <c r="T267" s="255"/>
      <c r="U267" s="255"/>
      <c r="V267" s="255"/>
      <c r="W267" s="255"/>
      <c r="X267" s="255"/>
    </row>
    <row r="268" customFormat="false" ht="14.25" hidden="false" customHeight="false" outlineLevel="0" collapsed="false">
      <c r="A268" s="255"/>
      <c r="B268" s="255"/>
      <c r="C268" s="255"/>
      <c r="D268" s="255"/>
      <c r="E268" s="255"/>
      <c r="F268" s="255"/>
      <c r="G268" s="255"/>
      <c r="H268" s="255"/>
      <c r="I268" s="255"/>
      <c r="J268" s="255"/>
      <c r="K268" s="255"/>
      <c r="L268" s="255"/>
      <c r="M268" s="255"/>
      <c r="N268" s="255"/>
      <c r="O268" s="255"/>
      <c r="P268" s="255"/>
      <c r="Q268" s="255"/>
      <c r="R268" s="255"/>
      <c r="S268" s="255"/>
      <c r="T268" s="255"/>
      <c r="U268" s="255"/>
      <c r="V268" s="255"/>
      <c r="W268" s="255"/>
      <c r="X268" s="255"/>
    </row>
    <row r="269" customFormat="false" ht="14.25" hidden="false" customHeight="false" outlineLevel="0" collapsed="false">
      <c r="A269" s="255"/>
      <c r="B269" s="255"/>
      <c r="C269" s="255"/>
      <c r="D269" s="255"/>
      <c r="E269" s="255"/>
      <c r="F269" s="255"/>
      <c r="G269" s="255"/>
      <c r="H269" s="255"/>
      <c r="I269" s="255"/>
      <c r="J269" s="255"/>
      <c r="K269" s="255"/>
      <c r="L269" s="255"/>
      <c r="M269" s="255"/>
      <c r="N269" s="255"/>
      <c r="O269" s="255"/>
      <c r="P269" s="255"/>
      <c r="Q269" s="255"/>
      <c r="R269" s="255"/>
      <c r="S269" s="255"/>
      <c r="T269" s="255"/>
      <c r="U269" s="255"/>
      <c r="V269" s="255"/>
      <c r="W269" s="255"/>
      <c r="X269" s="255"/>
    </row>
    <row r="270" customFormat="false" ht="14.25" hidden="false" customHeight="false" outlineLevel="0" collapsed="false">
      <c r="A270" s="255"/>
      <c r="B270" s="255"/>
      <c r="C270" s="255"/>
      <c r="D270" s="255"/>
      <c r="E270" s="255"/>
      <c r="F270" s="255"/>
      <c r="G270" s="255"/>
      <c r="H270" s="255"/>
      <c r="I270" s="255"/>
      <c r="J270" s="255"/>
      <c r="K270" s="255"/>
      <c r="L270" s="255"/>
      <c r="M270" s="255"/>
      <c r="N270" s="255"/>
      <c r="O270" s="255"/>
      <c r="P270" s="255"/>
      <c r="Q270" s="255"/>
      <c r="R270" s="255"/>
      <c r="S270" s="255"/>
      <c r="T270" s="255"/>
      <c r="U270" s="255"/>
      <c r="V270" s="255"/>
      <c r="W270" s="255"/>
      <c r="X270" s="255"/>
    </row>
    <row r="271" customFormat="false" ht="14.25" hidden="false" customHeight="false" outlineLevel="0" collapsed="false">
      <c r="A271" s="255"/>
      <c r="B271" s="255"/>
      <c r="C271" s="255"/>
      <c r="D271" s="255"/>
      <c r="E271" s="255"/>
      <c r="F271" s="255"/>
      <c r="G271" s="255"/>
      <c r="H271" s="255"/>
      <c r="I271" s="255"/>
      <c r="J271" s="255"/>
      <c r="K271" s="255"/>
      <c r="L271" s="255"/>
      <c r="M271" s="255"/>
      <c r="N271" s="255"/>
      <c r="O271" s="255"/>
      <c r="P271" s="255"/>
      <c r="Q271" s="255"/>
      <c r="R271" s="255"/>
      <c r="S271" s="255"/>
      <c r="T271" s="255"/>
      <c r="U271" s="255"/>
      <c r="V271" s="255"/>
      <c r="W271" s="255"/>
      <c r="X271" s="255"/>
    </row>
    <row r="272" customFormat="false" ht="14.25" hidden="false" customHeight="false" outlineLevel="0" collapsed="false">
      <c r="A272" s="255"/>
      <c r="B272" s="255"/>
      <c r="C272" s="255"/>
      <c r="D272" s="255"/>
      <c r="E272" s="255"/>
      <c r="F272" s="255"/>
      <c r="G272" s="255"/>
      <c r="H272" s="255"/>
      <c r="I272" s="255"/>
      <c r="J272" s="255"/>
      <c r="K272" s="255"/>
      <c r="L272" s="255"/>
      <c r="M272" s="255"/>
      <c r="N272" s="255"/>
      <c r="O272" s="255"/>
      <c r="P272" s="255"/>
      <c r="Q272" s="255"/>
      <c r="R272" s="255"/>
      <c r="S272" s="255"/>
      <c r="T272" s="255"/>
      <c r="U272" s="255"/>
      <c r="V272" s="255"/>
      <c r="W272" s="255"/>
      <c r="X272" s="255"/>
    </row>
    <row r="273" customFormat="false" ht="14.25" hidden="false" customHeight="false" outlineLevel="0" collapsed="false">
      <c r="A273" s="255"/>
      <c r="B273" s="255"/>
      <c r="C273" s="255"/>
      <c r="D273" s="255"/>
      <c r="E273" s="255"/>
      <c r="F273" s="255"/>
      <c r="G273" s="255"/>
      <c r="H273" s="255"/>
      <c r="I273" s="255"/>
      <c r="J273" s="255"/>
      <c r="K273" s="255"/>
      <c r="L273" s="255"/>
      <c r="M273" s="255"/>
      <c r="N273" s="255"/>
      <c r="O273" s="255"/>
      <c r="P273" s="255"/>
      <c r="Q273" s="255"/>
      <c r="R273" s="255"/>
      <c r="S273" s="255"/>
      <c r="T273" s="255"/>
      <c r="U273" s="255"/>
      <c r="V273" s="255"/>
      <c r="W273" s="255"/>
      <c r="X273" s="255"/>
    </row>
    <row r="274" customFormat="false" ht="14.25" hidden="false" customHeight="false" outlineLevel="0" collapsed="false">
      <c r="A274" s="255"/>
      <c r="B274" s="255"/>
      <c r="C274" s="255"/>
      <c r="D274" s="255"/>
      <c r="E274" s="255"/>
      <c r="F274" s="255"/>
      <c r="G274" s="255"/>
      <c r="H274" s="255"/>
      <c r="I274" s="255"/>
      <c r="J274" s="255"/>
      <c r="K274" s="255"/>
      <c r="L274" s="255"/>
      <c r="M274" s="255"/>
      <c r="N274" s="255"/>
      <c r="O274" s="255"/>
      <c r="P274" s="255"/>
      <c r="Q274" s="255"/>
      <c r="R274" s="255"/>
      <c r="S274" s="255"/>
      <c r="T274" s="255"/>
      <c r="U274" s="255"/>
      <c r="V274" s="255"/>
      <c r="W274" s="255"/>
      <c r="X274" s="255"/>
    </row>
    <row r="275" customFormat="false" ht="14.25" hidden="false" customHeight="false" outlineLevel="0" collapsed="false">
      <c r="A275" s="255"/>
      <c r="B275" s="255"/>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row>
    <row r="276" customFormat="false" ht="14.25" hidden="false" customHeight="false" outlineLevel="0" collapsed="false">
      <c r="A276" s="255"/>
      <c r="B276" s="255"/>
      <c r="C276" s="255"/>
      <c r="D276" s="255"/>
      <c r="E276" s="255"/>
      <c r="F276" s="255"/>
      <c r="G276" s="255"/>
      <c r="H276" s="255"/>
      <c r="I276" s="255"/>
      <c r="J276" s="255"/>
      <c r="K276" s="255"/>
      <c r="L276" s="255"/>
      <c r="M276" s="255"/>
      <c r="N276" s="255"/>
      <c r="O276" s="255"/>
      <c r="P276" s="255"/>
      <c r="Q276" s="255"/>
      <c r="R276" s="255"/>
      <c r="S276" s="255"/>
      <c r="T276" s="255"/>
      <c r="U276" s="255"/>
      <c r="V276" s="255"/>
      <c r="W276" s="255"/>
      <c r="X276" s="255"/>
    </row>
    <row r="277" customFormat="false" ht="14.25" hidden="false" customHeight="false" outlineLevel="0" collapsed="false">
      <c r="A277" s="255"/>
      <c r="B277" s="255"/>
      <c r="C277" s="255"/>
      <c r="D277" s="255"/>
      <c r="E277" s="255"/>
      <c r="F277" s="255"/>
      <c r="G277" s="255"/>
      <c r="H277" s="255"/>
      <c r="I277" s="255"/>
      <c r="J277" s="255"/>
      <c r="K277" s="255"/>
      <c r="L277" s="255"/>
      <c r="M277" s="255"/>
      <c r="N277" s="255"/>
      <c r="O277" s="255"/>
      <c r="P277" s="255"/>
      <c r="Q277" s="255"/>
      <c r="R277" s="255"/>
      <c r="S277" s="255"/>
      <c r="T277" s="255"/>
      <c r="U277" s="255"/>
      <c r="V277" s="255"/>
      <c r="W277" s="255"/>
      <c r="X277" s="255"/>
    </row>
    <row r="278" customFormat="false" ht="14.25" hidden="false" customHeight="false" outlineLevel="0" collapsed="false">
      <c r="A278" s="255"/>
      <c r="B278" s="255"/>
      <c r="C278" s="255"/>
      <c r="D278" s="255"/>
      <c r="E278" s="255"/>
      <c r="F278" s="255"/>
      <c r="G278" s="255"/>
      <c r="H278" s="255"/>
      <c r="I278" s="255"/>
      <c r="J278" s="255"/>
      <c r="K278" s="255"/>
      <c r="L278" s="255"/>
      <c r="M278" s="255"/>
      <c r="N278" s="255"/>
      <c r="O278" s="255"/>
      <c r="P278" s="255"/>
      <c r="Q278" s="255"/>
      <c r="R278" s="255"/>
      <c r="S278" s="255"/>
      <c r="T278" s="255"/>
      <c r="U278" s="255"/>
      <c r="V278" s="255"/>
      <c r="W278" s="255"/>
      <c r="X278" s="255"/>
    </row>
    <row r="279" customFormat="false" ht="14.25" hidden="false" customHeight="false" outlineLevel="0" collapsed="false">
      <c r="A279" s="255"/>
      <c r="B279" s="255"/>
      <c r="C279" s="255"/>
      <c r="D279" s="255"/>
      <c r="E279" s="255"/>
      <c r="F279" s="255"/>
      <c r="G279" s="255"/>
      <c r="H279" s="255"/>
      <c r="I279" s="255"/>
      <c r="J279" s="255"/>
      <c r="K279" s="255"/>
      <c r="L279" s="255"/>
      <c r="M279" s="255"/>
      <c r="N279" s="255"/>
      <c r="O279" s="255"/>
      <c r="P279" s="255"/>
      <c r="Q279" s="255"/>
      <c r="R279" s="255"/>
      <c r="S279" s="255"/>
      <c r="T279" s="255"/>
      <c r="U279" s="255"/>
      <c r="V279" s="255"/>
      <c r="W279" s="255"/>
      <c r="X279" s="255"/>
    </row>
    <row r="280" customFormat="false" ht="14.25" hidden="false" customHeight="false" outlineLevel="0" collapsed="false">
      <c r="A280" s="255"/>
      <c r="B280" s="255"/>
      <c r="C280" s="255"/>
      <c r="D280" s="255"/>
      <c r="E280" s="255"/>
      <c r="F280" s="255"/>
      <c r="G280" s="255"/>
      <c r="H280" s="255"/>
      <c r="I280" s="255"/>
      <c r="J280" s="255"/>
      <c r="K280" s="255"/>
      <c r="L280" s="255"/>
      <c r="M280" s="255"/>
      <c r="N280" s="255"/>
      <c r="O280" s="255"/>
      <c r="P280" s="255"/>
      <c r="Q280" s="255"/>
      <c r="R280" s="255"/>
      <c r="S280" s="255"/>
      <c r="T280" s="255"/>
      <c r="U280" s="255"/>
      <c r="V280" s="255"/>
      <c r="W280" s="255"/>
      <c r="X280" s="255"/>
    </row>
    <row r="281" customFormat="false" ht="14.25" hidden="false" customHeight="false" outlineLevel="0" collapsed="false">
      <c r="A281" s="255"/>
      <c r="B281" s="255"/>
      <c r="C281" s="255"/>
      <c r="D281" s="255"/>
      <c r="E281" s="255"/>
      <c r="F281" s="255"/>
      <c r="G281" s="255"/>
      <c r="H281" s="255"/>
      <c r="I281" s="255"/>
      <c r="J281" s="255"/>
      <c r="K281" s="255"/>
      <c r="L281" s="255"/>
      <c r="M281" s="255"/>
      <c r="N281" s="255"/>
      <c r="O281" s="255"/>
      <c r="P281" s="255"/>
      <c r="Q281" s="255"/>
      <c r="R281" s="255"/>
      <c r="S281" s="255"/>
      <c r="T281" s="255"/>
      <c r="U281" s="255"/>
      <c r="V281" s="255"/>
      <c r="W281" s="255"/>
      <c r="X281" s="255"/>
    </row>
    <row r="282" customFormat="false" ht="14.25" hidden="false" customHeight="false" outlineLevel="0" collapsed="false">
      <c r="A282" s="255"/>
      <c r="B282" s="255"/>
      <c r="C282" s="255"/>
      <c r="D282" s="255"/>
      <c r="E282" s="255"/>
      <c r="F282" s="255"/>
      <c r="G282" s="255"/>
      <c r="H282" s="255"/>
      <c r="I282" s="255"/>
      <c r="J282" s="255"/>
      <c r="K282" s="255"/>
      <c r="L282" s="255"/>
      <c r="M282" s="255"/>
      <c r="N282" s="255"/>
      <c r="O282" s="255"/>
      <c r="P282" s="255"/>
      <c r="Q282" s="255"/>
      <c r="R282" s="255"/>
      <c r="S282" s="255"/>
      <c r="T282" s="255"/>
      <c r="U282" s="255"/>
      <c r="V282" s="255"/>
      <c r="W282" s="255"/>
      <c r="X282" s="255"/>
    </row>
    <row r="283" customFormat="false" ht="14.25" hidden="false" customHeight="false" outlineLevel="0" collapsed="false">
      <c r="A283" s="255"/>
      <c r="B283" s="255"/>
      <c r="C283" s="255"/>
      <c r="D283" s="255"/>
      <c r="E283" s="255"/>
      <c r="F283" s="255"/>
      <c r="G283" s="255"/>
      <c r="H283" s="255"/>
      <c r="I283" s="255"/>
      <c r="J283" s="255"/>
      <c r="K283" s="255"/>
      <c r="L283" s="255"/>
      <c r="M283" s="255"/>
      <c r="N283" s="255"/>
      <c r="O283" s="255"/>
      <c r="P283" s="255"/>
      <c r="Q283" s="255"/>
      <c r="R283" s="255"/>
      <c r="S283" s="255"/>
      <c r="T283" s="255"/>
      <c r="U283" s="255"/>
      <c r="V283" s="255"/>
      <c r="W283" s="255"/>
      <c r="X283" s="255"/>
    </row>
    <row r="284" customFormat="false" ht="14.25" hidden="false" customHeight="false" outlineLevel="0" collapsed="false">
      <c r="A284" s="255"/>
      <c r="B284" s="255"/>
      <c r="C284" s="255"/>
      <c r="D284" s="255"/>
      <c r="E284" s="255"/>
      <c r="F284" s="255"/>
      <c r="G284" s="255"/>
      <c r="H284" s="255"/>
      <c r="I284" s="255"/>
      <c r="J284" s="255"/>
      <c r="K284" s="255"/>
      <c r="L284" s="255"/>
      <c r="M284" s="255"/>
      <c r="N284" s="255"/>
      <c r="O284" s="255"/>
      <c r="P284" s="255"/>
      <c r="Q284" s="255"/>
      <c r="R284" s="255"/>
      <c r="S284" s="255"/>
      <c r="T284" s="255"/>
      <c r="U284" s="255"/>
      <c r="V284" s="255"/>
      <c r="W284" s="255"/>
      <c r="X284" s="255"/>
    </row>
    <row r="285" customFormat="false" ht="14.25" hidden="false" customHeight="false" outlineLevel="0" collapsed="false">
      <c r="A285" s="255"/>
      <c r="B285" s="255"/>
      <c r="C285" s="255"/>
      <c r="D285" s="255"/>
      <c r="E285" s="255"/>
      <c r="F285" s="255"/>
      <c r="G285" s="255"/>
      <c r="H285" s="255"/>
      <c r="I285" s="255"/>
      <c r="J285" s="255"/>
      <c r="K285" s="255"/>
      <c r="L285" s="255"/>
      <c r="M285" s="255"/>
      <c r="N285" s="255"/>
      <c r="O285" s="255"/>
      <c r="P285" s="255"/>
      <c r="Q285" s="255"/>
      <c r="R285" s="255"/>
      <c r="S285" s="255"/>
      <c r="T285" s="255"/>
      <c r="U285" s="255"/>
      <c r="V285" s="255"/>
      <c r="W285" s="255"/>
      <c r="X285" s="255"/>
    </row>
    <row r="286" customFormat="false" ht="14.25" hidden="false" customHeight="false" outlineLevel="0" collapsed="false">
      <c r="A286" s="255"/>
      <c r="B286" s="255"/>
      <c r="C286" s="255"/>
      <c r="D286" s="255"/>
      <c r="E286" s="255"/>
      <c r="F286" s="255"/>
      <c r="G286" s="255"/>
      <c r="H286" s="255"/>
      <c r="I286" s="255"/>
      <c r="J286" s="255"/>
      <c r="K286" s="255"/>
      <c r="L286" s="255"/>
      <c r="M286" s="255"/>
      <c r="N286" s="255"/>
      <c r="O286" s="255"/>
      <c r="P286" s="255"/>
      <c r="Q286" s="255"/>
      <c r="R286" s="255"/>
      <c r="S286" s="255"/>
      <c r="T286" s="255"/>
      <c r="U286" s="255"/>
      <c r="V286" s="255"/>
      <c r="W286" s="255"/>
      <c r="X286" s="255"/>
    </row>
    <row r="287" customFormat="false" ht="14.25" hidden="false" customHeight="false" outlineLevel="0" collapsed="false">
      <c r="A287" s="255"/>
      <c r="B287" s="255"/>
      <c r="C287" s="255"/>
      <c r="D287" s="255"/>
      <c r="E287" s="255"/>
      <c r="F287" s="255"/>
      <c r="G287" s="255"/>
      <c r="H287" s="255"/>
      <c r="I287" s="255"/>
      <c r="J287" s="255"/>
      <c r="K287" s="255"/>
      <c r="L287" s="255"/>
      <c r="M287" s="255"/>
      <c r="N287" s="255"/>
      <c r="O287" s="255"/>
      <c r="P287" s="255"/>
      <c r="Q287" s="255"/>
      <c r="R287" s="255"/>
      <c r="S287" s="255"/>
      <c r="T287" s="255"/>
      <c r="U287" s="255"/>
      <c r="V287" s="255"/>
      <c r="W287" s="255"/>
      <c r="X287" s="255"/>
    </row>
    <row r="288" customFormat="false" ht="14.25" hidden="false" customHeight="false" outlineLevel="0" collapsed="false">
      <c r="A288" s="255"/>
      <c r="B288" s="255"/>
      <c r="C288" s="255"/>
      <c r="D288" s="255"/>
      <c r="E288" s="255"/>
      <c r="F288" s="255"/>
      <c r="G288" s="255"/>
      <c r="H288" s="255"/>
      <c r="I288" s="255"/>
      <c r="J288" s="255"/>
      <c r="K288" s="255"/>
      <c r="L288" s="255"/>
      <c r="M288" s="255"/>
      <c r="N288" s="255"/>
      <c r="O288" s="255"/>
      <c r="P288" s="255"/>
      <c r="Q288" s="255"/>
      <c r="R288" s="255"/>
      <c r="S288" s="255"/>
      <c r="T288" s="255"/>
      <c r="U288" s="255"/>
      <c r="V288" s="255"/>
      <c r="W288" s="255"/>
      <c r="X288" s="255"/>
    </row>
    <row r="289" customFormat="false" ht="14.25" hidden="false" customHeight="false" outlineLevel="0" collapsed="false">
      <c r="A289" s="255"/>
      <c r="B289" s="255"/>
      <c r="C289" s="255"/>
      <c r="D289" s="255"/>
      <c r="E289" s="255"/>
      <c r="F289" s="255"/>
      <c r="G289" s="255"/>
      <c r="H289" s="255"/>
      <c r="I289" s="255"/>
      <c r="J289" s="255"/>
      <c r="K289" s="255"/>
      <c r="L289" s="255"/>
      <c r="M289" s="255"/>
      <c r="N289" s="255"/>
      <c r="O289" s="255"/>
      <c r="P289" s="255"/>
      <c r="Q289" s="255"/>
      <c r="R289" s="255"/>
      <c r="S289" s="255"/>
      <c r="T289" s="255"/>
      <c r="U289" s="255"/>
      <c r="V289" s="255"/>
      <c r="W289" s="255"/>
      <c r="X289" s="255"/>
    </row>
    <row r="290" customFormat="false" ht="14.25" hidden="false" customHeight="false" outlineLevel="0" collapsed="false">
      <c r="A290" s="255"/>
      <c r="B290" s="255"/>
      <c r="C290" s="255"/>
      <c r="D290" s="255"/>
      <c r="E290" s="255"/>
      <c r="F290" s="255"/>
      <c r="G290" s="255"/>
      <c r="H290" s="255"/>
      <c r="I290" s="255"/>
      <c r="J290" s="255"/>
      <c r="K290" s="255"/>
      <c r="L290" s="255"/>
      <c r="M290" s="255"/>
      <c r="N290" s="255"/>
      <c r="O290" s="255"/>
      <c r="P290" s="255"/>
      <c r="Q290" s="255"/>
      <c r="R290" s="255"/>
      <c r="S290" s="255"/>
      <c r="T290" s="255"/>
      <c r="U290" s="255"/>
      <c r="V290" s="255"/>
      <c r="W290" s="255"/>
      <c r="X290" s="255"/>
    </row>
    <row r="291" customFormat="false" ht="14.25" hidden="false" customHeight="false" outlineLevel="0" collapsed="false">
      <c r="A291" s="255"/>
      <c r="B291" s="255"/>
      <c r="C291" s="255"/>
      <c r="D291" s="255"/>
      <c r="E291" s="255"/>
      <c r="F291" s="255"/>
      <c r="G291" s="255"/>
      <c r="H291" s="255"/>
      <c r="I291" s="255"/>
      <c r="J291" s="255"/>
      <c r="K291" s="255"/>
      <c r="L291" s="255"/>
      <c r="M291" s="255"/>
      <c r="N291" s="255"/>
      <c r="O291" s="255"/>
      <c r="P291" s="255"/>
      <c r="Q291" s="255"/>
      <c r="R291" s="255"/>
      <c r="S291" s="255"/>
      <c r="T291" s="255"/>
      <c r="U291" s="255"/>
      <c r="V291" s="255"/>
      <c r="W291" s="255"/>
      <c r="X291" s="255"/>
    </row>
    <row r="292" customFormat="false" ht="14.25" hidden="false" customHeight="false" outlineLevel="0" collapsed="false">
      <c r="A292" s="255"/>
      <c r="B292" s="255"/>
      <c r="C292" s="255"/>
      <c r="D292" s="255"/>
      <c r="E292" s="255"/>
      <c r="F292" s="255"/>
      <c r="G292" s="255"/>
      <c r="H292" s="255"/>
      <c r="I292" s="255"/>
      <c r="J292" s="255"/>
      <c r="K292" s="255"/>
      <c r="L292" s="255"/>
      <c r="M292" s="255"/>
      <c r="N292" s="255"/>
      <c r="O292" s="255"/>
      <c r="P292" s="255"/>
      <c r="Q292" s="255"/>
      <c r="R292" s="255"/>
      <c r="S292" s="255"/>
      <c r="T292" s="255"/>
      <c r="U292" s="255"/>
      <c r="V292" s="255"/>
      <c r="W292" s="255"/>
      <c r="X292" s="255"/>
    </row>
    <row r="293" customFormat="false" ht="14.25" hidden="false" customHeight="false" outlineLevel="0" collapsed="false">
      <c r="A293" s="255"/>
      <c r="B293" s="255"/>
      <c r="C293" s="255"/>
      <c r="D293" s="255"/>
      <c r="E293" s="255"/>
      <c r="F293" s="255"/>
      <c r="G293" s="255"/>
      <c r="H293" s="255"/>
      <c r="I293" s="255"/>
      <c r="J293" s="255"/>
      <c r="K293" s="255"/>
      <c r="L293" s="255"/>
      <c r="M293" s="255"/>
      <c r="N293" s="255"/>
      <c r="O293" s="255"/>
      <c r="P293" s="255"/>
      <c r="Q293" s="255"/>
      <c r="R293" s="255"/>
      <c r="S293" s="255"/>
      <c r="T293" s="255"/>
      <c r="U293" s="255"/>
      <c r="V293" s="255"/>
      <c r="W293" s="255"/>
      <c r="X293" s="255"/>
    </row>
    <row r="294" customFormat="false" ht="14.25" hidden="false" customHeight="false" outlineLevel="0" collapsed="false">
      <c r="A294" s="255"/>
      <c r="B294" s="255"/>
      <c r="C294" s="255"/>
      <c r="D294" s="255"/>
      <c r="E294" s="255"/>
      <c r="F294" s="255"/>
      <c r="G294" s="255"/>
      <c r="H294" s="255"/>
      <c r="I294" s="255"/>
      <c r="J294" s="255"/>
      <c r="K294" s="255"/>
      <c r="L294" s="255"/>
      <c r="M294" s="255"/>
      <c r="N294" s="255"/>
      <c r="O294" s="255"/>
      <c r="P294" s="255"/>
      <c r="Q294" s="255"/>
      <c r="R294" s="255"/>
      <c r="S294" s="255"/>
      <c r="T294" s="255"/>
      <c r="U294" s="255"/>
      <c r="V294" s="255"/>
      <c r="W294" s="255"/>
      <c r="X294" s="255"/>
    </row>
    <row r="295" customFormat="false" ht="14.25" hidden="false" customHeight="false" outlineLevel="0" collapsed="false">
      <c r="A295" s="255"/>
      <c r="B295" s="255"/>
      <c r="C295" s="255"/>
      <c r="D295" s="255"/>
      <c r="E295" s="255"/>
      <c r="F295" s="255"/>
      <c r="G295" s="255"/>
      <c r="H295" s="255"/>
      <c r="I295" s="255"/>
      <c r="J295" s="255"/>
      <c r="K295" s="255"/>
      <c r="L295" s="255"/>
      <c r="M295" s="255"/>
      <c r="N295" s="255"/>
      <c r="O295" s="255"/>
      <c r="P295" s="255"/>
      <c r="Q295" s="255"/>
      <c r="R295" s="255"/>
      <c r="S295" s="255"/>
      <c r="T295" s="255"/>
      <c r="U295" s="255"/>
      <c r="V295" s="255"/>
      <c r="W295" s="255"/>
      <c r="X295" s="255"/>
    </row>
    <row r="296" customFormat="false" ht="14.25" hidden="false" customHeight="false" outlineLevel="0" collapsed="false">
      <c r="A296" s="255"/>
      <c r="B296" s="255"/>
      <c r="C296" s="255"/>
      <c r="D296" s="255"/>
      <c r="E296" s="255"/>
      <c r="F296" s="255"/>
      <c r="G296" s="255"/>
      <c r="H296" s="255"/>
      <c r="I296" s="255"/>
      <c r="J296" s="255"/>
      <c r="K296" s="255"/>
      <c r="L296" s="255"/>
      <c r="M296" s="255"/>
      <c r="N296" s="255"/>
      <c r="O296" s="255"/>
      <c r="P296" s="255"/>
      <c r="Q296" s="255"/>
      <c r="R296" s="255"/>
      <c r="S296" s="255"/>
      <c r="T296" s="255"/>
      <c r="U296" s="255"/>
      <c r="V296" s="255"/>
      <c r="W296" s="255"/>
      <c r="X296" s="255"/>
    </row>
    <row r="297" customFormat="false" ht="14.25" hidden="false" customHeight="false" outlineLevel="0" collapsed="false">
      <c r="A297" s="255"/>
      <c r="B297" s="255"/>
      <c r="C297" s="255"/>
      <c r="D297" s="255"/>
      <c r="E297" s="255"/>
      <c r="F297" s="255"/>
      <c r="G297" s="255"/>
      <c r="H297" s="255"/>
      <c r="I297" s="255"/>
      <c r="J297" s="255"/>
      <c r="K297" s="255"/>
      <c r="L297" s="255"/>
      <c r="M297" s="255"/>
      <c r="N297" s="255"/>
      <c r="O297" s="255"/>
      <c r="P297" s="255"/>
      <c r="Q297" s="255"/>
      <c r="R297" s="255"/>
      <c r="S297" s="255"/>
      <c r="T297" s="255"/>
      <c r="U297" s="255"/>
      <c r="V297" s="255"/>
      <c r="W297" s="255"/>
      <c r="X297" s="255"/>
    </row>
    <row r="298" customFormat="false" ht="14.25" hidden="false" customHeight="false" outlineLevel="0" collapsed="false">
      <c r="A298" s="255"/>
      <c r="B298" s="255"/>
      <c r="C298" s="255"/>
      <c r="D298" s="255"/>
      <c r="E298" s="255"/>
      <c r="F298" s="255"/>
      <c r="G298" s="255"/>
      <c r="H298" s="255"/>
      <c r="I298" s="255"/>
      <c r="J298" s="255"/>
      <c r="K298" s="255"/>
      <c r="L298" s="255"/>
      <c r="M298" s="255"/>
      <c r="N298" s="255"/>
      <c r="O298" s="255"/>
      <c r="P298" s="255"/>
      <c r="Q298" s="255"/>
      <c r="R298" s="255"/>
      <c r="S298" s="255"/>
      <c r="T298" s="255"/>
      <c r="U298" s="255"/>
      <c r="V298" s="255"/>
      <c r="W298" s="255"/>
      <c r="X298" s="255"/>
    </row>
    <row r="299" customFormat="false" ht="14.25" hidden="false" customHeight="false" outlineLevel="0" collapsed="false">
      <c r="A299" s="255"/>
      <c r="B299" s="255"/>
      <c r="C299" s="255"/>
      <c r="D299" s="255"/>
      <c r="E299" s="255"/>
      <c r="F299" s="255"/>
      <c r="G299" s="255"/>
      <c r="H299" s="255"/>
      <c r="I299" s="255"/>
      <c r="J299" s="255"/>
      <c r="K299" s="255"/>
      <c r="L299" s="255"/>
      <c r="M299" s="255"/>
      <c r="N299" s="255"/>
      <c r="O299" s="255"/>
      <c r="P299" s="255"/>
      <c r="Q299" s="255"/>
      <c r="R299" s="255"/>
      <c r="S299" s="255"/>
      <c r="T299" s="255"/>
      <c r="U299" s="255"/>
      <c r="V299" s="255"/>
      <c r="W299" s="255"/>
      <c r="X299" s="255"/>
    </row>
    <row r="300" customFormat="false" ht="14.25" hidden="false" customHeight="false" outlineLevel="0" collapsed="false">
      <c r="A300" s="255"/>
      <c r="B300" s="255"/>
      <c r="C300" s="255"/>
      <c r="D300" s="255"/>
      <c r="E300" s="255"/>
      <c r="F300" s="255"/>
      <c r="G300" s="255"/>
      <c r="H300" s="255"/>
      <c r="I300" s="255"/>
      <c r="J300" s="255"/>
      <c r="K300" s="255"/>
      <c r="L300" s="255"/>
      <c r="M300" s="255"/>
      <c r="N300" s="255"/>
      <c r="O300" s="255"/>
      <c r="P300" s="255"/>
      <c r="Q300" s="255"/>
      <c r="R300" s="255"/>
      <c r="S300" s="255"/>
      <c r="T300" s="255"/>
      <c r="U300" s="255"/>
      <c r="V300" s="255"/>
      <c r="W300" s="255"/>
      <c r="X300" s="255"/>
    </row>
    <row r="301" customFormat="false" ht="14.25" hidden="false" customHeight="false" outlineLevel="0" collapsed="false">
      <c r="A301" s="255"/>
      <c r="B301" s="255"/>
      <c r="C301" s="255"/>
      <c r="D301" s="255"/>
      <c r="E301" s="255"/>
      <c r="F301" s="255"/>
      <c r="G301" s="255"/>
      <c r="H301" s="255"/>
      <c r="I301" s="255"/>
      <c r="J301" s="255"/>
      <c r="K301" s="255"/>
      <c r="L301" s="255"/>
      <c r="M301" s="255"/>
      <c r="N301" s="255"/>
      <c r="O301" s="255"/>
      <c r="P301" s="255"/>
      <c r="Q301" s="255"/>
      <c r="R301" s="255"/>
      <c r="S301" s="255"/>
      <c r="T301" s="255"/>
      <c r="U301" s="255"/>
      <c r="V301" s="255"/>
      <c r="W301" s="255"/>
      <c r="X301" s="255"/>
    </row>
    <row r="302" customFormat="false" ht="14.25" hidden="false" customHeight="false" outlineLevel="0" collapsed="false">
      <c r="A302" s="255"/>
      <c r="B302" s="255"/>
      <c r="C302" s="255"/>
      <c r="D302" s="255"/>
      <c r="E302" s="255"/>
      <c r="F302" s="255"/>
      <c r="G302" s="255"/>
      <c r="H302" s="255"/>
      <c r="I302" s="255"/>
      <c r="J302" s="255"/>
      <c r="K302" s="255"/>
      <c r="L302" s="255"/>
      <c r="M302" s="255"/>
      <c r="N302" s="255"/>
      <c r="O302" s="255"/>
      <c r="P302" s="255"/>
      <c r="Q302" s="255"/>
      <c r="R302" s="255"/>
      <c r="S302" s="255"/>
      <c r="T302" s="255"/>
      <c r="U302" s="255"/>
      <c r="V302" s="255"/>
      <c r="W302" s="255"/>
      <c r="X302" s="255"/>
    </row>
    <row r="303" customFormat="false" ht="14.25" hidden="false" customHeight="false" outlineLevel="0" collapsed="false">
      <c r="A303" s="255"/>
      <c r="B303" s="255"/>
      <c r="C303" s="255"/>
      <c r="D303" s="255"/>
      <c r="E303" s="255"/>
      <c r="F303" s="255"/>
      <c r="G303" s="255"/>
      <c r="H303" s="255"/>
      <c r="I303" s="255"/>
      <c r="J303" s="255"/>
      <c r="K303" s="255"/>
      <c r="L303" s="255"/>
      <c r="M303" s="255"/>
      <c r="N303" s="255"/>
      <c r="O303" s="255"/>
      <c r="P303" s="255"/>
      <c r="Q303" s="255"/>
      <c r="R303" s="255"/>
      <c r="S303" s="255"/>
      <c r="T303" s="255"/>
      <c r="U303" s="255"/>
      <c r="V303" s="255"/>
      <c r="W303" s="255"/>
      <c r="X303" s="255"/>
    </row>
    <row r="304" customFormat="false" ht="14.25" hidden="false" customHeight="false" outlineLevel="0" collapsed="false">
      <c r="A304" s="255"/>
      <c r="B304" s="255"/>
      <c r="C304" s="255"/>
      <c r="D304" s="255"/>
      <c r="E304" s="255"/>
      <c r="F304" s="255"/>
      <c r="G304" s="255"/>
      <c r="H304" s="255"/>
      <c r="I304" s="255"/>
      <c r="J304" s="255"/>
      <c r="K304" s="255"/>
      <c r="L304" s="255"/>
      <c r="M304" s="255"/>
      <c r="N304" s="255"/>
      <c r="O304" s="255"/>
      <c r="P304" s="255"/>
      <c r="Q304" s="255"/>
      <c r="R304" s="255"/>
      <c r="S304" s="255"/>
      <c r="T304" s="255"/>
      <c r="U304" s="255"/>
      <c r="V304" s="255"/>
      <c r="W304" s="255"/>
      <c r="X304" s="255"/>
    </row>
    <row r="305" customFormat="false" ht="14.25" hidden="false" customHeight="false" outlineLevel="0" collapsed="false">
      <c r="A305" s="255"/>
      <c r="B305" s="255"/>
      <c r="C305" s="255"/>
      <c r="D305" s="255"/>
      <c r="E305" s="255"/>
      <c r="F305" s="255"/>
      <c r="G305" s="255"/>
      <c r="H305" s="255"/>
      <c r="I305" s="255"/>
      <c r="J305" s="255"/>
      <c r="K305" s="255"/>
      <c r="L305" s="255"/>
      <c r="M305" s="255"/>
      <c r="N305" s="255"/>
      <c r="O305" s="255"/>
      <c r="P305" s="255"/>
      <c r="Q305" s="255"/>
      <c r="R305" s="255"/>
      <c r="S305" s="255"/>
      <c r="T305" s="255"/>
      <c r="U305" s="255"/>
      <c r="V305" s="255"/>
      <c r="W305" s="255"/>
      <c r="X305" s="255"/>
    </row>
    <row r="306" customFormat="false" ht="14.25" hidden="false" customHeight="false" outlineLevel="0" collapsed="false">
      <c r="A306" s="255"/>
      <c r="B306" s="255"/>
      <c r="C306" s="255"/>
      <c r="D306" s="255"/>
      <c r="E306" s="255"/>
      <c r="F306" s="255"/>
      <c r="G306" s="255"/>
      <c r="H306" s="255"/>
      <c r="I306" s="255"/>
      <c r="J306" s="255"/>
      <c r="K306" s="255"/>
      <c r="L306" s="255"/>
      <c r="M306" s="255"/>
      <c r="N306" s="255"/>
      <c r="O306" s="255"/>
      <c r="P306" s="255"/>
      <c r="Q306" s="255"/>
      <c r="R306" s="255"/>
      <c r="S306" s="255"/>
      <c r="T306" s="255"/>
      <c r="U306" s="255"/>
      <c r="V306" s="255"/>
      <c r="W306" s="255"/>
      <c r="X306" s="255"/>
    </row>
    <row r="307" customFormat="false" ht="14.25" hidden="false" customHeight="false" outlineLevel="0" collapsed="false">
      <c r="A307" s="255"/>
      <c r="B307" s="255"/>
      <c r="C307" s="255"/>
      <c r="D307" s="255"/>
      <c r="E307" s="255"/>
      <c r="F307" s="255"/>
      <c r="G307" s="255"/>
      <c r="H307" s="255"/>
      <c r="I307" s="255"/>
      <c r="J307" s="255"/>
      <c r="K307" s="255"/>
      <c r="L307" s="255"/>
      <c r="M307" s="255"/>
      <c r="N307" s="255"/>
      <c r="O307" s="255"/>
      <c r="P307" s="255"/>
      <c r="Q307" s="255"/>
      <c r="R307" s="255"/>
      <c r="S307" s="255"/>
      <c r="T307" s="255"/>
      <c r="U307" s="255"/>
      <c r="V307" s="255"/>
      <c r="W307" s="255"/>
      <c r="X307" s="255"/>
    </row>
    <row r="308" customFormat="false" ht="14.25" hidden="false" customHeight="false" outlineLevel="0" collapsed="false">
      <c r="A308" s="255"/>
      <c r="B308" s="255"/>
      <c r="C308" s="255"/>
      <c r="D308" s="255"/>
      <c r="E308" s="255"/>
      <c r="F308" s="255"/>
      <c r="G308" s="255"/>
      <c r="H308" s="255"/>
      <c r="I308" s="255"/>
      <c r="J308" s="255"/>
      <c r="K308" s="255"/>
      <c r="L308" s="255"/>
      <c r="M308" s="255"/>
      <c r="N308" s="255"/>
      <c r="O308" s="255"/>
      <c r="P308" s="255"/>
      <c r="Q308" s="255"/>
      <c r="R308" s="255"/>
      <c r="S308" s="255"/>
      <c r="T308" s="255"/>
      <c r="U308" s="255"/>
      <c r="V308" s="255"/>
      <c r="W308" s="255"/>
      <c r="X308" s="255"/>
    </row>
    <row r="309" customFormat="false" ht="14.25" hidden="false" customHeight="false" outlineLevel="0" collapsed="false">
      <c r="A309" s="255"/>
      <c r="B309" s="255"/>
      <c r="C309" s="255"/>
      <c r="D309" s="255"/>
      <c r="E309" s="255"/>
      <c r="F309" s="255"/>
      <c r="G309" s="255"/>
      <c r="H309" s="255"/>
      <c r="I309" s="255"/>
      <c r="J309" s="255"/>
      <c r="K309" s="255"/>
      <c r="L309" s="255"/>
      <c r="M309" s="255"/>
      <c r="N309" s="255"/>
      <c r="O309" s="255"/>
      <c r="P309" s="255"/>
      <c r="Q309" s="255"/>
      <c r="R309" s="255"/>
      <c r="S309" s="255"/>
      <c r="T309" s="255"/>
      <c r="U309" s="255"/>
      <c r="V309" s="255"/>
      <c r="W309" s="255"/>
      <c r="X309" s="255"/>
    </row>
    <row r="310" customFormat="false" ht="14.25" hidden="false" customHeight="false" outlineLevel="0" collapsed="false">
      <c r="A310" s="255"/>
      <c r="B310" s="255"/>
      <c r="C310" s="255"/>
      <c r="D310" s="255"/>
      <c r="E310" s="255"/>
      <c r="F310" s="255"/>
      <c r="G310" s="255"/>
      <c r="H310" s="255"/>
      <c r="I310" s="255"/>
      <c r="J310" s="255"/>
      <c r="K310" s="255"/>
      <c r="L310" s="255"/>
      <c r="M310" s="255"/>
      <c r="N310" s="255"/>
      <c r="O310" s="255"/>
      <c r="P310" s="255"/>
      <c r="Q310" s="255"/>
      <c r="R310" s="255"/>
      <c r="S310" s="255"/>
      <c r="T310" s="255"/>
      <c r="U310" s="255"/>
      <c r="V310" s="255"/>
      <c r="W310" s="255"/>
      <c r="X310" s="255"/>
    </row>
    <row r="311" customFormat="false" ht="14.25" hidden="false" customHeight="false" outlineLevel="0" collapsed="false">
      <c r="A311" s="255"/>
      <c r="B311" s="255"/>
      <c r="C311" s="255"/>
      <c r="D311" s="255"/>
      <c r="E311" s="255"/>
      <c r="F311" s="255"/>
      <c r="G311" s="255"/>
      <c r="H311" s="255"/>
      <c r="I311" s="255"/>
      <c r="J311" s="255"/>
      <c r="K311" s="255"/>
      <c r="L311" s="255"/>
      <c r="M311" s="255"/>
      <c r="N311" s="255"/>
      <c r="O311" s="255"/>
      <c r="P311" s="255"/>
      <c r="Q311" s="255"/>
      <c r="R311" s="255"/>
      <c r="S311" s="255"/>
      <c r="T311" s="255"/>
      <c r="U311" s="255"/>
      <c r="V311" s="255"/>
      <c r="W311" s="255"/>
      <c r="X311" s="255"/>
    </row>
    <row r="312" customFormat="false" ht="14.25" hidden="false" customHeight="false" outlineLevel="0" collapsed="false">
      <c r="A312" s="255"/>
      <c r="B312" s="255"/>
      <c r="C312" s="255"/>
      <c r="D312" s="255"/>
      <c r="E312" s="255"/>
      <c r="F312" s="255"/>
      <c r="G312" s="255"/>
      <c r="H312" s="255"/>
      <c r="I312" s="255"/>
      <c r="J312" s="255"/>
      <c r="K312" s="255"/>
      <c r="L312" s="255"/>
      <c r="M312" s="255"/>
      <c r="N312" s="255"/>
      <c r="O312" s="255"/>
      <c r="P312" s="255"/>
      <c r="Q312" s="255"/>
      <c r="R312" s="255"/>
      <c r="S312" s="255"/>
      <c r="T312" s="255"/>
      <c r="U312" s="255"/>
      <c r="V312" s="255"/>
      <c r="W312" s="255"/>
      <c r="X312" s="255"/>
    </row>
    <row r="313" customFormat="false" ht="14.25" hidden="false" customHeight="false" outlineLevel="0" collapsed="false">
      <c r="A313" s="255"/>
      <c r="B313" s="255"/>
      <c r="C313" s="255"/>
      <c r="D313" s="255"/>
      <c r="E313" s="255"/>
      <c r="F313" s="255"/>
      <c r="G313" s="255"/>
      <c r="H313" s="255"/>
      <c r="I313" s="255"/>
      <c r="J313" s="255"/>
      <c r="K313" s="255"/>
      <c r="L313" s="255"/>
      <c r="M313" s="255"/>
      <c r="N313" s="255"/>
      <c r="O313" s="255"/>
      <c r="P313" s="255"/>
      <c r="Q313" s="255"/>
      <c r="R313" s="255"/>
      <c r="S313" s="255"/>
      <c r="T313" s="255"/>
      <c r="U313" s="255"/>
      <c r="V313" s="255"/>
      <c r="W313" s="255"/>
      <c r="X313" s="255"/>
    </row>
    <row r="314" customFormat="false" ht="14.25" hidden="false" customHeight="false" outlineLevel="0" collapsed="false">
      <c r="A314" s="255"/>
      <c r="B314" s="255"/>
      <c r="C314" s="255"/>
      <c r="D314" s="255"/>
      <c r="E314" s="255"/>
      <c r="F314" s="255"/>
      <c r="G314" s="255"/>
      <c r="H314" s="255"/>
      <c r="I314" s="255"/>
      <c r="J314" s="255"/>
      <c r="K314" s="255"/>
      <c r="L314" s="255"/>
      <c r="M314" s="255"/>
      <c r="N314" s="255"/>
      <c r="O314" s="255"/>
      <c r="P314" s="255"/>
      <c r="Q314" s="255"/>
      <c r="R314" s="255"/>
      <c r="S314" s="255"/>
      <c r="T314" s="255"/>
      <c r="U314" s="255"/>
      <c r="V314" s="255"/>
      <c r="W314" s="255"/>
      <c r="X314" s="255"/>
    </row>
    <row r="315" customFormat="false" ht="14.25" hidden="false" customHeight="false" outlineLevel="0" collapsed="false">
      <c r="A315" s="255"/>
      <c r="B315" s="255"/>
      <c r="C315" s="255"/>
      <c r="D315" s="255"/>
      <c r="E315" s="255"/>
      <c r="F315" s="255"/>
      <c r="G315" s="255"/>
      <c r="H315" s="255"/>
      <c r="I315" s="255"/>
      <c r="J315" s="255"/>
      <c r="K315" s="255"/>
      <c r="L315" s="255"/>
      <c r="M315" s="255"/>
      <c r="N315" s="255"/>
      <c r="O315" s="255"/>
      <c r="P315" s="255"/>
      <c r="Q315" s="255"/>
      <c r="R315" s="255"/>
      <c r="S315" s="255"/>
      <c r="T315" s="255"/>
      <c r="U315" s="255"/>
      <c r="V315" s="255"/>
      <c r="W315" s="255"/>
      <c r="X315" s="255"/>
    </row>
    <row r="316" customFormat="false" ht="14.25" hidden="false" customHeight="false" outlineLevel="0" collapsed="false">
      <c r="A316" s="255"/>
      <c r="B316" s="255"/>
      <c r="C316" s="255"/>
      <c r="D316" s="255"/>
      <c r="E316" s="255"/>
      <c r="F316" s="255"/>
      <c r="G316" s="255"/>
      <c r="H316" s="255"/>
      <c r="I316" s="255"/>
      <c r="J316" s="255"/>
      <c r="K316" s="255"/>
      <c r="L316" s="255"/>
      <c r="M316" s="255"/>
      <c r="N316" s="255"/>
      <c r="O316" s="255"/>
      <c r="P316" s="255"/>
      <c r="Q316" s="255"/>
      <c r="R316" s="255"/>
      <c r="S316" s="255"/>
      <c r="T316" s="255"/>
      <c r="U316" s="255"/>
      <c r="V316" s="255"/>
      <c r="W316" s="255"/>
      <c r="X316" s="255"/>
    </row>
    <row r="317" customFormat="false" ht="14.25" hidden="false" customHeight="false" outlineLevel="0" collapsed="false">
      <c r="A317" s="255"/>
      <c r="B317" s="255"/>
      <c r="C317" s="255"/>
      <c r="D317" s="255"/>
      <c r="E317" s="255"/>
      <c r="F317" s="255"/>
      <c r="G317" s="255"/>
      <c r="H317" s="255"/>
      <c r="I317" s="255"/>
      <c r="J317" s="255"/>
      <c r="K317" s="255"/>
      <c r="L317" s="255"/>
      <c r="M317" s="255"/>
      <c r="N317" s="255"/>
      <c r="O317" s="255"/>
      <c r="P317" s="255"/>
      <c r="Q317" s="255"/>
      <c r="R317" s="255"/>
      <c r="S317" s="255"/>
      <c r="T317" s="255"/>
      <c r="U317" s="255"/>
      <c r="V317" s="255"/>
      <c r="W317" s="255"/>
      <c r="X317" s="255"/>
    </row>
    <row r="318" customFormat="false" ht="14.25" hidden="false" customHeight="false" outlineLevel="0" collapsed="false">
      <c r="A318" s="255"/>
      <c r="B318" s="255"/>
      <c r="C318" s="255"/>
      <c r="D318" s="255"/>
      <c r="E318" s="255"/>
      <c r="F318" s="255"/>
      <c r="G318" s="255"/>
      <c r="H318" s="255"/>
      <c r="I318" s="255"/>
      <c r="J318" s="255"/>
      <c r="K318" s="255"/>
      <c r="L318" s="255"/>
      <c r="M318" s="255"/>
      <c r="N318" s="255"/>
      <c r="O318" s="255"/>
      <c r="P318" s="255"/>
      <c r="Q318" s="255"/>
      <c r="R318" s="255"/>
      <c r="S318" s="255"/>
      <c r="T318" s="255"/>
      <c r="U318" s="255"/>
      <c r="V318" s="255"/>
      <c r="W318" s="255"/>
      <c r="X318" s="255"/>
    </row>
    <row r="319" customFormat="false" ht="14.25" hidden="false" customHeight="false" outlineLevel="0" collapsed="false">
      <c r="A319" s="255"/>
      <c r="B319" s="255"/>
      <c r="C319" s="255"/>
      <c r="D319" s="255"/>
      <c r="E319" s="255"/>
      <c r="F319" s="255"/>
      <c r="G319" s="255"/>
      <c r="H319" s="255"/>
      <c r="I319" s="255"/>
      <c r="J319" s="255"/>
      <c r="K319" s="255"/>
      <c r="L319" s="255"/>
      <c r="M319" s="255"/>
      <c r="N319" s="255"/>
      <c r="O319" s="255"/>
      <c r="P319" s="255"/>
      <c r="Q319" s="255"/>
      <c r="R319" s="255"/>
      <c r="S319" s="255"/>
      <c r="T319" s="255"/>
      <c r="U319" s="255"/>
      <c r="V319" s="255"/>
      <c r="W319" s="255"/>
      <c r="X319" s="255"/>
    </row>
    <row r="320" customFormat="false" ht="14.25" hidden="false" customHeight="false" outlineLevel="0" collapsed="false">
      <c r="A320" s="255"/>
      <c r="B320" s="255"/>
      <c r="C320" s="255"/>
      <c r="D320" s="255"/>
      <c r="E320" s="255"/>
      <c r="F320" s="255"/>
      <c r="G320" s="255"/>
      <c r="H320" s="255"/>
      <c r="I320" s="255"/>
      <c r="J320" s="255"/>
      <c r="K320" s="255"/>
      <c r="L320" s="255"/>
      <c r="M320" s="255"/>
      <c r="N320" s="255"/>
      <c r="O320" s="255"/>
      <c r="P320" s="255"/>
      <c r="Q320" s="255"/>
      <c r="R320" s="255"/>
      <c r="S320" s="255"/>
      <c r="T320" s="255"/>
      <c r="U320" s="255"/>
      <c r="V320" s="255"/>
      <c r="W320" s="255"/>
      <c r="X320" s="255"/>
    </row>
    <row r="321" customFormat="false" ht="14.25" hidden="false" customHeight="false" outlineLevel="0" collapsed="false">
      <c r="A321" s="255"/>
      <c r="B321" s="255"/>
      <c r="C321" s="255"/>
      <c r="D321" s="255"/>
      <c r="E321" s="255"/>
      <c r="F321" s="255"/>
      <c r="G321" s="255"/>
      <c r="H321" s="255"/>
      <c r="I321" s="255"/>
      <c r="J321" s="255"/>
      <c r="K321" s="255"/>
      <c r="L321" s="255"/>
      <c r="M321" s="255"/>
      <c r="N321" s="255"/>
      <c r="O321" s="255"/>
      <c r="P321" s="255"/>
      <c r="Q321" s="255"/>
      <c r="R321" s="255"/>
      <c r="S321" s="255"/>
      <c r="T321" s="255"/>
      <c r="U321" s="255"/>
      <c r="V321" s="255"/>
      <c r="W321" s="255"/>
      <c r="X321" s="255"/>
    </row>
    <row r="322" customFormat="false" ht="14.25" hidden="false" customHeight="false" outlineLevel="0" collapsed="false">
      <c r="A322" s="255"/>
      <c r="B322" s="255"/>
      <c r="C322" s="255"/>
      <c r="D322" s="255"/>
      <c r="E322" s="255"/>
      <c r="F322" s="255"/>
      <c r="G322" s="255"/>
      <c r="H322" s="255"/>
      <c r="I322" s="255"/>
      <c r="J322" s="255"/>
      <c r="K322" s="255"/>
      <c r="L322" s="255"/>
      <c r="M322" s="255"/>
      <c r="N322" s="255"/>
      <c r="O322" s="255"/>
      <c r="P322" s="255"/>
      <c r="Q322" s="255"/>
      <c r="R322" s="255"/>
      <c r="S322" s="255"/>
      <c r="T322" s="255"/>
      <c r="U322" s="255"/>
      <c r="V322" s="255"/>
      <c r="W322" s="255"/>
      <c r="X322" s="255"/>
    </row>
    <row r="323" customFormat="false" ht="14.25" hidden="false" customHeight="false" outlineLevel="0" collapsed="false">
      <c r="A323" s="255"/>
      <c r="B323" s="255"/>
      <c r="C323" s="255"/>
      <c r="D323" s="255"/>
      <c r="E323" s="255"/>
      <c r="F323" s="255"/>
      <c r="G323" s="255"/>
      <c r="H323" s="255"/>
      <c r="I323" s="255"/>
      <c r="J323" s="255"/>
      <c r="K323" s="255"/>
      <c r="L323" s="255"/>
      <c r="M323" s="255"/>
      <c r="N323" s="255"/>
      <c r="O323" s="255"/>
      <c r="P323" s="255"/>
      <c r="Q323" s="255"/>
      <c r="R323" s="255"/>
      <c r="S323" s="255"/>
      <c r="T323" s="255"/>
      <c r="U323" s="255"/>
      <c r="V323" s="255"/>
      <c r="W323" s="255"/>
      <c r="X323" s="255"/>
    </row>
    <row r="324" customFormat="false" ht="14.25" hidden="false" customHeight="false" outlineLevel="0" collapsed="false">
      <c r="A324" s="255"/>
      <c r="B324" s="255"/>
      <c r="C324" s="255"/>
      <c r="D324" s="255"/>
      <c r="E324" s="255"/>
      <c r="F324" s="255"/>
      <c r="G324" s="255"/>
      <c r="H324" s="255"/>
      <c r="I324" s="255"/>
      <c r="J324" s="255"/>
      <c r="K324" s="255"/>
      <c r="L324" s="255"/>
      <c r="M324" s="255"/>
      <c r="N324" s="255"/>
      <c r="O324" s="255"/>
      <c r="P324" s="255"/>
      <c r="Q324" s="255"/>
      <c r="R324" s="255"/>
      <c r="S324" s="255"/>
      <c r="T324" s="255"/>
      <c r="U324" s="255"/>
      <c r="V324" s="255"/>
      <c r="W324" s="255"/>
      <c r="X324" s="255"/>
    </row>
    <row r="325" customFormat="false" ht="14.25" hidden="false" customHeight="false" outlineLevel="0" collapsed="false">
      <c r="A325" s="255"/>
      <c r="B325" s="255"/>
      <c r="C325" s="255"/>
      <c r="D325" s="255"/>
      <c r="E325" s="255"/>
      <c r="F325" s="255"/>
      <c r="G325" s="255"/>
      <c r="H325" s="255"/>
      <c r="I325" s="255"/>
      <c r="J325" s="255"/>
      <c r="K325" s="255"/>
      <c r="L325" s="255"/>
      <c r="M325" s="255"/>
      <c r="N325" s="255"/>
      <c r="O325" s="255"/>
      <c r="P325" s="255"/>
      <c r="Q325" s="255"/>
      <c r="R325" s="255"/>
      <c r="S325" s="255"/>
      <c r="T325" s="255"/>
      <c r="U325" s="255"/>
      <c r="V325" s="255"/>
      <c r="W325" s="255"/>
      <c r="X325" s="255"/>
    </row>
    <row r="326" customFormat="false" ht="14.25" hidden="false" customHeight="false" outlineLevel="0" collapsed="false">
      <c r="A326" s="255"/>
      <c r="B326" s="255"/>
      <c r="C326" s="255"/>
      <c r="D326" s="255"/>
      <c r="E326" s="255"/>
      <c r="F326" s="255"/>
      <c r="G326" s="255"/>
      <c r="H326" s="255"/>
      <c r="I326" s="255"/>
      <c r="J326" s="255"/>
      <c r="K326" s="255"/>
      <c r="L326" s="255"/>
      <c r="M326" s="255"/>
      <c r="N326" s="255"/>
      <c r="O326" s="255"/>
      <c r="P326" s="255"/>
      <c r="Q326" s="255"/>
      <c r="R326" s="255"/>
      <c r="S326" s="255"/>
      <c r="T326" s="255"/>
      <c r="U326" s="255"/>
      <c r="V326" s="255"/>
      <c r="W326" s="255"/>
      <c r="X326" s="255"/>
    </row>
    <row r="327" customFormat="false" ht="14.25" hidden="false" customHeight="false" outlineLevel="0" collapsed="false">
      <c r="A327" s="255"/>
      <c r="B327" s="255"/>
      <c r="C327" s="255"/>
      <c r="D327" s="255"/>
      <c r="E327" s="255"/>
      <c r="F327" s="255"/>
      <c r="G327" s="255"/>
      <c r="H327" s="255"/>
      <c r="I327" s="255"/>
      <c r="J327" s="255"/>
      <c r="K327" s="255"/>
      <c r="L327" s="255"/>
      <c r="M327" s="255"/>
      <c r="N327" s="255"/>
      <c r="O327" s="255"/>
      <c r="P327" s="255"/>
      <c r="Q327" s="255"/>
      <c r="R327" s="255"/>
      <c r="S327" s="255"/>
      <c r="T327" s="255"/>
      <c r="U327" s="255"/>
      <c r="V327" s="255"/>
      <c r="W327" s="255"/>
      <c r="X327" s="255"/>
    </row>
    <row r="328" customFormat="false" ht="14.25" hidden="false" customHeight="false" outlineLevel="0" collapsed="false">
      <c r="A328" s="255"/>
      <c r="B328" s="255"/>
      <c r="C328" s="255"/>
      <c r="D328" s="255"/>
      <c r="E328" s="255"/>
      <c r="F328" s="255"/>
      <c r="G328" s="255"/>
      <c r="H328" s="255"/>
      <c r="I328" s="255"/>
      <c r="J328" s="255"/>
      <c r="K328" s="255"/>
      <c r="L328" s="255"/>
      <c r="M328" s="255"/>
      <c r="N328" s="255"/>
      <c r="O328" s="255"/>
      <c r="P328" s="255"/>
      <c r="Q328" s="255"/>
      <c r="R328" s="255"/>
      <c r="S328" s="255"/>
      <c r="T328" s="255"/>
      <c r="U328" s="255"/>
      <c r="V328" s="255"/>
      <c r="W328" s="255"/>
      <c r="X328" s="255"/>
    </row>
    <row r="329" customFormat="false" ht="14.25" hidden="false" customHeight="false" outlineLevel="0" collapsed="false">
      <c r="A329" s="255"/>
      <c r="B329" s="255"/>
      <c r="C329" s="255"/>
      <c r="D329" s="255"/>
      <c r="E329" s="255"/>
      <c r="F329" s="255"/>
      <c r="G329" s="255"/>
      <c r="H329" s="255"/>
      <c r="I329" s="255"/>
      <c r="J329" s="255"/>
      <c r="K329" s="255"/>
      <c r="L329" s="255"/>
      <c r="M329" s="255"/>
      <c r="N329" s="255"/>
      <c r="O329" s="255"/>
      <c r="P329" s="255"/>
      <c r="Q329" s="255"/>
      <c r="R329" s="255"/>
      <c r="S329" s="255"/>
      <c r="T329" s="255"/>
      <c r="U329" s="255"/>
      <c r="V329" s="255"/>
      <c r="W329" s="255"/>
      <c r="X329" s="255"/>
    </row>
    <row r="330" customFormat="false" ht="14.25" hidden="false" customHeight="false" outlineLevel="0" collapsed="false">
      <c r="A330" s="255"/>
      <c r="B330" s="255"/>
      <c r="C330" s="255"/>
      <c r="D330" s="255"/>
      <c r="E330" s="255"/>
      <c r="F330" s="255"/>
      <c r="G330" s="255"/>
      <c r="H330" s="255"/>
      <c r="I330" s="255"/>
      <c r="J330" s="255"/>
      <c r="K330" s="255"/>
      <c r="L330" s="255"/>
      <c r="M330" s="255"/>
      <c r="N330" s="255"/>
      <c r="O330" s="255"/>
      <c r="P330" s="255"/>
      <c r="Q330" s="255"/>
      <c r="R330" s="255"/>
      <c r="S330" s="255"/>
      <c r="T330" s="255"/>
      <c r="U330" s="255"/>
      <c r="V330" s="255"/>
      <c r="W330" s="255"/>
      <c r="X330" s="255"/>
    </row>
    <row r="331" customFormat="false" ht="14.25" hidden="false" customHeight="false" outlineLevel="0" collapsed="false">
      <c r="A331" s="255"/>
      <c r="B331" s="255"/>
      <c r="C331" s="255"/>
      <c r="D331" s="255"/>
      <c r="E331" s="255"/>
      <c r="F331" s="255"/>
      <c r="G331" s="255"/>
      <c r="H331" s="255"/>
      <c r="I331" s="255"/>
      <c r="J331" s="255"/>
      <c r="K331" s="255"/>
      <c r="L331" s="255"/>
      <c r="M331" s="255"/>
      <c r="N331" s="255"/>
      <c r="O331" s="255"/>
      <c r="P331" s="255"/>
      <c r="Q331" s="255"/>
      <c r="R331" s="255"/>
      <c r="S331" s="255"/>
      <c r="T331" s="255"/>
      <c r="U331" s="255"/>
      <c r="V331" s="255"/>
      <c r="W331" s="255"/>
      <c r="X331" s="255"/>
    </row>
    <row r="332" customFormat="false" ht="14.25" hidden="false" customHeight="false" outlineLevel="0" collapsed="false">
      <c r="A332" s="255"/>
      <c r="B332" s="255"/>
      <c r="C332" s="255"/>
      <c r="D332" s="255"/>
      <c r="E332" s="255"/>
      <c r="F332" s="255"/>
      <c r="G332" s="255"/>
      <c r="H332" s="255"/>
      <c r="I332" s="255"/>
      <c r="J332" s="255"/>
      <c r="K332" s="255"/>
      <c r="L332" s="255"/>
      <c r="M332" s="255"/>
      <c r="N332" s="255"/>
      <c r="O332" s="255"/>
      <c r="P332" s="255"/>
      <c r="Q332" s="255"/>
      <c r="R332" s="255"/>
      <c r="S332" s="255"/>
      <c r="T332" s="255"/>
      <c r="U332" s="255"/>
      <c r="V332" s="255"/>
      <c r="W332" s="255"/>
      <c r="X332" s="255"/>
    </row>
    <row r="333" customFormat="false" ht="14.25" hidden="false" customHeight="false" outlineLevel="0" collapsed="false">
      <c r="A333" s="255"/>
      <c r="B333" s="255"/>
      <c r="C333" s="255"/>
      <c r="D333" s="255"/>
      <c r="E333" s="255"/>
      <c r="F333" s="255"/>
      <c r="G333" s="255"/>
      <c r="H333" s="255"/>
      <c r="I333" s="255"/>
      <c r="J333" s="255"/>
      <c r="K333" s="255"/>
      <c r="L333" s="255"/>
      <c r="M333" s="255"/>
      <c r="N333" s="255"/>
      <c r="O333" s="255"/>
      <c r="P333" s="255"/>
      <c r="Q333" s="255"/>
      <c r="R333" s="255"/>
      <c r="S333" s="255"/>
      <c r="T333" s="255"/>
      <c r="U333" s="255"/>
      <c r="V333" s="255"/>
      <c r="W333" s="255"/>
      <c r="X333" s="255"/>
    </row>
    <row r="334" customFormat="false" ht="14.25" hidden="false" customHeight="false" outlineLevel="0" collapsed="false">
      <c r="A334" s="255"/>
      <c r="B334" s="255"/>
      <c r="C334" s="255"/>
      <c r="D334" s="255"/>
      <c r="E334" s="255"/>
      <c r="F334" s="255"/>
      <c r="G334" s="255"/>
      <c r="H334" s="255"/>
      <c r="I334" s="255"/>
      <c r="J334" s="255"/>
      <c r="K334" s="255"/>
      <c r="L334" s="255"/>
      <c r="M334" s="255"/>
      <c r="N334" s="255"/>
      <c r="O334" s="255"/>
      <c r="P334" s="255"/>
      <c r="Q334" s="255"/>
      <c r="R334" s="255"/>
      <c r="S334" s="255"/>
      <c r="T334" s="255"/>
      <c r="U334" s="255"/>
      <c r="V334" s="255"/>
      <c r="W334" s="255"/>
      <c r="X334" s="255"/>
    </row>
    <row r="335" customFormat="false" ht="14.25" hidden="false" customHeight="false" outlineLevel="0" collapsed="false">
      <c r="A335" s="255"/>
      <c r="B335" s="255"/>
      <c r="C335" s="255"/>
      <c r="D335" s="255"/>
      <c r="E335" s="255"/>
      <c r="F335" s="255"/>
      <c r="G335" s="255"/>
      <c r="H335" s="255"/>
      <c r="I335" s="255"/>
      <c r="J335" s="255"/>
      <c r="K335" s="255"/>
      <c r="L335" s="255"/>
      <c r="M335" s="255"/>
      <c r="N335" s="255"/>
      <c r="O335" s="255"/>
      <c r="P335" s="255"/>
      <c r="Q335" s="255"/>
      <c r="R335" s="255"/>
      <c r="S335" s="255"/>
      <c r="T335" s="255"/>
      <c r="U335" s="255"/>
      <c r="V335" s="255"/>
      <c r="W335" s="255"/>
      <c r="X335" s="255"/>
    </row>
    <row r="336" customFormat="false" ht="14.25" hidden="false" customHeight="false" outlineLevel="0" collapsed="false">
      <c r="A336" s="255"/>
      <c r="B336" s="255"/>
      <c r="C336" s="255"/>
      <c r="D336" s="255"/>
      <c r="E336" s="255"/>
      <c r="F336" s="255"/>
      <c r="G336" s="255"/>
      <c r="H336" s="255"/>
      <c r="I336" s="255"/>
      <c r="J336" s="255"/>
      <c r="K336" s="255"/>
      <c r="L336" s="255"/>
      <c r="M336" s="255"/>
      <c r="N336" s="255"/>
      <c r="O336" s="255"/>
      <c r="P336" s="255"/>
      <c r="Q336" s="255"/>
      <c r="R336" s="255"/>
      <c r="S336" s="255"/>
      <c r="T336" s="255"/>
      <c r="U336" s="255"/>
      <c r="V336" s="255"/>
      <c r="W336" s="255"/>
      <c r="X336" s="255"/>
    </row>
    <row r="337" customFormat="false" ht="14.25" hidden="false" customHeight="false" outlineLevel="0" collapsed="false">
      <c r="A337" s="255"/>
      <c r="B337" s="255"/>
      <c r="C337" s="255"/>
      <c r="D337" s="255"/>
      <c r="E337" s="255"/>
      <c r="F337" s="255"/>
      <c r="G337" s="255"/>
      <c r="H337" s="255"/>
      <c r="I337" s="255"/>
      <c r="J337" s="255"/>
      <c r="K337" s="255"/>
      <c r="L337" s="255"/>
      <c r="M337" s="255"/>
      <c r="N337" s="255"/>
      <c r="O337" s="255"/>
      <c r="P337" s="255"/>
      <c r="Q337" s="255"/>
      <c r="R337" s="255"/>
      <c r="S337" s="255"/>
      <c r="T337" s="255"/>
      <c r="U337" s="255"/>
      <c r="V337" s="255"/>
      <c r="W337" s="255"/>
      <c r="X337" s="255"/>
    </row>
    <row r="338" customFormat="false" ht="14.25" hidden="false" customHeight="false" outlineLevel="0" collapsed="false">
      <c r="A338" s="255"/>
      <c r="B338" s="255"/>
      <c r="C338" s="255"/>
      <c r="D338" s="255"/>
      <c r="E338" s="255"/>
      <c r="F338" s="255"/>
      <c r="G338" s="255"/>
      <c r="H338" s="255"/>
      <c r="I338" s="255"/>
      <c r="J338" s="255"/>
      <c r="K338" s="255"/>
      <c r="L338" s="255"/>
      <c r="M338" s="255"/>
      <c r="N338" s="255"/>
      <c r="O338" s="255"/>
      <c r="P338" s="255"/>
      <c r="Q338" s="255"/>
      <c r="R338" s="255"/>
      <c r="S338" s="255"/>
      <c r="T338" s="255"/>
      <c r="U338" s="255"/>
      <c r="V338" s="255"/>
      <c r="W338" s="255"/>
      <c r="X338" s="255"/>
    </row>
    <row r="339" customFormat="false" ht="14.25" hidden="false" customHeight="false" outlineLevel="0" collapsed="false">
      <c r="A339" s="255"/>
      <c r="B339" s="255"/>
      <c r="C339" s="255"/>
      <c r="D339" s="255"/>
      <c r="E339" s="255"/>
      <c r="F339" s="255"/>
      <c r="G339" s="255"/>
      <c r="H339" s="255"/>
      <c r="I339" s="255"/>
      <c r="J339" s="255"/>
      <c r="K339" s="255"/>
      <c r="L339" s="255"/>
      <c r="M339" s="255"/>
      <c r="N339" s="255"/>
      <c r="O339" s="255"/>
      <c r="P339" s="255"/>
      <c r="Q339" s="255"/>
      <c r="R339" s="255"/>
      <c r="S339" s="255"/>
      <c r="T339" s="255"/>
      <c r="U339" s="255"/>
      <c r="V339" s="255"/>
      <c r="W339" s="255"/>
      <c r="X339" s="255"/>
    </row>
    <row r="340" customFormat="false" ht="14.25" hidden="false" customHeight="false" outlineLevel="0" collapsed="false">
      <c r="A340" s="255"/>
      <c r="B340" s="255"/>
      <c r="C340" s="255"/>
      <c r="D340" s="255"/>
      <c r="E340" s="255"/>
      <c r="F340" s="255"/>
      <c r="G340" s="255"/>
      <c r="H340" s="255"/>
      <c r="I340" s="255"/>
      <c r="J340" s="255"/>
      <c r="K340" s="255"/>
      <c r="L340" s="255"/>
      <c r="M340" s="255"/>
      <c r="N340" s="255"/>
      <c r="O340" s="255"/>
      <c r="P340" s="255"/>
      <c r="Q340" s="255"/>
      <c r="R340" s="255"/>
      <c r="S340" s="255"/>
      <c r="T340" s="255"/>
      <c r="U340" s="255"/>
      <c r="V340" s="255"/>
      <c r="W340" s="255"/>
      <c r="X340" s="255"/>
    </row>
    <row r="341" customFormat="false" ht="14.25" hidden="false" customHeight="false" outlineLevel="0" collapsed="false">
      <c r="A341" s="255"/>
      <c r="B341" s="255"/>
      <c r="C341" s="255"/>
      <c r="D341" s="255"/>
      <c r="E341" s="255"/>
      <c r="F341" s="255"/>
      <c r="G341" s="255"/>
      <c r="H341" s="255"/>
      <c r="I341" s="255"/>
      <c r="J341" s="255"/>
      <c r="K341" s="255"/>
      <c r="L341" s="255"/>
      <c r="M341" s="255"/>
      <c r="N341" s="255"/>
      <c r="O341" s="255"/>
      <c r="P341" s="255"/>
      <c r="Q341" s="255"/>
      <c r="R341" s="255"/>
      <c r="S341" s="255"/>
      <c r="T341" s="255"/>
      <c r="U341" s="255"/>
      <c r="V341" s="255"/>
      <c r="W341" s="255"/>
      <c r="X341" s="255"/>
    </row>
    <row r="342" customFormat="false" ht="14.25" hidden="false" customHeight="false" outlineLevel="0" collapsed="false">
      <c r="A342" s="255"/>
      <c r="B342" s="255"/>
      <c r="C342" s="255"/>
      <c r="D342" s="255"/>
      <c r="E342" s="255"/>
      <c r="F342" s="255"/>
      <c r="G342" s="255"/>
      <c r="H342" s="255"/>
      <c r="I342" s="255"/>
      <c r="J342" s="255"/>
      <c r="K342" s="255"/>
      <c r="L342" s="255"/>
      <c r="M342" s="255"/>
      <c r="N342" s="255"/>
      <c r="O342" s="255"/>
      <c r="P342" s="255"/>
      <c r="Q342" s="255"/>
      <c r="R342" s="255"/>
      <c r="S342" s="255"/>
      <c r="T342" s="255"/>
      <c r="U342" s="255"/>
      <c r="V342" s="255"/>
      <c r="W342" s="255"/>
      <c r="X342" s="255"/>
    </row>
    <row r="343" customFormat="false" ht="14.25" hidden="false" customHeight="false" outlineLevel="0" collapsed="false">
      <c r="A343" s="255"/>
      <c r="B343" s="255"/>
      <c r="C343" s="255"/>
      <c r="D343" s="255"/>
      <c r="E343" s="255"/>
      <c r="F343" s="255"/>
      <c r="G343" s="255"/>
      <c r="H343" s="255"/>
      <c r="I343" s="255"/>
      <c r="J343" s="255"/>
      <c r="K343" s="255"/>
      <c r="L343" s="255"/>
      <c r="M343" s="255"/>
      <c r="N343" s="255"/>
      <c r="O343" s="255"/>
      <c r="P343" s="255"/>
      <c r="Q343" s="255"/>
      <c r="R343" s="255"/>
      <c r="S343" s="255"/>
      <c r="T343" s="255"/>
      <c r="U343" s="255"/>
      <c r="V343" s="255"/>
      <c r="W343" s="255"/>
      <c r="X343" s="255"/>
    </row>
    <row r="344" customFormat="false" ht="14.25" hidden="false" customHeight="false" outlineLevel="0" collapsed="false">
      <c r="A344" s="255"/>
      <c r="B344" s="255"/>
      <c r="C344" s="255"/>
      <c r="D344" s="255"/>
      <c r="E344" s="255"/>
      <c r="F344" s="255"/>
      <c r="G344" s="255"/>
      <c r="H344" s="255"/>
      <c r="I344" s="255"/>
      <c r="J344" s="255"/>
      <c r="K344" s="255"/>
      <c r="L344" s="255"/>
      <c r="M344" s="255"/>
      <c r="N344" s="255"/>
      <c r="O344" s="255"/>
      <c r="P344" s="255"/>
      <c r="Q344" s="255"/>
      <c r="R344" s="255"/>
      <c r="S344" s="255"/>
      <c r="T344" s="255"/>
      <c r="U344" s="255"/>
      <c r="V344" s="255"/>
      <c r="W344" s="255"/>
      <c r="X344" s="255"/>
    </row>
    <row r="345" customFormat="false" ht="14.25" hidden="false" customHeight="false" outlineLevel="0" collapsed="false">
      <c r="A345" s="255"/>
      <c r="B345" s="255"/>
      <c r="C345" s="255"/>
      <c r="D345" s="255"/>
      <c r="E345" s="255"/>
      <c r="F345" s="255"/>
      <c r="G345" s="255"/>
      <c r="H345" s="255"/>
      <c r="I345" s="255"/>
      <c r="J345" s="255"/>
      <c r="K345" s="255"/>
      <c r="L345" s="255"/>
      <c r="M345" s="255"/>
      <c r="N345" s="255"/>
      <c r="O345" s="255"/>
      <c r="P345" s="255"/>
      <c r="Q345" s="255"/>
      <c r="R345" s="255"/>
      <c r="S345" s="255"/>
      <c r="T345" s="255"/>
      <c r="U345" s="255"/>
      <c r="V345" s="255"/>
      <c r="W345" s="255"/>
      <c r="X345" s="255"/>
    </row>
    <row r="346" customFormat="false" ht="14.25" hidden="false" customHeight="false" outlineLevel="0" collapsed="false">
      <c r="A346" s="255"/>
      <c r="B346" s="255"/>
      <c r="C346" s="255"/>
      <c r="D346" s="255"/>
      <c r="E346" s="255"/>
      <c r="F346" s="255"/>
      <c r="G346" s="255"/>
      <c r="H346" s="255"/>
      <c r="I346" s="255"/>
      <c r="J346" s="255"/>
      <c r="K346" s="255"/>
      <c r="L346" s="255"/>
      <c r="M346" s="255"/>
      <c r="N346" s="255"/>
      <c r="O346" s="255"/>
      <c r="P346" s="255"/>
      <c r="Q346" s="255"/>
      <c r="R346" s="255"/>
      <c r="S346" s="255"/>
      <c r="T346" s="255"/>
      <c r="U346" s="255"/>
      <c r="V346" s="255"/>
      <c r="W346" s="255"/>
      <c r="X346" s="255"/>
    </row>
    <row r="347" customFormat="false" ht="14.25" hidden="false" customHeight="false" outlineLevel="0" collapsed="false">
      <c r="A347" s="255"/>
      <c r="B347" s="255"/>
      <c r="C347" s="255"/>
      <c r="D347" s="255"/>
      <c r="E347" s="255"/>
      <c r="F347" s="255"/>
      <c r="G347" s="255"/>
      <c r="H347" s="255"/>
      <c r="I347" s="255"/>
      <c r="J347" s="255"/>
      <c r="K347" s="255"/>
      <c r="L347" s="255"/>
      <c r="M347" s="255"/>
      <c r="N347" s="255"/>
      <c r="O347" s="255"/>
      <c r="P347" s="255"/>
      <c r="Q347" s="255"/>
      <c r="R347" s="255"/>
      <c r="S347" s="255"/>
      <c r="T347" s="255"/>
      <c r="U347" s="255"/>
      <c r="V347" s="255"/>
      <c r="W347" s="255"/>
      <c r="X347" s="255"/>
    </row>
    <row r="348" customFormat="false" ht="14.25" hidden="false" customHeight="false" outlineLevel="0" collapsed="false">
      <c r="A348" s="255"/>
      <c r="B348" s="255"/>
      <c r="C348" s="255"/>
      <c r="D348" s="255"/>
      <c r="E348" s="255"/>
      <c r="F348" s="255"/>
      <c r="G348" s="255"/>
      <c r="H348" s="255"/>
      <c r="I348" s="255"/>
      <c r="J348" s="255"/>
      <c r="K348" s="255"/>
      <c r="L348" s="255"/>
      <c r="M348" s="255"/>
      <c r="N348" s="255"/>
      <c r="O348" s="255"/>
      <c r="P348" s="255"/>
      <c r="Q348" s="255"/>
      <c r="R348" s="255"/>
      <c r="S348" s="255"/>
      <c r="T348" s="255"/>
      <c r="U348" s="255"/>
      <c r="V348" s="255"/>
      <c r="W348" s="255"/>
      <c r="X348" s="255"/>
    </row>
    <row r="349" customFormat="false" ht="14.25" hidden="false" customHeight="false" outlineLevel="0" collapsed="false">
      <c r="A349" s="255"/>
      <c r="B349" s="255"/>
      <c r="C349" s="255"/>
      <c r="D349" s="255"/>
      <c r="E349" s="255"/>
      <c r="F349" s="255"/>
      <c r="G349" s="255"/>
      <c r="H349" s="255"/>
      <c r="I349" s="255"/>
      <c r="J349" s="255"/>
      <c r="K349" s="255"/>
      <c r="L349" s="255"/>
      <c r="M349" s="255"/>
      <c r="N349" s="255"/>
      <c r="O349" s="255"/>
      <c r="P349" s="255"/>
      <c r="Q349" s="255"/>
      <c r="R349" s="255"/>
      <c r="S349" s="255"/>
      <c r="T349" s="255"/>
      <c r="U349" s="255"/>
      <c r="V349" s="255"/>
      <c r="W349" s="255"/>
      <c r="X349" s="255"/>
    </row>
    <row r="350" customFormat="false" ht="14.25" hidden="false" customHeight="false" outlineLevel="0" collapsed="false">
      <c r="A350" s="255"/>
      <c r="B350" s="255"/>
      <c r="C350" s="255"/>
      <c r="D350" s="255"/>
      <c r="E350" s="255"/>
      <c r="F350" s="255"/>
      <c r="G350" s="255"/>
      <c r="H350" s="255"/>
      <c r="I350" s="255"/>
      <c r="J350" s="255"/>
      <c r="K350" s="255"/>
      <c r="L350" s="255"/>
      <c r="M350" s="255"/>
      <c r="N350" s="255"/>
      <c r="O350" s="255"/>
      <c r="P350" s="255"/>
      <c r="Q350" s="255"/>
      <c r="R350" s="255"/>
      <c r="S350" s="255"/>
      <c r="T350" s="255"/>
      <c r="U350" s="255"/>
      <c r="V350" s="255"/>
      <c r="W350" s="255"/>
      <c r="X350" s="255"/>
    </row>
    <row r="351" customFormat="false" ht="14.25" hidden="false" customHeight="false" outlineLevel="0" collapsed="false">
      <c r="A351" s="255"/>
      <c r="B351" s="255"/>
      <c r="C351" s="255"/>
      <c r="D351" s="255"/>
      <c r="E351" s="255"/>
      <c r="F351" s="255"/>
      <c r="G351" s="255"/>
      <c r="H351" s="255"/>
      <c r="I351" s="255"/>
      <c r="J351" s="255"/>
      <c r="K351" s="255"/>
      <c r="L351" s="255"/>
      <c r="M351" s="255"/>
      <c r="N351" s="255"/>
      <c r="O351" s="255"/>
      <c r="P351" s="255"/>
      <c r="Q351" s="255"/>
      <c r="R351" s="255"/>
      <c r="S351" s="255"/>
      <c r="T351" s="255"/>
      <c r="U351" s="255"/>
      <c r="V351" s="255"/>
      <c r="W351" s="255"/>
      <c r="X351" s="255"/>
    </row>
    <row r="352" customFormat="false" ht="14.25" hidden="false" customHeight="false" outlineLevel="0" collapsed="false">
      <c r="A352" s="255"/>
      <c r="B352" s="255"/>
      <c r="C352" s="255"/>
      <c r="D352" s="255"/>
      <c r="E352" s="255"/>
      <c r="F352" s="255"/>
      <c r="G352" s="255"/>
      <c r="H352" s="255"/>
      <c r="I352" s="255"/>
      <c r="J352" s="255"/>
      <c r="K352" s="255"/>
      <c r="L352" s="255"/>
      <c r="M352" s="255"/>
      <c r="N352" s="255"/>
      <c r="O352" s="255"/>
      <c r="P352" s="255"/>
      <c r="Q352" s="255"/>
      <c r="R352" s="255"/>
      <c r="S352" s="255"/>
      <c r="T352" s="255"/>
      <c r="U352" s="255"/>
      <c r="V352" s="255"/>
      <c r="W352" s="255"/>
      <c r="X352" s="255"/>
    </row>
    <row r="353" customFormat="false" ht="14.25" hidden="false" customHeight="false" outlineLevel="0" collapsed="false">
      <c r="A353" s="255"/>
      <c r="B353" s="255"/>
      <c r="C353" s="255"/>
      <c r="D353" s="255"/>
      <c r="E353" s="255"/>
      <c r="F353" s="255"/>
      <c r="G353" s="255"/>
      <c r="H353" s="255"/>
      <c r="I353" s="255"/>
      <c r="J353" s="255"/>
      <c r="K353" s="255"/>
      <c r="L353" s="255"/>
      <c r="M353" s="255"/>
      <c r="N353" s="255"/>
      <c r="O353" s="255"/>
      <c r="P353" s="255"/>
      <c r="Q353" s="255"/>
      <c r="R353" s="255"/>
      <c r="S353" s="255"/>
      <c r="T353" s="255"/>
      <c r="U353" s="255"/>
      <c r="V353" s="255"/>
      <c r="W353" s="255"/>
      <c r="X353" s="255"/>
    </row>
    <row r="354" customFormat="false" ht="14.25" hidden="false" customHeight="false" outlineLevel="0" collapsed="false">
      <c r="A354" s="255"/>
      <c r="B354" s="255"/>
      <c r="C354" s="255"/>
      <c r="D354" s="255"/>
      <c r="E354" s="255"/>
      <c r="F354" s="255"/>
      <c r="G354" s="255"/>
      <c r="H354" s="255"/>
      <c r="I354" s="255"/>
      <c r="J354" s="255"/>
      <c r="K354" s="255"/>
      <c r="L354" s="255"/>
      <c r="M354" s="255"/>
      <c r="N354" s="255"/>
      <c r="O354" s="255"/>
      <c r="P354" s="255"/>
      <c r="Q354" s="255"/>
      <c r="R354" s="255"/>
      <c r="S354" s="255"/>
      <c r="T354" s="255"/>
      <c r="U354" s="255"/>
      <c r="V354" s="255"/>
      <c r="W354" s="255"/>
      <c r="X354" s="255"/>
    </row>
    <row r="355" customFormat="false" ht="14.25" hidden="false" customHeight="false" outlineLevel="0" collapsed="false">
      <c r="A355" s="255"/>
      <c r="B355" s="255"/>
      <c r="C355" s="255"/>
      <c r="D355" s="255"/>
      <c r="E355" s="255"/>
      <c r="F355" s="255"/>
      <c r="G355" s="255"/>
      <c r="H355" s="255"/>
      <c r="I355" s="255"/>
      <c r="J355" s="255"/>
      <c r="K355" s="255"/>
      <c r="L355" s="255"/>
      <c r="M355" s="255"/>
      <c r="N355" s="255"/>
      <c r="O355" s="255"/>
      <c r="P355" s="255"/>
      <c r="Q355" s="255"/>
      <c r="R355" s="255"/>
      <c r="S355" s="255"/>
      <c r="T355" s="255"/>
      <c r="U355" s="255"/>
      <c r="V355" s="255"/>
      <c r="W355" s="255"/>
      <c r="X355" s="255"/>
    </row>
    <row r="356" customFormat="false" ht="14.25" hidden="false" customHeight="false" outlineLevel="0" collapsed="false">
      <c r="A356" s="255"/>
      <c r="B356" s="255"/>
      <c r="C356" s="255"/>
      <c r="D356" s="255"/>
      <c r="E356" s="255"/>
      <c r="F356" s="255"/>
      <c r="G356" s="255"/>
      <c r="H356" s="255"/>
      <c r="I356" s="255"/>
      <c r="J356" s="255"/>
      <c r="K356" s="255"/>
      <c r="L356" s="255"/>
      <c r="M356" s="255"/>
      <c r="N356" s="255"/>
      <c r="O356" s="255"/>
      <c r="P356" s="255"/>
      <c r="Q356" s="255"/>
      <c r="R356" s="255"/>
      <c r="S356" s="255"/>
      <c r="T356" s="255"/>
      <c r="U356" s="255"/>
      <c r="V356" s="255"/>
      <c r="W356" s="255"/>
      <c r="X356" s="255"/>
    </row>
    <row r="357" customFormat="false" ht="14.25" hidden="false" customHeight="false" outlineLevel="0" collapsed="false">
      <c r="A357" s="255"/>
      <c r="B357" s="255"/>
      <c r="C357" s="255"/>
      <c r="D357" s="255"/>
      <c r="E357" s="255"/>
      <c r="F357" s="255"/>
      <c r="G357" s="255"/>
      <c r="H357" s="255"/>
      <c r="I357" s="255"/>
      <c r="J357" s="255"/>
      <c r="K357" s="255"/>
      <c r="L357" s="255"/>
      <c r="M357" s="255"/>
      <c r="N357" s="255"/>
      <c r="O357" s="255"/>
      <c r="P357" s="255"/>
      <c r="Q357" s="255"/>
      <c r="R357" s="255"/>
      <c r="S357" s="255"/>
      <c r="T357" s="255"/>
      <c r="U357" s="255"/>
      <c r="V357" s="255"/>
      <c r="W357" s="255"/>
      <c r="X357" s="255"/>
    </row>
    <row r="358" customFormat="false" ht="14.25" hidden="false" customHeight="false" outlineLevel="0" collapsed="false">
      <c r="A358" s="255"/>
      <c r="B358" s="255"/>
      <c r="C358" s="255"/>
      <c r="D358" s="255"/>
      <c r="E358" s="255"/>
      <c r="F358" s="255"/>
      <c r="G358" s="255"/>
      <c r="H358" s="255"/>
      <c r="I358" s="255"/>
      <c r="J358" s="255"/>
      <c r="K358" s="255"/>
      <c r="L358" s="255"/>
      <c r="M358" s="255"/>
      <c r="N358" s="255"/>
      <c r="O358" s="255"/>
      <c r="P358" s="255"/>
      <c r="Q358" s="255"/>
      <c r="R358" s="255"/>
      <c r="S358" s="255"/>
      <c r="T358" s="255"/>
      <c r="U358" s="255"/>
      <c r="V358" s="255"/>
      <c r="W358" s="255"/>
      <c r="X358" s="255"/>
    </row>
    <row r="359" customFormat="false" ht="14.25" hidden="false" customHeight="false" outlineLevel="0" collapsed="false">
      <c r="A359" s="255"/>
      <c r="B359" s="255"/>
      <c r="C359" s="255"/>
      <c r="D359" s="255"/>
      <c r="E359" s="255"/>
      <c r="F359" s="255"/>
      <c r="G359" s="255"/>
      <c r="H359" s="255"/>
      <c r="I359" s="255"/>
      <c r="J359" s="255"/>
      <c r="K359" s="255"/>
      <c r="L359" s="255"/>
      <c r="M359" s="255"/>
      <c r="N359" s="255"/>
      <c r="O359" s="255"/>
      <c r="P359" s="255"/>
      <c r="Q359" s="255"/>
      <c r="R359" s="255"/>
      <c r="S359" s="255"/>
      <c r="T359" s="255"/>
      <c r="U359" s="255"/>
      <c r="V359" s="255"/>
      <c r="W359" s="255"/>
      <c r="X359" s="255"/>
    </row>
    <row r="360" customFormat="false" ht="14.25" hidden="false" customHeight="false" outlineLevel="0" collapsed="false">
      <c r="A360" s="255"/>
      <c r="B360" s="255"/>
      <c r="C360" s="255"/>
      <c r="D360" s="255"/>
      <c r="E360" s="255"/>
      <c r="F360" s="255"/>
      <c r="G360" s="255"/>
      <c r="H360" s="255"/>
      <c r="I360" s="255"/>
      <c r="J360" s="255"/>
      <c r="K360" s="255"/>
      <c r="L360" s="255"/>
      <c r="M360" s="255"/>
      <c r="N360" s="255"/>
      <c r="O360" s="255"/>
      <c r="P360" s="255"/>
      <c r="Q360" s="255"/>
      <c r="R360" s="255"/>
      <c r="S360" s="255"/>
      <c r="T360" s="255"/>
      <c r="U360" s="255"/>
      <c r="V360" s="255"/>
      <c r="W360" s="255"/>
      <c r="X360" s="255"/>
    </row>
    <row r="361" customFormat="false" ht="14.25" hidden="false" customHeight="false" outlineLevel="0" collapsed="false">
      <c r="A361" s="255"/>
      <c r="B361" s="255"/>
      <c r="C361" s="255"/>
      <c r="D361" s="255"/>
      <c r="E361" s="255"/>
      <c r="F361" s="255"/>
      <c r="G361" s="255"/>
      <c r="H361" s="255"/>
      <c r="I361" s="255"/>
      <c r="J361" s="255"/>
      <c r="K361" s="255"/>
      <c r="L361" s="255"/>
      <c r="M361" s="255"/>
      <c r="N361" s="255"/>
      <c r="O361" s="255"/>
      <c r="P361" s="255"/>
      <c r="Q361" s="255"/>
      <c r="R361" s="255"/>
      <c r="S361" s="255"/>
      <c r="T361" s="255"/>
      <c r="U361" s="255"/>
      <c r="V361" s="255"/>
      <c r="W361" s="255"/>
      <c r="X361" s="255"/>
    </row>
    <row r="362" customFormat="false" ht="14.25" hidden="false" customHeight="false" outlineLevel="0" collapsed="false">
      <c r="A362" s="255"/>
      <c r="B362" s="255"/>
      <c r="C362" s="255"/>
      <c r="D362" s="255"/>
      <c r="E362" s="255"/>
      <c r="F362" s="255"/>
      <c r="G362" s="255"/>
      <c r="H362" s="255"/>
      <c r="I362" s="255"/>
      <c r="J362" s="255"/>
      <c r="K362" s="255"/>
      <c r="L362" s="255"/>
      <c r="M362" s="255"/>
      <c r="N362" s="255"/>
      <c r="O362" s="255"/>
      <c r="P362" s="255"/>
      <c r="Q362" s="255"/>
      <c r="R362" s="255"/>
      <c r="S362" s="255"/>
      <c r="T362" s="255"/>
      <c r="U362" s="255"/>
      <c r="V362" s="255"/>
      <c r="W362" s="255"/>
      <c r="X362" s="255"/>
    </row>
    <row r="363" customFormat="false" ht="14.25" hidden="false" customHeight="false" outlineLevel="0" collapsed="false">
      <c r="A363" s="255"/>
      <c r="B363" s="255"/>
      <c r="C363" s="255"/>
      <c r="D363" s="255"/>
      <c r="E363" s="255"/>
      <c r="F363" s="255"/>
      <c r="G363" s="255"/>
      <c r="H363" s="255"/>
      <c r="I363" s="255"/>
      <c r="J363" s="255"/>
      <c r="K363" s="255"/>
      <c r="L363" s="255"/>
      <c r="M363" s="255"/>
      <c r="N363" s="255"/>
      <c r="O363" s="255"/>
      <c r="P363" s="255"/>
      <c r="Q363" s="255"/>
      <c r="R363" s="255"/>
      <c r="S363" s="255"/>
      <c r="T363" s="255"/>
      <c r="U363" s="255"/>
      <c r="V363" s="255"/>
      <c r="W363" s="255"/>
      <c r="X363" s="255"/>
    </row>
    <row r="364" customFormat="false" ht="14.25" hidden="false" customHeight="false" outlineLevel="0" collapsed="false">
      <c r="A364" s="255"/>
      <c r="B364" s="255"/>
      <c r="C364" s="255"/>
      <c r="D364" s="255"/>
      <c r="E364" s="255"/>
      <c r="F364" s="255"/>
      <c r="G364" s="255"/>
      <c r="H364" s="255"/>
      <c r="I364" s="255"/>
      <c r="J364" s="255"/>
      <c r="K364" s="255"/>
      <c r="L364" s="255"/>
      <c r="M364" s="255"/>
      <c r="N364" s="255"/>
      <c r="O364" s="255"/>
      <c r="P364" s="255"/>
      <c r="Q364" s="255"/>
      <c r="R364" s="255"/>
      <c r="S364" s="255"/>
      <c r="T364" s="255"/>
      <c r="U364" s="255"/>
      <c r="V364" s="255"/>
      <c r="W364" s="255"/>
      <c r="X364" s="255"/>
    </row>
    <row r="365" customFormat="false" ht="14.25" hidden="false" customHeight="false" outlineLevel="0" collapsed="false">
      <c r="A365" s="255"/>
      <c r="B365" s="255"/>
      <c r="C365" s="255"/>
      <c r="D365" s="255"/>
      <c r="E365" s="255"/>
      <c r="F365" s="255"/>
      <c r="G365" s="255"/>
      <c r="H365" s="255"/>
      <c r="I365" s="255"/>
      <c r="J365" s="255"/>
      <c r="K365" s="255"/>
      <c r="L365" s="255"/>
      <c r="M365" s="255"/>
      <c r="N365" s="255"/>
      <c r="O365" s="255"/>
      <c r="P365" s="255"/>
      <c r="Q365" s="255"/>
      <c r="R365" s="255"/>
      <c r="S365" s="255"/>
      <c r="T365" s="255"/>
      <c r="U365" s="255"/>
      <c r="V365" s="255"/>
      <c r="W365" s="255"/>
      <c r="X365" s="255"/>
    </row>
    <row r="366" customFormat="false" ht="14.25" hidden="false" customHeight="false" outlineLevel="0" collapsed="false">
      <c r="A366" s="255"/>
      <c r="B366" s="255"/>
      <c r="C366" s="255"/>
      <c r="D366" s="255"/>
      <c r="E366" s="255"/>
      <c r="F366" s="255"/>
      <c r="G366" s="255"/>
      <c r="H366" s="255"/>
      <c r="I366" s="255"/>
      <c r="J366" s="255"/>
      <c r="K366" s="255"/>
      <c r="L366" s="255"/>
      <c r="M366" s="255"/>
      <c r="N366" s="255"/>
      <c r="O366" s="255"/>
      <c r="P366" s="255"/>
      <c r="Q366" s="255"/>
      <c r="R366" s="255"/>
      <c r="S366" s="255"/>
      <c r="T366" s="255"/>
      <c r="U366" s="255"/>
      <c r="V366" s="255"/>
      <c r="W366" s="255"/>
      <c r="X366" s="255"/>
    </row>
    <row r="367" customFormat="false" ht="14.25" hidden="false" customHeight="false" outlineLevel="0" collapsed="false">
      <c r="A367" s="255"/>
      <c r="B367" s="255"/>
      <c r="C367" s="255"/>
      <c r="D367" s="255"/>
      <c r="E367" s="255"/>
      <c r="F367" s="255"/>
      <c r="G367" s="255"/>
      <c r="H367" s="255"/>
      <c r="I367" s="255"/>
      <c r="J367" s="255"/>
      <c r="K367" s="255"/>
      <c r="L367" s="255"/>
      <c r="M367" s="255"/>
      <c r="N367" s="255"/>
      <c r="O367" s="255"/>
      <c r="P367" s="255"/>
      <c r="Q367" s="255"/>
      <c r="R367" s="255"/>
      <c r="S367" s="255"/>
      <c r="T367" s="255"/>
      <c r="U367" s="255"/>
      <c r="V367" s="255"/>
      <c r="W367" s="255"/>
      <c r="X367" s="255"/>
    </row>
    <row r="368" customFormat="false" ht="14.25" hidden="false" customHeight="false" outlineLevel="0" collapsed="false">
      <c r="A368" s="255"/>
      <c r="B368" s="255"/>
      <c r="C368" s="255"/>
      <c r="D368" s="255"/>
      <c r="E368" s="255"/>
      <c r="F368" s="255"/>
      <c r="G368" s="255"/>
      <c r="H368" s="255"/>
      <c r="I368" s="255"/>
      <c r="J368" s="255"/>
      <c r="K368" s="255"/>
      <c r="L368" s="255"/>
      <c r="M368" s="255"/>
      <c r="N368" s="255"/>
      <c r="O368" s="255"/>
      <c r="P368" s="255"/>
      <c r="Q368" s="255"/>
      <c r="R368" s="255"/>
      <c r="S368" s="255"/>
      <c r="T368" s="255"/>
      <c r="U368" s="255"/>
      <c r="V368" s="255"/>
      <c r="W368" s="255"/>
      <c r="X368" s="255"/>
    </row>
    <row r="369" customFormat="false" ht="14.25" hidden="false" customHeight="false" outlineLevel="0" collapsed="false">
      <c r="A369" s="255"/>
      <c r="B369" s="255"/>
      <c r="C369" s="255"/>
      <c r="D369" s="255"/>
      <c r="E369" s="255"/>
      <c r="F369" s="255"/>
      <c r="G369" s="255"/>
      <c r="H369" s="255"/>
      <c r="I369" s="255"/>
      <c r="J369" s="255"/>
      <c r="K369" s="255"/>
      <c r="L369" s="255"/>
      <c r="M369" s="255"/>
      <c r="N369" s="255"/>
      <c r="O369" s="255"/>
      <c r="P369" s="255"/>
      <c r="Q369" s="255"/>
      <c r="R369" s="255"/>
      <c r="S369" s="255"/>
      <c r="T369" s="255"/>
      <c r="U369" s="255"/>
      <c r="V369" s="255"/>
      <c r="W369" s="255"/>
      <c r="X369" s="255"/>
    </row>
    <row r="370" customFormat="false" ht="14.25" hidden="false" customHeight="false" outlineLevel="0" collapsed="false">
      <c r="A370" s="255"/>
      <c r="B370" s="255"/>
      <c r="C370" s="255"/>
      <c r="D370" s="255"/>
      <c r="E370" s="255"/>
      <c r="F370" s="255"/>
      <c r="G370" s="255"/>
      <c r="H370" s="255"/>
      <c r="I370" s="255"/>
      <c r="J370" s="255"/>
      <c r="K370" s="255"/>
      <c r="L370" s="255"/>
      <c r="M370" s="255"/>
      <c r="N370" s="255"/>
      <c r="O370" s="255"/>
      <c r="P370" s="255"/>
      <c r="Q370" s="255"/>
      <c r="R370" s="255"/>
      <c r="S370" s="255"/>
      <c r="T370" s="255"/>
      <c r="U370" s="255"/>
      <c r="V370" s="255"/>
      <c r="W370" s="255"/>
      <c r="X370" s="255"/>
    </row>
    <row r="371" customFormat="false" ht="14.25" hidden="false" customHeight="false" outlineLevel="0" collapsed="false">
      <c r="A371" s="255"/>
      <c r="B371" s="255"/>
      <c r="C371" s="255"/>
      <c r="D371" s="255"/>
      <c r="E371" s="255"/>
      <c r="F371" s="255"/>
      <c r="G371" s="255"/>
      <c r="H371" s="255"/>
      <c r="I371" s="255"/>
      <c r="J371" s="255"/>
      <c r="K371" s="255"/>
      <c r="L371" s="255"/>
      <c r="M371" s="255"/>
      <c r="N371" s="255"/>
      <c r="O371" s="255"/>
      <c r="P371" s="255"/>
      <c r="Q371" s="255"/>
      <c r="R371" s="255"/>
      <c r="S371" s="255"/>
      <c r="T371" s="255"/>
      <c r="U371" s="255"/>
      <c r="V371" s="255"/>
      <c r="W371" s="255"/>
      <c r="X371" s="255"/>
    </row>
    <row r="372" customFormat="false" ht="14.25" hidden="false" customHeight="false" outlineLevel="0" collapsed="false">
      <c r="A372" s="255"/>
      <c r="B372" s="255"/>
      <c r="C372" s="255"/>
      <c r="D372" s="255"/>
      <c r="E372" s="255"/>
      <c r="F372" s="255"/>
      <c r="G372" s="255"/>
      <c r="H372" s="255"/>
      <c r="I372" s="255"/>
      <c r="J372" s="255"/>
      <c r="K372" s="255"/>
      <c r="L372" s="255"/>
      <c r="M372" s="255"/>
      <c r="N372" s="255"/>
      <c r="O372" s="255"/>
      <c r="P372" s="255"/>
      <c r="Q372" s="255"/>
      <c r="R372" s="255"/>
      <c r="S372" s="255"/>
      <c r="T372" s="255"/>
      <c r="U372" s="255"/>
      <c r="V372" s="255"/>
      <c r="W372" s="255"/>
      <c r="X372" s="255"/>
    </row>
    <row r="373" customFormat="false" ht="14.25" hidden="false" customHeight="false" outlineLevel="0" collapsed="false">
      <c r="A373" s="255"/>
      <c r="B373" s="255"/>
      <c r="C373" s="255"/>
      <c r="D373" s="255"/>
      <c r="E373" s="255"/>
      <c r="F373" s="255"/>
      <c r="G373" s="255"/>
      <c r="H373" s="255"/>
      <c r="I373" s="255"/>
      <c r="J373" s="255"/>
      <c r="K373" s="255"/>
      <c r="L373" s="255"/>
      <c r="M373" s="255"/>
      <c r="N373" s="255"/>
      <c r="O373" s="255"/>
      <c r="P373" s="255"/>
      <c r="Q373" s="255"/>
      <c r="R373" s="255"/>
      <c r="S373" s="255"/>
      <c r="T373" s="255"/>
      <c r="U373" s="255"/>
      <c r="V373" s="255"/>
      <c r="W373" s="255"/>
      <c r="X373" s="255"/>
    </row>
    <row r="374" customFormat="false" ht="14.25" hidden="false" customHeight="false" outlineLevel="0" collapsed="false">
      <c r="A374" s="255"/>
      <c r="B374" s="255"/>
      <c r="C374" s="255"/>
      <c r="D374" s="255"/>
      <c r="E374" s="255"/>
      <c r="F374" s="255"/>
      <c r="G374" s="255"/>
      <c r="H374" s="255"/>
      <c r="I374" s="255"/>
      <c r="J374" s="255"/>
      <c r="K374" s="255"/>
      <c r="L374" s="255"/>
      <c r="M374" s="255"/>
      <c r="N374" s="255"/>
      <c r="O374" s="255"/>
      <c r="P374" s="255"/>
      <c r="Q374" s="255"/>
      <c r="R374" s="255"/>
      <c r="S374" s="255"/>
      <c r="T374" s="255"/>
      <c r="U374" s="255"/>
      <c r="V374" s="255"/>
      <c r="W374" s="255"/>
      <c r="X374" s="255"/>
    </row>
    <row r="375" customFormat="false" ht="14.25" hidden="false" customHeight="false" outlineLevel="0" collapsed="false">
      <c r="A375" s="255"/>
      <c r="B375" s="255"/>
      <c r="C375" s="255"/>
      <c r="D375" s="255"/>
      <c r="E375" s="255"/>
      <c r="F375" s="255"/>
      <c r="G375" s="255"/>
      <c r="H375" s="255"/>
      <c r="I375" s="255"/>
      <c r="J375" s="255"/>
      <c r="K375" s="255"/>
      <c r="L375" s="255"/>
      <c r="M375" s="255"/>
      <c r="N375" s="255"/>
      <c r="O375" s="255"/>
      <c r="P375" s="255"/>
      <c r="Q375" s="255"/>
      <c r="R375" s="255"/>
      <c r="S375" s="255"/>
      <c r="T375" s="255"/>
      <c r="U375" s="255"/>
      <c r="V375" s="255"/>
      <c r="W375" s="255"/>
      <c r="X375" s="255"/>
    </row>
    <row r="376" customFormat="false" ht="14.25" hidden="false" customHeight="false" outlineLevel="0" collapsed="false">
      <c r="A376" s="255"/>
      <c r="B376" s="255"/>
      <c r="C376" s="255"/>
      <c r="D376" s="255"/>
      <c r="E376" s="255"/>
      <c r="F376" s="255"/>
      <c r="G376" s="255"/>
      <c r="H376" s="255"/>
      <c r="I376" s="255"/>
      <c r="J376" s="255"/>
      <c r="K376" s="255"/>
      <c r="L376" s="255"/>
      <c r="M376" s="255"/>
      <c r="N376" s="255"/>
      <c r="O376" s="255"/>
      <c r="P376" s="255"/>
      <c r="Q376" s="255"/>
      <c r="R376" s="255"/>
      <c r="S376" s="255"/>
      <c r="T376" s="255"/>
      <c r="U376" s="255"/>
      <c r="V376" s="255"/>
      <c r="W376" s="255"/>
      <c r="X376" s="255"/>
    </row>
    <row r="377" customFormat="false" ht="14.25" hidden="false" customHeight="false" outlineLevel="0" collapsed="false">
      <c r="A377" s="255"/>
      <c r="B377" s="255"/>
      <c r="C377" s="255"/>
      <c r="D377" s="255"/>
      <c r="E377" s="255"/>
      <c r="F377" s="255"/>
      <c r="G377" s="255"/>
      <c r="H377" s="255"/>
      <c r="I377" s="255"/>
      <c r="J377" s="255"/>
      <c r="K377" s="255"/>
      <c r="L377" s="255"/>
      <c r="M377" s="255"/>
      <c r="N377" s="255"/>
      <c r="O377" s="255"/>
      <c r="P377" s="255"/>
      <c r="Q377" s="255"/>
      <c r="R377" s="255"/>
      <c r="S377" s="255"/>
      <c r="T377" s="255"/>
      <c r="U377" s="255"/>
      <c r="V377" s="255"/>
      <c r="W377" s="255"/>
      <c r="X377" s="255"/>
    </row>
    <row r="378" customFormat="false" ht="14.25" hidden="false" customHeight="false" outlineLevel="0" collapsed="false">
      <c r="A378" s="255"/>
      <c r="B378" s="255"/>
      <c r="C378" s="255"/>
      <c r="D378" s="255"/>
      <c r="E378" s="255"/>
      <c r="F378" s="255"/>
      <c r="G378" s="255"/>
      <c r="H378" s="255"/>
      <c r="I378" s="255"/>
      <c r="J378" s="255"/>
      <c r="K378" s="255"/>
      <c r="L378" s="255"/>
      <c r="M378" s="255"/>
      <c r="N378" s="255"/>
      <c r="O378" s="255"/>
      <c r="P378" s="255"/>
      <c r="Q378" s="255"/>
      <c r="R378" s="255"/>
      <c r="S378" s="255"/>
      <c r="T378" s="255"/>
      <c r="U378" s="255"/>
      <c r="V378" s="255"/>
      <c r="W378" s="255"/>
      <c r="X378" s="255"/>
    </row>
    <row r="379" customFormat="false" ht="14.25" hidden="false" customHeight="false" outlineLevel="0" collapsed="false">
      <c r="A379" s="255"/>
      <c r="B379" s="255"/>
      <c r="C379" s="255"/>
      <c r="D379" s="255"/>
      <c r="E379" s="255"/>
      <c r="F379" s="255"/>
      <c r="G379" s="255"/>
      <c r="H379" s="255"/>
      <c r="I379" s="255"/>
      <c r="J379" s="255"/>
      <c r="K379" s="255"/>
      <c r="L379" s="255"/>
      <c r="M379" s="255"/>
      <c r="N379" s="255"/>
      <c r="O379" s="255"/>
      <c r="P379" s="255"/>
      <c r="Q379" s="255"/>
      <c r="R379" s="255"/>
      <c r="S379" s="255"/>
      <c r="T379" s="255"/>
      <c r="U379" s="255"/>
      <c r="V379" s="255"/>
      <c r="W379" s="255"/>
      <c r="X379" s="255"/>
    </row>
    <row r="380" customFormat="false" ht="14.25" hidden="false" customHeight="false" outlineLevel="0" collapsed="false">
      <c r="A380" s="255"/>
      <c r="B380" s="255"/>
      <c r="C380" s="255"/>
      <c r="D380" s="255"/>
      <c r="E380" s="255"/>
      <c r="F380" s="255"/>
      <c r="G380" s="255"/>
      <c r="H380" s="255"/>
      <c r="I380" s="255"/>
      <c r="J380" s="255"/>
      <c r="K380" s="255"/>
      <c r="L380" s="255"/>
      <c r="M380" s="255"/>
      <c r="N380" s="255"/>
      <c r="O380" s="255"/>
      <c r="P380" s="255"/>
      <c r="Q380" s="255"/>
      <c r="R380" s="255"/>
      <c r="S380" s="255"/>
      <c r="T380" s="255"/>
      <c r="U380" s="255"/>
      <c r="V380" s="255"/>
      <c r="W380" s="255"/>
      <c r="X380" s="255"/>
    </row>
    <row r="381" customFormat="false" ht="14.25" hidden="false" customHeight="false" outlineLevel="0" collapsed="false">
      <c r="A381" s="255"/>
      <c r="B381" s="255"/>
      <c r="C381" s="255"/>
      <c r="D381" s="255"/>
      <c r="E381" s="255"/>
      <c r="F381" s="255"/>
      <c r="G381" s="255"/>
      <c r="H381" s="255"/>
      <c r="I381" s="255"/>
      <c r="J381" s="255"/>
      <c r="K381" s="255"/>
      <c r="L381" s="255"/>
      <c r="M381" s="255"/>
      <c r="N381" s="255"/>
      <c r="O381" s="255"/>
      <c r="P381" s="255"/>
      <c r="Q381" s="255"/>
      <c r="R381" s="255"/>
      <c r="S381" s="255"/>
      <c r="T381" s="255"/>
      <c r="U381" s="255"/>
      <c r="V381" s="255"/>
      <c r="W381" s="255"/>
      <c r="X381" s="255"/>
    </row>
    <row r="382" customFormat="false" ht="14.25" hidden="false" customHeight="false" outlineLevel="0" collapsed="false">
      <c r="A382" s="255"/>
      <c r="B382" s="255"/>
      <c r="C382" s="255"/>
      <c r="D382" s="255"/>
      <c r="E382" s="255"/>
      <c r="F382" s="255"/>
      <c r="G382" s="255"/>
      <c r="H382" s="255"/>
      <c r="I382" s="255"/>
      <c r="J382" s="255"/>
      <c r="K382" s="255"/>
      <c r="L382" s="255"/>
      <c r="M382" s="255"/>
      <c r="N382" s="255"/>
      <c r="O382" s="255"/>
      <c r="P382" s="255"/>
      <c r="Q382" s="255"/>
      <c r="R382" s="255"/>
      <c r="S382" s="255"/>
      <c r="T382" s="255"/>
      <c r="U382" s="255"/>
      <c r="V382" s="255"/>
      <c r="W382" s="255"/>
      <c r="X382" s="255"/>
    </row>
    <row r="383" customFormat="false" ht="14.25" hidden="false" customHeight="false" outlineLevel="0" collapsed="false">
      <c r="A383" s="255"/>
      <c r="B383" s="255"/>
      <c r="C383" s="255"/>
      <c r="D383" s="255"/>
      <c r="E383" s="255"/>
      <c r="F383" s="255"/>
      <c r="G383" s="255"/>
      <c r="H383" s="255"/>
      <c r="I383" s="255"/>
      <c r="J383" s="255"/>
      <c r="K383" s="255"/>
      <c r="L383" s="255"/>
      <c r="M383" s="255"/>
      <c r="N383" s="255"/>
      <c r="O383" s="255"/>
      <c r="P383" s="255"/>
      <c r="Q383" s="255"/>
      <c r="R383" s="255"/>
      <c r="S383" s="255"/>
      <c r="T383" s="255"/>
      <c r="U383" s="255"/>
      <c r="V383" s="255"/>
      <c r="W383" s="255"/>
      <c r="X383" s="255"/>
    </row>
    <row r="384" customFormat="false" ht="14.25" hidden="false" customHeight="false" outlineLevel="0" collapsed="false">
      <c r="A384" s="255"/>
      <c r="B384" s="255"/>
      <c r="C384" s="255"/>
      <c r="D384" s="255"/>
      <c r="E384" s="255"/>
      <c r="F384" s="255"/>
      <c r="G384" s="255"/>
      <c r="H384" s="255"/>
      <c r="I384" s="255"/>
      <c r="J384" s="255"/>
      <c r="K384" s="255"/>
      <c r="L384" s="255"/>
      <c r="M384" s="255"/>
      <c r="N384" s="255"/>
      <c r="O384" s="255"/>
      <c r="P384" s="255"/>
      <c r="Q384" s="255"/>
      <c r="R384" s="255"/>
      <c r="S384" s="255"/>
      <c r="T384" s="255"/>
      <c r="U384" s="255"/>
      <c r="V384" s="255"/>
      <c r="W384" s="255"/>
      <c r="X384" s="255"/>
    </row>
    <row r="385" customFormat="false" ht="14.25" hidden="false" customHeight="false" outlineLevel="0" collapsed="false">
      <c r="A385" s="255"/>
      <c r="B385" s="255"/>
      <c r="C385" s="255"/>
      <c r="D385" s="255"/>
      <c r="E385" s="255"/>
      <c r="F385" s="255"/>
      <c r="G385" s="255"/>
      <c r="H385" s="255"/>
      <c r="I385" s="255"/>
      <c r="J385" s="255"/>
      <c r="K385" s="255"/>
      <c r="L385" s="255"/>
      <c r="M385" s="255"/>
      <c r="N385" s="255"/>
      <c r="O385" s="255"/>
      <c r="P385" s="255"/>
      <c r="Q385" s="255"/>
      <c r="R385" s="255"/>
      <c r="S385" s="255"/>
      <c r="T385" s="255"/>
      <c r="U385" s="255"/>
      <c r="V385" s="255"/>
      <c r="W385" s="255"/>
      <c r="X385" s="255"/>
    </row>
    <row r="386" customFormat="false" ht="14.25" hidden="false" customHeight="false" outlineLevel="0" collapsed="false">
      <c r="A386" s="255"/>
      <c r="B386" s="255"/>
      <c r="C386" s="255"/>
      <c r="D386" s="255"/>
      <c r="E386" s="255"/>
      <c r="F386" s="255"/>
      <c r="G386" s="255"/>
      <c r="H386" s="255"/>
      <c r="I386" s="255"/>
      <c r="J386" s="255"/>
      <c r="K386" s="255"/>
      <c r="L386" s="255"/>
      <c r="M386" s="255"/>
      <c r="N386" s="255"/>
      <c r="O386" s="255"/>
      <c r="P386" s="255"/>
      <c r="Q386" s="255"/>
      <c r="R386" s="255"/>
      <c r="S386" s="255"/>
      <c r="T386" s="255"/>
      <c r="U386" s="255"/>
      <c r="V386" s="255"/>
      <c r="W386" s="255"/>
      <c r="X386" s="255"/>
    </row>
    <row r="387" customFormat="false" ht="14.25" hidden="false" customHeight="false" outlineLevel="0" collapsed="false">
      <c r="A387" s="255"/>
      <c r="B387" s="255"/>
      <c r="C387" s="255"/>
      <c r="D387" s="255"/>
      <c r="E387" s="255"/>
      <c r="F387" s="255"/>
      <c r="G387" s="255"/>
      <c r="H387" s="255"/>
      <c r="I387" s="255"/>
      <c r="J387" s="255"/>
      <c r="K387" s="255"/>
      <c r="L387" s="255"/>
      <c r="M387" s="255"/>
      <c r="N387" s="255"/>
      <c r="O387" s="255"/>
      <c r="P387" s="255"/>
      <c r="Q387" s="255"/>
      <c r="R387" s="255"/>
      <c r="S387" s="255"/>
      <c r="T387" s="255"/>
      <c r="U387" s="255"/>
      <c r="V387" s="255"/>
      <c r="W387" s="255"/>
      <c r="X387" s="255"/>
    </row>
    <row r="388" customFormat="false" ht="14.25" hidden="false" customHeight="false" outlineLevel="0" collapsed="false">
      <c r="A388" s="255"/>
      <c r="B388" s="255"/>
      <c r="C388" s="255"/>
      <c r="D388" s="255"/>
      <c r="E388" s="255"/>
      <c r="F388" s="255"/>
      <c r="G388" s="255"/>
      <c r="H388" s="255"/>
      <c r="I388" s="255"/>
      <c r="J388" s="255"/>
      <c r="K388" s="255"/>
      <c r="L388" s="255"/>
      <c r="M388" s="255"/>
      <c r="N388" s="255"/>
      <c r="O388" s="255"/>
      <c r="P388" s="255"/>
      <c r="Q388" s="255"/>
      <c r="R388" s="255"/>
      <c r="S388" s="255"/>
      <c r="T388" s="255"/>
      <c r="U388" s="255"/>
      <c r="V388" s="255"/>
      <c r="W388" s="255"/>
      <c r="X388" s="255"/>
    </row>
    <row r="389" customFormat="false" ht="14.25" hidden="false" customHeight="false" outlineLevel="0" collapsed="false">
      <c r="A389" s="255"/>
      <c r="B389" s="255"/>
      <c r="C389" s="255"/>
      <c r="D389" s="255"/>
      <c r="E389" s="255"/>
      <c r="F389" s="255"/>
      <c r="G389" s="255"/>
      <c r="H389" s="255"/>
      <c r="I389" s="255"/>
      <c r="J389" s="255"/>
      <c r="K389" s="255"/>
      <c r="L389" s="255"/>
      <c r="M389" s="255"/>
      <c r="N389" s="255"/>
      <c r="O389" s="255"/>
      <c r="P389" s="255"/>
      <c r="Q389" s="255"/>
      <c r="R389" s="255"/>
      <c r="S389" s="255"/>
      <c r="T389" s="255"/>
      <c r="U389" s="255"/>
      <c r="V389" s="255"/>
      <c r="W389" s="255"/>
      <c r="X389" s="255"/>
    </row>
    <row r="390" customFormat="false" ht="14.25" hidden="false" customHeight="false" outlineLevel="0" collapsed="false">
      <c r="A390" s="255"/>
      <c r="B390" s="255"/>
      <c r="C390" s="255"/>
      <c r="D390" s="255"/>
      <c r="E390" s="255"/>
      <c r="F390" s="255"/>
      <c r="G390" s="255"/>
      <c r="H390" s="255"/>
      <c r="I390" s="255"/>
      <c r="J390" s="255"/>
      <c r="K390" s="255"/>
      <c r="L390" s="255"/>
      <c r="M390" s="255"/>
      <c r="N390" s="255"/>
      <c r="O390" s="255"/>
      <c r="P390" s="255"/>
      <c r="Q390" s="255"/>
      <c r="R390" s="255"/>
      <c r="S390" s="255"/>
      <c r="T390" s="255"/>
      <c r="U390" s="255"/>
      <c r="V390" s="255"/>
      <c r="W390" s="255"/>
      <c r="X390" s="255"/>
    </row>
    <row r="391" customFormat="false" ht="14.25" hidden="false" customHeight="false" outlineLevel="0" collapsed="false">
      <c r="A391" s="255"/>
      <c r="B391" s="255"/>
      <c r="C391" s="255"/>
      <c r="D391" s="255"/>
      <c r="E391" s="255"/>
      <c r="F391" s="255"/>
      <c r="G391" s="255"/>
      <c r="H391" s="255"/>
      <c r="I391" s="255"/>
      <c r="J391" s="255"/>
      <c r="K391" s="255"/>
      <c r="L391" s="255"/>
      <c r="M391" s="255"/>
      <c r="N391" s="255"/>
      <c r="O391" s="255"/>
      <c r="P391" s="255"/>
      <c r="Q391" s="255"/>
      <c r="R391" s="255"/>
      <c r="S391" s="255"/>
      <c r="T391" s="255"/>
      <c r="U391" s="255"/>
      <c r="V391" s="255"/>
      <c r="W391" s="255"/>
      <c r="X391" s="255"/>
    </row>
    <row r="392" customFormat="false" ht="14.25" hidden="false" customHeight="false" outlineLevel="0" collapsed="false">
      <c r="A392" s="255"/>
      <c r="B392" s="255"/>
      <c r="C392" s="255"/>
      <c r="D392" s="255"/>
      <c r="E392" s="255"/>
      <c r="F392" s="255"/>
      <c r="G392" s="255"/>
      <c r="H392" s="255"/>
      <c r="I392" s="255"/>
      <c r="J392" s="255"/>
      <c r="K392" s="255"/>
      <c r="L392" s="255"/>
      <c r="M392" s="255"/>
      <c r="N392" s="255"/>
      <c r="O392" s="255"/>
      <c r="P392" s="255"/>
      <c r="Q392" s="255"/>
      <c r="R392" s="255"/>
      <c r="S392" s="255"/>
      <c r="T392" s="255"/>
      <c r="U392" s="255"/>
      <c r="V392" s="255"/>
      <c r="W392" s="255"/>
      <c r="X392" s="255"/>
    </row>
    <row r="393" customFormat="false" ht="14.25" hidden="false" customHeight="false" outlineLevel="0" collapsed="false">
      <c r="A393" s="255"/>
      <c r="B393" s="255"/>
      <c r="C393" s="255"/>
      <c r="D393" s="255"/>
      <c r="E393" s="255"/>
      <c r="F393" s="255"/>
      <c r="G393" s="255"/>
      <c r="H393" s="255"/>
      <c r="I393" s="255"/>
      <c r="J393" s="255"/>
      <c r="K393" s="255"/>
      <c r="L393" s="255"/>
      <c r="M393" s="255"/>
      <c r="N393" s="255"/>
      <c r="O393" s="255"/>
      <c r="P393" s="255"/>
      <c r="Q393" s="255"/>
      <c r="R393" s="255"/>
      <c r="S393" s="255"/>
      <c r="T393" s="255"/>
      <c r="U393" s="255"/>
      <c r="V393" s="255"/>
      <c r="W393" s="255"/>
      <c r="X393" s="255"/>
    </row>
    <row r="394" customFormat="false" ht="14.25" hidden="false" customHeight="false" outlineLevel="0" collapsed="false">
      <c r="A394" s="255"/>
      <c r="B394" s="255"/>
      <c r="C394" s="255"/>
      <c r="D394" s="255"/>
      <c r="E394" s="255"/>
      <c r="F394" s="255"/>
      <c r="G394" s="255"/>
      <c r="H394" s="255"/>
      <c r="I394" s="255"/>
      <c r="J394" s="255"/>
      <c r="K394" s="255"/>
      <c r="L394" s="255"/>
      <c r="M394" s="255"/>
      <c r="N394" s="255"/>
      <c r="O394" s="255"/>
      <c r="P394" s="255"/>
      <c r="Q394" s="255"/>
      <c r="R394" s="255"/>
      <c r="S394" s="255"/>
      <c r="T394" s="255"/>
      <c r="U394" s="255"/>
      <c r="V394" s="255"/>
      <c r="W394" s="255"/>
      <c r="X394" s="255"/>
    </row>
    <row r="395" customFormat="false" ht="14.25" hidden="false" customHeight="false" outlineLevel="0" collapsed="false">
      <c r="A395" s="255"/>
      <c r="B395" s="255"/>
      <c r="C395" s="255"/>
      <c r="D395" s="255"/>
      <c r="E395" s="255"/>
      <c r="F395" s="255"/>
      <c r="G395" s="255"/>
      <c r="H395" s="255"/>
      <c r="I395" s="255"/>
      <c r="J395" s="255"/>
      <c r="K395" s="255"/>
      <c r="L395" s="255"/>
      <c r="M395" s="255"/>
      <c r="N395" s="255"/>
      <c r="O395" s="255"/>
      <c r="P395" s="255"/>
      <c r="Q395" s="255"/>
      <c r="R395" s="255"/>
      <c r="S395" s="255"/>
      <c r="T395" s="255"/>
      <c r="U395" s="255"/>
      <c r="V395" s="255"/>
      <c r="W395" s="255"/>
      <c r="X395" s="255"/>
    </row>
    <row r="396" customFormat="false" ht="14.25" hidden="false" customHeight="false" outlineLevel="0" collapsed="false">
      <c r="A396" s="255"/>
      <c r="B396" s="255"/>
      <c r="C396" s="255"/>
      <c r="D396" s="255"/>
      <c r="E396" s="255"/>
      <c r="F396" s="255"/>
      <c r="G396" s="255"/>
      <c r="H396" s="255"/>
      <c r="I396" s="255"/>
      <c r="J396" s="255"/>
      <c r="K396" s="255"/>
      <c r="L396" s="255"/>
      <c r="M396" s="255"/>
      <c r="N396" s="255"/>
      <c r="O396" s="255"/>
      <c r="P396" s="255"/>
      <c r="Q396" s="255"/>
      <c r="R396" s="255"/>
      <c r="S396" s="255"/>
      <c r="T396" s="255"/>
      <c r="U396" s="255"/>
      <c r="V396" s="255"/>
      <c r="W396" s="255"/>
      <c r="X396" s="255"/>
    </row>
    <row r="397" customFormat="false" ht="14.25" hidden="false" customHeight="false" outlineLevel="0" collapsed="false">
      <c r="A397" s="255"/>
      <c r="B397" s="255"/>
      <c r="C397" s="255"/>
      <c r="D397" s="255"/>
      <c r="E397" s="255"/>
      <c r="F397" s="255"/>
      <c r="G397" s="255"/>
      <c r="H397" s="255"/>
      <c r="I397" s="255"/>
      <c r="J397" s="255"/>
      <c r="K397" s="255"/>
      <c r="L397" s="255"/>
      <c r="M397" s="255"/>
      <c r="N397" s="255"/>
      <c r="O397" s="255"/>
      <c r="P397" s="255"/>
      <c r="Q397" s="255"/>
      <c r="R397" s="255"/>
      <c r="S397" s="255"/>
      <c r="T397" s="255"/>
      <c r="U397" s="255"/>
      <c r="V397" s="255"/>
      <c r="W397" s="255"/>
      <c r="X397" s="255"/>
    </row>
    <row r="398" customFormat="false" ht="14.25" hidden="false" customHeight="false" outlineLevel="0" collapsed="false">
      <c r="A398" s="255"/>
      <c r="B398" s="255"/>
      <c r="C398" s="255"/>
      <c r="D398" s="255"/>
      <c r="E398" s="255"/>
      <c r="F398" s="255"/>
      <c r="G398" s="255"/>
      <c r="H398" s="255"/>
      <c r="I398" s="255"/>
      <c r="J398" s="255"/>
      <c r="K398" s="255"/>
      <c r="L398" s="255"/>
      <c r="M398" s="255"/>
      <c r="N398" s="255"/>
      <c r="O398" s="255"/>
      <c r="P398" s="255"/>
      <c r="Q398" s="255"/>
      <c r="R398" s="255"/>
      <c r="S398" s="255"/>
      <c r="T398" s="255"/>
      <c r="U398" s="255"/>
      <c r="V398" s="255"/>
      <c r="W398" s="255"/>
      <c r="X398" s="255"/>
    </row>
    <row r="399" customFormat="false" ht="14.25" hidden="false" customHeight="false" outlineLevel="0" collapsed="false">
      <c r="A399" s="255"/>
      <c r="B399" s="255"/>
      <c r="C399" s="255"/>
      <c r="D399" s="255"/>
      <c r="E399" s="255"/>
      <c r="F399" s="255"/>
      <c r="G399" s="255"/>
      <c r="H399" s="255"/>
      <c r="I399" s="255"/>
      <c r="J399" s="255"/>
      <c r="K399" s="255"/>
      <c r="L399" s="255"/>
      <c r="M399" s="255"/>
      <c r="N399" s="255"/>
      <c r="O399" s="255"/>
      <c r="P399" s="255"/>
      <c r="Q399" s="255"/>
      <c r="R399" s="255"/>
      <c r="S399" s="255"/>
      <c r="T399" s="255"/>
      <c r="U399" s="255"/>
      <c r="V399" s="255"/>
      <c r="W399" s="255"/>
      <c r="X399" s="255"/>
    </row>
    <row r="400" customFormat="false" ht="14.25" hidden="false" customHeight="false" outlineLevel="0" collapsed="false">
      <c r="A400" s="255"/>
      <c r="B400" s="255"/>
      <c r="C400" s="255"/>
      <c r="D400" s="255"/>
      <c r="E400" s="255"/>
      <c r="F400" s="255"/>
      <c r="G400" s="255"/>
      <c r="H400" s="255"/>
      <c r="I400" s="255"/>
      <c r="J400" s="255"/>
      <c r="K400" s="255"/>
      <c r="L400" s="255"/>
      <c r="M400" s="255"/>
      <c r="N400" s="255"/>
      <c r="O400" s="255"/>
      <c r="P400" s="255"/>
      <c r="Q400" s="255"/>
      <c r="R400" s="255"/>
      <c r="S400" s="255"/>
      <c r="T400" s="255"/>
      <c r="U400" s="255"/>
      <c r="V400" s="255"/>
      <c r="W400" s="255"/>
      <c r="X400" s="255"/>
    </row>
    <row r="401" customFormat="false" ht="14.25" hidden="false" customHeight="false" outlineLevel="0" collapsed="false">
      <c r="A401" s="255"/>
      <c r="B401" s="255"/>
      <c r="C401" s="255"/>
      <c r="D401" s="255"/>
      <c r="E401" s="255"/>
      <c r="F401" s="255"/>
      <c r="G401" s="255"/>
      <c r="H401" s="255"/>
      <c r="I401" s="255"/>
      <c r="J401" s="255"/>
      <c r="K401" s="255"/>
      <c r="L401" s="255"/>
      <c r="M401" s="255"/>
      <c r="N401" s="255"/>
      <c r="O401" s="255"/>
      <c r="P401" s="255"/>
      <c r="Q401" s="255"/>
      <c r="R401" s="255"/>
      <c r="S401" s="255"/>
      <c r="T401" s="255"/>
      <c r="U401" s="255"/>
      <c r="V401" s="255"/>
      <c r="W401" s="255"/>
      <c r="X401" s="255"/>
    </row>
    <row r="402" customFormat="false" ht="14.25" hidden="false" customHeight="false" outlineLevel="0" collapsed="false">
      <c r="A402" s="255"/>
      <c r="B402" s="255"/>
      <c r="C402" s="255"/>
      <c r="D402" s="255"/>
      <c r="E402" s="255"/>
      <c r="F402" s="255"/>
      <c r="G402" s="255"/>
      <c r="H402" s="255"/>
      <c r="I402" s="255"/>
      <c r="J402" s="255"/>
      <c r="K402" s="255"/>
      <c r="L402" s="255"/>
      <c r="M402" s="255"/>
      <c r="N402" s="255"/>
      <c r="O402" s="255"/>
      <c r="P402" s="255"/>
      <c r="Q402" s="255"/>
      <c r="R402" s="255"/>
      <c r="S402" s="255"/>
      <c r="T402" s="255"/>
      <c r="U402" s="255"/>
      <c r="V402" s="255"/>
      <c r="W402" s="255"/>
      <c r="X402" s="255"/>
    </row>
    <row r="403" customFormat="false" ht="14.25" hidden="false" customHeight="false" outlineLevel="0" collapsed="false">
      <c r="A403" s="255"/>
      <c r="B403" s="255"/>
      <c r="C403" s="255"/>
      <c r="D403" s="255"/>
      <c r="E403" s="255"/>
      <c r="F403" s="255"/>
      <c r="G403" s="255"/>
      <c r="H403" s="255"/>
      <c r="I403" s="255"/>
      <c r="J403" s="255"/>
      <c r="K403" s="255"/>
      <c r="L403" s="255"/>
      <c r="M403" s="255"/>
      <c r="N403" s="255"/>
      <c r="O403" s="255"/>
      <c r="P403" s="255"/>
      <c r="Q403" s="255"/>
      <c r="R403" s="255"/>
      <c r="S403" s="255"/>
      <c r="T403" s="255"/>
      <c r="U403" s="255"/>
      <c r="V403" s="255"/>
      <c r="W403" s="255"/>
      <c r="X403" s="255"/>
    </row>
    <row r="404" customFormat="false" ht="14.25" hidden="false" customHeight="false" outlineLevel="0" collapsed="false">
      <c r="A404" s="255"/>
      <c r="B404" s="255"/>
      <c r="C404" s="255"/>
      <c r="D404" s="255"/>
      <c r="E404" s="255"/>
      <c r="F404" s="255"/>
      <c r="G404" s="255"/>
      <c r="H404" s="255"/>
      <c r="I404" s="255"/>
      <c r="J404" s="255"/>
      <c r="K404" s="255"/>
      <c r="L404" s="255"/>
      <c r="M404" s="255"/>
      <c r="N404" s="255"/>
      <c r="O404" s="255"/>
      <c r="P404" s="255"/>
      <c r="Q404" s="255"/>
      <c r="R404" s="255"/>
      <c r="S404" s="255"/>
      <c r="T404" s="255"/>
      <c r="U404" s="255"/>
      <c r="V404" s="255"/>
      <c r="W404" s="255"/>
      <c r="X404" s="255"/>
    </row>
    <row r="405" customFormat="false" ht="14.25" hidden="false" customHeight="false" outlineLevel="0" collapsed="false">
      <c r="A405" s="255"/>
      <c r="B405" s="255"/>
      <c r="C405" s="255"/>
      <c r="D405" s="255"/>
      <c r="E405" s="255"/>
      <c r="F405" s="255"/>
      <c r="G405" s="255"/>
      <c r="H405" s="255"/>
      <c r="I405" s="255"/>
      <c r="J405" s="255"/>
      <c r="K405" s="255"/>
      <c r="L405" s="255"/>
      <c r="M405" s="255"/>
      <c r="N405" s="255"/>
      <c r="O405" s="255"/>
      <c r="P405" s="255"/>
      <c r="Q405" s="255"/>
      <c r="R405" s="255"/>
      <c r="S405" s="255"/>
      <c r="T405" s="255"/>
      <c r="U405" s="255"/>
      <c r="V405" s="255"/>
      <c r="W405" s="255"/>
      <c r="X405" s="255"/>
    </row>
    <row r="406" customFormat="false" ht="14.25" hidden="false" customHeight="false" outlineLevel="0" collapsed="false">
      <c r="A406" s="255"/>
      <c r="B406" s="255"/>
      <c r="C406" s="255"/>
      <c r="D406" s="255"/>
      <c r="E406" s="255"/>
      <c r="F406" s="255"/>
      <c r="G406" s="255"/>
      <c r="H406" s="255"/>
      <c r="I406" s="255"/>
      <c r="J406" s="255"/>
      <c r="K406" s="255"/>
      <c r="L406" s="255"/>
      <c r="M406" s="255"/>
      <c r="N406" s="255"/>
      <c r="O406" s="255"/>
      <c r="P406" s="255"/>
      <c r="Q406" s="255"/>
      <c r="R406" s="255"/>
      <c r="S406" s="255"/>
      <c r="T406" s="255"/>
      <c r="U406" s="255"/>
      <c r="V406" s="255"/>
      <c r="W406" s="255"/>
      <c r="X406" s="255"/>
    </row>
    <row r="407" customFormat="false" ht="14.25" hidden="false" customHeight="false" outlineLevel="0" collapsed="false">
      <c r="A407" s="255"/>
      <c r="B407" s="255"/>
      <c r="C407" s="255"/>
      <c r="D407" s="255"/>
      <c r="E407" s="255"/>
      <c r="F407" s="255"/>
      <c r="G407" s="255"/>
      <c r="H407" s="255"/>
      <c r="I407" s="255"/>
      <c r="J407" s="255"/>
      <c r="K407" s="255"/>
      <c r="L407" s="255"/>
      <c r="M407" s="255"/>
      <c r="N407" s="255"/>
      <c r="O407" s="255"/>
      <c r="P407" s="255"/>
      <c r="Q407" s="255"/>
      <c r="R407" s="255"/>
      <c r="S407" s="255"/>
      <c r="T407" s="255"/>
      <c r="U407" s="255"/>
      <c r="V407" s="255"/>
      <c r="W407" s="255"/>
      <c r="X407" s="255"/>
    </row>
    <row r="408" customFormat="false" ht="14.25" hidden="false" customHeight="false" outlineLevel="0" collapsed="false">
      <c r="A408" s="255"/>
      <c r="B408" s="255"/>
      <c r="C408" s="255"/>
      <c r="D408" s="255"/>
      <c r="E408" s="255"/>
      <c r="F408" s="255"/>
      <c r="G408" s="255"/>
      <c r="H408" s="255"/>
      <c r="I408" s="255"/>
      <c r="J408" s="255"/>
      <c r="K408" s="255"/>
      <c r="L408" s="255"/>
      <c r="M408" s="255"/>
      <c r="N408" s="255"/>
      <c r="O408" s="255"/>
      <c r="P408" s="255"/>
      <c r="Q408" s="255"/>
      <c r="R408" s="255"/>
      <c r="S408" s="255"/>
      <c r="T408" s="255"/>
      <c r="U408" s="255"/>
      <c r="V408" s="255"/>
      <c r="W408" s="255"/>
      <c r="X408" s="255"/>
    </row>
    <row r="409" customFormat="false" ht="14.25" hidden="false" customHeight="false" outlineLevel="0" collapsed="false">
      <c r="A409" s="255"/>
      <c r="B409" s="255"/>
      <c r="C409" s="255"/>
      <c r="D409" s="255"/>
      <c r="E409" s="255"/>
      <c r="F409" s="255"/>
      <c r="G409" s="255"/>
      <c r="H409" s="255"/>
      <c r="I409" s="255"/>
      <c r="J409" s="255"/>
      <c r="K409" s="255"/>
      <c r="L409" s="255"/>
      <c r="M409" s="255"/>
      <c r="N409" s="255"/>
      <c r="O409" s="255"/>
      <c r="P409" s="255"/>
      <c r="Q409" s="255"/>
      <c r="R409" s="255"/>
      <c r="S409" s="255"/>
      <c r="T409" s="255"/>
      <c r="U409" s="255"/>
      <c r="V409" s="255"/>
      <c r="W409" s="255"/>
      <c r="X409" s="255"/>
    </row>
    <row r="410" customFormat="false" ht="14.25" hidden="false" customHeight="false" outlineLevel="0" collapsed="false">
      <c r="A410" s="255"/>
      <c r="B410" s="255"/>
      <c r="C410" s="255"/>
      <c r="D410" s="255"/>
      <c r="E410" s="255"/>
      <c r="F410" s="255"/>
      <c r="G410" s="255"/>
      <c r="H410" s="255"/>
      <c r="I410" s="255"/>
      <c r="J410" s="255"/>
      <c r="K410" s="255"/>
      <c r="L410" s="255"/>
      <c r="M410" s="255"/>
      <c r="N410" s="255"/>
      <c r="O410" s="255"/>
      <c r="P410" s="255"/>
      <c r="Q410" s="255"/>
      <c r="R410" s="255"/>
      <c r="S410" s="255"/>
      <c r="T410" s="255"/>
      <c r="U410" s="255"/>
      <c r="V410" s="255"/>
      <c r="W410" s="255"/>
      <c r="X410" s="255"/>
    </row>
    <row r="411" customFormat="false" ht="14.25" hidden="false" customHeight="false" outlineLevel="0" collapsed="false">
      <c r="A411" s="255"/>
      <c r="B411" s="255"/>
      <c r="C411" s="255"/>
      <c r="D411" s="255"/>
      <c r="E411" s="255"/>
      <c r="F411" s="255"/>
      <c r="G411" s="255"/>
      <c r="H411" s="255"/>
      <c r="I411" s="255"/>
      <c r="J411" s="255"/>
      <c r="K411" s="255"/>
      <c r="L411" s="255"/>
      <c r="M411" s="255"/>
      <c r="N411" s="255"/>
      <c r="O411" s="255"/>
      <c r="P411" s="255"/>
      <c r="Q411" s="255"/>
      <c r="R411" s="255"/>
      <c r="S411" s="255"/>
      <c r="T411" s="255"/>
      <c r="U411" s="255"/>
      <c r="V411" s="255"/>
      <c r="W411" s="255"/>
      <c r="X411" s="255"/>
    </row>
    <row r="412" customFormat="false" ht="14.25" hidden="false" customHeight="false" outlineLevel="0" collapsed="false">
      <c r="A412" s="255"/>
      <c r="B412" s="255"/>
      <c r="C412" s="255"/>
      <c r="D412" s="255"/>
      <c r="E412" s="255"/>
      <c r="F412" s="255"/>
      <c r="G412" s="255"/>
      <c r="H412" s="255"/>
      <c r="I412" s="255"/>
      <c r="J412" s="255"/>
      <c r="K412" s="255"/>
      <c r="L412" s="255"/>
      <c r="M412" s="255"/>
      <c r="N412" s="255"/>
      <c r="O412" s="255"/>
      <c r="P412" s="255"/>
      <c r="Q412" s="255"/>
      <c r="R412" s="255"/>
      <c r="S412" s="255"/>
      <c r="T412" s="255"/>
      <c r="U412" s="255"/>
      <c r="V412" s="255"/>
      <c r="W412" s="255"/>
      <c r="X412" s="255"/>
    </row>
    <row r="413" customFormat="false" ht="14.25" hidden="false" customHeight="false" outlineLevel="0" collapsed="false">
      <c r="A413" s="255"/>
      <c r="B413" s="255"/>
      <c r="C413" s="255"/>
      <c r="D413" s="255"/>
      <c r="E413" s="255"/>
      <c r="F413" s="255"/>
      <c r="G413" s="255"/>
      <c r="H413" s="255"/>
      <c r="I413" s="255"/>
      <c r="J413" s="255"/>
      <c r="K413" s="255"/>
      <c r="L413" s="255"/>
      <c r="M413" s="255"/>
      <c r="N413" s="255"/>
      <c r="O413" s="255"/>
      <c r="P413" s="255"/>
      <c r="Q413" s="255"/>
      <c r="R413" s="255"/>
      <c r="S413" s="255"/>
      <c r="T413" s="255"/>
      <c r="U413" s="255"/>
      <c r="V413" s="255"/>
      <c r="W413" s="255"/>
      <c r="X413" s="255"/>
    </row>
    <row r="414" customFormat="false" ht="14.25" hidden="false" customHeight="false" outlineLevel="0" collapsed="false">
      <c r="A414" s="255"/>
      <c r="B414" s="255"/>
      <c r="C414" s="255"/>
      <c r="D414" s="255"/>
      <c r="E414" s="255"/>
      <c r="F414" s="255"/>
      <c r="G414" s="255"/>
      <c r="H414" s="255"/>
      <c r="I414" s="255"/>
      <c r="J414" s="255"/>
      <c r="K414" s="255"/>
      <c r="L414" s="255"/>
      <c r="M414" s="255"/>
      <c r="N414" s="255"/>
      <c r="O414" s="255"/>
      <c r="P414" s="255"/>
      <c r="Q414" s="255"/>
      <c r="R414" s="255"/>
      <c r="S414" s="255"/>
      <c r="T414" s="255"/>
      <c r="U414" s="255"/>
      <c r="V414" s="255"/>
      <c r="W414" s="255"/>
      <c r="X414" s="255"/>
    </row>
    <row r="415" customFormat="false" ht="14.25" hidden="false" customHeight="false" outlineLevel="0" collapsed="false">
      <c r="A415" s="255"/>
      <c r="B415" s="255"/>
      <c r="C415" s="255"/>
      <c r="D415" s="255"/>
      <c r="E415" s="255"/>
      <c r="F415" s="255"/>
      <c r="G415" s="255"/>
      <c r="H415" s="255"/>
      <c r="I415" s="255"/>
      <c r="J415" s="255"/>
      <c r="K415" s="255"/>
      <c r="L415" s="255"/>
      <c r="M415" s="255"/>
      <c r="N415" s="255"/>
      <c r="O415" s="255"/>
      <c r="P415" s="255"/>
      <c r="Q415" s="255"/>
      <c r="R415" s="255"/>
      <c r="S415" s="255"/>
      <c r="T415" s="255"/>
      <c r="U415" s="255"/>
      <c r="V415" s="255"/>
      <c r="W415" s="255"/>
      <c r="X415" s="255"/>
    </row>
    <row r="416" customFormat="false" ht="14.25" hidden="false" customHeight="false" outlineLevel="0" collapsed="false">
      <c r="A416" s="255"/>
      <c r="B416" s="255"/>
      <c r="C416" s="255"/>
      <c r="D416" s="255"/>
      <c r="E416" s="255"/>
      <c r="F416" s="255"/>
      <c r="G416" s="255"/>
      <c r="H416" s="255"/>
      <c r="I416" s="255"/>
      <c r="J416" s="255"/>
      <c r="K416" s="255"/>
      <c r="L416" s="255"/>
      <c r="M416" s="255"/>
      <c r="N416" s="255"/>
      <c r="O416" s="255"/>
      <c r="P416" s="255"/>
      <c r="Q416" s="255"/>
      <c r="R416" s="255"/>
      <c r="S416" s="255"/>
      <c r="T416" s="255"/>
      <c r="U416" s="255"/>
      <c r="V416" s="255"/>
      <c r="W416" s="255"/>
      <c r="X416" s="255"/>
    </row>
    <row r="417" customFormat="false" ht="14.25" hidden="false" customHeight="false" outlineLevel="0" collapsed="false">
      <c r="A417" s="255"/>
      <c r="B417" s="255"/>
      <c r="C417" s="255"/>
      <c r="D417" s="255"/>
      <c r="E417" s="255"/>
      <c r="F417" s="255"/>
      <c r="G417" s="255"/>
      <c r="H417" s="255"/>
      <c r="I417" s="255"/>
      <c r="J417" s="255"/>
      <c r="K417" s="255"/>
      <c r="L417" s="255"/>
      <c r="M417" s="255"/>
      <c r="N417" s="255"/>
      <c r="O417" s="255"/>
      <c r="P417" s="255"/>
      <c r="Q417" s="255"/>
      <c r="R417" s="255"/>
      <c r="S417" s="255"/>
      <c r="T417" s="255"/>
      <c r="U417" s="255"/>
      <c r="V417" s="255"/>
      <c r="W417" s="255"/>
      <c r="X417" s="255"/>
    </row>
    <row r="418" customFormat="false" ht="14.25" hidden="false" customHeight="false" outlineLevel="0" collapsed="false">
      <c r="A418" s="255"/>
      <c r="B418" s="255"/>
      <c r="C418" s="255"/>
      <c r="D418" s="255"/>
      <c r="E418" s="255"/>
      <c r="F418" s="255"/>
      <c r="G418" s="255"/>
      <c r="H418" s="255"/>
      <c r="I418" s="255"/>
      <c r="J418" s="255"/>
      <c r="K418" s="255"/>
      <c r="L418" s="255"/>
      <c r="M418" s="255"/>
      <c r="N418" s="255"/>
      <c r="O418" s="255"/>
      <c r="P418" s="255"/>
      <c r="Q418" s="255"/>
      <c r="R418" s="255"/>
      <c r="S418" s="255"/>
      <c r="T418" s="255"/>
      <c r="U418" s="255"/>
      <c r="V418" s="255"/>
      <c r="W418" s="255"/>
      <c r="X418" s="255"/>
    </row>
    <row r="419" customFormat="false" ht="14.25" hidden="false" customHeight="false" outlineLevel="0" collapsed="false">
      <c r="A419" s="255"/>
      <c r="B419" s="255"/>
      <c r="C419" s="255"/>
      <c r="D419" s="255"/>
      <c r="E419" s="255"/>
      <c r="F419" s="255"/>
      <c r="G419" s="255"/>
      <c r="H419" s="255"/>
      <c r="I419" s="255"/>
      <c r="J419" s="255"/>
      <c r="K419" s="255"/>
      <c r="L419" s="255"/>
      <c r="M419" s="255"/>
      <c r="N419" s="255"/>
      <c r="O419" s="255"/>
      <c r="P419" s="255"/>
      <c r="Q419" s="255"/>
      <c r="R419" s="255"/>
      <c r="S419" s="255"/>
      <c r="T419" s="255"/>
      <c r="U419" s="255"/>
      <c r="V419" s="255"/>
      <c r="W419" s="255"/>
      <c r="X419" s="255"/>
    </row>
    <row r="420" customFormat="false" ht="14.25" hidden="false" customHeight="false" outlineLevel="0" collapsed="false">
      <c r="A420" s="255"/>
      <c r="B420" s="255"/>
      <c r="C420" s="255"/>
      <c r="D420" s="255"/>
      <c r="E420" s="255"/>
      <c r="F420" s="255"/>
      <c r="G420" s="255"/>
      <c r="H420" s="255"/>
      <c r="I420" s="255"/>
      <c r="J420" s="255"/>
      <c r="K420" s="255"/>
      <c r="L420" s="255"/>
      <c r="M420" s="255"/>
      <c r="N420" s="255"/>
      <c r="O420" s="255"/>
      <c r="P420" s="255"/>
      <c r="Q420" s="255"/>
      <c r="R420" s="255"/>
      <c r="S420" s="255"/>
      <c r="T420" s="255"/>
      <c r="U420" s="255"/>
      <c r="V420" s="255"/>
      <c r="W420" s="255"/>
      <c r="X420" s="255"/>
    </row>
    <row r="421" customFormat="false" ht="14.25" hidden="false" customHeight="false" outlineLevel="0" collapsed="false">
      <c r="A421" s="255"/>
      <c r="B421" s="255"/>
      <c r="C421" s="255"/>
      <c r="D421" s="255"/>
      <c r="E421" s="255"/>
      <c r="F421" s="255"/>
      <c r="G421" s="255"/>
      <c r="H421" s="255"/>
      <c r="I421" s="255"/>
      <c r="J421" s="255"/>
      <c r="K421" s="255"/>
      <c r="L421" s="255"/>
      <c r="M421" s="255"/>
      <c r="N421" s="255"/>
      <c r="O421" s="255"/>
      <c r="P421" s="255"/>
      <c r="Q421" s="255"/>
      <c r="R421" s="255"/>
      <c r="S421" s="255"/>
      <c r="T421" s="255"/>
      <c r="U421" s="255"/>
      <c r="V421" s="255"/>
      <c r="W421" s="255"/>
      <c r="X421" s="255"/>
    </row>
    <row r="422" customFormat="false" ht="14.25" hidden="false" customHeight="false" outlineLevel="0" collapsed="false">
      <c r="A422" s="255"/>
      <c r="B422" s="255"/>
      <c r="C422" s="255"/>
      <c r="D422" s="255"/>
      <c r="E422" s="255"/>
      <c r="F422" s="255"/>
      <c r="G422" s="255"/>
      <c r="H422" s="255"/>
      <c r="I422" s="255"/>
      <c r="J422" s="255"/>
      <c r="K422" s="255"/>
      <c r="L422" s="255"/>
      <c r="M422" s="255"/>
      <c r="N422" s="255"/>
      <c r="O422" s="255"/>
      <c r="P422" s="255"/>
      <c r="Q422" s="255"/>
      <c r="R422" s="255"/>
      <c r="S422" s="255"/>
      <c r="T422" s="255"/>
      <c r="U422" s="255"/>
      <c r="V422" s="255"/>
      <c r="W422" s="255"/>
      <c r="X422" s="255"/>
    </row>
    <row r="423" customFormat="false" ht="14.25" hidden="false" customHeight="false" outlineLevel="0" collapsed="false">
      <c r="A423" s="255"/>
      <c r="B423" s="255"/>
      <c r="C423" s="255"/>
      <c r="D423" s="255"/>
      <c r="E423" s="255"/>
      <c r="F423" s="255"/>
      <c r="G423" s="255"/>
      <c r="H423" s="255"/>
      <c r="I423" s="255"/>
      <c r="J423" s="255"/>
      <c r="K423" s="255"/>
      <c r="L423" s="255"/>
      <c r="M423" s="255"/>
      <c r="N423" s="255"/>
      <c r="O423" s="255"/>
      <c r="P423" s="255"/>
      <c r="Q423" s="255"/>
      <c r="R423" s="255"/>
      <c r="S423" s="255"/>
      <c r="T423" s="255"/>
      <c r="U423" s="255"/>
      <c r="V423" s="255"/>
      <c r="W423" s="255"/>
      <c r="X423" s="255"/>
    </row>
    <row r="424" customFormat="false" ht="14.25" hidden="false" customHeight="false" outlineLevel="0" collapsed="false">
      <c r="A424" s="255"/>
      <c r="B424" s="255"/>
      <c r="C424" s="255"/>
      <c r="D424" s="255"/>
      <c r="E424" s="255"/>
      <c r="F424" s="255"/>
      <c r="G424" s="255"/>
      <c r="H424" s="255"/>
      <c r="I424" s="255"/>
      <c r="J424" s="255"/>
      <c r="K424" s="255"/>
      <c r="L424" s="255"/>
      <c r="M424" s="255"/>
      <c r="N424" s="255"/>
      <c r="O424" s="255"/>
      <c r="P424" s="255"/>
      <c r="Q424" s="255"/>
      <c r="R424" s="255"/>
      <c r="S424" s="255"/>
      <c r="T424" s="255"/>
      <c r="U424" s="255"/>
      <c r="V424" s="255"/>
      <c r="W424" s="255"/>
      <c r="X424" s="255"/>
    </row>
    <row r="425" customFormat="false" ht="14.25" hidden="false" customHeight="false" outlineLevel="0" collapsed="false">
      <c r="A425" s="255"/>
      <c r="B425" s="255"/>
      <c r="C425" s="255"/>
      <c r="D425" s="255"/>
      <c r="E425" s="255"/>
      <c r="F425" s="255"/>
      <c r="G425" s="255"/>
      <c r="H425" s="255"/>
      <c r="I425" s="255"/>
      <c r="J425" s="255"/>
      <c r="K425" s="255"/>
      <c r="L425" s="255"/>
      <c r="M425" s="255"/>
      <c r="N425" s="255"/>
      <c r="O425" s="255"/>
      <c r="P425" s="255"/>
      <c r="Q425" s="255"/>
      <c r="R425" s="255"/>
      <c r="S425" s="255"/>
      <c r="T425" s="255"/>
      <c r="U425" s="255"/>
      <c r="V425" s="255"/>
      <c r="W425" s="255"/>
      <c r="X425" s="255"/>
    </row>
    <row r="426" customFormat="false" ht="14.25" hidden="false" customHeight="false" outlineLevel="0" collapsed="false">
      <c r="A426" s="255"/>
      <c r="B426" s="255"/>
      <c r="C426" s="255"/>
      <c r="D426" s="255"/>
      <c r="E426" s="255"/>
      <c r="F426" s="255"/>
      <c r="G426" s="255"/>
      <c r="H426" s="255"/>
      <c r="I426" s="255"/>
      <c r="J426" s="255"/>
      <c r="K426" s="255"/>
      <c r="L426" s="255"/>
      <c r="M426" s="255"/>
      <c r="N426" s="255"/>
      <c r="O426" s="255"/>
      <c r="P426" s="255"/>
      <c r="Q426" s="255"/>
      <c r="R426" s="255"/>
      <c r="S426" s="255"/>
      <c r="T426" s="255"/>
      <c r="U426" s="255"/>
      <c r="V426" s="255"/>
      <c r="W426" s="255"/>
      <c r="X426" s="255"/>
    </row>
    <row r="427" customFormat="false" ht="14.25" hidden="false" customHeight="false" outlineLevel="0" collapsed="false">
      <c r="A427" s="255"/>
      <c r="B427" s="255"/>
      <c r="C427" s="255"/>
      <c r="D427" s="255"/>
      <c r="E427" s="255"/>
      <c r="F427" s="255"/>
      <c r="G427" s="255"/>
      <c r="H427" s="255"/>
      <c r="I427" s="255"/>
      <c r="J427" s="255"/>
      <c r="K427" s="255"/>
      <c r="L427" s="255"/>
      <c r="M427" s="255"/>
      <c r="N427" s="255"/>
      <c r="O427" s="255"/>
      <c r="P427" s="255"/>
      <c r="Q427" s="255"/>
      <c r="R427" s="255"/>
      <c r="S427" s="255"/>
      <c r="T427" s="255"/>
      <c r="U427" s="255"/>
      <c r="V427" s="255"/>
      <c r="W427" s="255"/>
      <c r="X427" s="255"/>
    </row>
    <row r="428" customFormat="false" ht="14.25" hidden="false" customHeight="false" outlineLevel="0" collapsed="false">
      <c r="A428" s="255"/>
      <c r="B428" s="255"/>
      <c r="C428" s="255"/>
      <c r="D428" s="255"/>
      <c r="E428" s="255"/>
      <c r="F428" s="255"/>
      <c r="G428" s="255"/>
      <c r="H428" s="255"/>
      <c r="I428" s="255"/>
      <c r="J428" s="255"/>
      <c r="K428" s="255"/>
      <c r="L428" s="255"/>
      <c r="M428" s="255"/>
      <c r="N428" s="255"/>
      <c r="O428" s="255"/>
      <c r="P428" s="255"/>
      <c r="Q428" s="255"/>
      <c r="R428" s="255"/>
      <c r="S428" s="255"/>
      <c r="T428" s="255"/>
      <c r="U428" s="255"/>
      <c r="V428" s="255"/>
      <c r="W428" s="255"/>
      <c r="X428" s="255"/>
    </row>
    <row r="429" customFormat="false" ht="14.25" hidden="false" customHeight="false" outlineLevel="0" collapsed="false">
      <c r="A429" s="255"/>
      <c r="B429" s="255"/>
      <c r="C429" s="255"/>
      <c r="D429" s="255"/>
      <c r="E429" s="255"/>
      <c r="F429" s="255"/>
      <c r="G429" s="255"/>
      <c r="H429" s="255"/>
      <c r="I429" s="255"/>
      <c r="J429" s="255"/>
      <c r="K429" s="255"/>
      <c r="L429" s="255"/>
      <c r="M429" s="255"/>
      <c r="N429" s="255"/>
      <c r="O429" s="255"/>
      <c r="P429" s="255"/>
      <c r="Q429" s="255"/>
      <c r="R429" s="255"/>
      <c r="S429" s="255"/>
      <c r="T429" s="255"/>
      <c r="U429" s="255"/>
      <c r="V429" s="255"/>
      <c r="W429" s="255"/>
      <c r="X429" s="255"/>
    </row>
    <row r="430" customFormat="false" ht="14.25" hidden="false" customHeight="false" outlineLevel="0" collapsed="false">
      <c r="A430" s="255"/>
      <c r="B430" s="255"/>
      <c r="C430" s="255"/>
      <c r="D430" s="255"/>
      <c r="E430" s="255"/>
      <c r="F430" s="255"/>
      <c r="G430" s="255"/>
      <c r="H430" s="255"/>
      <c r="I430" s="255"/>
      <c r="J430" s="255"/>
      <c r="K430" s="255"/>
      <c r="L430" s="255"/>
      <c r="M430" s="255"/>
      <c r="N430" s="255"/>
      <c r="O430" s="255"/>
      <c r="P430" s="255"/>
      <c r="Q430" s="255"/>
      <c r="R430" s="255"/>
      <c r="S430" s="255"/>
      <c r="T430" s="255"/>
      <c r="U430" s="255"/>
      <c r="V430" s="255"/>
      <c r="W430" s="255"/>
      <c r="X430" s="255"/>
    </row>
    <row r="431" customFormat="false" ht="14.25" hidden="false" customHeight="false" outlineLevel="0" collapsed="false">
      <c r="A431" s="255"/>
      <c r="B431" s="255"/>
      <c r="C431" s="255"/>
      <c r="D431" s="255"/>
      <c r="E431" s="255"/>
      <c r="F431" s="255"/>
      <c r="G431" s="255"/>
      <c r="H431" s="255"/>
      <c r="I431" s="255"/>
      <c r="J431" s="255"/>
      <c r="K431" s="255"/>
      <c r="L431" s="255"/>
      <c r="M431" s="255"/>
      <c r="N431" s="255"/>
      <c r="O431" s="255"/>
      <c r="P431" s="255"/>
      <c r="Q431" s="255"/>
      <c r="R431" s="255"/>
      <c r="S431" s="255"/>
      <c r="T431" s="255"/>
      <c r="U431" s="255"/>
      <c r="V431" s="255"/>
      <c r="W431" s="255"/>
      <c r="X431" s="255"/>
    </row>
    <row r="432" customFormat="false" ht="14.25" hidden="false" customHeight="false" outlineLevel="0" collapsed="false">
      <c r="A432" s="255"/>
      <c r="B432" s="255"/>
      <c r="C432" s="255"/>
      <c r="D432" s="255"/>
      <c r="E432" s="255"/>
      <c r="F432" s="255"/>
      <c r="G432" s="255"/>
      <c r="H432" s="255"/>
      <c r="I432" s="255"/>
      <c r="J432" s="255"/>
      <c r="K432" s="255"/>
      <c r="L432" s="255"/>
      <c r="M432" s="255"/>
      <c r="N432" s="255"/>
      <c r="O432" s="255"/>
      <c r="P432" s="255"/>
      <c r="Q432" s="255"/>
      <c r="R432" s="255"/>
      <c r="S432" s="255"/>
      <c r="T432" s="255"/>
      <c r="U432" s="255"/>
      <c r="V432" s="255"/>
      <c r="W432" s="255"/>
      <c r="X432" s="255"/>
    </row>
    <row r="433" customFormat="false" ht="14.25" hidden="false" customHeight="false" outlineLevel="0" collapsed="false">
      <c r="A433" s="255"/>
      <c r="B433" s="255"/>
      <c r="C433" s="255"/>
      <c r="D433" s="255"/>
      <c r="E433" s="255"/>
      <c r="F433" s="255"/>
      <c r="G433" s="255"/>
      <c r="H433" s="255"/>
      <c r="I433" s="255"/>
      <c r="J433" s="255"/>
      <c r="K433" s="255"/>
      <c r="L433" s="255"/>
      <c r="M433" s="255"/>
      <c r="N433" s="255"/>
      <c r="O433" s="255"/>
      <c r="P433" s="255"/>
      <c r="Q433" s="255"/>
      <c r="R433" s="255"/>
      <c r="S433" s="255"/>
      <c r="T433" s="255"/>
      <c r="U433" s="255"/>
      <c r="V433" s="255"/>
      <c r="W433" s="255"/>
      <c r="X433" s="255"/>
    </row>
    <row r="434" customFormat="false" ht="14.25" hidden="false" customHeight="false" outlineLevel="0" collapsed="false">
      <c r="A434" s="255"/>
      <c r="B434" s="255"/>
      <c r="C434" s="255"/>
      <c r="D434" s="255"/>
      <c r="E434" s="255"/>
      <c r="F434" s="255"/>
      <c r="G434" s="255"/>
      <c r="H434" s="255"/>
      <c r="I434" s="255"/>
      <c r="J434" s="255"/>
      <c r="K434" s="255"/>
      <c r="L434" s="255"/>
      <c r="M434" s="255"/>
      <c r="N434" s="255"/>
      <c r="O434" s="255"/>
      <c r="P434" s="255"/>
      <c r="Q434" s="255"/>
      <c r="R434" s="255"/>
      <c r="S434" s="255"/>
      <c r="T434" s="255"/>
      <c r="U434" s="255"/>
      <c r="V434" s="255"/>
      <c r="W434" s="255"/>
      <c r="X434" s="255"/>
    </row>
    <row r="435" customFormat="false" ht="14.25" hidden="false" customHeight="false" outlineLevel="0" collapsed="false">
      <c r="A435" s="255"/>
      <c r="B435" s="255"/>
      <c r="C435" s="255"/>
      <c r="D435" s="255"/>
      <c r="E435" s="255"/>
      <c r="F435" s="255"/>
      <c r="G435" s="255"/>
      <c r="H435" s="255"/>
      <c r="I435" s="255"/>
      <c r="J435" s="255"/>
      <c r="K435" s="255"/>
      <c r="L435" s="255"/>
      <c r="M435" s="255"/>
      <c r="N435" s="255"/>
      <c r="O435" s="255"/>
      <c r="P435" s="255"/>
      <c r="Q435" s="255"/>
      <c r="R435" s="255"/>
      <c r="S435" s="255"/>
      <c r="T435" s="255"/>
      <c r="U435" s="255"/>
      <c r="V435" s="255"/>
      <c r="W435" s="255"/>
      <c r="X435" s="255"/>
    </row>
    <row r="436" customFormat="false" ht="14.25" hidden="false" customHeight="false" outlineLevel="0" collapsed="false">
      <c r="A436" s="255"/>
      <c r="B436" s="255"/>
      <c r="C436" s="255"/>
      <c r="D436" s="255"/>
      <c r="E436" s="255"/>
      <c r="F436" s="255"/>
      <c r="G436" s="255"/>
      <c r="H436" s="255"/>
      <c r="I436" s="255"/>
      <c r="J436" s="255"/>
      <c r="K436" s="255"/>
      <c r="L436" s="255"/>
      <c r="M436" s="255"/>
      <c r="N436" s="255"/>
      <c r="O436" s="255"/>
      <c r="P436" s="255"/>
      <c r="Q436" s="255"/>
      <c r="R436" s="255"/>
      <c r="S436" s="255"/>
      <c r="T436" s="255"/>
      <c r="U436" s="255"/>
      <c r="V436" s="255"/>
      <c r="W436" s="255"/>
      <c r="X436" s="255"/>
    </row>
    <row r="437" customFormat="false" ht="14.25" hidden="false" customHeight="false" outlineLevel="0" collapsed="false">
      <c r="A437" s="255"/>
      <c r="B437" s="255"/>
      <c r="C437" s="255"/>
      <c r="D437" s="255"/>
      <c r="E437" s="255"/>
      <c r="F437" s="255"/>
      <c r="G437" s="255"/>
      <c r="H437" s="255"/>
      <c r="I437" s="255"/>
      <c r="J437" s="255"/>
      <c r="K437" s="255"/>
      <c r="L437" s="255"/>
      <c r="M437" s="255"/>
      <c r="N437" s="255"/>
      <c r="O437" s="255"/>
      <c r="P437" s="255"/>
      <c r="Q437" s="255"/>
      <c r="R437" s="255"/>
      <c r="S437" s="255"/>
      <c r="T437" s="255"/>
      <c r="U437" s="255"/>
      <c r="V437" s="255"/>
      <c r="W437" s="255"/>
      <c r="X437" s="255"/>
    </row>
    <row r="438" customFormat="false" ht="14.25" hidden="false" customHeight="false" outlineLevel="0" collapsed="false">
      <c r="A438" s="255"/>
      <c r="B438" s="255"/>
      <c r="C438" s="255"/>
      <c r="D438" s="255"/>
      <c r="E438" s="255"/>
      <c r="F438" s="255"/>
      <c r="G438" s="255"/>
      <c r="H438" s="255"/>
      <c r="I438" s="255"/>
      <c r="J438" s="255"/>
      <c r="K438" s="255"/>
      <c r="L438" s="255"/>
      <c r="M438" s="255"/>
      <c r="N438" s="255"/>
      <c r="O438" s="255"/>
      <c r="P438" s="255"/>
      <c r="Q438" s="255"/>
      <c r="R438" s="255"/>
      <c r="S438" s="255"/>
      <c r="T438" s="255"/>
      <c r="U438" s="255"/>
      <c r="V438" s="255"/>
      <c r="W438" s="255"/>
      <c r="X438" s="255"/>
    </row>
    <row r="439" customFormat="false" ht="14.25" hidden="false" customHeight="false" outlineLevel="0" collapsed="false">
      <c r="A439" s="255"/>
      <c r="B439" s="255"/>
      <c r="C439" s="255"/>
      <c r="D439" s="255"/>
      <c r="E439" s="255"/>
      <c r="F439" s="255"/>
      <c r="G439" s="255"/>
      <c r="H439" s="255"/>
      <c r="I439" s="255"/>
      <c r="J439" s="255"/>
      <c r="K439" s="255"/>
      <c r="L439" s="255"/>
      <c r="M439" s="255"/>
      <c r="N439" s="255"/>
      <c r="O439" s="255"/>
      <c r="P439" s="255"/>
      <c r="Q439" s="255"/>
      <c r="R439" s="255"/>
      <c r="S439" s="255"/>
      <c r="T439" s="255"/>
      <c r="U439" s="255"/>
      <c r="V439" s="255"/>
      <c r="W439" s="255"/>
      <c r="X439" s="255"/>
    </row>
    <row r="440" customFormat="false" ht="14.25" hidden="false" customHeight="false" outlineLevel="0" collapsed="false">
      <c r="A440" s="255"/>
      <c r="B440" s="255"/>
      <c r="C440" s="255"/>
      <c r="D440" s="255"/>
      <c r="E440" s="255"/>
      <c r="F440" s="255"/>
      <c r="G440" s="255"/>
      <c r="H440" s="255"/>
      <c r="I440" s="255"/>
      <c r="J440" s="255"/>
      <c r="K440" s="255"/>
      <c r="L440" s="255"/>
      <c r="M440" s="255"/>
      <c r="N440" s="255"/>
      <c r="O440" s="255"/>
      <c r="P440" s="255"/>
      <c r="Q440" s="255"/>
      <c r="R440" s="255"/>
      <c r="S440" s="255"/>
      <c r="T440" s="255"/>
      <c r="U440" s="255"/>
      <c r="V440" s="255"/>
      <c r="W440" s="255"/>
      <c r="X440" s="255"/>
    </row>
    <row r="441" customFormat="false" ht="14.25" hidden="false" customHeight="false" outlineLevel="0" collapsed="false">
      <c r="A441" s="255"/>
      <c r="B441" s="255"/>
      <c r="C441" s="255"/>
      <c r="D441" s="255"/>
      <c r="E441" s="255"/>
      <c r="F441" s="255"/>
      <c r="G441" s="255"/>
      <c r="H441" s="255"/>
      <c r="I441" s="255"/>
      <c r="J441" s="255"/>
      <c r="K441" s="255"/>
      <c r="L441" s="255"/>
      <c r="M441" s="255"/>
      <c r="N441" s="255"/>
      <c r="O441" s="255"/>
      <c r="P441" s="255"/>
      <c r="Q441" s="255"/>
      <c r="R441" s="255"/>
      <c r="S441" s="255"/>
      <c r="T441" s="255"/>
      <c r="U441" s="255"/>
      <c r="V441" s="255"/>
      <c r="W441" s="255"/>
      <c r="X441" s="255"/>
    </row>
    <row r="442" customFormat="false" ht="14.25" hidden="false" customHeight="false" outlineLevel="0" collapsed="false">
      <c r="A442" s="255"/>
      <c r="B442" s="255"/>
      <c r="C442" s="255"/>
      <c r="D442" s="255"/>
      <c r="E442" s="255"/>
      <c r="F442" s="255"/>
      <c r="G442" s="255"/>
      <c r="H442" s="255"/>
      <c r="I442" s="255"/>
      <c r="J442" s="255"/>
      <c r="K442" s="255"/>
      <c r="L442" s="255"/>
      <c r="M442" s="255"/>
      <c r="N442" s="255"/>
      <c r="O442" s="255"/>
      <c r="P442" s="255"/>
      <c r="Q442" s="255"/>
      <c r="R442" s="255"/>
      <c r="S442" s="255"/>
      <c r="T442" s="255"/>
      <c r="U442" s="255"/>
      <c r="V442" s="255"/>
      <c r="W442" s="255"/>
      <c r="X442" s="255"/>
    </row>
    <row r="443" customFormat="false" ht="14.25" hidden="false" customHeight="false" outlineLevel="0" collapsed="false">
      <c r="A443" s="255"/>
      <c r="B443" s="255"/>
      <c r="C443" s="255"/>
      <c r="D443" s="255"/>
      <c r="E443" s="255"/>
      <c r="F443" s="255"/>
      <c r="G443" s="255"/>
      <c r="H443" s="255"/>
      <c r="I443" s="255"/>
      <c r="J443" s="255"/>
      <c r="K443" s="255"/>
      <c r="L443" s="255"/>
      <c r="M443" s="255"/>
      <c r="N443" s="255"/>
      <c r="O443" s="255"/>
      <c r="P443" s="255"/>
      <c r="Q443" s="255"/>
      <c r="R443" s="255"/>
      <c r="S443" s="255"/>
      <c r="T443" s="255"/>
      <c r="U443" s="255"/>
      <c r="V443" s="255"/>
      <c r="W443" s="255"/>
      <c r="X443" s="255"/>
    </row>
    <row r="444" customFormat="false" ht="14.25" hidden="false" customHeight="false" outlineLevel="0" collapsed="false">
      <c r="A444" s="255"/>
      <c r="B444" s="255"/>
      <c r="C444" s="255"/>
      <c r="D444" s="255"/>
      <c r="E444" s="255"/>
      <c r="F444" s="255"/>
      <c r="G444" s="255"/>
      <c r="H444" s="255"/>
      <c r="I444" s="255"/>
      <c r="J444" s="255"/>
      <c r="K444" s="255"/>
      <c r="L444" s="255"/>
      <c r="M444" s="255"/>
      <c r="N444" s="255"/>
      <c r="O444" s="255"/>
      <c r="P444" s="255"/>
      <c r="Q444" s="255"/>
      <c r="R444" s="255"/>
      <c r="S444" s="255"/>
      <c r="T444" s="255"/>
      <c r="U444" s="255"/>
      <c r="V444" s="255"/>
      <c r="W444" s="255"/>
      <c r="X444" s="255"/>
    </row>
    <row r="445" customFormat="false" ht="14.25" hidden="false" customHeight="false" outlineLevel="0" collapsed="false">
      <c r="A445" s="255"/>
      <c r="B445" s="255"/>
      <c r="C445" s="255"/>
      <c r="D445" s="255"/>
      <c r="E445" s="255"/>
      <c r="F445" s="255"/>
      <c r="G445" s="255"/>
      <c r="H445" s="255"/>
      <c r="I445" s="255"/>
      <c r="J445" s="255"/>
      <c r="K445" s="255"/>
      <c r="L445" s="255"/>
      <c r="M445" s="255"/>
      <c r="N445" s="255"/>
      <c r="O445" s="255"/>
      <c r="P445" s="255"/>
      <c r="Q445" s="255"/>
      <c r="R445" s="255"/>
      <c r="S445" s="255"/>
      <c r="T445" s="255"/>
      <c r="U445" s="255"/>
      <c r="V445" s="255"/>
      <c r="W445" s="255"/>
      <c r="X445" s="255"/>
    </row>
    <row r="446" customFormat="false" ht="14.25" hidden="false" customHeight="false" outlineLevel="0" collapsed="false">
      <c r="A446" s="255"/>
      <c r="B446" s="255"/>
      <c r="C446" s="255"/>
      <c r="D446" s="255"/>
      <c r="E446" s="255"/>
      <c r="F446" s="255"/>
      <c r="G446" s="255"/>
      <c r="H446" s="255"/>
      <c r="I446" s="255"/>
      <c r="J446" s="255"/>
      <c r="K446" s="255"/>
      <c r="L446" s="255"/>
      <c r="M446" s="255"/>
      <c r="N446" s="255"/>
      <c r="O446" s="255"/>
      <c r="P446" s="255"/>
      <c r="Q446" s="255"/>
      <c r="R446" s="255"/>
      <c r="S446" s="255"/>
      <c r="T446" s="255"/>
      <c r="U446" s="255"/>
      <c r="V446" s="255"/>
      <c r="W446" s="255"/>
      <c r="X446" s="255"/>
    </row>
    <row r="447" customFormat="false" ht="14.25" hidden="false" customHeight="false" outlineLevel="0" collapsed="false">
      <c r="A447" s="255"/>
      <c r="B447" s="255"/>
      <c r="C447" s="255"/>
      <c r="D447" s="255"/>
      <c r="E447" s="255"/>
      <c r="F447" s="255"/>
      <c r="G447" s="255"/>
      <c r="H447" s="255"/>
      <c r="I447" s="255"/>
      <c r="J447" s="255"/>
      <c r="K447" s="255"/>
      <c r="L447" s="255"/>
      <c r="M447" s="255"/>
      <c r="N447" s="255"/>
      <c r="O447" s="255"/>
      <c r="P447" s="255"/>
      <c r="Q447" s="255"/>
      <c r="R447" s="255"/>
      <c r="S447" s="255"/>
      <c r="T447" s="255"/>
      <c r="U447" s="255"/>
      <c r="V447" s="255"/>
      <c r="W447" s="255"/>
      <c r="X447" s="255"/>
    </row>
    <row r="448" customFormat="false" ht="14.25" hidden="false" customHeight="false" outlineLevel="0" collapsed="false">
      <c r="A448" s="255"/>
      <c r="B448" s="255"/>
      <c r="C448" s="255"/>
      <c r="D448" s="255"/>
      <c r="E448" s="255"/>
      <c r="F448" s="255"/>
      <c r="G448" s="255"/>
      <c r="H448" s="255"/>
      <c r="I448" s="255"/>
      <c r="J448" s="255"/>
      <c r="K448" s="255"/>
      <c r="L448" s="255"/>
      <c r="M448" s="255"/>
      <c r="N448" s="255"/>
      <c r="O448" s="255"/>
      <c r="P448" s="255"/>
      <c r="Q448" s="255"/>
      <c r="R448" s="255"/>
      <c r="S448" s="255"/>
      <c r="T448" s="255"/>
      <c r="U448" s="255"/>
      <c r="V448" s="255"/>
      <c r="W448" s="255"/>
      <c r="X448" s="255"/>
    </row>
    <row r="449" customFormat="false" ht="14.25" hidden="false" customHeight="false" outlineLevel="0" collapsed="false">
      <c r="A449" s="255"/>
      <c r="B449" s="255"/>
      <c r="C449" s="255"/>
      <c r="D449" s="255"/>
      <c r="E449" s="255"/>
      <c r="F449" s="255"/>
      <c r="G449" s="255"/>
      <c r="H449" s="255"/>
      <c r="I449" s="255"/>
      <c r="J449" s="255"/>
      <c r="K449" s="255"/>
      <c r="L449" s="255"/>
      <c r="M449" s="255"/>
      <c r="N449" s="255"/>
      <c r="O449" s="255"/>
      <c r="P449" s="255"/>
      <c r="Q449" s="255"/>
      <c r="R449" s="255"/>
      <c r="S449" s="255"/>
      <c r="T449" s="255"/>
      <c r="U449" s="255"/>
      <c r="V449" s="255"/>
      <c r="W449" s="255"/>
      <c r="X449" s="255"/>
    </row>
    <row r="450" customFormat="false" ht="14.25" hidden="false" customHeight="false" outlineLevel="0" collapsed="false">
      <c r="A450" s="255"/>
      <c r="B450" s="255"/>
      <c r="C450" s="255"/>
      <c r="D450" s="255"/>
      <c r="E450" s="255"/>
      <c r="F450" s="255"/>
      <c r="G450" s="255"/>
      <c r="H450" s="255"/>
      <c r="I450" s="255"/>
      <c r="J450" s="255"/>
      <c r="K450" s="255"/>
      <c r="L450" s="255"/>
      <c r="M450" s="255"/>
      <c r="N450" s="255"/>
      <c r="O450" s="255"/>
      <c r="P450" s="255"/>
      <c r="Q450" s="255"/>
      <c r="R450" s="255"/>
      <c r="S450" s="255"/>
      <c r="T450" s="255"/>
      <c r="U450" s="255"/>
      <c r="V450" s="255"/>
      <c r="W450" s="255"/>
      <c r="X450" s="255"/>
    </row>
    <row r="451" customFormat="false" ht="14.25" hidden="false" customHeight="false" outlineLevel="0" collapsed="false">
      <c r="A451" s="255"/>
      <c r="B451" s="255"/>
      <c r="C451" s="255"/>
      <c r="D451" s="255"/>
      <c r="E451" s="255"/>
      <c r="F451" s="255"/>
      <c r="G451" s="255"/>
      <c r="H451" s="255"/>
      <c r="I451" s="255"/>
      <c r="J451" s="255"/>
      <c r="K451" s="255"/>
      <c r="L451" s="255"/>
      <c r="M451" s="255"/>
      <c r="N451" s="255"/>
      <c r="O451" s="255"/>
      <c r="P451" s="255"/>
      <c r="Q451" s="255"/>
      <c r="R451" s="255"/>
      <c r="S451" s="255"/>
      <c r="T451" s="255"/>
      <c r="U451" s="255"/>
      <c r="V451" s="255"/>
      <c r="W451" s="255"/>
      <c r="X451" s="255"/>
    </row>
    <row r="452" customFormat="false" ht="14.25" hidden="false" customHeight="false" outlineLevel="0" collapsed="false">
      <c r="A452" s="255"/>
      <c r="B452" s="255"/>
      <c r="C452" s="255"/>
      <c r="D452" s="255"/>
      <c r="E452" s="255"/>
      <c r="F452" s="255"/>
      <c r="G452" s="255"/>
      <c r="H452" s="255"/>
      <c r="I452" s="255"/>
      <c r="J452" s="255"/>
      <c r="K452" s="255"/>
      <c r="L452" s="255"/>
      <c r="M452" s="255"/>
      <c r="N452" s="255"/>
      <c r="O452" s="255"/>
      <c r="P452" s="255"/>
      <c r="Q452" s="255"/>
      <c r="R452" s="255"/>
      <c r="S452" s="255"/>
      <c r="T452" s="255"/>
      <c r="U452" s="255"/>
      <c r="V452" s="255"/>
      <c r="W452" s="255"/>
      <c r="X452" s="255"/>
    </row>
    <row r="453" customFormat="false" ht="14.25" hidden="false" customHeight="false" outlineLevel="0" collapsed="false">
      <c r="A453" s="255"/>
      <c r="B453" s="255"/>
      <c r="C453" s="255"/>
      <c r="D453" s="255"/>
      <c r="E453" s="255"/>
      <c r="F453" s="255"/>
      <c r="G453" s="255"/>
      <c r="H453" s="255"/>
      <c r="I453" s="255"/>
      <c r="J453" s="255"/>
      <c r="K453" s="255"/>
      <c r="L453" s="255"/>
      <c r="M453" s="255"/>
      <c r="N453" s="255"/>
      <c r="O453" s="255"/>
      <c r="P453" s="255"/>
      <c r="Q453" s="255"/>
      <c r="R453" s="255"/>
      <c r="S453" s="255"/>
      <c r="T453" s="255"/>
      <c r="U453" s="255"/>
      <c r="V453" s="255"/>
      <c r="W453" s="255"/>
      <c r="X453" s="255"/>
    </row>
    <row r="454" customFormat="false" ht="14.25" hidden="false" customHeight="false" outlineLevel="0" collapsed="false">
      <c r="A454" s="255"/>
      <c r="B454" s="255"/>
      <c r="C454" s="255"/>
      <c r="D454" s="255"/>
      <c r="E454" s="255"/>
      <c r="F454" s="255"/>
      <c r="G454" s="255"/>
      <c r="H454" s="255"/>
      <c r="I454" s="255"/>
      <c r="J454" s="255"/>
      <c r="K454" s="255"/>
      <c r="L454" s="255"/>
      <c r="M454" s="255"/>
      <c r="N454" s="255"/>
      <c r="O454" s="255"/>
      <c r="P454" s="255"/>
      <c r="Q454" s="255"/>
      <c r="R454" s="255"/>
      <c r="S454" s="255"/>
      <c r="T454" s="255"/>
      <c r="U454" s="255"/>
      <c r="V454" s="255"/>
      <c r="W454" s="255"/>
      <c r="X454" s="255"/>
    </row>
    <row r="455" customFormat="false" ht="14.25" hidden="false" customHeight="false" outlineLevel="0" collapsed="false">
      <c r="A455" s="255"/>
      <c r="B455" s="255"/>
      <c r="C455" s="255"/>
      <c r="D455" s="255"/>
      <c r="E455" s="255"/>
      <c r="F455" s="255"/>
      <c r="G455" s="255"/>
      <c r="H455" s="255"/>
      <c r="I455" s="255"/>
      <c r="J455" s="255"/>
      <c r="K455" s="255"/>
      <c r="L455" s="255"/>
      <c r="M455" s="255"/>
      <c r="N455" s="255"/>
      <c r="O455" s="255"/>
      <c r="P455" s="255"/>
      <c r="Q455" s="255"/>
      <c r="R455" s="255"/>
      <c r="S455" s="255"/>
      <c r="T455" s="255"/>
      <c r="U455" s="255"/>
      <c r="V455" s="255"/>
      <c r="W455" s="255"/>
      <c r="X455" s="255"/>
    </row>
    <row r="456" customFormat="false" ht="14.25" hidden="false" customHeight="false" outlineLevel="0" collapsed="false">
      <c r="A456" s="255"/>
      <c r="B456" s="255"/>
      <c r="C456" s="255"/>
      <c r="D456" s="255"/>
      <c r="E456" s="255"/>
      <c r="F456" s="255"/>
      <c r="G456" s="255"/>
      <c r="H456" s="255"/>
      <c r="I456" s="255"/>
      <c r="J456" s="255"/>
      <c r="K456" s="255"/>
      <c r="L456" s="255"/>
      <c r="M456" s="255"/>
      <c r="N456" s="255"/>
      <c r="O456" s="255"/>
      <c r="P456" s="255"/>
      <c r="Q456" s="255"/>
      <c r="R456" s="255"/>
      <c r="S456" s="255"/>
      <c r="T456" s="255"/>
      <c r="U456" s="255"/>
      <c r="V456" s="255"/>
      <c r="W456" s="255"/>
      <c r="X456" s="255"/>
    </row>
    <row r="457" customFormat="false" ht="14.25" hidden="false" customHeight="false" outlineLevel="0" collapsed="false">
      <c r="A457" s="255"/>
      <c r="B457" s="255"/>
      <c r="C457" s="255"/>
      <c r="D457" s="255"/>
      <c r="E457" s="255"/>
      <c r="F457" s="255"/>
      <c r="G457" s="255"/>
      <c r="H457" s="255"/>
      <c r="I457" s="255"/>
      <c r="J457" s="255"/>
      <c r="K457" s="255"/>
      <c r="L457" s="255"/>
      <c r="M457" s="255"/>
      <c r="N457" s="255"/>
      <c r="O457" s="255"/>
      <c r="P457" s="255"/>
      <c r="Q457" s="255"/>
      <c r="R457" s="255"/>
      <c r="S457" s="255"/>
      <c r="T457" s="255"/>
      <c r="U457" s="255"/>
      <c r="V457" s="255"/>
      <c r="W457" s="255"/>
      <c r="X457" s="255"/>
    </row>
    <row r="458" customFormat="false" ht="14.25" hidden="false" customHeight="false" outlineLevel="0" collapsed="false">
      <c r="A458" s="255"/>
      <c r="B458" s="255"/>
      <c r="C458" s="255"/>
      <c r="D458" s="255"/>
      <c r="E458" s="255"/>
      <c r="F458" s="255"/>
      <c r="G458" s="255"/>
      <c r="H458" s="255"/>
      <c r="I458" s="255"/>
      <c r="J458" s="255"/>
      <c r="K458" s="255"/>
      <c r="L458" s="255"/>
      <c r="M458" s="255"/>
      <c r="N458" s="255"/>
      <c r="O458" s="255"/>
      <c r="P458" s="255"/>
      <c r="Q458" s="255"/>
      <c r="R458" s="255"/>
      <c r="S458" s="255"/>
      <c r="T458" s="255"/>
      <c r="U458" s="255"/>
      <c r="V458" s="255"/>
      <c r="W458" s="255"/>
      <c r="X458" s="255"/>
    </row>
    <row r="459" customFormat="false" ht="14.25" hidden="false" customHeight="false" outlineLevel="0" collapsed="false">
      <c r="A459" s="255"/>
      <c r="B459" s="255"/>
      <c r="C459" s="255"/>
      <c r="D459" s="255"/>
      <c r="E459" s="255"/>
      <c r="F459" s="255"/>
      <c r="G459" s="255"/>
      <c r="H459" s="255"/>
      <c r="I459" s="255"/>
      <c r="J459" s="255"/>
      <c r="K459" s="255"/>
      <c r="L459" s="255"/>
      <c r="M459" s="255"/>
      <c r="N459" s="255"/>
      <c r="O459" s="255"/>
      <c r="P459" s="255"/>
      <c r="Q459" s="255"/>
      <c r="R459" s="255"/>
      <c r="S459" s="255"/>
      <c r="T459" s="255"/>
      <c r="U459" s="255"/>
      <c r="V459" s="255"/>
      <c r="W459" s="255"/>
      <c r="X459" s="255"/>
    </row>
    <row r="460" customFormat="false" ht="14.25" hidden="false" customHeight="false" outlineLevel="0" collapsed="false">
      <c r="A460" s="255"/>
      <c r="B460" s="255"/>
      <c r="C460" s="255"/>
      <c r="D460" s="255"/>
      <c r="E460" s="255"/>
      <c r="F460" s="255"/>
      <c r="G460" s="255"/>
      <c r="H460" s="255"/>
      <c r="I460" s="255"/>
      <c r="J460" s="255"/>
      <c r="K460" s="255"/>
      <c r="L460" s="255"/>
      <c r="M460" s="255"/>
      <c r="N460" s="255"/>
      <c r="O460" s="255"/>
      <c r="P460" s="255"/>
      <c r="Q460" s="255"/>
      <c r="R460" s="255"/>
      <c r="S460" s="255"/>
      <c r="T460" s="255"/>
      <c r="U460" s="255"/>
      <c r="V460" s="255"/>
      <c r="W460" s="255"/>
      <c r="X460" s="255"/>
    </row>
    <row r="461" customFormat="false" ht="14.25" hidden="false" customHeight="false" outlineLevel="0" collapsed="false">
      <c r="A461" s="255"/>
      <c r="B461" s="255"/>
      <c r="C461" s="255"/>
      <c r="D461" s="255"/>
      <c r="E461" s="255"/>
      <c r="F461" s="255"/>
      <c r="G461" s="255"/>
      <c r="H461" s="255"/>
      <c r="I461" s="255"/>
      <c r="J461" s="255"/>
      <c r="K461" s="255"/>
      <c r="L461" s="255"/>
      <c r="M461" s="255"/>
      <c r="N461" s="255"/>
      <c r="O461" s="255"/>
      <c r="P461" s="255"/>
      <c r="Q461" s="255"/>
      <c r="R461" s="255"/>
      <c r="S461" s="255"/>
      <c r="T461" s="255"/>
      <c r="U461" s="255"/>
      <c r="V461" s="255"/>
      <c r="W461" s="255"/>
      <c r="X461" s="255"/>
    </row>
    <row r="462" customFormat="false" ht="14.25" hidden="false" customHeight="false" outlineLevel="0" collapsed="false">
      <c r="A462" s="255"/>
      <c r="B462" s="255"/>
      <c r="C462" s="255"/>
      <c r="D462" s="255"/>
      <c r="E462" s="255"/>
      <c r="F462" s="255"/>
      <c r="G462" s="255"/>
      <c r="H462" s="255"/>
      <c r="I462" s="255"/>
      <c r="J462" s="255"/>
      <c r="K462" s="255"/>
      <c r="L462" s="255"/>
      <c r="M462" s="255"/>
      <c r="N462" s="255"/>
      <c r="O462" s="255"/>
      <c r="P462" s="255"/>
      <c r="Q462" s="255"/>
      <c r="R462" s="255"/>
      <c r="S462" s="255"/>
      <c r="T462" s="255"/>
      <c r="U462" s="255"/>
      <c r="V462" s="255"/>
      <c r="W462" s="255"/>
      <c r="X462" s="255"/>
    </row>
    <row r="463" customFormat="false" ht="14.25" hidden="false" customHeight="false" outlineLevel="0" collapsed="false">
      <c r="A463" s="255"/>
      <c r="B463" s="255"/>
      <c r="C463" s="255"/>
      <c r="D463" s="255"/>
      <c r="E463" s="255"/>
      <c r="F463" s="255"/>
      <c r="G463" s="255"/>
      <c r="H463" s="255"/>
      <c r="I463" s="255"/>
      <c r="J463" s="255"/>
      <c r="K463" s="255"/>
      <c r="L463" s="255"/>
      <c r="M463" s="255"/>
      <c r="N463" s="255"/>
      <c r="O463" s="255"/>
      <c r="P463" s="255"/>
      <c r="Q463" s="255"/>
      <c r="R463" s="255"/>
      <c r="S463" s="255"/>
      <c r="T463" s="255"/>
      <c r="U463" s="255"/>
      <c r="V463" s="255"/>
      <c r="W463" s="255"/>
      <c r="X463" s="255"/>
    </row>
    <row r="464" customFormat="false" ht="14.25" hidden="false" customHeight="false" outlineLevel="0" collapsed="false">
      <c r="A464" s="255"/>
      <c r="B464" s="255"/>
      <c r="C464" s="255"/>
      <c r="D464" s="255"/>
      <c r="E464" s="255"/>
      <c r="F464" s="255"/>
      <c r="G464" s="255"/>
      <c r="H464" s="255"/>
      <c r="I464" s="255"/>
      <c r="J464" s="255"/>
      <c r="K464" s="255"/>
      <c r="L464" s="255"/>
      <c r="M464" s="255"/>
      <c r="N464" s="255"/>
      <c r="O464" s="255"/>
      <c r="P464" s="255"/>
      <c r="Q464" s="255"/>
      <c r="R464" s="255"/>
      <c r="S464" s="255"/>
      <c r="T464" s="255"/>
      <c r="U464" s="255"/>
      <c r="V464" s="255"/>
      <c r="W464" s="255"/>
      <c r="X464" s="255"/>
    </row>
    <row r="465" customFormat="false" ht="14.25" hidden="false" customHeight="false" outlineLevel="0" collapsed="false">
      <c r="A465" s="255"/>
      <c r="B465" s="255"/>
      <c r="C465" s="255"/>
      <c r="D465" s="255"/>
      <c r="E465" s="255"/>
      <c r="F465" s="255"/>
      <c r="G465" s="255"/>
      <c r="H465" s="255"/>
      <c r="I465" s="255"/>
      <c r="J465" s="255"/>
      <c r="K465" s="255"/>
      <c r="L465" s="255"/>
      <c r="M465" s="255"/>
      <c r="N465" s="255"/>
      <c r="O465" s="255"/>
      <c r="P465" s="255"/>
      <c r="Q465" s="255"/>
      <c r="R465" s="255"/>
      <c r="S465" s="255"/>
      <c r="T465" s="255"/>
      <c r="U465" s="255"/>
      <c r="V465" s="255"/>
      <c r="W465" s="255"/>
      <c r="X465" s="255"/>
    </row>
    <row r="466" customFormat="false" ht="14.25" hidden="false" customHeight="false" outlineLevel="0" collapsed="false">
      <c r="A466" s="255"/>
      <c r="B466" s="255"/>
      <c r="C466" s="255"/>
      <c r="D466" s="255"/>
      <c r="E466" s="255"/>
      <c r="F466" s="255"/>
      <c r="G466" s="255"/>
      <c r="H466" s="255"/>
      <c r="I466" s="255"/>
      <c r="J466" s="255"/>
      <c r="K466" s="255"/>
      <c r="L466" s="255"/>
      <c r="M466" s="255"/>
      <c r="N466" s="255"/>
      <c r="O466" s="255"/>
      <c r="P466" s="255"/>
      <c r="Q466" s="255"/>
      <c r="R466" s="255"/>
      <c r="S466" s="255"/>
      <c r="T466" s="255"/>
      <c r="U466" s="255"/>
      <c r="V466" s="255"/>
      <c r="W466" s="255"/>
      <c r="X466" s="255"/>
    </row>
    <row r="467" customFormat="false" ht="14.25" hidden="false" customHeight="false" outlineLevel="0" collapsed="false">
      <c r="A467" s="255"/>
      <c r="B467" s="255"/>
      <c r="C467" s="255"/>
      <c r="D467" s="255"/>
      <c r="E467" s="255"/>
      <c r="F467" s="255"/>
      <c r="G467" s="255"/>
      <c r="H467" s="255"/>
      <c r="I467" s="255"/>
      <c r="J467" s="255"/>
      <c r="K467" s="255"/>
      <c r="L467" s="255"/>
      <c r="M467" s="255"/>
      <c r="N467" s="255"/>
      <c r="O467" s="255"/>
      <c r="P467" s="255"/>
      <c r="Q467" s="255"/>
      <c r="R467" s="255"/>
      <c r="S467" s="255"/>
      <c r="T467" s="255"/>
      <c r="U467" s="255"/>
      <c r="V467" s="255"/>
      <c r="W467" s="255"/>
      <c r="X467" s="255"/>
    </row>
    <row r="468" customFormat="false" ht="14.25" hidden="false" customHeight="false" outlineLevel="0" collapsed="false">
      <c r="A468" s="255"/>
      <c r="B468" s="255"/>
      <c r="C468" s="255"/>
      <c r="D468" s="255"/>
      <c r="E468" s="255"/>
      <c r="F468" s="255"/>
      <c r="G468" s="255"/>
      <c r="H468" s="255"/>
      <c r="I468" s="255"/>
      <c r="J468" s="255"/>
      <c r="K468" s="255"/>
      <c r="L468" s="255"/>
      <c r="M468" s="255"/>
      <c r="N468" s="255"/>
      <c r="O468" s="255"/>
      <c r="P468" s="255"/>
      <c r="Q468" s="255"/>
      <c r="R468" s="255"/>
      <c r="S468" s="255"/>
      <c r="T468" s="255"/>
      <c r="U468" s="255"/>
      <c r="V468" s="255"/>
      <c r="W468" s="255"/>
      <c r="X468" s="255"/>
    </row>
    <row r="469" customFormat="false" ht="14.25" hidden="false" customHeight="false" outlineLevel="0" collapsed="false">
      <c r="A469" s="255"/>
      <c r="B469" s="255"/>
      <c r="C469" s="255"/>
      <c r="D469" s="255"/>
      <c r="E469" s="255"/>
      <c r="F469" s="255"/>
      <c r="G469" s="255"/>
      <c r="H469" s="255"/>
      <c r="I469" s="255"/>
      <c r="J469" s="255"/>
      <c r="K469" s="255"/>
      <c r="L469" s="255"/>
      <c r="M469" s="255"/>
      <c r="N469" s="255"/>
      <c r="O469" s="255"/>
      <c r="P469" s="255"/>
      <c r="Q469" s="255"/>
      <c r="R469" s="255"/>
      <c r="S469" s="255"/>
      <c r="T469" s="255"/>
      <c r="U469" s="255"/>
      <c r="V469" s="255"/>
      <c r="W469" s="255"/>
      <c r="X469" s="255"/>
    </row>
    <row r="470" customFormat="false" ht="14.25" hidden="false" customHeight="false" outlineLevel="0" collapsed="false">
      <c r="A470" s="255"/>
      <c r="B470" s="255"/>
      <c r="C470" s="255"/>
      <c r="D470" s="255"/>
      <c r="E470" s="255"/>
      <c r="F470" s="255"/>
      <c r="G470" s="255"/>
      <c r="H470" s="255"/>
      <c r="I470" s="255"/>
      <c r="J470" s="255"/>
      <c r="K470" s="255"/>
      <c r="L470" s="255"/>
      <c r="M470" s="255"/>
      <c r="N470" s="255"/>
      <c r="O470" s="255"/>
      <c r="P470" s="255"/>
      <c r="Q470" s="255"/>
      <c r="R470" s="255"/>
      <c r="S470" s="255"/>
      <c r="T470" s="255"/>
      <c r="U470" s="255"/>
      <c r="V470" s="255"/>
      <c r="W470" s="255"/>
      <c r="X470" s="255"/>
    </row>
    <row r="471" customFormat="false" ht="14.25" hidden="false" customHeight="false" outlineLevel="0" collapsed="false">
      <c r="A471" s="255"/>
      <c r="B471" s="255"/>
      <c r="C471" s="255"/>
      <c r="D471" s="255"/>
      <c r="E471" s="255"/>
      <c r="F471" s="255"/>
      <c r="G471" s="255"/>
      <c r="H471" s="255"/>
      <c r="I471" s="255"/>
      <c r="J471" s="255"/>
      <c r="K471" s="255"/>
      <c r="L471" s="255"/>
      <c r="M471" s="255"/>
      <c r="N471" s="255"/>
      <c r="O471" s="255"/>
      <c r="P471" s="255"/>
      <c r="Q471" s="255"/>
      <c r="R471" s="255"/>
      <c r="S471" s="255"/>
      <c r="T471" s="255"/>
      <c r="U471" s="255"/>
      <c r="V471" s="255"/>
      <c r="W471" s="255"/>
      <c r="X471" s="255"/>
    </row>
    <row r="472" customFormat="false" ht="14.25" hidden="false" customHeight="false" outlineLevel="0" collapsed="false">
      <c r="A472" s="255"/>
      <c r="B472" s="255"/>
      <c r="C472" s="255"/>
      <c r="D472" s="255"/>
      <c r="E472" s="255"/>
      <c r="F472" s="255"/>
      <c r="G472" s="255"/>
      <c r="H472" s="255"/>
      <c r="I472" s="255"/>
      <c r="J472" s="255"/>
      <c r="K472" s="255"/>
      <c r="L472" s="255"/>
      <c r="M472" s="255"/>
      <c r="N472" s="255"/>
      <c r="O472" s="255"/>
      <c r="P472" s="255"/>
      <c r="Q472" s="255"/>
      <c r="R472" s="255"/>
      <c r="S472" s="255"/>
      <c r="T472" s="255"/>
      <c r="U472" s="255"/>
      <c r="V472" s="255"/>
      <c r="W472" s="255"/>
      <c r="X472" s="255"/>
    </row>
    <row r="473" customFormat="false" ht="14.25" hidden="false" customHeight="false" outlineLevel="0" collapsed="false">
      <c r="A473" s="255"/>
      <c r="B473" s="255"/>
      <c r="C473" s="255"/>
      <c r="D473" s="255"/>
      <c r="E473" s="255"/>
      <c r="F473" s="255"/>
      <c r="G473" s="255"/>
      <c r="H473" s="255"/>
      <c r="I473" s="255"/>
      <c r="J473" s="255"/>
      <c r="K473" s="255"/>
      <c r="L473" s="255"/>
      <c r="M473" s="255"/>
      <c r="N473" s="255"/>
      <c r="O473" s="255"/>
      <c r="P473" s="255"/>
      <c r="Q473" s="255"/>
      <c r="R473" s="255"/>
      <c r="S473" s="255"/>
      <c r="T473" s="255"/>
      <c r="U473" s="255"/>
      <c r="V473" s="255"/>
      <c r="W473" s="255"/>
      <c r="X473" s="255"/>
    </row>
    <row r="474" customFormat="false" ht="14.25" hidden="false" customHeight="false" outlineLevel="0" collapsed="false">
      <c r="A474" s="255"/>
      <c r="B474" s="255"/>
      <c r="C474" s="255"/>
      <c r="D474" s="255"/>
      <c r="E474" s="255"/>
      <c r="F474" s="255"/>
      <c r="G474" s="255"/>
      <c r="H474" s="255"/>
      <c r="I474" s="255"/>
      <c r="J474" s="255"/>
      <c r="K474" s="255"/>
      <c r="L474" s="255"/>
      <c r="M474" s="255"/>
      <c r="N474" s="255"/>
      <c r="O474" s="255"/>
      <c r="P474" s="255"/>
      <c r="Q474" s="255"/>
      <c r="R474" s="255"/>
      <c r="S474" s="255"/>
      <c r="T474" s="255"/>
      <c r="U474" s="255"/>
      <c r="V474" s="255"/>
      <c r="W474" s="255"/>
      <c r="X474" s="255"/>
    </row>
    <row r="475" customFormat="false" ht="14.25" hidden="false" customHeight="false" outlineLevel="0" collapsed="false">
      <c r="A475" s="255"/>
      <c r="B475" s="255"/>
      <c r="C475" s="255"/>
      <c r="D475" s="255"/>
      <c r="E475" s="255"/>
      <c r="F475" s="255"/>
      <c r="G475" s="255"/>
      <c r="H475" s="255"/>
      <c r="I475" s="255"/>
      <c r="J475" s="255"/>
      <c r="K475" s="255"/>
      <c r="L475" s="255"/>
      <c r="M475" s="255"/>
      <c r="N475" s="255"/>
      <c r="O475" s="255"/>
      <c r="P475" s="255"/>
      <c r="Q475" s="255"/>
      <c r="R475" s="255"/>
      <c r="S475" s="255"/>
      <c r="T475" s="255"/>
      <c r="U475" s="255"/>
      <c r="V475" s="255"/>
      <c r="W475" s="255"/>
      <c r="X475" s="255"/>
    </row>
    <row r="476" customFormat="false" ht="14.25" hidden="false" customHeight="false" outlineLevel="0" collapsed="false">
      <c r="A476" s="255"/>
      <c r="B476" s="255"/>
      <c r="C476" s="255"/>
      <c r="D476" s="255"/>
      <c r="E476" s="255"/>
      <c r="F476" s="255"/>
      <c r="G476" s="255"/>
      <c r="H476" s="255"/>
      <c r="I476" s="255"/>
      <c r="J476" s="255"/>
      <c r="K476" s="255"/>
      <c r="L476" s="255"/>
      <c r="M476" s="255"/>
      <c r="N476" s="255"/>
      <c r="O476" s="255"/>
      <c r="P476" s="255"/>
      <c r="Q476" s="255"/>
      <c r="R476" s="255"/>
      <c r="S476" s="255"/>
      <c r="T476" s="255"/>
      <c r="U476" s="255"/>
      <c r="V476" s="255"/>
      <c r="W476" s="255"/>
      <c r="X476" s="255"/>
    </row>
    <row r="477" customFormat="false" ht="14.25" hidden="false" customHeight="false" outlineLevel="0" collapsed="false">
      <c r="A477" s="255"/>
      <c r="B477" s="255"/>
      <c r="C477" s="255"/>
      <c r="D477" s="255"/>
      <c r="E477" s="255"/>
      <c r="F477" s="255"/>
      <c r="G477" s="255"/>
      <c r="H477" s="255"/>
      <c r="I477" s="255"/>
      <c r="J477" s="255"/>
      <c r="K477" s="255"/>
      <c r="L477" s="255"/>
      <c r="M477" s="255"/>
      <c r="N477" s="255"/>
      <c r="O477" s="255"/>
      <c r="P477" s="255"/>
      <c r="Q477" s="255"/>
      <c r="R477" s="255"/>
      <c r="S477" s="255"/>
      <c r="T477" s="255"/>
      <c r="U477" s="255"/>
      <c r="V477" s="255"/>
      <c r="W477" s="255"/>
      <c r="X477" s="255"/>
    </row>
    <row r="478" customFormat="false" ht="14.25" hidden="false" customHeight="false" outlineLevel="0" collapsed="false">
      <c r="A478" s="255"/>
      <c r="B478" s="255"/>
      <c r="C478" s="255"/>
      <c r="D478" s="255"/>
      <c r="E478" s="255"/>
      <c r="F478" s="255"/>
      <c r="G478" s="255"/>
      <c r="H478" s="255"/>
      <c r="I478" s="255"/>
      <c r="J478" s="255"/>
      <c r="K478" s="255"/>
      <c r="L478" s="255"/>
      <c r="M478" s="255"/>
      <c r="N478" s="255"/>
      <c r="O478" s="255"/>
      <c r="P478" s="255"/>
      <c r="Q478" s="255"/>
      <c r="R478" s="255"/>
      <c r="S478" s="255"/>
      <c r="T478" s="255"/>
      <c r="U478" s="255"/>
      <c r="V478" s="255"/>
      <c r="W478" s="255"/>
      <c r="X478" s="255"/>
    </row>
    <row r="479" customFormat="false" ht="14.25" hidden="false" customHeight="false" outlineLevel="0" collapsed="false">
      <c r="A479" s="255"/>
      <c r="B479" s="255"/>
      <c r="C479" s="255"/>
      <c r="D479" s="255"/>
      <c r="E479" s="255"/>
      <c r="F479" s="255"/>
      <c r="G479" s="255"/>
      <c r="H479" s="255"/>
      <c r="I479" s="255"/>
      <c r="J479" s="255"/>
      <c r="K479" s="255"/>
      <c r="L479" s="255"/>
      <c r="M479" s="255"/>
      <c r="N479" s="255"/>
      <c r="O479" s="255"/>
      <c r="P479" s="255"/>
      <c r="Q479" s="255"/>
      <c r="R479" s="255"/>
      <c r="S479" s="255"/>
      <c r="T479" s="255"/>
      <c r="U479" s="255"/>
      <c r="V479" s="255"/>
      <c r="W479" s="255"/>
      <c r="X479" s="255"/>
    </row>
    <row r="480" customFormat="false" ht="14.25" hidden="false" customHeight="false" outlineLevel="0" collapsed="false">
      <c r="A480" s="255"/>
      <c r="B480" s="255"/>
      <c r="C480" s="255"/>
      <c r="D480" s="255"/>
      <c r="E480" s="255"/>
      <c r="F480" s="255"/>
      <c r="G480" s="255"/>
      <c r="H480" s="255"/>
      <c r="I480" s="255"/>
      <c r="J480" s="255"/>
      <c r="K480" s="255"/>
      <c r="L480" s="255"/>
      <c r="M480" s="255"/>
      <c r="N480" s="255"/>
      <c r="O480" s="255"/>
      <c r="P480" s="255"/>
      <c r="Q480" s="255"/>
      <c r="R480" s="255"/>
      <c r="S480" s="255"/>
      <c r="T480" s="255"/>
      <c r="U480" s="255"/>
      <c r="V480" s="255"/>
      <c r="W480" s="255"/>
      <c r="X480" s="255"/>
    </row>
    <row r="481" customFormat="false" ht="14.25" hidden="false" customHeight="false" outlineLevel="0" collapsed="false">
      <c r="A481" s="255"/>
      <c r="B481" s="255"/>
      <c r="C481" s="255"/>
      <c r="D481" s="255"/>
      <c r="E481" s="255"/>
      <c r="F481" s="255"/>
      <c r="G481" s="255"/>
      <c r="H481" s="255"/>
      <c r="I481" s="255"/>
      <c r="J481" s="255"/>
      <c r="K481" s="255"/>
      <c r="L481" s="255"/>
      <c r="M481" s="255"/>
      <c r="N481" s="255"/>
      <c r="O481" s="255"/>
      <c r="P481" s="255"/>
      <c r="Q481" s="255"/>
      <c r="R481" s="255"/>
      <c r="S481" s="255"/>
      <c r="T481" s="255"/>
      <c r="U481" s="255"/>
      <c r="V481" s="255"/>
      <c r="W481" s="255"/>
      <c r="X481" s="255"/>
    </row>
    <row r="482" customFormat="false" ht="14.25" hidden="false" customHeight="false" outlineLevel="0" collapsed="false">
      <c r="A482" s="255"/>
      <c r="B482" s="255"/>
      <c r="C482" s="255"/>
      <c r="D482" s="255"/>
      <c r="E482" s="255"/>
      <c r="F482" s="255"/>
      <c r="G482" s="255"/>
      <c r="H482" s="255"/>
      <c r="I482" s="255"/>
      <c r="J482" s="255"/>
      <c r="K482" s="255"/>
      <c r="L482" s="255"/>
      <c r="M482" s="255"/>
      <c r="N482" s="255"/>
      <c r="O482" s="255"/>
      <c r="P482" s="255"/>
      <c r="Q482" s="255"/>
      <c r="R482" s="255"/>
      <c r="S482" s="255"/>
      <c r="T482" s="255"/>
      <c r="U482" s="255"/>
      <c r="V482" s="255"/>
      <c r="W482" s="255"/>
      <c r="X482" s="255"/>
    </row>
    <row r="483" customFormat="false" ht="14.25" hidden="false" customHeight="false" outlineLevel="0" collapsed="false">
      <c r="A483" s="255"/>
      <c r="B483" s="255"/>
      <c r="C483" s="255"/>
      <c r="D483" s="255"/>
      <c r="E483" s="255"/>
      <c r="F483" s="255"/>
      <c r="G483" s="255"/>
      <c r="H483" s="255"/>
      <c r="I483" s="255"/>
      <c r="J483" s="255"/>
      <c r="K483" s="255"/>
      <c r="L483" s="255"/>
      <c r="M483" s="255"/>
      <c r="N483" s="255"/>
      <c r="O483" s="255"/>
      <c r="P483" s="255"/>
      <c r="Q483" s="255"/>
      <c r="R483" s="255"/>
      <c r="S483" s="255"/>
      <c r="T483" s="255"/>
      <c r="U483" s="255"/>
      <c r="V483" s="255"/>
      <c r="W483" s="255"/>
      <c r="X483" s="255"/>
    </row>
    <row r="484" customFormat="false" ht="14.25" hidden="false" customHeight="false" outlineLevel="0" collapsed="false">
      <c r="A484" s="255"/>
      <c r="B484" s="255"/>
      <c r="C484" s="255"/>
      <c r="D484" s="255"/>
      <c r="E484" s="255"/>
      <c r="F484" s="255"/>
      <c r="G484" s="255"/>
      <c r="H484" s="255"/>
      <c r="I484" s="255"/>
      <c r="J484" s="255"/>
      <c r="K484" s="255"/>
      <c r="L484" s="255"/>
      <c r="M484" s="255"/>
      <c r="N484" s="255"/>
      <c r="O484" s="255"/>
      <c r="P484" s="255"/>
      <c r="Q484" s="255"/>
      <c r="R484" s="255"/>
      <c r="S484" s="255"/>
      <c r="T484" s="255"/>
      <c r="U484" s="255"/>
      <c r="V484" s="255"/>
      <c r="W484" s="255"/>
      <c r="X484" s="255"/>
    </row>
    <row r="485" customFormat="false" ht="14.25" hidden="false" customHeight="false" outlineLevel="0" collapsed="false">
      <c r="A485" s="255"/>
      <c r="B485" s="255"/>
      <c r="C485" s="255"/>
      <c r="D485" s="255"/>
      <c r="E485" s="255"/>
      <c r="F485" s="255"/>
      <c r="G485" s="255"/>
      <c r="H485" s="255"/>
      <c r="I485" s="255"/>
      <c r="J485" s="255"/>
      <c r="K485" s="255"/>
      <c r="L485" s="255"/>
      <c r="M485" s="255"/>
      <c r="N485" s="255"/>
      <c r="O485" s="255"/>
      <c r="P485" s="255"/>
      <c r="Q485" s="255"/>
      <c r="R485" s="255"/>
      <c r="S485" s="255"/>
      <c r="T485" s="255"/>
      <c r="U485" s="255"/>
      <c r="V485" s="255"/>
      <c r="W485" s="255"/>
      <c r="X485" s="255"/>
    </row>
    <row r="486" customFormat="false" ht="14.25" hidden="false" customHeight="false" outlineLevel="0" collapsed="false">
      <c r="A486" s="255"/>
      <c r="B486" s="255"/>
      <c r="C486" s="255"/>
      <c r="D486" s="255"/>
      <c r="E486" s="255"/>
      <c r="F486" s="255"/>
      <c r="G486" s="255"/>
      <c r="H486" s="255"/>
      <c r="I486" s="255"/>
      <c r="J486" s="255"/>
      <c r="K486" s="255"/>
      <c r="L486" s="255"/>
      <c r="M486" s="255"/>
      <c r="N486" s="255"/>
      <c r="O486" s="255"/>
      <c r="P486" s="255"/>
      <c r="Q486" s="255"/>
      <c r="R486" s="255"/>
      <c r="S486" s="255"/>
      <c r="T486" s="255"/>
      <c r="U486" s="255"/>
      <c r="V486" s="255"/>
      <c r="W486" s="255"/>
      <c r="X486" s="255"/>
    </row>
    <row r="487" customFormat="false" ht="14.25" hidden="false" customHeight="false" outlineLevel="0" collapsed="false">
      <c r="A487" s="255"/>
      <c r="B487" s="255"/>
      <c r="C487" s="255"/>
      <c r="D487" s="255"/>
      <c r="E487" s="255"/>
      <c r="F487" s="255"/>
      <c r="G487" s="255"/>
      <c r="H487" s="255"/>
      <c r="I487" s="255"/>
      <c r="J487" s="255"/>
      <c r="K487" s="255"/>
      <c r="L487" s="255"/>
      <c r="M487" s="255"/>
      <c r="N487" s="255"/>
      <c r="O487" s="255"/>
      <c r="P487" s="255"/>
      <c r="Q487" s="255"/>
      <c r="R487" s="255"/>
      <c r="S487" s="255"/>
      <c r="T487" s="255"/>
      <c r="U487" s="255"/>
      <c r="V487" s="255"/>
      <c r="W487" s="255"/>
      <c r="X487" s="255"/>
    </row>
    <row r="488" customFormat="false" ht="14.25" hidden="false" customHeight="false" outlineLevel="0" collapsed="false">
      <c r="A488" s="255"/>
      <c r="B488" s="255"/>
      <c r="C488" s="255"/>
      <c r="D488" s="255"/>
      <c r="E488" s="255"/>
      <c r="F488" s="255"/>
      <c r="G488" s="255"/>
      <c r="H488" s="255"/>
      <c r="I488" s="255"/>
      <c r="J488" s="255"/>
      <c r="K488" s="255"/>
      <c r="L488" s="255"/>
      <c r="M488" s="255"/>
      <c r="N488" s="255"/>
      <c r="O488" s="255"/>
      <c r="P488" s="255"/>
      <c r="Q488" s="255"/>
      <c r="R488" s="255"/>
      <c r="S488" s="255"/>
      <c r="T488" s="255"/>
      <c r="U488" s="255"/>
      <c r="V488" s="255"/>
      <c r="W488" s="255"/>
      <c r="X488" s="255"/>
    </row>
    <row r="489" customFormat="false" ht="14.25" hidden="false" customHeight="false" outlineLevel="0" collapsed="false">
      <c r="A489" s="255"/>
      <c r="B489" s="255"/>
      <c r="C489" s="255"/>
      <c r="D489" s="255"/>
      <c r="E489" s="255"/>
      <c r="F489" s="255"/>
      <c r="G489" s="255"/>
      <c r="H489" s="255"/>
      <c r="I489" s="255"/>
      <c r="J489" s="255"/>
      <c r="K489" s="255"/>
      <c r="L489" s="255"/>
      <c r="M489" s="255"/>
      <c r="N489" s="255"/>
      <c r="O489" s="255"/>
      <c r="P489" s="255"/>
      <c r="Q489" s="255"/>
      <c r="R489" s="255"/>
      <c r="S489" s="255"/>
      <c r="T489" s="255"/>
      <c r="U489" s="255"/>
      <c r="V489" s="255"/>
      <c r="W489" s="255"/>
      <c r="X489" s="255"/>
    </row>
    <row r="490" customFormat="false" ht="14.25" hidden="false" customHeight="false" outlineLevel="0" collapsed="false">
      <c r="A490" s="255"/>
      <c r="B490" s="255"/>
      <c r="C490" s="255"/>
      <c r="D490" s="255"/>
      <c r="E490" s="255"/>
      <c r="F490" s="255"/>
      <c r="G490" s="255"/>
      <c r="H490" s="255"/>
      <c r="I490" s="255"/>
      <c r="J490" s="255"/>
      <c r="K490" s="255"/>
      <c r="L490" s="255"/>
      <c r="M490" s="255"/>
      <c r="N490" s="255"/>
      <c r="O490" s="255"/>
      <c r="P490" s="255"/>
      <c r="Q490" s="255"/>
      <c r="R490" s="255"/>
      <c r="S490" s="255"/>
      <c r="T490" s="255"/>
      <c r="U490" s="255"/>
      <c r="V490" s="255"/>
      <c r="W490" s="255"/>
      <c r="X490" s="255"/>
    </row>
    <row r="491" customFormat="false" ht="14.25" hidden="false" customHeight="false" outlineLevel="0" collapsed="false">
      <c r="A491" s="255"/>
      <c r="B491" s="255"/>
      <c r="C491" s="255"/>
      <c r="D491" s="255"/>
      <c r="E491" s="255"/>
      <c r="F491" s="255"/>
      <c r="G491" s="255"/>
      <c r="H491" s="255"/>
      <c r="I491" s="255"/>
      <c r="J491" s="255"/>
      <c r="K491" s="255"/>
      <c r="L491" s="255"/>
      <c r="M491" s="255"/>
      <c r="N491" s="255"/>
      <c r="O491" s="255"/>
      <c r="P491" s="255"/>
      <c r="Q491" s="255"/>
      <c r="R491" s="255"/>
      <c r="S491" s="255"/>
      <c r="T491" s="255"/>
      <c r="U491" s="255"/>
      <c r="V491" s="255"/>
      <c r="W491" s="255"/>
      <c r="X491" s="255"/>
    </row>
    <row r="492" customFormat="false" ht="14.25" hidden="false" customHeight="false" outlineLevel="0" collapsed="false">
      <c r="A492" s="255"/>
      <c r="B492" s="255"/>
      <c r="C492" s="255"/>
      <c r="D492" s="255"/>
      <c r="E492" s="255"/>
      <c r="F492" s="255"/>
      <c r="G492" s="255"/>
      <c r="H492" s="255"/>
      <c r="I492" s="255"/>
      <c r="J492" s="255"/>
      <c r="K492" s="255"/>
      <c r="L492" s="255"/>
      <c r="M492" s="255"/>
      <c r="N492" s="255"/>
      <c r="O492" s="255"/>
      <c r="P492" s="255"/>
      <c r="Q492" s="255"/>
      <c r="R492" s="255"/>
      <c r="S492" s="255"/>
      <c r="T492" s="255"/>
      <c r="U492" s="255"/>
      <c r="V492" s="255"/>
      <c r="W492" s="255"/>
      <c r="X492" s="255"/>
    </row>
    <row r="493" customFormat="false" ht="14.25" hidden="false" customHeight="false" outlineLevel="0" collapsed="false">
      <c r="A493" s="255"/>
      <c r="B493" s="255"/>
      <c r="C493" s="255"/>
      <c r="D493" s="255"/>
      <c r="E493" s="255"/>
      <c r="F493" s="255"/>
      <c r="G493" s="255"/>
      <c r="H493" s="255"/>
      <c r="I493" s="255"/>
      <c r="J493" s="255"/>
      <c r="K493" s="255"/>
      <c r="L493" s="255"/>
      <c r="M493" s="255"/>
      <c r="N493" s="255"/>
      <c r="O493" s="255"/>
      <c r="P493" s="255"/>
      <c r="Q493" s="255"/>
      <c r="R493" s="255"/>
      <c r="S493" s="255"/>
      <c r="T493" s="255"/>
      <c r="U493" s="255"/>
      <c r="V493" s="255"/>
      <c r="W493" s="255"/>
      <c r="X493" s="255"/>
    </row>
    <row r="494" customFormat="false" ht="14.25" hidden="false" customHeight="false" outlineLevel="0" collapsed="false">
      <c r="A494" s="255"/>
      <c r="B494" s="255"/>
      <c r="C494" s="255"/>
      <c r="D494" s="255"/>
      <c r="E494" s="255"/>
      <c r="F494" s="255"/>
      <c r="G494" s="255"/>
      <c r="H494" s="255"/>
      <c r="I494" s="255"/>
      <c r="J494" s="255"/>
      <c r="K494" s="255"/>
      <c r="L494" s="255"/>
      <c r="M494" s="255"/>
      <c r="N494" s="255"/>
      <c r="O494" s="255"/>
      <c r="P494" s="255"/>
      <c r="Q494" s="255"/>
      <c r="R494" s="255"/>
      <c r="S494" s="255"/>
      <c r="T494" s="255"/>
      <c r="U494" s="255"/>
      <c r="V494" s="255"/>
      <c r="W494" s="255"/>
      <c r="X494" s="255"/>
    </row>
    <row r="495" customFormat="false" ht="14.25" hidden="false" customHeight="false" outlineLevel="0" collapsed="false">
      <c r="A495" s="255"/>
      <c r="B495" s="255"/>
      <c r="C495" s="255"/>
      <c r="D495" s="255"/>
      <c r="E495" s="255"/>
      <c r="F495" s="255"/>
      <c r="G495" s="255"/>
      <c r="H495" s="255"/>
      <c r="I495" s="255"/>
      <c r="J495" s="255"/>
      <c r="K495" s="255"/>
      <c r="L495" s="255"/>
      <c r="M495" s="255"/>
      <c r="N495" s="255"/>
      <c r="O495" s="255"/>
      <c r="P495" s="255"/>
      <c r="Q495" s="255"/>
      <c r="R495" s="255"/>
      <c r="S495" s="255"/>
      <c r="T495" s="255"/>
      <c r="U495" s="255"/>
      <c r="V495" s="255"/>
      <c r="W495" s="255"/>
      <c r="X495" s="255"/>
    </row>
    <row r="496" customFormat="false" ht="14.25" hidden="false" customHeight="false" outlineLevel="0" collapsed="false">
      <c r="A496" s="255"/>
      <c r="B496" s="255"/>
      <c r="C496" s="255"/>
      <c r="D496" s="255"/>
      <c r="E496" s="255"/>
      <c r="F496" s="255"/>
      <c r="G496" s="255"/>
      <c r="H496" s="255"/>
      <c r="I496" s="255"/>
      <c r="J496" s="255"/>
      <c r="K496" s="255"/>
      <c r="L496" s="255"/>
      <c r="M496" s="255"/>
      <c r="N496" s="255"/>
      <c r="O496" s="255"/>
      <c r="P496" s="255"/>
      <c r="Q496" s="255"/>
      <c r="R496" s="255"/>
      <c r="S496" s="255"/>
      <c r="T496" s="255"/>
      <c r="U496" s="255"/>
      <c r="V496" s="255"/>
      <c r="W496" s="255"/>
      <c r="X496" s="255"/>
    </row>
    <row r="497" customFormat="false" ht="14.25" hidden="false" customHeight="false" outlineLevel="0" collapsed="false">
      <c r="A497" s="255"/>
      <c r="B497" s="255"/>
      <c r="C497" s="255"/>
      <c r="D497" s="255"/>
      <c r="E497" s="255"/>
      <c r="F497" s="255"/>
      <c r="G497" s="255"/>
      <c r="H497" s="255"/>
      <c r="I497" s="255"/>
      <c r="J497" s="255"/>
      <c r="K497" s="255"/>
      <c r="L497" s="255"/>
      <c r="M497" s="255"/>
      <c r="N497" s="255"/>
      <c r="O497" s="255"/>
      <c r="P497" s="255"/>
      <c r="Q497" s="255"/>
      <c r="R497" s="255"/>
      <c r="S497" s="255"/>
      <c r="T497" s="255"/>
      <c r="U497" s="255"/>
      <c r="V497" s="255"/>
      <c r="W497" s="255"/>
      <c r="X497" s="255"/>
    </row>
    <row r="498" customFormat="false" ht="14.25" hidden="false" customHeight="false" outlineLevel="0" collapsed="false">
      <c r="A498" s="255"/>
      <c r="B498" s="255"/>
      <c r="C498" s="255"/>
      <c r="D498" s="255"/>
      <c r="E498" s="255"/>
      <c r="F498" s="255"/>
      <c r="G498" s="255"/>
      <c r="H498" s="255"/>
      <c r="I498" s="255"/>
      <c r="J498" s="255"/>
      <c r="K498" s="255"/>
      <c r="L498" s="255"/>
      <c r="M498" s="255"/>
      <c r="N498" s="255"/>
      <c r="O498" s="255"/>
      <c r="P498" s="255"/>
      <c r="Q498" s="255"/>
      <c r="R498" s="255"/>
      <c r="S498" s="255"/>
      <c r="T498" s="255"/>
      <c r="U498" s="255"/>
      <c r="V498" s="255"/>
      <c r="W498" s="255"/>
      <c r="X498" s="255"/>
    </row>
    <row r="499" customFormat="false" ht="14.25" hidden="false" customHeight="false" outlineLevel="0" collapsed="false">
      <c r="A499" s="255"/>
      <c r="B499" s="255"/>
      <c r="C499" s="255"/>
      <c r="D499" s="255"/>
      <c r="E499" s="255"/>
      <c r="F499" s="255"/>
      <c r="G499" s="255"/>
      <c r="H499" s="255"/>
      <c r="I499" s="255"/>
      <c r="J499" s="255"/>
      <c r="K499" s="255"/>
      <c r="L499" s="255"/>
      <c r="M499" s="255"/>
      <c r="N499" s="255"/>
      <c r="O499" s="255"/>
      <c r="P499" s="255"/>
      <c r="Q499" s="255"/>
      <c r="R499" s="255"/>
      <c r="S499" s="255"/>
      <c r="T499" s="255"/>
      <c r="U499" s="255"/>
      <c r="V499" s="255"/>
      <c r="W499" s="255"/>
      <c r="X499" s="255"/>
    </row>
    <row r="500" customFormat="false" ht="14.25" hidden="false" customHeight="false" outlineLevel="0" collapsed="false">
      <c r="A500" s="255"/>
      <c r="B500" s="255"/>
      <c r="C500" s="255"/>
      <c r="D500" s="255"/>
      <c r="E500" s="255"/>
      <c r="F500" s="255"/>
      <c r="G500" s="255"/>
      <c r="H500" s="255"/>
      <c r="I500" s="255"/>
      <c r="J500" s="255"/>
      <c r="K500" s="255"/>
      <c r="L500" s="255"/>
      <c r="M500" s="255"/>
      <c r="N500" s="255"/>
      <c r="O500" s="255"/>
      <c r="P500" s="255"/>
      <c r="Q500" s="255"/>
      <c r="R500" s="255"/>
      <c r="S500" s="255"/>
      <c r="T500" s="255"/>
      <c r="U500" s="255"/>
      <c r="V500" s="255"/>
      <c r="W500" s="255"/>
      <c r="X500" s="255"/>
    </row>
    <row r="501" customFormat="false" ht="14.25" hidden="false" customHeight="false" outlineLevel="0" collapsed="false">
      <c r="A501" s="255"/>
      <c r="B501" s="255"/>
      <c r="C501" s="255"/>
      <c r="D501" s="255"/>
      <c r="E501" s="255"/>
      <c r="F501" s="255"/>
      <c r="G501" s="255"/>
      <c r="H501" s="255"/>
      <c r="I501" s="255"/>
      <c r="J501" s="255"/>
      <c r="K501" s="255"/>
      <c r="L501" s="255"/>
      <c r="M501" s="255"/>
      <c r="N501" s="255"/>
      <c r="O501" s="255"/>
      <c r="P501" s="255"/>
      <c r="Q501" s="255"/>
      <c r="R501" s="255"/>
      <c r="S501" s="255"/>
      <c r="T501" s="255"/>
      <c r="U501" s="255"/>
      <c r="V501" s="255"/>
      <c r="W501" s="255"/>
      <c r="X501" s="255"/>
    </row>
    <row r="502" customFormat="false" ht="14.25" hidden="false" customHeight="false" outlineLevel="0" collapsed="false">
      <c r="A502" s="255"/>
      <c r="B502" s="255"/>
      <c r="C502" s="255"/>
      <c r="D502" s="255"/>
      <c r="E502" s="255"/>
      <c r="F502" s="255"/>
      <c r="G502" s="255"/>
      <c r="H502" s="255"/>
      <c r="I502" s="255"/>
      <c r="J502" s="255"/>
      <c r="K502" s="255"/>
      <c r="L502" s="255"/>
      <c r="M502" s="255"/>
      <c r="N502" s="255"/>
      <c r="O502" s="255"/>
      <c r="P502" s="255"/>
      <c r="Q502" s="255"/>
      <c r="R502" s="255"/>
      <c r="S502" s="255"/>
      <c r="T502" s="255"/>
      <c r="U502" s="255"/>
      <c r="V502" s="255"/>
      <c r="W502" s="255"/>
      <c r="X502" s="255"/>
    </row>
    <row r="503" customFormat="false" ht="14.25" hidden="false" customHeight="false" outlineLevel="0" collapsed="false">
      <c r="A503" s="255"/>
      <c r="B503" s="255"/>
      <c r="C503" s="255"/>
      <c r="D503" s="255"/>
      <c r="E503" s="255"/>
      <c r="F503" s="255"/>
      <c r="G503" s="255"/>
      <c r="H503" s="255"/>
      <c r="I503" s="255"/>
      <c r="J503" s="255"/>
      <c r="K503" s="255"/>
      <c r="L503" s="255"/>
      <c r="M503" s="255"/>
      <c r="N503" s="255"/>
      <c r="O503" s="255"/>
      <c r="P503" s="255"/>
      <c r="Q503" s="255"/>
      <c r="R503" s="255"/>
      <c r="S503" s="255"/>
      <c r="T503" s="255"/>
      <c r="U503" s="255"/>
      <c r="V503" s="255"/>
      <c r="W503" s="255"/>
      <c r="X503" s="255"/>
    </row>
    <row r="504" customFormat="false" ht="14.25" hidden="false" customHeight="false" outlineLevel="0" collapsed="false">
      <c r="A504" s="255"/>
      <c r="B504" s="255"/>
      <c r="C504" s="255"/>
      <c r="D504" s="255"/>
      <c r="E504" s="255"/>
      <c r="F504" s="255"/>
      <c r="G504" s="255"/>
      <c r="H504" s="255"/>
      <c r="I504" s="255"/>
      <c r="J504" s="255"/>
      <c r="K504" s="255"/>
      <c r="L504" s="255"/>
      <c r="M504" s="255"/>
      <c r="N504" s="255"/>
      <c r="O504" s="255"/>
      <c r="P504" s="255"/>
      <c r="Q504" s="255"/>
      <c r="R504" s="255"/>
      <c r="S504" s="255"/>
      <c r="T504" s="255"/>
      <c r="U504" s="255"/>
      <c r="V504" s="255"/>
      <c r="W504" s="255"/>
      <c r="X504" s="255"/>
    </row>
    <row r="505" customFormat="false" ht="14.25" hidden="false" customHeight="false" outlineLevel="0" collapsed="false">
      <c r="A505" s="255"/>
      <c r="B505" s="255"/>
      <c r="C505" s="255"/>
      <c r="D505" s="255"/>
      <c r="E505" s="255"/>
      <c r="F505" s="255"/>
      <c r="G505" s="255"/>
      <c r="H505" s="255"/>
      <c r="I505" s="255"/>
      <c r="J505" s="255"/>
      <c r="K505" s="255"/>
      <c r="L505" s="255"/>
      <c r="M505" s="255"/>
      <c r="N505" s="255"/>
      <c r="O505" s="255"/>
      <c r="P505" s="255"/>
      <c r="Q505" s="255"/>
      <c r="R505" s="255"/>
      <c r="S505" s="255"/>
      <c r="T505" s="255"/>
      <c r="U505" s="255"/>
      <c r="V505" s="255"/>
      <c r="W505" s="255"/>
      <c r="X505" s="255"/>
    </row>
    <row r="506" customFormat="false" ht="14.25" hidden="false" customHeight="false" outlineLevel="0" collapsed="false">
      <c r="A506" s="255"/>
      <c r="B506" s="255"/>
      <c r="C506" s="255"/>
      <c r="D506" s="255"/>
      <c r="E506" s="255"/>
      <c r="F506" s="255"/>
      <c r="G506" s="255"/>
      <c r="H506" s="255"/>
      <c r="I506" s="255"/>
      <c r="J506" s="255"/>
      <c r="K506" s="255"/>
      <c r="L506" s="255"/>
      <c r="M506" s="255"/>
      <c r="N506" s="255"/>
      <c r="O506" s="255"/>
      <c r="P506" s="255"/>
      <c r="Q506" s="255"/>
      <c r="R506" s="255"/>
      <c r="S506" s="255"/>
      <c r="T506" s="255"/>
      <c r="U506" s="255"/>
      <c r="V506" s="255"/>
      <c r="W506" s="255"/>
      <c r="X506" s="255"/>
    </row>
    <row r="507" customFormat="false" ht="14.25" hidden="false" customHeight="false" outlineLevel="0" collapsed="false">
      <c r="A507" s="255"/>
      <c r="B507" s="255"/>
      <c r="C507" s="255"/>
      <c r="D507" s="255"/>
      <c r="E507" s="255"/>
      <c r="F507" s="255"/>
      <c r="G507" s="255"/>
      <c r="H507" s="255"/>
      <c r="I507" s="255"/>
      <c r="J507" s="255"/>
      <c r="K507" s="255"/>
      <c r="L507" s="255"/>
      <c r="M507" s="255"/>
      <c r="N507" s="255"/>
      <c r="O507" s="255"/>
      <c r="P507" s="255"/>
      <c r="Q507" s="255"/>
      <c r="R507" s="255"/>
      <c r="S507" s="255"/>
      <c r="T507" s="255"/>
      <c r="U507" s="255"/>
      <c r="V507" s="255"/>
      <c r="W507" s="255"/>
      <c r="X507" s="255"/>
    </row>
    <row r="508" customFormat="false" ht="14.25" hidden="false" customHeight="false" outlineLevel="0" collapsed="false">
      <c r="A508" s="255"/>
      <c r="B508" s="255"/>
      <c r="C508" s="255"/>
      <c r="D508" s="255"/>
      <c r="E508" s="255"/>
      <c r="F508" s="255"/>
      <c r="G508" s="255"/>
      <c r="H508" s="255"/>
      <c r="I508" s="255"/>
      <c r="J508" s="255"/>
      <c r="K508" s="255"/>
      <c r="L508" s="255"/>
      <c r="M508" s="255"/>
      <c r="N508" s="255"/>
      <c r="O508" s="255"/>
      <c r="P508" s="255"/>
      <c r="Q508" s="255"/>
      <c r="R508" s="255"/>
      <c r="S508" s="255"/>
      <c r="T508" s="255"/>
      <c r="U508" s="255"/>
      <c r="V508" s="255"/>
      <c r="W508" s="255"/>
      <c r="X508" s="255"/>
    </row>
    <row r="509" customFormat="false" ht="14.25" hidden="false" customHeight="false" outlineLevel="0" collapsed="false">
      <c r="A509" s="255"/>
      <c r="B509" s="255"/>
      <c r="C509" s="255"/>
      <c r="D509" s="255"/>
      <c r="E509" s="255"/>
      <c r="F509" s="255"/>
      <c r="G509" s="255"/>
      <c r="H509" s="255"/>
      <c r="I509" s="255"/>
      <c r="J509" s="255"/>
      <c r="K509" s="255"/>
      <c r="L509" s="255"/>
      <c r="M509" s="255"/>
      <c r="N509" s="255"/>
      <c r="O509" s="255"/>
      <c r="P509" s="255"/>
      <c r="Q509" s="255"/>
      <c r="R509" s="255"/>
      <c r="S509" s="255"/>
      <c r="T509" s="255"/>
      <c r="U509" s="255"/>
      <c r="V509" s="255"/>
      <c r="W509" s="255"/>
      <c r="X509" s="255"/>
    </row>
    <row r="510" customFormat="false" ht="14.25" hidden="false" customHeight="false" outlineLevel="0" collapsed="false">
      <c r="A510" s="255"/>
      <c r="B510" s="255"/>
      <c r="C510" s="255"/>
      <c r="D510" s="255"/>
      <c r="E510" s="255"/>
      <c r="F510" s="255"/>
      <c r="G510" s="255"/>
      <c r="H510" s="255"/>
      <c r="I510" s="255"/>
      <c r="J510" s="255"/>
      <c r="K510" s="255"/>
      <c r="L510" s="255"/>
      <c r="M510" s="255"/>
      <c r="N510" s="255"/>
      <c r="O510" s="255"/>
      <c r="P510" s="255"/>
      <c r="Q510" s="255"/>
      <c r="R510" s="255"/>
      <c r="S510" s="255"/>
      <c r="T510" s="255"/>
      <c r="U510" s="255"/>
      <c r="V510" s="255"/>
      <c r="W510" s="255"/>
      <c r="X510" s="255"/>
    </row>
    <row r="511" customFormat="false" ht="14.25" hidden="false" customHeight="false" outlineLevel="0" collapsed="false">
      <c r="A511" s="255"/>
      <c r="B511" s="255"/>
      <c r="C511" s="255"/>
      <c r="D511" s="255"/>
      <c r="E511" s="255"/>
      <c r="F511" s="255"/>
      <c r="G511" s="255"/>
      <c r="H511" s="255"/>
      <c r="I511" s="255"/>
      <c r="J511" s="255"/>
      <c r="K511" s="255"/>
      <c r="L511" s="255"/>
      <c r="M511" s="255"/>
      <c r="N511" s="255"/>
      <c r="O511" s="255"/>
      <c r="P511" s="255"/>
      <c r="Q511" s="255"/>
      <c r="R511" s="255"/>
      <c r="S511" s="255"/>
      <c r="T511" s="255"/>
      <c r="U511" s="255"/>
      <c r="V511" s="255"/>
      <c r="W511" s="255"/>
      <c r="X511" s="255"/>
    </row>
    <row r="512" customFormat="false" ht="14.25" hidden="false" customHeight="false" outlineLevel="0" collapsed="false">
      <c r="A512" s="255"/>
      <c r="B512" s="255"/>
      <c r="C512" s="255"/>
      <c r="D512" s="255"/>
      <c r="E512" s="255"/>
      <c r="F512" s="255"/>
      <c r="G512" s="255"/>
      <c r="H512" s="255"/>
      <c r="I512" s="255"/>
      <c r="J512" s="255"/>
      <c r="K512" s="255"/>
      <c r="L512" s="255"/>
      <c r="M512" s="255"/>
      <c r="N512" s="255"/>
      <c r="O512" s="255"/>
      <c r="P512" s="255"/>
      <c r="Q512" s="255"/>
      <c r="R512" s="255"/>
      <c r="S512" s="255"/>
      <c r="T512" s="255"/>
      <c r="U512" s="255"/>
      <c r="V512" s="255"/>
      <c r="W512" s="255"/>
      <c r="X512" s="255"/>
    </row>
    <row r="513" customFormat="false" ht="14.25" hidden="false" customHeight="false" outlineLevel="0" collapsed="false">
      <c r="A513" s="255"/>
      <c r="B513" s="255"/>
      <c r="C513" s="255"/>
      <c r="D513" s="255"/>
      <c r="E513" s="255"/>
      <c r="F513" s="255"/>
      <c r="G513" s="255"/>
      <c r="H513" s="255"/>
      <c r="I513" s="255"/>
      <c r="J513" s="255"/>
      <c r="K513" s="255"/>
      <c r="L513" s="255"/>
      <c r="M513" s="255"/>
      <c r="N513" s="255"/>
      <c r="O513" s="255"/>
      <c r="P513" s="255"/>
      <c r="Q513" s="255"/>
      <c r="R513" s="255"/>
      <c r="S513" s="255"/>
      <c r="T513" s="255"/>
      <c r="U513" s="255"/>
      <c r="V513" s="255"/>
      <c r="W513" s="255"/>
      <c r="X513" s="255"/>
    </row>
    <row r="514" customFormat="false" ht="14.25" hidden="false" customHeight="false" outlineLevel="0" collapsed="false">
      <c r="A514" s="255"/>
      <c r="B514" s="255"/>
      <c r="C514" s="255"/>
      <c r="D514" s="255"/>
      <c r="E514" s="255"/>
      <c r="F514" s="255"/>
      <c r="G514" s="255"/>
      <c r="H514" s="255"/>
      <c r="I514" s="255"/>
      <c r="J514" s="255"/>
      <c r="K514" s="255"/>
      <c r="L514" s="255"/>
      <c r="M514" s="255"/>
      <c r="N514" s="255"/>
      <c r="O514" s="255"/>
      <c r="P514" s="255"/>
      <c r="Q514" s="255"/>
      <c r="R514" s="255"/>
      <c r="S514" s="255"/>
      <c r="T514" s="255"/>
      <c r="U514" s="255"/>
      <c r="V514" s="255"/>
      <c r="W514" s="255"/>
      <c r="X514" s="255"/>
    </row>
    <row r="515" customFormat="false" ht="14.25" hidden="false" customHeight="false" outlineLevel="0" collapsed="false">
      <c r="A515" s="255"/>
      <c r="B515" s="255"/>
      <c r="C515" s="255"/>
      <c r="D515" s="255"/>
      <c r="E515" s="255"/>
      <c r="F515" s="255"/>
      <c r="G515" s="255"/>
      <c r="H515" s="255"/>
      <c r="I515" s="255"/>
      <c r="J515" s="255"/>
      <c r="K515" s="255"/>
      <c r="L515" s="255"/>
      <c r="M515" s="255"/>
      <c r="N515" s="255"/>
      <c r="O515" s="255"/>
      <c r="P515" s="255"/>
      <c r="Q515" s="255"/>
      <c r="R515" s="255"/>
      <c r="S515" s="255"/>
      <c r="T515" s="255"/>
      <c r="U515" s="255"/>
      <c r="V515" s="255"/>
      <c r="W515" s="255"/>
      <c r="X515" s="255"/>
    </row>
    <row r="516" customFormat="false" ht="14.25" hidden="false" customHeight="false" outlineLevel="0" collapsed="false">
      <c r="A516" s="255"/>
      <c r="B516" s="255"/>
      <c r="C516" s="255"/>
      <c r="D516" s="255"/>
      <c r="E516" s="255"/>
      <c r="F516" s="255"/>
      <c r="G516" s="255"/>
      <c r="H516" s="255"/>
      <c r="I516" s="255"/>
      <c r="J516" s="255"/>
      <c r="K516" s="255"/>
      <c r="L516" s="255"/>
      <c r="M516" s="255"/>
      <c r="N516" s="255"/>
      <c r="O516" s="255"/>
      <c r="P516" s="255"/>
      <c r="Q516" s="255"/>
      <c r="R516" s="255"/>
      <c r="S516" s="255"/>
      <c r="T516" s="255"/>
      <c r="U516" s="255"/>
      <c r="V516" s="255"/>
      <c r="W516" s="255"/>
      <c r="X516" s="255"/>
    </row>
    <row r="517" customFormat="false" ht="14.25" hidden="false" customHeight="false" outlineLevel="0" collapsed="false">
      <c r="A517" s="255"/>
      <c r="B517" s="255"/>
      <c r="C517" s="255"/>
      <c r="D517" s="255"/>
      <c r="E517" s="255"/>
      <c r="F517" s="255"/>
      <c r="G517" s="255"/>
      <c r="H517" s="255"/>
      <c r="I517" s="255"/>
      <c r="J517" s="255"/>
      <c r="K517" s="255"/>
      <c r="L517" s="255"/>
      <c r="M517" s="255"/>
      <c r="N517" s="255"/>
      <c r="O517" s="255"/>
      <c r="P517" s="255"/>
      <c r="Q517" s="255"/>
      <c r="R517" s="255"/>
      <c r="S517" s="255"/>
      <c r="T517" s="255"/>
      <c r="U517" s="255"/>
      <c r="V517" s="255"/>
      <c r="W517" s="255"/>
      <c r="X517" s="255"/>
    </row>
    <row r="518" customFormat="false" ht="14.25" hidden="false" customHeight="false" outlineLevel="0" collapsed="false">
      <c r="A518" s="255"/>
      <c r="B518" s="255"/>
      <c r="C518" s="255"/>
      <c r="D518" s="255"/>
      <c r="E518" s="255"/>
      <c r="F518" s="255"/>
      <c r="G518" s="255"/>
      <c r="H518" s="255"/>
      <c r="I518" s="255"/>
      <c r="J518" s="255"/>
      <c r="K518" s="255"/>
      <c r="L518" s="255"/>
      <c r="M518" s="255"/>
      <c r="N518" s="255"/>
      <c r="O518" s="255"/>
      <c r="P518" s="255"/>
      <c r="Q518" s="255"/>
      <c r="R518" s="255"/>
      <c r="S518" s="255"/>
      <c r="T518" s="255"/>
      <c r="U518" s="255"/>
      <c r="V518" s="255"/>
      <c r="W518" s="255"/>
      <c r="X518" s="255"/>
    </row>
    <row r="519" customFormat="false" ht="14.25" hidden="false" customHeight="false" outlineLevel="0" collapsed="false">
      <c r="A519" s="255"/>
      <c r="B519" s="255"/>
      <c r="C519" s="255"/>
      <c r="D519" s="255"/>
      <c r="E519" s="255"/>
      <c r="F519" s="255"/>
      <c r="G519" s="255"/>
      <c r="H519" s="255"/>
      <c r="I519" s="255"/>
      <c r="J519" s="255"/>
      <c r="K519" s="255"/>
      <c r="L519" s="255"/>
      <c r="M519" s="255"/>
      <c r="N519" s="255"/>
      <c r="O519" s="255"/>
      <c r="P519" s="255"/>
      <c r="Q519" s="255"/>
      <c r="R519" s="255"/>
      <c r="S519" s="255"/>
      <c r="T519" s="255"/>
      <c r="U519" s="255"/>
      <c r="V519" s="255"/>
      <c r="W519" s="255"/>
      <c r="X519" s="255"/>
    </row>
    <row r="520" customFormat="false" ht="14.25" hidden="false" customHeight="false" outlineLevel="0" collapsed="false">
      <c r="A520" s="255"/>
      <c r="B520" s="255"/>
      <c r="C520" s="255"/>
      <c r="D520" s="255"/>
      <c r="E520" s="255"/>
      <c r="F520" s="255"/>
      <c r="G520" s="255"/>
      <c r="H520" s="255"/>
      <c r="I520" s="255"/>
      <c r="J520" s="255"/>
      <c r="K520" s="255"/>
      <c r="L520" s="255"/>
      <c r="M520" s="255"/>
      <c r="N520" s="255"/>
      <c r="O520" s="255"/>
      <c r="P520" s="255"/>
      <c r="Q520" s="255"/>
      <c r="R520" s="255"/>
      <c r="S520" s="255"/>
      <c r="T520" s="255"/>
      <c r="U520" s="255"/>
      <c r="V520" s="255"/>
      <c r="W520" s="255"/>
      <c r="X520" s="255"/>
    </row>
    <row r="521" customFormat="false" ht="14.25" hidden="false" customHeight="false" outlineLevel="0" collapsed="false">
      <c r="A521" s="255"/>
      <c r="B521" s="255"/>
      <c r="C521" s="255"/>
      <c r="D521" s="255"/>
      <c r="E521" s="255"/>
      <c r="F521" s="255"/>
      <c r="G521" s="255"/>
      <c r="H521" s="255"/>
      <c r="I521" s="255"/>
      <c r="J521" s="255"/>
      <c r="K521" s="255"/>
      <c r="L521" s="255"/>
      <c r="M521" s="255"/>
      <c r="N521" s="255"/>
      <c r="O521" s="255"/>
      <c r="P521" s="255"/>
      <c r="Q521" s="255"/>
      <c r="R521" s="255"/>
      <c r="S521" s="255"/>
      <c r="T521" s="255"/>
      <c r="U521" s="255"/>
      <c r="V521" s="255"/>
      <c r="W521" s="255"/>
      <c r="X521" s="255"/>
    </row>
    <row r="522" customFormat="false" ht="14.25" hidden="false" customHeight="false" outlineLevel="0" collapsed="false">
      <c r="A522" s="255"/>
      <c r="B522" s="255"/>
      <c r="C522" s="255"/>
      <c r="D522" s="255"/>
      <c r="E522" s="255"/>
      <c r="F522" s="255"/>
      <c r="G522" s="255"/>
      <c r="H522" s="255"/>
      <c r="I522" s="255"/>
      <c r="J522" s="255"/>
      <c r="K522" s="255"/>
      <c r="L522" s="255"/>
      <c r="M522" s="255"/>
      <c r="N522" s="255"/>
      <c r="O522" s="255"/>
      <c r="P522" s="255"/>
      <c r="Q522" s="255"/>
      <c r="R522" s="255"/>
      <c r="S522" s="255"/>
      <c r="T522" s="255"/>
      <c r="U522" s="255"/>
      <c r="V522" s="255"/>
      <c r="W522" s="255"/>
      <c r="X522" s="255"/>
    </row>
    <row r="523" customFormat="false" ht="14.25" hidden="false" customHeight="false" outlineLevel="0" collapsed="false">
      <c r="A523" s="255"/>
      <c r="B523" s="255"/>
      <c r="C523" s="255"/>
      <c r="D523" s="255"/>
      <c r="E523" s="255"/>
      <c r="F523" s="255"/>
      <c r="G523" s="255"/>
      <c r="H523" s="255"/>
      <c r="I523" s="255"/>
      <c r="J523" s="255"/>
      <c r="K523" s="255"/>
      <c r="L523" s="255"/>
      <c r="M523" s="255"/>
      <c r="N523" s="255"/>
      <c r="O523" s="255"/>
      <c r="P523" s="255"/>
      <c r="Q523" s="255"/>
      <c r="R523" s="255"/>
      <c r="S523" s="255"/>
      <c r="T523" s="255"/>
      <c r="U523" s="255"/>
      <c r="V523" s="255"/>
      <c r="W523" s="255"/>
      <c r="X523" s="255"/>
    </row>
    <row r="524" customFormat="false" ht="14.25" hidden="false" customHeight="false" outlineLevel="0" collapsed="false">
      <c r="A524" s="255"/>
      <c r="B524" s="255"/>
      <c r="C524" s="255"/>
      <c r="D524" s="255"/>
      <c r="E524" s="255"/>
      <c r="F524" s="255"/>
      <c r="G524" s="255"/>
      <c r="H524" s="255"/>
      <c r="I524" s="255"/>
      <c r="J524" s="255"/>
      <c r="K524" s="255"/>
      <c r="L524" s="255"/>
      <c r="M524" s="255"/>
      <c r="N524" s="255"/>
      <c r="O524" s="255"/>
      <c r="P524" s="255"/>
      <c r="Q524" s="255"/>
      <c r="R524" s="255"/>
      <c r="S524" s="255"/>
      <c r="T524" s="255"/>
      <c r="U524" s="255"/>
      <c r="V524" s="255"/>
      <c r="W524" s="255"/>
      <c r="X524" s="255"/>
    </row>
    <row r="525" customFormat="false" ht="14.25" hidden="false" customHeight="false" outlineLevel="0" collapsed="false">
      <c r="A525" s="255"/>
      <c r="B525" s="255"/>
      <c r="C525" s="255"/>
      <c r="D525" s="255"/>
      <c r="E525" s="255"/>
      <c r="F525" s="255"/>
      <c r="G525" s="255"/>
      <c r="H525" s="255"/>
      <c r="I525" s="255"/>
      <c r="J525" s="255"/>
      <c r="K525" s="255"/>
      <c r="L525" s="255"/>
      <c r="M525" s="255"/>
      <c r="N525" s="255"/>
      <c r="O525" s="255"/>
      <c r="P525" s="255"/>
      <c r="Q525" s="255"/>
      <c r="R525" s="255"/>
      <c r="S525" s="255"/>
      <c r="T525" s="255"/>
      <c r="U525" s="255"/>
      <c r="V525" s="255"/>
      <c r="W525" s="255"/>
      <c r="X525" s="255"/>
    </row>
    <row r="526" customFormat="false" ht="14.25" hidden="false" customHeight="false" outlineLevel="0" collapsed="false">
      <c r="A526" s="255"/>
      <c r="B526" s="255"/>
      <c r="C526" s="255"/>
      <c r="D526" s="255"/>
      <c r="E526" s="255"/>
      <c r="F526" s="255"/>
      <c r="G526" s="255"/>
      <c r="H526" s="255"/>
      <c r="I526" s="255"/>
      <c r="J526" s="255"/>
      <c r="K526" s="255"/>
      <c r="L526" s="255"/>
      <c r="M526" s="255"/>
      <c r="N526" s="255"/>
      <c r="O526" s="255"/>
      <c r="P526" s="255"/>
      <c r="Q526" s="255"/>
      <c r="R526" s="255"/>
      <c r="S526" s="255"/>
      <c r="T526" s="255"/>
      <c r="U526" s="255"/>
      <c r="V526" s="255"/>
      <c r="W526" s="255"/>
      <c r="X526" s="255"/>
    </row>
    <row r="527" customFormat="false" ht="14.25" hidden="false" customHeight="false" outlineLevel="0" collapsed="false">
      <c r="A527" s="255"/>
      <c r="B527" s="255"/>
      <c r="C527" s="255"/>
      <c r="D527" s="255"/>
      <c r="E527" s="255"/>
      <c r="F527" s="255"/>
      <c r="G527" s="255"/>
      <c r="H527" s="255"/>
      <c r="I527" s="255"/>
      <c r="J527" s="255"/>
      <c r="K527" s="255"/>
      <c r="L527" s="255"/>
      <c r="M527" s="255"/>
      <c r="N527" s="255"/>
      <c r="O527" s="255"/>
      <c r="P527" s="255"/>
      <c r="Q527" s="255"/>
      <c r="R527" s="255"/>
      <c r="S527" s="255"/>
      <c r="T527" s="255"/>
      <c r="U527" s="255"/>
      <c r="V527" s="255"/>
      <c r="W527" s="255"/>
      <c r="X527" s="255"/>
    </row>
    <row r="528" customFormat="false" ht="14.25" hidden="false" customHeight="false" outlineLevel="0" collapsed="false">
      <c r="A528" s="255"/>
      <c r="B528" s="255"/>
      <c r="C528" s="255"/>
      <c r="D528" s="255"/>
      <c r="E528" s="255"/>
      <c r="F528" s="255"/>
      <c r="G528" s="255"/>
      <c r="H528" s="255"/>
      <c r="I528" s="255"/>
      <c r="J528" s="255"/>
      <c r="K528" s="255"/>
      <c r="L528" s="255"/>
      <c r="M528" s="255"/>
      <c r="N528" s="255"/>
      <c r="O528" s="255"/>
      <c r="P528" s="255"/>
      <c r="Q528" s="255"/>
      <c r="R528" s="255"/>
      <c r="S528" s="255"/>
      <c r="T528" s="255"/>
      <c r="U528" s="255"/>
      <c r="V528" s="255"/>
      <c r="W528" s="255"/>
      <c r="X528" s="255"/>
    </row>
    <row r="529" customFormat="false" ht="14.25" hidden="false" customHeight="false" outlineLevel="0" collapsed="false">
      <c r="A529" s="255"/>
      <c r="B529" s="255"/>
      <c r="C529" s="255"/>
      <c r="D529" s="255"/>
      <c r="E529" s="255"/>
      <c r="F529" s="255"/>
      <c r="G529" s="255"/>
      <c r="H529" s="255"/>
      <c r="I529" s="255"/>
      <c r="J529" s="255"/>
      <c r="K529" s="255"/>
      <c r="L529" s="255"/>
      <c r="M529" s="255"/>
      <c r="N529" s="255"/>
      <c r="O529" s="255"/>
      <c r="P529" s="255"/>
      <c r="Q529" s="255"/>
      <c r="R529" s="255"/>
      <c r="S529" s="255"/>
      <c r="T529" s="255"/>
      <c r="U529" s="255"/>
      <c r="V529" s="255"/>
      <c r="W529" s="255"/>
      <c r="X529" s="255"/>
    </row>
    <row r="530" customFormat="false" ht="14.25" hidden="false" customHeight="false" outlineLevel="0" collapsed="false">
      <c r="A530" s="255"/>
      <c r="B530" s="255"/>
      <c r="C530" s="255"/>
      <c r="D530" s="255"/>
      <c r="E530" s="255"/>
      <c r="F530" s="255"/>
      <c r="G530" s="255"/>
      <c r="H530" s="255"/>
      <c r="I530" s="255"/>
      <c r="J530" s="255"/>
      <c r="K530" s="255"/>
      <c r="L530" s="255"/>
      <c r="M530" s="255"/>
      <c r="N530" s="255"/>
      <c r="O530" s="255"/>
      <c r="P530" s="255"/>
      <c r="Q530" s="255"/>
      <c r="R530" s="255"/>
      <c r="S530" s="255"/>
      <c r="T530" s="255"/>
      <c r="U530" s="255"/>
      <c r="V530" s="255"/>
      <c r="W530" s="255"/>
      <c r="X530" s="255"/>
    </row>
    <row r="531" customFormat="false" ht="14.25" hidden="false" customHeight="false" outlineLevel="0" collapsed="false">
      <c r="A531" s="255"/>
      <c r="B531" s="255"/>
      <c r="C531" s="255"/>
      <c r="D531" s="255"/>
      <c r="E531" s="255"/>
      <c r="F531" s="255"/>
      <c r="G531" s="255"/>
      <c r="H531" s="255"/>
      <c r="I531" s="255"/>
      <c r="J531" s="255"/>
      <c r="K531" s="255"/>
      <c r="L531" s="255"/>
      <c r="M531" s="255"/>
      <c r="N531" s="255"/>
      <c r="O531" s="255"/>
      <c r="P531" s="255"/>
      <c r="Q531" s="255"/>
      <c r="R531" s="255"/>
      <c r="S531" s="255"/>
      <c r="T531" s="255"/>
      <c r="U531" s="255"/>
      <c r="V531" s="255"/>
      <c r="W531" s="255"/>
      <c r="X531" s="255"/>
    </row>
    <row r="532" customFormat="false" ht="14.25" hidden="false" customHeight="false" outlineLevel="0" collapsed="false">
      <c r="A532" s="255"/>
      <c r="B532" s="255"/>
      <c r="C532" s="255"/>
      <c r="D532" s="255"/>
      <c r="E532" s="255"/>
      <c r="F532" s="255"/>
      <c r="G532" s="255"/>
      <c r="H532" s="255"/>
      <c r="I532" s="255"/>
      <c r="J532" s="255"/>
      <c r="K532" s="255"/>
      <c r="L532" s="255"/>
      <c r="M532" s="255"/>
      <c r="N532" s="255"/>
      <c r="O532" s="255"/>
      <c r="P532" s="255"/>
      <c r="Q532" s="255"/>
      <c r="R532" s="255"/>
      <c r="S532" s="255"/>
      <c r="T532" s="255"/>
      <c r="U532" s="255"/>
      <c r="V532" s="255"/>
      <c r="W532" s="255"/>
      <c r="X532" s="255"/>
    </row>
    <row r="533" customFormat="false" ht="14.25" hidden="false" customHeight="false" outlineLevel="0" collapsed="false">
      <c r="A533" s="255"/>
      <c r="B533" s="255"/>
      <c r="C533" s="255"/>
      <c r="D533" s="255"/>
      <c r="E533" s="255"/>
      <c r="F533" s="255"/>
      <c r="G533" s="255"/>
      <c r="H533" s="255"/>
      <c r="I533" s="255"/>
      <c r="J533" s="255"/>
      <c r="K533" s="255"/>
      <c r="L533" s="255"/>
      <c r="M533" s="255"/>
      <c r="N533" s="255"/>
      <c r="O533" s="255"/>
      <c r="P533" s="255"/>
      <c r="Q533" s="255"/>
      <c r="R533" s="255"/>
      <c r="S533" s="255"/>
      <c r="T533" s="255"/>
      <c r="U533" s="255"/>
      <c r="V533" s="255"/>
      <c r="W533" s="255"/>
      <c r="X533" s="255"/>
    </row>
    <row r="534" customFormat="false" ht="14.25" hidden="false" customHeight="false" outlineLevel="0" collapsed="false">
      <c r="A534" s="255"/>
      <c r="B534" s="255"/>
      <c r="C534" s="255"/>
      <c r="D534" s="255"/>
      <c r="E534" s="255"/>
      <c r="F534" s="255"/>
      <c r="G534" s="255"/>
      <c r="H534" s="255"/>
      <c r="I534" s="255"/>
      <c r="J534" s="255"/>
      <c r="K534" s="255"/>
      <c r="L534" s="255"/>
      <c r="M534" s="255"/>
      <c r="N534" s="255"/>
      <c r="O534" s="255"/>
      <c r="P534" s="255"/>
      <c r="Q534" s="255"/>
      <c r="R534" s="255"/>
      <c r="S534" s="255"/>
      <c r="T534" s="255"/>
      <c r="U534" s="255"/>
      <c r="V534" s="255"/>
      <c r="W534" s="255"/>
      <c r="X534" s="255"/>
    </row>
    <row r="535" customFormat="false" ht="14.25" hidden="false" customHeight="false" outlineLevel="0" collapsed="false">
      <c r="A535" s="255"/>
      <c r="B535" s="255"/>
      <c r="C535" s="255"/>
      <c r="D535" s="255"/>
      <c r="E535" s="255"/>
      <c r="F535" s="255"/>
      <c r="G535" s="255"/>
      <c r="H535" s="255"/>
      <c r="I535" s="255"/>
      <c r="J535" s="255"/>
      <c r="K535" s="255"/>
      <c r="L535" s="255"/>
      <c r="M535" s="255"/>
      <c r="N535" s="255"/>
      <c r="O535" s="255"/>
      <c r="P535" s="255"/>
      <c r="Q535" s="255"/>
      <c r="R535" s="255"/>
      <c r="S535" s="255"/>
      <c r="T535" s="255"/>
      <c r="U535" s="255"/>
      <c r="V535" s="255"/>
      <c r="W535" s="255"/>
      <c r="X535" s="255"/>
    </row>
    <row r="536" customFormat="false" ht="14.25" hidden="false" customHeight="false" outlineLevel="0" collapsed="false">
      <c r="A536" s="255"/>
      <c r="B536" s="255"/>
      <c r="C536" s="255"/>
      <c r="D536" s="255"/>
      <c r="E536" s="255"/>
      <c r="F536" s="255"/>
      <c r="G536" s="255"/>
      <c r="H536" s="255"/>
      <c r="I536" s="255"/>
      <c r="J536" s="255"/>
      <c r="K536" s="255"/>
      <c r="L536" s="255"/>
      <c r="M536" s="255"/>
      <c r="N536" s="255"/>
      <c r="O536" s="255"/>
      <c r="P536" s="255"/>
      <c r="Q536" s="255"/>
      <c r="R536" s="255"/>
      <c r="S536" s="255"/>
      <c r="T536" s="255"/>
      <c r="U536" s="255"/>
      <c r="V536" s="255"/>
      <c r="W536" s="255"/>
      <c r="X536" s="255"/>
    </row>
    <row r="537" customFormat="false" ht="14.25" hidden="false" customHeight="false" outlineLevel="0" collapsed="false">
      <c r="A537" s="255"/>
      <c r="B537" s="255"/>
      <c r="C537" s="255"/>
      <c r="D537" s="255"/>
      <c r="E537" s="255"/>
      <c r="F537" s="255"/>
      <c r="G537" s="255"/>
      <c r="H537" s="255"/>
      <c r="I537" s="255"/>
      <c r="J537" s="255"/>
      <c r="K537" s="255"/>
      <c r="L537" s="255"/>
      <c r="M537" s="255"/>
      <c r="N537" s="255"/>
      <c r="O537" s="255"/>
      <c r="P537" s="255"/>
      <c r="Q537" s="255"/>
      <c r="R537" s="255"/>
      <c r="S537" s="255"/>
      <c r="T537" s="255"/>
      <c r="U537" s="255"/>
      <c r="V537" s="255"/>
      <c r="W537" s="255"/>
      <c r="X537" s="255"/>
    </row>
    <row r="538" customFormat="false" ht="14.25" hidden="false" customHeight="false" outlineLevel="0" collapsed="false">
      <c r="A538" s="255"/>
      <c r="B538" s="255"/>
      <c r="C538" s="255"/>
      <c r="D538" s="255"/>
      <c r="E538" s="255"/>
      <c r="F538" s="255"/>
      <c r="G538" s="255"/>
      <c r="H538" s="255"/>
      <c r="I538" s="255"/>
      <c r="J538" s="255"/>
      <c r="K538" s="255"/>
      <c r="L538" s="255"/>
      <c r="M538" s="255"/>
      <c r="N538" s="255"/>
      <c r="O538" s="255"/>
      <c r="P538" s="255"/>
      <c r="Q538" s="255"/>
      <c r="R538" s="255"/>
      <c r="S538" s="255"/>
      <c r="T538" s="255"/>
      <c r="U538" s="255"/>
      <c r="V538" s="255"/>
      <c r="W538" s="255"/>
      <c r="X538" s="255"/>
    </row>
    <row r="539" customFormat="false" ht="14.25" hidden="false" customHeight="false" outlineLevel="0" collapsed="false">
      <c r="A539" s="255"/>
      <c r="B539" s="255"/>
      <c r="C539" s="255"/>
      <c r="D539" s="255"/>
      <c r="E539" s="255"/>
      <c r="F539" s="255"/>
      <c r="G539" s="255"/>
      <c r="H539" s="255"/>
      <c r="I539" s="255"/>
      <c r="J539" s="255"/>
      <c r="K539" s="255"/>
      <c r="L539" s="255"/>
      <c r="M539" s="255"/>
      <c r="N539" s="255"/>
      <c r="O539" s="255"/>
      <c r="P539" s="255"/>
      <c r="Q539" s="255"/>
      <c r="R539" s="255"/>
      <c r="S539" s="255"/>
      <c r="T539" s="255"/>
      <c r="U539" s="255"/>
      <c r="V539" s="255"/>
      <c r="W539" s="255"/>
      <c r="X539" s="255"/>
    </row>
    <row r="540" customFormat="false" ht="14.25" hidden="false" customHeight="false" outlineLevel="0" collapsed="false">
      <c r="A540" s="255"/>
      <c r="B540" s="255"/>
      <c r="C540" s="255"/>
      <c r="D540" s="255"/>
      <c r="E540" s="255"/>
      <c r="F540" s="255"/>
      <c r="G540" s="255"/>
      <c r="H540" s="255"/>
      <c r="I540" s="255"/>
      <c r="J540" s="255"/>
      <c r="K540" s="255"/>
      <c r="L540" s="255"/>
      <c r="M540" s="255"/>
      <c r="N540" s="255"/>
      <c r="O540" s="255"/>
      <c r="P540" s="255"/>
      <c r="Q540" s="255"/>
      <c r="R540" s="255"/>
      <c r="S540" s="255"/>
      <c r="T540" s="255"/>
      <c r="U540" s="255"/>
      <c r="V540" s="255"/>
      <c r="W540" s="255"/>
      <c r="X540" s="255"/>
    </row>
    <row r="541" customFormat="false" ht="14.25" hidden="false" customHeight="false" outlineLevel="0" collapsed="false">
      <c r="A541" s="255"/>
      <c r="B541" s="255"/>
      <c r="C541" s="255"/>
      <c r="D541" s="255"/>
      <c r="E541" s="255"/>
      <c r="F541" s="255"/>
      <c r="G541" s="255"/>
      <c r="H541" s="255"/>
      <c r="I541" s="255"/>
      <c r="J541" s="255"/>
      <c r="K541" s="255"/>
      <c r="L541" s="255"/>
      <c r="M541" s="255"/>
      <c r="N541" s="255"/>
      <c r="O541" s="255"/>
      <c r="P541" s="255"/>
      <c r="Q541" s="255"/>
      <c r="R541" s="255"/>
      <c r="S541" s="255"/>
      <c r="T541" s="255"/>
      <c r="U541" s="255"/>
      <c r="V541" s="255"/>
      <c r="W541" s="255"/>
      <c r="X541" s="255"/>
    </row>
    <row r="542" customFormat="false" ht="14.25" hidden="false" customHeight="false" outlineLevel="0" collapsed="false">
      <c r="A542" s="255"/>
      <c r="B542" s="255"/>
      <c r="C542" s="255"/>
      <c r="D542" s="255"/>
      <c r="E542" s="255"/>
      <c r="F542" s="255"/>
      <c r="G542" s="255"/>
      <c r="H542" s="255"/>
      <c r="I542" s="255"/>
      <c r="J542" s="255"/>
      <c r="K542" s="255"/>
      <c r="L542" s="255"/>
      <c r="M542" s="255"/>
      <c r="N542" s="255"/>
      <c r="O542" s="255"/>
      <c r="P542" s="255"/>
      <c r="Q542" s="255"/>
      <c r="R542" s="255"/>
      <c r="S542" s="255"/>
      <c r="T542" s="255"/>
      <c r="U542" s="255"/>
      <c r="V542" s="255"/>
      <c r="W542" s="255"/>
      <c r="X542" s="255"/>
    </row>
    <row r="543" customFormat="false" ht="14.25" hidden="false" customHeight="false" outlineLevel="0" collapsed="false">
      <c r="A543" s="255"/>
      <c r="B543" s="255"/>
      <c r="C543" s="255"/>
      <c r="D543" s="255"/>
      <c r="E543" s="255"/>
      <c r="F543" s="255"/>
      <c r="G543" s="255"/>
      <c r="H543" s="255"/>
      <c r="I543" s="255"/>
      <c r="J543" s="255"/>
      <c r="K543" s="255"/>
      <c r="L543" s="255"/>
      <c r="M543" s="255"/>
      <c r="N543" s="255"/>
      <c r="O543" s="255"/>
      <c r="P543" s="255"/>
      <c r="Q543" s="255"/>
      <c r="R543" s="255"/>
      <c r="S543" s="255"/>
      <c r="T543" s="255"/>
      <c r="U543" s="255"/>
      <c r="V543" s="255"/>
      <c r="W543" s="255"/>
      <c r="X543" s="255"/>
    </row>
    <row r="544" customFormat="false" ht="14.25" hidden="false" customHeight="false" outlineLevel="0" collapsed="false">
      <c r="A544" s="255"/>
      <c r="B544" s="255"/>
      <c r="C544" s="255"/>
      <c r="D544" s="255"/>
      <c r="E544" s="255"/>
      <c r="F544" s="255"/>
      <c r="G544" s="255"/>
      <c r="H544" s="255"/>
      <c r="I544" s="255"/>
      <c r="J544" s="255"/>
      <c r="K544" s="255"/>
      <c r="L544" s="255"/>
      <c r="M544" s="255"/>
      <c r="N544" s="255"/>
      <c r="O544" s="255"/>
      <c r="P544" s="255"/>
      <c r="Q544" s="255"/>
      <c r="R544" s="255"/>
      <c r="S544" s="255"/>
      <c r="T544" s="255"/>
      <c r="U544" s="255"/>
      <c r="V544" s="255"/>
      <c r="W544" s="255"/>
      <c r="X544" s="255"/>
    </row>
    <row r="545" customFormat="false" ht="14.25" hidden="false" customHeight="false" outlineLevel="0" collapsed="false">
      <c r="A545" s="255"/>
      <c r="B545" s="255"/>
      <c r="C545" s="255"/>
      <c r="D545" s="255"/>
      <c r="E545" s="255"/>
      <c r="F545" s="255"/>
      <c r="G545" s="255"/>
      <c r="H545" s="255"/>
      <c r="I545" s="255"/>
      <c r="J545" s="255"/>
      <c r="K545" s="255"/>
      <c r="L545" s="255"/>
      <c r="M545" s="255"/>
      <c r="N545" s="255"/>
      <c r="O545" s="255"/>
      <c r="P545" s="255"/>
      <c r="Q545" s="255"/>
      <c r="R545" s="255"/>
      <c r="S545" s="255"/>
      <c r="T545" s="255"/>
      <c r="U545" s="255"/>
      <c r="V545" s="255"/>
      <c r="W545" s="255"/>
      <c r="X545" s="255"/>
    </row>
    <row r="546" customFormat="false" ht="14.25" hidden="false" customHeight="false" outlineLevel="0" collapsed="false">
      <c r="A546" s="255"/>
      <c r="B546" s="255"/>
      <c r="C546" s="255"/>
      <c r="D546" s="255"/>
      <c r="E546" s="255"/>
      <c r="F546" s="255"/>
      <c r="G546" s="255"/>
      <c r="H546" s="255"/>
      <c r="I546" s="255"/>
      <c r="J546" s="255"/>
      <c r="K546" s="255"/>
      <c r="L546" s="255"/>
      <c r="M546" s="255"/>
      <c r="N546" s="255"/>
      <c r="O546" s="255"/>
      <c r="P546" s="255"/>
      <c r="Q546" s="255"/>
      <c r="R546" s="255"/>
      <c r="S546" s="255"/>
      <c r="T546" s="255"/>
      <c r="U546" s="255"/>
      <c r="V546" s="255"/>
      <c r="W546" s="255"/>
      <c r="X546" s="255"/>
    </row>
    <row r="547" customFormat="false" ht="14.25" hidden="false" customHeight="false" outlineLevel="0" collapsed="false">
      <c r="A547" s="255"/>
      <c r="B547" s="255"/>
      <c r="C547" s="255"/>
      <c r="D547" s="255"/>
      <c r="E547" s="255"/>
      <c r="F547" s="255"/>
      <c r="G547" s="255"/>
      <c r="H547" s="255"/>
      <c r="I547" s="255"/>
      <c r="J547" s="255"/>
      <c r="K547" s="255"/>
      <c r="L547" s="255"/>
      <c r="M547" s="255"/>
      <c r="N547" s="255"/>
      <c r="O547" s="255"/>
      <c r="P547" s="255"/>
      <c r="Q547" s="255"/>
      <c r="R547" s="255"/>
      <c r="S547" s="255"/>
      <c r="T547" s="255"/>
      <c r="U547" s="255"/>
      <c r="V547" s="255"/>
      <c r="W547" s="255"/>
      <c r="X547" s="255"/>
    </row>
    <row r="548" customFormat="false" ht="14.25" hidden="false" customHeight="false" outlineLevel="0" collapsed="false">
      <c r="A548" s="255"/>
      <c r="B548" s="255"/>
      <c r="C548" s="255"/>
      <c r="D548" s="255"/>
      <c r="E548" s="255"/>
      <c r="F548" s="255"/>
      <c r="G548" s="255"/>
      <c r="H548" s="255"/>
      <c r="I548" s="255"/>
      <c r="J548" s="255"/>
      <c r="K548" s="255"/>
      <c r="L548" s="255"/>
      <c r="M548" s="255"/>
      <c r="N548" s="255"/>
      <c r="O548" s="255"/>
      <c r="P548" s="255"/>
      <c r="Q548" s="255"/>
      <c r="R548" s="255"/>
      <c r="S548" s="255"/>
      <c r="T548" s="255"/>
      <c r="U548" s="255"/>
      <c r="V548" s="255"/>
      <c r="W548" s="255"/>
      <c r="X548" s="255"/>
    </row>
    <row r="549" customFormat="false" ht="14.25" hidden="false" customHeight="false" outlineLevel="0" collapsed="false">
      <c r="A549" s="255"/>
      <c r="B549" s="255"/>
      <c r="C549" s="255"/>
      <c r="D549" s="255"/>
      <c r="E549" s="255"/>
      <c r="F549" s="255"/>
      <c r="G549" s="255"/>
      <c r="H549" s="255"/>
      <c r="I549" s="255"/>
      <c r="J549" s="255"/>
      <c r="K549" s="255"/>
      <c r="L549" s="255"/>
      <c r="M549" s="255"/>
      <c r="N549" s="255"/>
      <c r="O549" s="255"/>
      <c r="P549" s="255"/>
      <c r="Q549" s="255"/>
      <c r="R549" s="255"/>
      <c r="S549" s="255"/>
      <c r="T549" s="255"/>
      <c r="U549" s="255"/>
      <c r="V549" s="255"/>
      <c r="W549" s="255"/>
      <c r="X549" s="255"/>
    </row>
    <row r="550" customFormat="false" ht="14.25" hidden="false" customHeight="false" outlineLevel="0" collapsed="false">
      <c r="A550" s="255"/>
      <c r="B550" s="255"/>
      <c r="C550" s="255"/>
      <c r="D550" s="255"/>
      <c r="E550" s="255"/>
      <c r="F550" s="255"/>
      <c r="G550" s="255"/>
      <c r="H550" s="255"/>
      <c r="I550" s="255"/>
      <c r="J550" s="255"/>
      <c r="K550" s="255"/>
      <c r="L550" s="255"/>
      <c r="M550" s="255"/>
      <c r="N550" s="255"/>
      <c r="O550" s="255"/>
      <c r="P550" s="255"/>
      <c r="Q550" s="255"/>
      <c r="R550" s="255"/>
      <c r="S550" s="255"/>
      <c r="T550" s="255"/>
      <c r="U550" s="255"/>
      <c r="V550" s="255"/>
      <c r="W550" s="255"/>
      <c r="X550" s="255"/>
    </row>
    <row r="551" customFormat="false" ht="14.25" hidden="false" customHeight="false" outlineLevel="0" collapsed="false">
      <c r="A551" s="255"/>
      <c r="B551" s="255"/>
      <c r="C551" s="255"/>
      <c r="D551" s="255"/>
      <c r="E551" s="255"/>
      <c r="F551" s="255"/>
      <c r="G551" s="255"/>
      <c r="H551" s="255"/>
      <c r="I551" s="255"/>
      <c r="J551" s="255"/>
      <c r="K551" s="255"/>
      <c r="L551" s="255"/>
      <c r="M551" s="255"/>
      <c r="N551" s="255"/>
      <c r="O551" s="255"/>
      <c r="P551" s="255"/>
      <c r="Q551" s="255"/>
      <c r="R551" s="255"/>
      <c r="S551" s="255"/>
      <c r="T551" s="255"/>
      <c r="U551" s="255"/>
      <c r="V551" s="255"/>
      <c r="W551" s="255"/>
      <c r="X551" s="255"/>
    </row>
    <row r="552" customFormat="false" ht="14.25" hidden="false" customHeight="false" outlineLevel="0" collapsed="false">
      <c r="A552" s="255"/>
      <c r="B552" s="255"/>
      <c r="C552" s="255"/>
      <c r="D552" s="255"/>
      <c r="E552" s="255"/>
      <c r="F552" s="255"/>
      <c r="G552" s="255"/>
      <c r="H552" s="255"/>
      <c r="I552" s="255"/>
      <c r="J552" s="255"/>
      <c r="K552" s="255"/>
      <c r="L552" s="255"/>
      <c r="M552" s="255"/>
      <c r="N552" s="255"/>
      <c r="O552" s="255"/>
      <c r="P552" s="255"/>
      <c r="Q552" s="255"/>
      <c r="R552" s="255"/>
      <c r="S552" s="255"/>
      <c r="T552" s="255"/>
      <c r="U552" s="255"/>
      <c r="V552" s="255"/>
      <c r="W552" s="255"/>
      <c r="X552" s="255"/>
    </row>
    <row r="553" customFormat="false" ht="14.25" hidden="false" customHeight="false" outlineLevel="0" collapsed="false">
      <c r="A553" s="255"/>
      <c r="B553" s="255"/>
      <c r="C553" s="255"/>
      <c r="D553" s="255"/>
      <c r="E553" s="255"/>
      <c r="F553" s="255"/>
      <c r="G553" s="255"/>
      <c r="H553" s="255"/>
      <c r="I553" s="255"/>
      <c r="J553" s="255"/>
      <c r="K553" s="255"/>
      <c r="L553" s="255"/>
      <c r="M553" s="255"/>
      <c r="N553" s="255"/>
      <c r="O553" s="255"/>
      <c r="P553" s="255"/>
      <c r="Q553" s="255"/>
      <c r="R553" s="255"/>
      <c r="S553" s="255"/>
      <c r="T553" s="255"/>
      <c r="U553" s="255"/>
      <c r="V553" s="255"/>
      <c r="W553" s="255"/>
      <c r="X553" s="255"/>
    </row>
    <row r="554" customFormat="false" ht="14.25" hidden="false" customHeight="false" outlineLevel="0" collapsed="false">
      <c r="A554" s="255"/>
      <c r="B554" s="255"/>
      <c r="C554" s="255"/>
      <c r="D554" s="255"/>
      <c r="E554" s="255"/>
      <c r="F554" s="255"/>
      <c r="G554" s="255"/>
      <c r="H554" s="255"/>
      <c r="I554" s="255"/>
      <c r="J554" s="255"/>
      <c r="K554" s="255"/>
      <c r="L554" s="255"/>
      <c r="M554" s="255"/>
      <c r="N554" s="255"/>
      <c r="O554" s="255"/>
      <c r="P554" s="255"/>
      <c r="Q554" s="255"/>
      <c r="R554" s="255"/>
      <c r="S554" s="255"/>
      <c r="T554" s="255"/>
      <c r="U554" s="255"/>
      <c r="V554" s="255"/>
      <c r="W554" s="255"/>
      <c r="X554" s="255"/>
    </row>
    <row r="555" customFormat="false" ht="14.25" hidden="false" customHeight="false" outlineLevel="0" collapsed="false">
      <c r="A555" s="255"/>
      <c r="B555" s="255"/>
      <c r="C555" s="255"/>
      <c r="D555" s="255"/>
      <c r="E555" s="255"/>
      <c r="F555" s="255"/>
      <c r="G555" s="255"/>
      <c r="H555" s="255"/>
      <c r="I555" s="255"/>
      <c r="J555" s="255"/>
      <c r="K555" s="255"/>
      <c r="L555" s="255"/>
      <c r="M555" s="255"/>
      <c r="N555" s="255"/>
      <c r="O555" s="255"/>
      <c r="P555" s="255"/>
      <c r="Q555" s="255"/>
      <c r="R555" s="255"/>
      <c r="S555" s="255"/>
      <c r="T555" s="255"/>
      <c r="U555" s="255"/>
      <c r="V555" s="255"/>
      <c r="W555" s="255"/>
      <c r="X555" s="255"/>
    </row>
    <row r="556" customFormat="false" ht="14.25" hidden="false" customHeight="false" outlineLevel="0" collapsed="false">
      <c r="A556" s="255"/>
      <c r="B556" s="255"/>
      <c r="C556" s="255"/>
      <c r="D556" s="255"/>
      <c r="E556" s="255"/>
      <c r="F556" s="255"/>
      <c r="G556" s="255"/>
      <c r="H556" s="255"/>
      <c r="I556" s="255"/>
      <c r="J556" s="255"/>
      <c r="K556" s="255"/>
      <c r="L556" s="255"/>
      <c r="M556" s="255"/>
      <c r="N556" s="255"/>
      <c r="O556" s="255"/>
      <c r="P556" s="255"/>
      <c r="Q556" s="255"/>
      <c r="R556" s="255"/>
      <c r="S556" s="255"/>
      <c r="T556" s="255"/>
      <c r="U556" s="255"/>
      <c r="V556" s="255"/>
      <c r="W556" s="255"/>
      <c r="X556" s="255"/>
    </row>
    <row r="557" customFormat="false" ht="14.25" hidden="false" customHeight="false" outlineLevel="0" collapsed="false">
      <c r="A557" s="255"/>
      <c r="B557" s="255"/>
      <c r="C557" s="255"/>
      <c r="D557" s="255"/>
      <c r="E557" s="255"/>
      <c r="F557" s="255"/>
      <c r="G557" s="255"/>
      <c r="H557" s="255"/>
      <c r="I557" s="255"/>
      <c r="J557" s="255"/>
      <c r="K557" s="255"/>
      <c r="L557" s="255"/>
      <c r="M557" s="255"/>
      <c r="N557" s="255"/>
      <c r="O557" s="255"/>
      <c r="P557" s="255"/>
      <c r="Q557" s="255"/>
      <c r="R557" s="255"/>
      <c r="S557" s="255"/>
      <c r="T557" s="255"/>
      <c r="U557" s="255"/>
      <c r="V557" s="255"/>
      <c r="W557" s="255"/>
      <c r="X557" s="255"/>
    </row>
    <row r="558" customFormat="false" ht="14.25" hidden="false" customHeight="false" outlineLevel="0" collapsed="false">
      <c r="A558" s="255"/>
      <c r="B558" s="255"/>
      <c r="C558" s="255"/>
      <c r="D558" s="255"/>
      <c r="E558" s="255"/>
      <c r="F558" s="255"/>
      <c r="G558" s="255"/>
      <c r="H558" s="255"/>
      <c r="I558" s="255"/>
      <c r="J558" s="255"/>
      <c r="K558" s="255"/>
      <c r="L558" s="255"/>
      <c r="M558" s="255"/>
      <c r="N558" s="255"/>
      <c r="O558" s="255"/>
      <c r="P558" s="255"/>
      <c r="Q558" s="255"/>
      <c r="R558" s="255"/>
      <c r="S558" s="255"/>
      <c r="T558" s="255"/>
      <c r="U558" s="255"/>
      <c r="V558" s="255"/>
      <c r="W558" s="255"/>
      <c r="X558" s="255"/>
    </row>
    <row r="559" customFormat="false" ht="14.25" hidden="false" customHeight="false" outlineLevel="0" collapsed="false">
      <c r="A559" s="255"/>
      <c r="B559" s="255"/>
      <c r="C559" s="255"/>
      <c r="D559" s="255"/>
      <c r="E559" s="255"/>
      <c r="F559" s="255"/>
      <c r="G559" s="255"/>
      <c r="H559" s="255"/>
      <c r="I559" s="255"/>
      <c r="J559" s="255"/>
      <c r="K559" s="255"/>
      <c r="L559" s="255"/>
      <c r="M559" s="255"/>
      <c r="N559" s="255"/>
      <c r="O559" s="255"/>
      <c r="P559" s="255"/>
      <c r="Q559" s="255"/>
      <c r="R559" s="255"/>
      <c r="S559" s="255"/>
      <c r="T559" s="255"/>
      <c r="U559" s="255"/>
      <c r="V559" s="255"/>
      <c r="W559" s="255"/>
      <c r="X559" s="255"/>
    </row>
    <row r="560" customFormat="false" ht="14.25" hidden="false" customHeight="false" outlineLevel="0" collapsed="false">
      <c r="A560" s="255"/>
      <c r="B560" s="255"/>
      <c r="C560" s="255"/>
      <c r="D560" s="255"/>
      <c r="E560" s="255"/>
      <c r="F560" s="255"/>
      <c r="G560" s="255"/>
      <c r="H560" s="255"/>
      <c r="I560" s="255"/>
      <c r="J560" s="255"/>
      <c r="K560" s="255"/>
      <c r="L560" s="255"/>
      <c r="M560" s="255"/>
      <c r="N560" s="255"/>
      <c r="O560" s="255"/>
      <c r="P560" s="255"/>
      <c r="Q560" s="255"/>
      <c r="R560" s="255"/>
      <c r="S560" s="255"/>
      <c r="T560" s="255"/>
      <c r="U560" s="255"/>
      <c r="V560" s="255"/>
      <c r="W560" s="255"/>
      <c r="X560" s="255"/>
    </row>
    <row r="561" customFormat="false" ht="14.25" hidden="false" customHeight="false" outlineLevel="0" collapsed="false">
      <c r="A561" s="255"/>
      <c r="B561" s="255"/>
      <c r="C561" s="255"/>
      <c r="D561" s="255"/>
      <c r="E561" s="255"/>
      <c r="F561" s="255"/>
      <c r="G561" s="255"/>
      <c r="H561" s="255"/>
      <c r="I561" s="255"/>
      <c r="J561" s="255"/>
      <c r="K561" s="255"/>
      <c r="L561" s="255"/>
      <c r="M561" s="255"/>
      <c r="N561" s="255"/>
      <c r="O561" s="255"/>
      <c r="P561" s="255"/>
      <c r="Q561" s="255"/>
      <c r="R561" s="255"/>
      <c r="S561" s="255"/>
      <c r="T561" s="255"/>
      <c r="U561" s="255"/>
      <c r="V561" s="255"/>
      <c r="W561" s="255"/>
      <c r="X561" s="255"/>
    </row>
    <row r="562" customFormat="false" ht="14.25" hidden="false" customHeight="false" outlineLevel="0" collapsed="false">
      <c r="A562" s="255"/>
      <c r="B562" s="255"/>
      <c r="C562" s="255"/>
      <c r="D562" s="255"/>
      <c r="E562" s="255"/>
      <c r="F562" s="255"/>
      <c r="G562" s="255"/>
      <c r="H562" s="255"/>
      <c r="I562" s="255"/>
      <c r="J562" s="255"/>
      <c r="K562" s="255"/>
      <c r="L562" s="255"/>
      <c r="M562" s="255"/>
      <c r="N562" s="255"/>
      <c r="O562" s="255"/>
      <c r="P562" s="255"/>
      <c r="Q562" s="255"/>
      <c r="R562" s="255"/>
      <c r="S562" s="255"/>
      <c r="T562" s="255"/>
      <c r="U562" s="255"/>
      <c r="V562" s="255"/>
      <c r="W562" s="255"/>
      <c r="X562" s="255"/>
    </row>
    <row r="563" customFormat="false" ht="14.25" hidden="false" customHeight="false" outlineLevel="0" collapsed="false">
      <c r="A563" s="255"/>
      <c r="B563" s="255"/>
      <c r="C563" s="255"/>
      <c r="D563" s="255"/>
      <c r="E563" s="255"/>
      <c r="F563" s="255"/>
      <c r="G563" s="255"/>
      <c r="H563" s="255"/>
      <c r="I563" s="255"/>
      <c r="J563" s="255"/>
      <c r="K563" s="255"/>
      <c r="L563" s="255"/>
      <c r="M563" s="255"/>
      <c r="N563" s="255"/>
      <c r="O563" s="255"/>
      <c r="P563" s="255"/>
      <c r="Q563" s="255"/>
      <c r="R563" s="255"/>
      <c r="S563" s="255"/>
      <c r="T563" s="255"/>
      <c r="U563" s="255"/>
      <c r="V563" s="255"/>
      <c r="W563" s="255"/>
      <c r="X563" s="255"/>
    </row>
    <row r="564" customFormat="false" ht="14.25" hidden="false" customHeight="false" outlineLevel="0" collapsed="false">
      <c r="A564" s="255"/>
      <c r="B564" s="255"/>
      <c r="C564" s="255"/>
      <c r="D564" s="255"/>
      <c r="E564" s="255"/>
      <c r="F564" s="255"/>
      <c r="G564" s="255"/>
      <c r="H564" s="255"/>
      <c r="I564" s="255"/>
      <c r="J564" s="255"/>
      <c r="K564" s="255"/>
      <c r="L564" s="255"/>
      <c r="M564" s="255"/>
      <c r="N564" s="255"/>
      <c r="O564" s="255"/>
      <c r="P564" s="255"/>
      <c r="Q564" s="255"/>
      <c r="R564" s="255"/>
      <c r="S564" s="255"/>
      <c r="T564" s="255"/>
      <c r="U564" s="255"/>
      <c r="V564" s="255"/>
      <c r="W564" s="255"/>
      <c r="X564" s="255"/>
    </row>
    <row r="565" customFormat="false" ht="14.25" hidden="false" customHeight="false" outlineLevel="0" collapsed="false">
      <c r="A565" s="255"/>
      <c r="B565" s="255"/>
      <c r="C565" s="255"/>
      <c r="D565" s="255"/>
      <c r="E565" s="255"/>
      <c r="F565" s="255"/>
      <c r="G565" s="255"/>
      <c r="H565" s="255"/>
      <c r="I565" s="255"/>
      <c r="J565" s="255"/>
      <c r="K565" s="255"/>
      <c r="L565" s="255"/>
      <c r="M565" s="255"/>
      <c r="N565" s="255"/>
      <c r="O565" s="255"/>
      <c r="P565" s="255"/>
      <c r="Q565" s="255"/>
      <c r="R565" s="255"/>
      <c r="S565" s="255"/>
      <c r="T565" s="255"/>
      <c r="U565" s="255"/>
      <c r="V565" s="255"/>
      <c r="W565" s="255"/>
      <c r="X565" s="255"/>
    </row>
    <row r="566" customFormat="false" ht="14.25" hidden="false" customHeight="false" outlineLevel="0" collapsed="false">
      <c r="A566" s="255"/>
      <c r="B566" s="255"/>
      <c r="C566" s="255"/>
      <c r="D566" s="255"/>
      <c r="E566" s="255"/>
      <c r="F566" s="255"/>
      <c r="G566" s="255"/>
      <c r="H566" s="255"/>
      <c r="I566" s="255"/>
      <c r="J566" s="255"/>
      <c r="K566" s="255"/>
      <c r="L566" s="255"/>
      <c r="M566" s="255"/>
      <c r="N566" s="255"/>
      <c r="O566" s="255"/>
      <c r="P566" s="255"/>
      <c r="Q566" s="255"/>
      <c r="R566" s="255"/>
      <c r="S566" s="255"/>
      <c r="T566" s="255"/>
      <c r="U566" s="255"/>
      <c r="V566" s="255"/>
      <c r="W566" s="255"/>
      <c r="X566" s="255"/>
    </row>
    <row r="567" customFormat="false" ht="14.25" hidden="false" customHeight="false" outlineLevel="0" collapsed="false">
      <c r="A567" s="255"/>
      <c r="B567" s="255"/>
      <c r="C567" s="255"/>
      <c r="D567" s="255"/>
      <c r="E567" s="255"/>
      <c r="F567" s="255"/>
      <c r="G567" s="255"/>
      <c r="H567" s="255"/>
      <c r="I567" s="255"/>
      <c r="J567" s="255"/>
      <c r="K567" s="255"/>
      <c r="L567" s="255"/>
      <c r="M567" s="255"/>
      <c r="N567" s="255"/>
      <c r="O567" s="255"/>
      <c r="P567" s="255"/>
      <c r="Q567" s="255"/>
      <c r="R567" s="255"/>
      <c r="S567" s="255"/>
      <c r="T567" s="255"/>
      <c r="U567" s="255"/>
      <c r="V567" s="255"/>
      <c r="W567" s="255"/>
      <c r="X567" s="255"/>
    </row>
    <row r="568" customFormat="false" ht="14.25" hidden="false" customHeight="false" outlineLevel="0" collapsed="false">
      <c r="A568" s="255"/>
      <c r="B568" s="255"/>
      <c r="C568" s="255"/>
      <c r="D568" s="255"/>
      <c r="E568" s="255"/>
      <c r="F568" s="255"/>
      <c r="G568" s="255"/>
      <c r="H568" s="255"/>
      <c r="I568" s="255"/>
      <c r="J568" s="255"/>
      <c r="K568" s="255"/>
      <c r="L568" s="255"/>
      <c r="M568" s="255"/>
      <c r="N568" s="255"/>
      <c r="O568" s="255"/>
      <c r="P568" s="255"/>
      <c r="Q568" s="255"/>
      <c r="R568" s="255"/>
      <c r="S568" s="255"/>
      <c r="T568" s="255"/>
      <c r="U568" s="255"/>
      <c r="V568" s="255"/>
      <c r="W568" s="255"/>
      <c r="X568" s="255"/>
    </row>
    <row r="569" customFormat="false" ht="14.25" hidden="false" customHeight="false" outlineLevel="0" collapsed="false">
      <c r="A569" s="255"/>
      <c r="B569" s="255"/>
      <c r="C569" s="255"/>
      <c r="D569" s="255"/>
      <c r="E569" s="255"/>
      <c r="F569" s="255"/>
      <c r="G569" s="255"/>
      <c r="H569" s="255"/>
      <c r="I569" s="255"/>
      <c r="J569" s="255"/>
      <c r="K569" s="255"/>
      <c r="L569" s="255"/>
      <c r="M569" s="255"/>
      <c r="N569" s="255"/>
      <c r="O569" s="255"/>
      <c r="P569" s="255"/>
      <c r="Q569" s="255"/>
      <c r="R569" s="255"/>
      <c r="S569" s="255"/>
      <c r="T569" s="255"/>
      <c r="U569" s="255"/>
      <c r="V569" s="255"/>
      <c r="W569" s="255"/>
      <c r="X569" s="255"/>
    </row>
    <row r="570" customFormat="false" ht="14.25" hidden="false" customHeight="false" outlineLevel="0" collapsed="false">
      <c r="A570" s="255"/>
      <c r="B570" s="255"/>
      <c r="C570" s="255"/>
      <c r="D570" s="255"/>
      <c r="E570" s="255"/>
      <c r="F570" s="255"/>
      <c r="G570" s="255"/>
      <c r="H570" s="255"/>
      <c r="I570" s="255"/>
      <c r="J570" s="255"/>
      <c r="K570" s="255"/>
      <c r="L570" s="255"/>
      <c r="M570" s="255"/>
      <c r="N570" s="255"/>
      <c r="O570" s="255"/>
      <c r="P570" s="255"/>
      <c r="Q570" s="255"/>
      <c r="R570" s="255"/>
      <c r="S570" s="255"/>
      <c r="T570" s="255"/>
      <c r="U570" s="255"/>
      <c r="V570" s="255"/>
      <c r="W570" s="255"/>
      <c r="X570" s="255"/>
    </row>
    <row r="571" customFormat="false" ht="14.25" hidden="false" customHeight="false" outlineLevel="0" collapsed="false">
      <c r="A571" s="255"/>
      <c r="B571" s="255"/>
      <c r="C571" s="255"/>
      <c r="D571" s="255"/>
      <c r="E571" s="255"/>
      <c r="F571" s="255"/>
      <c r="G571" s="255"/>
      <c r="H571" s="255"/>
      <c r="I571" s="255"/>
      <c r="J571" s="255"/>
      <c r="K571" s="255"/>
      <c r="L571" s="255"/>
      <c r="M571" s="255"/>
      <c r="N571" s="255"/>
      <c r="O571" s="255"/>
      <c r="P571" s="255"/>
      <c r="Q571" s="255"/>
      <c r="R571" s="255"/>
      <c r="S571" s="255"/>
      <c r="T571" s="255"/>
      <c r="U571" s="255"/>
      <c r="V571" s="255"/>
      <c r="W571" s="255"/>
      <c r="X571" s="255"/>
    </row>
    <row r="572" customFormat="false" ht="14.25" hidden="false" customHeight="false" outlineLevel="0" collapsed="false">
      <c r="A572" s="255"/>
      <c r="B572" s="255"/>
      <c r="C572" s="255"/>
      <c r="D572" s="255"/>
      <c r="E572" s="255"/>
      <c r="F572" s="255"/>
      <c r="G572" s="255"/>
      <c r="H572" s="255"/>
      <c r="I572" s="255"/>
      <c r="J572" s="255"/>
      <c r="K572" s="255"/>
      <c r="L572" s="255"/>
      <c r="M572" s="255"/>
      <c r="N572" s="255"/>
      <c r="O572" s="255"/>
      <c r="P572" s="255"/>
      <c r="Q572" s="255"/>
      <c r="R572" s="255"/>
      <c r="S572" s="255"/>
      <c r="T572" s="255"/>
      <c r="U572" s="255"/>
      <c r="V572" s="255"/>
      <c r="W572" s="255"/>
      <c r="X572" s="255"/>
    </row>
    <row r="573" customFormat="false" ht="14.25" hidden="false" customHeight="false" outlineLevel="0" collapsed="false">
      <c r="A573" s="255"/>
      <c r="B573" s="255"/>
      <c r="C573" s="255"/>
      <c r="D573" s="255"/>
      <c r="E573" s="255"/>
      <c r="F573" s="255"/>
      <c r="G573" s="255"/>
      <c r="H573" s="255"/>
      <c r="I573" s="255"/>
      <c r="J573" s="255"/>
      <c r="K573" s="255"/>
      <c r="L573" s="255"/>
      <c r="M573" s="255"/>
      <c r="N573" s="255"/>
      <c r="O573" s="255"/>
      <c r="P573" s="255"/>
      <c r="Q573" s="255"/>
      <c r="R573" s="255"/>
      <c r="S573" s="255"/>
      <c r="T573" s="255"/>
      <c r="U573" s="255"/>
      <c r="V573" s="255"/>
      <c r="W573" s="255"/>
      <c r="X573" s="255"/>
    </row>
    <row r="574" customFormat="false" ht="14.25" hidden="false" customHeight="false" outlineLevel="0" collapsed="false">
      <c r="A574" s="255"/>
      <c r="B574" s="255"/>
      <c r="C574" s="255"/>
      <c r="D574" s="255"/>
      <c r="E574" s="255"/>
      <c r="F574" s="255"/>
      <c r="G574" s="255"/>
      <c r="H574" s="255"/>
      <c r="I574" s="255"/>
      <c r="J574" s="255"/>
      <c r="K574" s="255"/>
      <c r="L574" s="255"/>
      <c r="M574" s="255"/>
      <c r="N574" s="255"/>
      <c r="O574" s="255"/>
      <c r="P574" s="255"/>
      <c r="Q574" s="255"/>
      <c r="R574" s="255"/>
      <c r="S574" s="255"/>
      <c r="T574" s="255"/>
      <c r="U574" s="255"/>
      <c r="V574" s="255"/>
      <c r="W574" s="255"/>
      <c r="X574" s="255"/>
    </row>
    <row r="575" customFormat="false" ht="14.25" hidden="false" customHeight="false" outlineLevel="0" collapsed="false">
      <c r="A575" s="255"/>
      <c r="B575" s="255"/>
      <c r="C575" s="255"/>
      <c r="D575" s="255"/>
      <c r="E575" s="255"/>
      <c r="F575" s="255"/>
      <c r="G575" s="255"/>
      <c r="H575" s="255"/>
      <c r="I575" s="255"/>
      <c r="J575" s="255"/>
      <c r="K575" s="255"/>
      <c r="L575" s="255"/>
      <c r="M575" s="255"/>
      <c r="N575" s="255"/>
      <c r="O575" s="255"/>
      <c r="P575" s="255"/>
      <c r="Q575" s="255"/>
      <c r="R575" s="255"/>
      <c r="S575" s="255"/>
      <c r="T575" s="255"/>
      <c r="U575" s="255"/>
      <c r="V575" s="255"/>
      <c r="W575" s="255"/>
      <c r="X575" s="255"/>
    </row>
    <row r="576" customFormat="false" ht="14.25" hidden="false" customHeight="false" outlineLevel="0" collapsed="false">
      <c r="A576" s="255"/>
      <c r="B576" s="255"/>
      <c r="C576" s="255"/>
      <c r="D576" s="255"/>
      <c r="E576" s="255"/>
      <c r="F576" s="255"/>
      <c r="G576" s="255"/>
      <c r="H576" s="255"/>
      <c r="I576" s="255"/>
      <c r="J576" s="255"/>
      <c r="K576" s="255"/>
      <c r="L576" s="255"/>
      <c r="M576" s="255"/>
      <c r="N576" s="255"/>
      <c r="O576" s="255"/>
      <c r="P576" s="255"/>
      <c r="Q576" s="255"/>
      <c r="R576" s="255"/>
      <c r="S576" s="255"/>
      <c r="T576" s="255"/>
      <c r="U576" s="255"/>
      <c r="V576" s="255"/>
      <c r="W576" s="255"/>
      <c r="X576" s="255"/>
    </row>
    <row r="577" customFormat="false" ht="14.25" hidden="false" customHeight="false" outlineLevel="0" collapsed="false">
      <c r="A577" s="255"/>
      <c r="B577" s="255"/>
      <c r="C577" s="255"/>
      <c r="D577" s="255"/>
      <c r="E577" s="255"/>
      <c r="F577" s="255"/>
      <c r="G577" s="255"/>
      <c r="H577" s="255"/>
      <c r="I577" s="255"/>
      <c r="J577" s="255"/>
      <c r="K577" s="255"/>
      <c r="L577" s="255"/>
      <c r="M577" s="255"/>
      <c r="N577" s="255"/>
      <c r="O577" s="255"/>
      <c r="P577" s="255"/>
      <c r="Q577" s="255"/>
      <c r="R577" s="255"/>
      <c r="S577" s="255"/>
      <c r="T577" s="255"/>
      <c r="U577" s="255"/>
      <c r="V577" s="255"/>
      <c r="W577" s="255"/>
      <c r="X577" s="255"/>
    </row>
    <row r="578" customFormat="false" ht="14.25" hidden="false" customHeight="false" outlineLevel="0" collapsed="false">
      <c r="A578" s="255"/>
      <c r="B578" s="255"/>
      <c r="C578" s="255"/>
      <c r="D578" s="255"/>
      <c r="E578" s="255"/>
      <c r="F578" s="255"/>
      <c r="G578" s="255"/>
      <c r="H578" s="255"/>
      <c r="I578" s="255"/>
      <c r="J578" s="255"/>
      <c r="K578" s="255"/>
      <c r="L578" s="255"/>
      <c r="M578" s="255"/>
      <c r="N578" s="255"/>
      <c r="O578" s="255"/>
      <c r="P578" s="255"/>
      <c r="Q578" s="255"/>
      <c r="R578" s="255"/>
      <c r="S578" s="255"/>
      <c r="T578" s="255"/>
      <c r="U578" s="255"/>
      <c r="V578" s="255"/>
      <c r="W578" s="255"/>
      <c r="X578" s="255"/>
    </row>
    <row r="579" customFormat="false" ht="14.25" hidden="false" customHeight="false" outlineLevel="0" collapsed="false">
      <c r="A579" s="255"/>
      <c r="B579" s="255"/>
      <c r="C579" s="255"/>
      <c r="D579" s="255"/>
      <c r="E579" s="255"/>
      <c r="F579" s="255"/>
      <c r="G579" s="255"/>
      <c r="H579" s="255"/>
      <c r="I579" s="255"/>
      <c r="J579" s="255"/>
      <c r="K579" s="255"/>
      <c r="L579" s="255"/>
      <c r="M579" s="255"/>
      <c r="N579" s="255"/>
      <c r="O579" s="255"/>
      <c r="P579" s="255"/>
      <c r="Q579" s="255"/>
      <c r="R579" s="255"/>
      <c r="S579" s="255"/>
      <c r="T579" s="255"/>
      <c r="U579" s="255"/>
      <c r="V579" s="255"/>
      <c r="W579" s="255"/>
      <c r="X579" s="255"/>
    </row>
    <row r="580" customFormat="false" ht="14.25" hidden="false" customHeight="false" outlineLevel="0" collapsed="false">
      <c r="A580" s="255"/>
      <c r="B580" s="255"/>
      <c r="C580" s="255"/>
      <c r="D580" s="255"/>
      <c r="E580" s="255"/>
      <c r="F580" s="255"/>
      <c r="G580" s="255"/>
      <c r="H580" s="255"/>
      <c r="I580" s="255"/>
      <c r="J580" s="255"/>
      <c r="K580" s="255"/>
      <c r="L580" s="255"/>
      <c r="M580" s="255"/>
      <c r="N580" s="255"/>
      <c r="O580" s="255"/>
      <c r="P580" s="255"/>
      <c r="Q580" s="255"/>
      <c r="R580" s="255"/>
      <c r="S580" s="255"/>
      <c r="T580" s="255"/>
      <c r="U580" s="255"/>
      <c r="V580" s="255"/>
      <c r="W580" s="255"/>
      <c r="X580" s="255"/>
    </row>
    <row r="581" customFormat="false" ht="14.25" hidden="false" customHeight="false" outlineLevel="0" collapsed="false">
      <c r="A581" s="255"/>
      <c r="B581" s="255"/>
      <c r="C581" s="255"/>
      <c r="D581" s="255"/>
      <c r="E581" s="255"/>
      <c r="F581" s="255"/>
      <c r="G581" s="255"/>
      <c r="H581" s="255"/>
      <c r="I581" s="255"/>
      <c r="J581" s="255"/>
      <c r="K581" s="255"/>
      <c r="L581" s="255"/>
      <c r="M581" s="255"/>
      <c r="N581" s="255"/>
      <c r="O581" s="255"/>
      <c r="P581" s="255"/>
      <c r="Q581" s="255"/>
      <c r="R581" s="255"/>
      <c r="S581" s="255"/>
      <c r="T581" s="255"/>
      <c r="U581" s="255"/>
      <c r="V581" s="255"/>
      <c r="W581" s="255"/>
      <c r="X581" s="255"/>
    </row>
    <row r="582" customFormat="false" ht="14.25" hidden="false" customHeight="false" outlineLevel="0" collapsed="false">
      <c r="A582" s="255"/>
      <c r="B582" s="255"/>
      <c r="C582" s="255"/>
      <c r="D582" s="255"/>
      <c r="E582" s="255"/>
      <c r="F582" s="255"/>
      <c r="G582" s="255"/>
      <c r="H582" s="255"/>
      <c r="I582" s="255"/>
      <c r="J582" s="255"/>
      <c r="K582" s="255"/>
      <c r="L582" s="255"/>
      <c r="M582" s="255"/>
      <c r="N582" s="255"/>
      <c r="O582" s="255"/>
      <c r="P582" s="255"/>
      <c r="Q582" s="255"/>
      <c r="R582" s="255"/>
      <c r="S582" s="255"/>
      <c r="T582" s="255"/>
      <c r="U582" s="255"/>
      <c r="V582" s="255"/>
      <c r="W582" s="255"/>
      <c r="X582" s="255"/>
    </row>
    <row r="583" customFormat="false" ht="14.25" hidden="false" customHeight="false" outlineLevel="0" collapsed="false">
      <c r="A583" s="255"/>
      <c r="B583" s="255"/>
      <c r="C583" s="255"/>
      <c r="D583" s="255"/>
      <c r="E583" s="255"/>
      <c r="F583" s="255"/>
      <c r="G583" s="255"/>
      <c r="H583" s="255"/>
      <c r="I583" s="255"/>
      <c r="J583" s="255"/>
      <c r="K583" s="255"/>
      <c r="L583" s="255"/>
      <c r="M583" s="255"/>
      <c r="N583" s="255"/>
      <c r="O583" s="255"/>
      <c r="P583" s="255"/>
      <c r="Q583" s="255"/>
      <c r="R583" s="255"/>
      <c r="S583" s="255"/>
      <c r="T583" s="255"/>
      <c r="U583" s="255"/>
      <c r="V583" s="255"/>
      <c r="W583" s="255"/>
      <c r="X583" s="255"/>
    </row>
    <row r="584" customFormat="false" ht="14.25" hidden="false" customHeight="false" outlineLevel="0" collapsed="false">
      <c r="A584" s="255"/>
      <c r="B584" s="255"/>
      <c r="C584" s="255"/>
      <c r="D584" s="255"/>
      <c r="E584" s="255"/>
      <c r="F584" s="255"/>
      <c r="G584" s="255"/>
      <c r="H584" s="255"/>
      <c r="I584" s="255"/>
      <c r="J584" s="255"/>
      <c r="K584" s="255"/>
      <c r="L584" s="255"/>
      <c r="M584" s="255"/>
      <c r="N584" s="255"/>
      <c r="O584" s="255"/>
      <c r="P584" s="255"/>
      <c r="Q584" s="255"/>
      <c r="R584" s="255"/>
      <c r="S584" s="255"/>
      <c r="T584" s="255"/>
      <c r="U584" s="255"/>
      <c r="V584" s="255"/>
      <c r="W584" s="255"/>
      <c r="X584" s="255"/>
    </row>
    <row r="585" customFormat="false" ht="14.25" hidden="false" customHeight="false" outlineLevel="0" collapsed="false">
      <c r="A585" s="255"/>
      <c r="B585" s="255"/>
      <c r="C585" s="255"/>
      <c r="D585" s="255"/>
      <c r="E585" s="255"/>
      <c r="F585" s="255"/>
      <c r="G585" s="255"/>
      <c r="H585" s="255"/>
      <c r="I585" s="255"/>
      <c r="J585" s="255"/>
      <c r="K585" s="255"/>
      <c r="L585" s="255"/>
      <c r="M585" s="255"/>
      <c r="N585" s="255"/>
      <c r="O585" s="255"/>
      <c r="P585" s="255"/>
      <c r="Q585" s="255"/>
      <c r="R585" s="255"/>
      <c r="S585" s="255"/>
      <c r="T585" s="255"/>
      <c r="U585" s="255"/>
      <c r="V585" s="255"/>
      <c r="W585" s="255"/>
      <c r="X585" s="255"/>
    </row>
    <row r="586" customFormat="false" ht="14.25" hidden="false" customHeight="false" outlineLevel="0" collapsed="false">
      <c r="A586" s="255"/>
      <c r="B586" s="255"/>
      <c r="C586" s="255"/>
      <c r="D586" s="255"/>
      <c r="E586" s="255"/>
      <c r="F586" s="255"/>
      <c r="G586" s="255"/>
      <c r="H586" s="255"/>
      <c r="I586" s="255"/>
      <c r="J586" s="255"/>
      <c r="K586" s="255"/>
      <c r="L586" s="255"/>
      <c r="M586" s="255"/>
      <c r="N586" s="255"/>
      <c r="O586" s="255"/>
      <c r="P586" s="255"/>
      <c r="Q586" s="255"/>
      <c r="R586" s="255"/>
      <c r="S586" s="255"/>
      <c r="T586" s="255"/>
      <c r="U586" s="255"/>
      <c r="V586" s="255"/>
      <c r="W586" s="255"/>
      <c r="X586" s="255"/>
    </row>
    <row r="587" customFormat="false" ht="14.25" hidden="false" customHeight="false" outlineLevel="0" collapsed="false">
      <c r="A587" s="255"/>
      <c r="B587" s="255"/>
      <c r="C587" s="255"/>
      <c r="D587" s="255"/>
      <c r="E587" s="255"/>
      <c r="F587" s="255"/>
      <c r="G587" s="255"/>
      <c r="H587" s="255"/>
      <c r="I587" s="255"/>
      <c r="J587" s="255"/>
      <c r="K587" s="255"/>
      <c r="L587" s="255"/>
      <c r="M587" s="255"/>
      <c r="N587" s="255"/>
      <c r="O587" s="255"/>
      <c r="P587" s="255"/>
      <c r="Q587" s="255"/>
      <c r="R587" s="255"/>
      <c r="S587" s="255"/>
      <c r="T587" s="255"/>
      <c r="U587" s="255"/>
      <c r="V587" s="255"/>
      <c r="W587" s="255"/>
      <c r="X587" s="255"/>
    </row>
    <row r="588" customFormat="false" ht="14.25" hidden="false" customHeight="false" outlineLevel="0" collapsed="false">
      <c r="A588" s="255"/>
      <c r="B588" s="255"/>
      <c r="C588" s="255"/>
      <c r="D588" s="255"/>
      <c r="E588" s="255"/>
      <c r="F588" s="255"/>
      <c r="G588" s="255"/>
      <c r="H588" s="255"/>
      <c r="I588" s="255"/>
      <c r="J588" s="255"/>
      <c r="K588" s="255"/>
      <c r="L588" s="255"/>
      <c r="M588" s="255"/>
      <c r="N588" s="255"/>
      <c r="O588" s="255"/>
      <c r="P588" s="255"/>
      <c r="Q588" s="255"/>
      <c r="R588" s="255"/>
      <c r="S588" s="255"/>
      <c r="T588" s="255"/>
      <c r="U588" s="255"/>
      <c r="V588" s="255"/>
      <c r="W588" s="255"/>
      <c r="X588" s="255"/>
    </row>
    <row r="589" customFormat="false" ht="14.25" hidden="false" customHeight="false" outlineLevel="0" collapsed="false">
      <c r="A589" s="255"/>
      <c r="B589" s="255"/>
      <c r="C589" s="255"/>
      <c r="D589" s="255"/>
      <c r="E589" s="255"/>
      <c r="F589" s="255"/>
      <c r="G589" s="255"/>
      <c r="H589" s="255"/>
      <c r="I589" s="255"/>
      <c r="J589" s="255"/>
      <c r="K589" s="255"/>
      <c r="L589" s="255"/>
      <c r="M589" s="255"/>
      <c r="N589" s="255"/>
      <c r="O589" s="255"/>
      <c r="P589" s="255"/>
      <c r="Q589" s="255"/>
      <c r="R589" s="255"/>
      <c r="S589" s="255"/>
      <c r="T589" s="255"/>
      <c r="U589" s="255"/>
      <c r="V589" s="255"/>
      <c r="W589" s="255"/>
      <c r="X589" s="255"/>
    </row>
    <row r="590" customFormat="false" ht="14.25" hidden="false" customHeight="false" outlineLevel="0" collapsed="false">
      <c r="A590" s="255"/>
      <c r="B590" s="255"/>
      <c r="C590" s="255"/>
      <c r="D590" s="255"/>
      <c r="E590" s="255"/>
      <c r="F590" s="255"/>
      <c r="G590" s="255"/>
      <c r="H590" s="255"/>
      <c r="I590" s="255"/>
      <c r="J590" s="255"/>
      <c r="K590" s="255"/>
      <c r="L590" s="255"/>
      <c r="M590" s="255"/>
      <c r="N590" s="255"/>
      <c r="O590" s="255"/>
      <c r="P590" s="255"/>
      <c r="Q590" s="255"/>
      <c r="R590" s="255"/>
      <c r="S590" s="255"/>
      <c r="T590" s="255"/>
      <c r="U590" s="255"/>
      <c r="V590" s="255"/>
      <c r="W590" s="255"/>
      <c r="X590" s="255"/>
    </row>
    <row r="591" customFormat="false" ht="14.25" hidden="false" customHeight="false" outlineLevel="0" collapsed="false">
      <c r="A591" s="255"/>
      <c r="B591" s="255"/>
      <c r="C591" s="255"/>
      <c r="D591" s="255"/>
      <c r="E591" s="255"/>
      <c r="F591" s="255"/>
      <c r="G591" s="255"/>
      <c r="H591" s="255"/>
      <c r="I591" s="255"/>
      <c r="J591" s="255"/>
      <c r="K591" s="255"/>
      <c r="L591" s="255"/>
      <c r="M591" s="255"/>
      <c r="N591" s="255"/>
      <c r="O591" s="255"/>
      <c r="P591" s="255"/>
      <c r="Q591" s="255"/>
      <c r="R591" s="255"/>
      <c r="S591" s="255"/>
      <c r="T591" s="255"/>
      <c r="U591" s="255"/>
      <c r="V591" s="255"/>
      <c r="W591" s="255"/>
      <c r="X591" s="255"/>
    </row>
    <row r="592" customFormat="false" ht="14.25" hidden="false" customHeight="false" outlineLevel="0" collapsed="false">
      <c r="A592" s="255"/>
      <c r="B592" s="255"/>
      <c r="C592" s="255"/>
      <c r="D592" s="255"/>
      <c r="E592" s="255"/>
      <c r="F592" s="255"/>
      <c r="G592" s="255"/>
      <c r="H592" s="255"/>
      <c r="I592" s="255"/>
      <c r="J592" s="255"/>
      <c r="K592" s="255"/>
      <c r="L592" s="255"/>
      <c r="M592" s="255"/>
      <c r="N592" s="255"/>
      <c r="O592" s="255"/>
      <c r="P592" s="255"/>
      <c r="Q592" s="255"/>
      <c r="R592" s="255"/>
      <c r="S592" s="255"/>
      <c r="T592" s="255"/>
      <c r="U592" s="255"/>
      <c r="V592" s="255"/>
      <c r="W592" s="255"/>
      <c r="X592" s="255"/>
    </row>
    <row r="593" customFormat="false" ht="14.25" hidden="false" customHeight="false" outlineLevel="0" collapsed="false">
      <c r="A593" s="255"/>
      <c r="B593" s="255"/>
      <c r="C593" s="255"/>
      <c r="D593" s="255"/>
      <c r="E593" s="255"/>
      <c r="F593" s="255"/>
      <c r="G593" s="255"/>
      <c r="H593" s="255"/>
      <c r="I593" s="255"/>
      <c r="J593" s="255"/>
      <c r="K593" s="255"/>
      <c r="L593" s="255"/>
      <c r="M593" s="255"/>
      <c r="N593" s="255"/>
      <c r="O593" s="255"/>
      <c r="P593" s="255"/>
      <c r="Q593" s="255"/>
      <c r="R593" s="255"/>
      <c r="S593" s="255"/>
      <c r="T593" s="255"/>
      <c r="U593" s="255"/>
      <c r="V593" s="255"/>
      <c r="W593" s="255"/>
      <c r="X593" s="255"/>
    </row>
    <row r="594" customFormat="false" ht="14.25" hidden="false" customHeight="false" outlineLevel="0" collapsed="false">
      <c r="A594" s="255"/>
      <c r="B594" s="255"/>
      <c r="C594" s="255"/>
      <c r="D594" s="255"/>
      <c r="E594" s="255"/>
      <c r="F594" s="255"/>
      <c r="G594" s="255"/>
      <c r="H594" s="255"/>
      <c r="I594" s="255"/>
      <c r="J594" s="255"/>
      <c r="K594" s="255"/>
      <c r="L594" s="255"/>
      <c r="M594" s="255"/>
      <c r="N594" s="255"/>
      <c r="O594" s="255"/>
      <c r="P594" s="255"/>
      <c r="Q594" s="255"/>
      <c r="R594" s="255"/>
      <c r="S594" s="255"/>
      <c r="T594" s="255"/>
      <c r="U594" s="255"/>
      <c r="V594" s="255"/>
      <c r="W594" s="255"/>
      <c r="X594" s="255"/>
    </row>
    <row r="595" customFormat="false" ht="14.25" hidden="false" customHeight="false" outlineLevel="0" collapsed="false">
      <c r="A595" s="255"/>
      <c r="B595" s="255"/>
      <c r="C595" s="255"/>
      <c r="D595" s="255"/>
      <c r="E595" s="255"/>
      <c r="F595" s="255"/>
      <c r="G595" s="255"/>
      <c r="H595" s="255"/>
      <c r="I595" s="255"/>
      <c r="J595" s="255"/>
      <c r="K595" s="255"/>
      <c r="L595" s="255"/>
      <c r="M595" s="255"/>
      <c r="N595" s="255"/>
      <c r="O595" s="255"/>
      <c r="P595" s="255"/>
      <c r="Q595" s="255"/>
      <c r="R595" s="255"/>
      <c r="S595" s="255"/>
      <c r="T595" s="255"/>
      <c r="U595" s="255"/>
      <c r="V595" s="255"/>
      <c r="W595" s="255"/>
      <c r="X595" s="255"/>
    </row>
    <row r="596" customFormat="false" ht="14.25" hidden="false" customHeight="false" outlineLevel="0" collapsed="false">
      <c r="A596" s="255"/>
      <c r="B596" s="255"/>
      <c r="C596" s="255"/>
      <c r="D596" s="255"/>
      <c r="E596" s="255"/>
      <c r="F596" s="255"/>
      <c r="G596" s="255"/>
      <c r="H596" s="255"/>
      <c r="I596" s="255"/>
      <c r="J596" s="255"/>
      <c r="K596" s="255"/>
      <c r="L596" s="255"/>
      <c r="M596" s="255"/>
      <c r="N596" s="255"/>
      <c r="O596" s="255"/>
      <c r="P596" s="255"/>
      <c r="Q596" s="255"/>
      <c r="R596" s="255"/>
      <c r="S596" s="255"/>
      <c r="T596" s="255"/>
      <c r="U596" s="255"/>
      <c r="V596" s="255"/>
      <c r="W596" s="255"/>
      <c r="X596" s="255"/>
    </row>
    <row r="597" customFormat="false" ht="14.25" hidden="false" customHeight="false" outlineLevel="0" collapsed="false">
      <c r="A597" s="255"/>
      <c r="B597" s="255"/>
      <c r="C597" s="255"/>
      <c r="D597" s="255"/>
      <c r="E597" s="255"/>
      <c r="F597" s="255"/>
      <c r="G597" s="255"/>
      <c r="H597" s="255"/>
      <c r="I597" s="255"/>
      <c r="J597" s="255"/>
      <c r="K597" s="255"/>
      <c r="L597" s="255"/>
      <c r="M597" s="255"/>
      <c r="N597" s="255"/>
      <c r="O597" s="255"/>
      <c r="P597" s="255"/>
      <c r="Q597" s="255"/>
      <c r="R597" s="255"/>
      <c r="S597" s="255"/>
      <c r="T597" s="255"/>
      <c r="U597" s="255"/>
      <c r="V597" s="255"/>
      <c r="W597" s="255"/>
      <c r="X597" s="255"/>
    </row>
    <row r="598" customFormat="false" ht="14.25" hidden="false" customHeight="false" outlineLevel="0" collapsed="false">
      <c r="A598" s="255"/>
      <c r="B598" s="255"/>
      <c r="C598" s="255"/>
      <c r="D598" s="255"/>
      <c r="E598" s="255"/>
      <c r="F598" s="255"/>
      <c r="G598" s="255"/>
      <c r="H598" s="255"/>
      <c r="I598" s="255"/>
      <c r="J598" s="255"/>
      <c r="K598" s="255"/>
      <c r="L598" s="255"/>
      <c r="M598" s="255"/>
      <c r="N598" s="255"/>
      <c r="O598" s="255"/>
      <c r="P598" s="255"/>
      <c r="Q598" s="255"/>
      <c r="R598" s="255"/>
      <c r="S598" s="255"/>
      <c r="T598" s="255"/>
      <c r="U598" s="255"/>
      <c r="V598" s="255"/>
      <c r="W598" s="255"/>
      <c r="X598" s="255"/>
    </row>
    <row r="599" customFormat="false" ht="14.25" hidden="false" customHeight="false" outlineLevel="0" collapsed="false">
      <c r="A599" s="255"/>
      <c r="B599" s="255"/>
      <c r="C599" s="255"/>
      <c r="D599" s="255"/>
      <c r="E599" s="255"/>
      <c r="F599" s="255"/>
      <c r="G599" s="255"/>
      <c r="H599" s="255"/>
      <c r="I599" s="255"/>
      <c r="J599" s="255"/>
      <c r="K599" s="255"/>
      <c r="L599" s="255"/>
      <c r="M599" s="255"/>
      <c r="N599" s="255"/>
      <c r="O599" s="255"/>
      <c r="P599" s="255"/>
      <c r="Q599" s="255"/>
      <c r="R599" s="255"/>
      <c r="S599" s="255"/>
      <c r="T599" s="255"/>
      <c r="U599" s="255"/>
      <c r="V599" s="255"/>
      <c r="W599" s="255"/>
      <c r="X599" s="255"/>
    </row>
    <row r="600" customFormat="false" ht="14.25" hidden="false" customHeight="false" outlineLevel="0" collapsed="false">
      <c r="A600" s="255"/>
      <c r="B600" s="255"/>
      <c r="C600" s="255"/>
      <c r="D600" s="255"/>
      <c r="E600" s="255"/>
      <c r="F600" s="255"/>
      <c r="G600" s="255"/>
      <c r="H600" s="255"/>
      <c r="I600" s="255"/>
      <c r="J600" s="255"/>
      <c r="K600" s="255"/>
      <c r="L600" s="255"/>
      <c r="M600" s="255"/>
      <c r="N600" s="255"/>
      <c r="O600" s="255"/>
      <c r="P600" s="255"/>
      <c r="Q600" s="255"/>
      <c r="R600" s="255"/>
      <c r="S600" s="255"/>
      <c r="T600" s="255"/>
      <c r="U600" s="255"/>
      <c r="V600" s="255"/>
      <c r="W600" s="255"/>
      <c r="X600" s="255"/>
    </row>
    <row r="601" customFormat="false" ht="14.25" hidden="false" customHeight="false" outlineLevel="0" collapsed="false">
      <c r="A601" s="255"/>
      <c r="B601" s="255"/>
      <c r="C601" s="255"/>
      <c r="D601" s="255"/>
      <c r="E601" s="255"/>
      <c r="F601" s="255"/>
      <c r="G601" s="255"/>
      <c r="H601" s="255"/>
      <c r="I601" s="255"/>
      <c r="J601" s="255"/>
      <c r="K601" s="255"/>
      <c r="L601" s="255"/>
      <c r="M601" s="255"/>
      <c r="N601" s="255"/>
      <c r="O601" s="255"/>
      <c r="P601" s="255"/>
      <c r="Q601" s="255"/>
      <c r="R601" s="255"/>
      <c r="S601" s="255"/>
      <c r="T601" s="255"/>
      <c r="U601" s="255"/>
      <c r="V601" s="255"/>
      <c r="W601" s="255"/>
      <c r="X601" s="255"/>
    </row>
    <row r="602" customFormat="false" ht="14.25" hidden="false" customHeight="false" outlineLevel="0" collapsed="false">
      <c r="A602" s="255"/>
      <c r="B602" s="255"/>
      <c r="C602" s="255"/>
      <c r="D602" s="255"/>
      <c r="E602" s="255"/>
      <c r="F602" s="255"/>
      <c r="G602" s="255"/>
      <c r="H602" s="255"/>
      <c r="I602" s="255"/>
      <c r="J602" s="255"/>
      <c r="K602" s="255"/>
      <c r="L602" s="255"/>
      <c r="M602" s="255"/>
      <c r="N602" s="255"/>
      <c r="O602" s="255"/>
      <c r="P602" s="255"/>
      <c r="Q602" s="255"/>
      <c r="R602" s="255"/>
      <c r="S602" s="255"/>
      <c r="T602" s="255"/>
      <c r="U602" s="255"/>
      <c r="V602" s="255"/>
      <c r="W602" s="255"/>
      <c r="X602" s="255"/>
    </row>
    <row r="603" customFormat="false" ht="14.25" hidden="false" customHeight="false" outlineLevel="0" collapsed="false">
      <c r="A603" s="255"/>
      <c r="B603" s="255"/>
      <c r="C603" s="255"/>
      <c r="D603" s="255"/>
      <c r="E603" s="255"/>
      <c r="F603" s="255"/>
      <c r="G603" s="255"/>
      <c r="H603" s="255"/>
      <c r="I603" s="255"/>
      <c r="J603" s="255"/>
      <c r="K603" s="255"/>
      <c r="L603" s="255"/>
      <c r="M603" s="255"/>
      <c r="N603" s="255"/>
      <c r="O603" s="255"/>
      <c r="P603" s="255"/>
      <c r="Q603" s="255"/>
      <c r="R603" s="255"/>
      <c r="S603" s="255"/>
      <c r="T603" s="255"/>
      <c r="U603" s="255"/>
      <c r="V603" s="255"/>
      <c r="W603" s="255"/>
      <c r="X603" s="255"/>
    </row>
    <row r="604" customFormat="false" ht="14.25" hidden="false" customHeight="false" outlineLevel="0" collapsed="false">
      <c r="A604" s="255"/>
      <c r="B604" s="255"/>
      <c r="C604" s="255"/>
      <c r="D604" s="255"/>
      <c r="E604" s="255"/>
      <c r="F604" s="255"/>
      <c r="G604" s="255"/>
      <c r="H604" s="255"/>
      <c r="I604" s="255"/>
      <c r="J604" s="255"/>
      <c r="K604" s="255"/>
      <c r="L604" s="255"/>
      <c r="M604" s="255"/>
      <c r="N604" s="255"/>
      <c r="O604" s="255"/>
      <c r="P604" s="255"/>
      <c r="Q604" s="255"/>
      <c r="R604" s="255"/>
      <c r="S604" s="255"/>
      <c r="T604" s="255"/>
      <c r="U604" s="255"/>
      <c r="V604" s="255"/>
      <c r="W604" s="255"/>
      <c r="X604" s="255"/>
    </row>
    <row r="605" customFormat="false" ht="14.25" hidden="false" customHeight="false" outlineLevel="0" collapsed="false">
      <c r="A605" s="255"/>
      <c r="B605" s="255"/>
      <c r="C605" s="255"/>
      <c r="D605" s="255"/>
      <c r="E605" s="255"/>
      <c r="F605" s="255"/>
      <c r="G605" s="255"/>
      <c r="H605" s="255"/>
      <c r="I605" s="255"/>
      <c r="J605" s="255"/>
      <c r="K605" s="255"/>
      <c r="L605" s="255"/>
      <c r="M605" s="255"/>
      <c r="N605" s="255"/>
      <c r="O605" s="255"/>
      <c r="P605" s="255"/>
      <c r="Q605" s="255"/>
      <c r="R605" s="255"/>
      <c r="S605" s="255"/>
      <c r="T605" s="255"/>
      <c r="U605" s="255"/>
      <c r="V605" s="255"/>
      <c r="W605" s="255"/>
      <c r="X605" s="255"/>
    </row>
    <row r="606" customFormat="false" ht="14.25" hidden="false" customHeight="false" outlineLevel="0" collapsed="false">
      <c r="A606" s="255"/>
      <c r="B606" s="255"/>
      <c r="C606" s="255"/>
      <c r="D606" s="255"/>
      <c r="E606" s="255"/>
      <c r="F606" s="255"/>
      <c r="G606" s="255"/>
      <c r="H606" s="255"/>
      <c r="I606" s="255"/>
      <c r="J606" s="255"/>
      <c r="K606" s="255"/>
      <c r="L606" s="255"/>
      <c r="M606" s="255"/>
      <c r="N606" s="255"/>
      <c r="O606" s="255"/>
      <c r="P606" s="255"/>
      <c r="Q606" s="255"/>
      <c r="R606" s="255"/>
      <c r="S606" s="255"/>
      <c r="T606" s="255"/>
      <c r="U606" s="255"/>
      <c r="V606" s="255"/>
      <c r="W606" s="255"/>
      <c r="X606" s="255"/>
    </row>
    <row r="607" customFormat="false" ht="14.25" hidden="false" customHeight="false" outlineLevel="0" collapsed="false">
      <c r="A607" s="255"/>
      <c r="B607" s="255"/>
      <c r="C607" s="255"/>
      <c r="D607" s="255"/>
      <c r="E607" s="255"/>
      <c r="F607" s="255"/>
      <c r="G607" s="255"/>
      <c r="H607" s="255"/>
      <c r="I607" s="255"/>
      <c r="J607" s="255"/>
      <c r="K607" s="255"/>
      <c r="L607" s="255"/>
      <c r="M607" s="255"/>
      <c r="N607" s="255"/>
      <c r="O607" s="255"/>
      <c r="P607" s="255"/>
      <c r="Q607" s="255"/>
      <c r="R607" s="255"/>
      <c r="S607" s="255"/>
      <c r="T607" s="255"/>
      <c r="U607" s="255"/>
      <c r="V607" s="255"/>
      <c r="W607" s="255"/>
      <c r="X607" s="255"/>
    </row>
    <row r="608" customFormat="false" ht="14.25" hidden="false" customHeight="false" outlineLevel="0" collapsed="false">
      <c r="A608" s="255"/>
      <c r="B608" s="255"/>
      <c r="C608" s="255"/>
      <c r="D608" s="255"/>
      <c r="E608" s="255"/>
      <c r="F608" s="255"/>
      <c r="G608" s="255"/>
      <c r="H608" s="255"/>
      <c r="I608" s="255"/>
      <c r="J608" s="255"/>
      <c r="K608" s="255"/>
      <c r="L608" s="255"/>
      <c r="M608" s="255"/>
      <c r="N608" s="255"/>
      <c r="O608" s="255"/>
      <c r="P608" s="255"/>
      <c r="Q608" s="255"/>
      <c r="R608" s="255"/>
      <c r="S608" s="255"/>
      <c r="T608" s="255"/>
      <c r="U608" s="255"/>
      <c r="V608" s="255"/>
      <c r="W608" s="255"/>
      <c r="X608" s="255"/>
    </row>
    <row r="609" customFormat="false" ht="14.25" hidden="false" customHeight="false" outlineLevel="0" collapsed="false">
      <c r="A609" s="255"/>
      <c r="B609" s="255"/>
      <c r="C609" s="255"/>
      <c r="D609" s="255"/>
      <c r="E609" s="255"/>
      <c r="F609" s="255"/>
      <c r="G609" s="255"/>
      <c r="H609" s="255"/>
      <c r="I609" s="255"/>
      <c r="J609" s="255"/>
      <c r="K609" s="255"/>
      <c r="L609" s="255"/>
      <c r="M609" s="255"/>
      <c r="N609" s="255"/>
      <c r="O609" s="255"/>
      <c r="P609" s="255"/>
      <c r="Q609" s="255"/>
      <c r="R609" s="255"/>
      <c r="S609" s="255"/>
      <c r="T609" s="255"/>
      <c r="U609" s="255"/>
      <c r="V609" s="255"/>
      <c r="W609" s="255"/>
      <c r="X609" s="255"/>
    </row>
    <row r="610" customFormat="false" ht="14.25" hidden="false" customHeight="false" outlineLevel="0" collapsed="false">
      <c r="A610" s="255"/>
      <c r="B610" s="255"/>
      <c r="C610" s="255"/>
      <c r="D610" s="255"/>
      <c r="E610" s="255"/>
      <c r="F610" s="255"/>
      <c r="G610" s="255"/>
      <c r="H610" s="255"/>
      <c r="I610" s="255"/>
      <c r="J610" s="255"/>
      <c r="K610" s="255"/>
      <c r="L610" s="255"/>
      <c r="M610" s="255"/>
      <c r="N610" s="255"/>
      <c r="O610" s="255"/>
      <c r="P610" s="255"/>
      <c r="Q610" s="255"/>
      <c r="R610" s="255"/>
      <c r="S610" s="255"/>
      <c r="T610" s="255"/>
      <c r="U610" s="255"/>
      <c r="V610" s="255"/>
      <c r="W610" s="255"/>
      <c r="X610" s="255"/>
    </row>
    <row r="611" customFormat="false" ht="14.25" hidden="false" customHeight="false" outlineLevel="0" collapsed="false">
      <c r="A611" s="255"/>
      <c r="B611" s="255"/>
      <c r="C611" s="255"/>
      <c r="D611" s="255"/>
      <c r="E611" s="255"/>
      <c r="F611" s="255"/>
      <c r="G611" s="255"/>
      <c r="H611" s="255"/>
      <c r="I611" s="255"/>
      <c r="J611" s="255"/>
      <c r="K611" s="255"/>
      <c r="L611" s="255"/>
      <c r="M611" s="255"/>
      <c r="N611" s="255"/>
      <c r="O611" s="255"/>
      <c r="P611" s="255"/>
      <c r="Q611" s="255"/>
      <c r="R611" s="255"/>
      <c r="S611" s="255"/>
      <c r="T611" s="255"/>
      <c r="U611" s="255"/>
      <c r="V611" s="255"/>
      <c r="W611" s="255"/>
      <c r="X611" s="255"/>
    </row>
    <row r="612" customFormat="false" ht="14.25" hidden="false" customHeight="false" outlineLevel="0" collapsed="false">
      <c r="A612" s="255"/>
      <c r="B612" s="255"/>
      <c r="C612" s="255"/>
      <c r="D612" s="255"/>
      <c r="E612" s="255"/>
      <c r="F612" s="255"/>
      <c r="G612" s="255"/>
      <c r="H612" s="255"/>
      <c r="I612" s="255"/>
      <c r="J612" s="255"/>
      <c r="K612" s="255"/>
      <c r="L612" s="255"/>
      <c r="M612" s="255"/>
      <c r="N612" s="255"/>
      <c r="O612" s="255"/>
      <c r="P612" s="255"/>
      <c r="Q612" s="255"/>
      <c r="R612" s="255"/>
      <c r="S612" s="255"/>
      <c r="T612" s="255"/>
      <c r="U612" s="255"/>
      <c r="V612" s="255"/>
      <c r="W612" s="255"/>
      <c r="X612" s="255"/>
    </row>
    <row r="613" customFormat="false" ht="14.25" hidden="false" customHeight="false" outlineLevel="0" collapsed="false">
      <c r="A613" s="255"/>
      <c r="B613" s="255"/>
      <c r="C613" s="255"/>
      <c r="D613" s="255"/>
      <c r="E613" s="255"/>
      <c r="F613" s="255"/>
      <c r="G613" s="255"/>
      <c r="H613" s="255"/>
      <c r="I613" s="255"/>
      <c r="J613" s="255"/>
      <c r="K613" s="255"/>
      <c r="L613" s="255"/>
      <c r="M613" s="255"/>
      <c r="N613" s="255"/>
      <c r="O613" s="255"/>
      <c r="P613" s="255"/>
      <c r="Q613" s="255"/>
      <c r="R613" s="255"/>
      <c r="S613" s="255"/>
      <c r="T613" s="255"/>
      <c r="U613" s="255"/>
      <c r="V613" s="255"/>
      <c r="W613" s="255"/>
      <c r="X613" s="255"/>
    </row>
    <row r="614" customFormat="false" ht="14.25" hidden="false" customHeight="false" outlineLevel="0" collapsed="false">
      <c r="A614" s="255"/>
      <c r="B614" s="255"/>
      <c r="C614" s="255"/>
      <c r="D614" s="255"/>
      <c r="E614" s="255"/>
      <c r="F614" s="255"/>
      <c r="G614" s="255"/>
      <c r="H614" s="255"/>
      <c r="I614" s="255"/>
      <c r="J614" s="255"/>
      <c r="K614" s="255"/>
      <c r="L614" s="255"/>
      <c r="M614" s="255"/>
      <c r="N614" s="255"/>
      <c r="O614" s="255"/>
      <c r="P614" s="255"/>
      <c r="Q614" s="255"/>
      <c r="R614" s="255"/>
      <c r="S614" s="255"/>
      <c r="T614" s="255"/>
      <c r="U614" s="255"/>
      <c r="V614" s="255"/>
      <c r="W614" s="255"/>
      <c r="X614" s="255"/>
    </row>
    <row r="615" customFormat="false" ht="14.25" hidden="false" customHeight="false" outlineLevel="0" collapsed="false">
      <c r="A615" s="255"/>
      <c r="B615" s="255"/>
      <c r="C615" s="255"/>
      <c r="D615" s="255"/>
      <c r="E615" s="255"/>
      <c r="F615" s="255"/>
      <c r="G615" s="255"/>
      <c r="H615" s="255"/>
      <c r="I615" s="255"/>
      <c r="J615" s="255"/>
      <c r="K615" s="255"/>
      <c r="L615" s="255"/>
      <c r="M615" s="255"/>
      <c r="N615" s="255"/>
      <c r="O615" s="255"/>
      <c r="P615" s="255"/>
      <c r="Q615" s="255"/>
      <c r="R615" s="255"/>
      <c r="S615" s="255"/>
      <c r="T615" s="255"/>
      <c r="U615" s="255"/>
      <c r="V615" s="255"/>
      <c r="W615" s="255"/>
      <c r="X615" s="255"/>
    </row>
    <row r="616" customFormat="false" ht="14.25" hidden="false" customHeight="false" outlineLevel="0" collapsed="false">
      <c r="A616" s="255"/>
      <c r="B616" s="255"/>
      <c r="C616" s="255"/>
      <c r="D616" s="255"/>
      <c r="E616" s="255"/>
      <c r="F616" s="255"/>
      <c r="G616" s="255"/>
      <c r="H616" s="255"/>
      <c r="I616" s="255"/>
      <c r="J616" s="255"/>
      <c r="K616" s="255"/>
      <c r="L616" s="255"/>
      <c r="M616" s="255"/>
      <c r="N616" s="255"/>
      <c r="O616" s="255"/>
      <c r="P616" s="255"/>
      <c r="Q616" s="255"/>
      <c r="R616" s="255"/>
      <c r="S616" s="255"/>
      <c r="T616" s="255"/>
      <c r="U616" s="255"/>
      <c r="V616" s="255"/>
      <c r="W616" s="255"/>
      <c r="X616" s="255"/>
    </row>
    <row r="617" customFormat="false" ht="14.25" hidden="false" customHeight="false" outlineLevel="0" collapsed="false">
      <c r="A617" s="255"/>
      <c r="B617" s="255"/>
      <c r="C617" s="255"/>
      <c r="D617" s="255"/>
      <c r="E617" s="255"/>
      <c r="F617" s="255"/>
      <c r="G617" s="255"/>
      <c r="H617" s="255"/>
      <c r="I617" s="255"/>
      <c r="J617" s="255"/>
      <c r="K617" s="255"/>
      <c r="L617" s="255"/>
      <c r="M617" s="255"/>
      <c r="N617" s="255"/>
      <c r="O617" s="255"/>
      <c r="P617" s="255"/>
      <c r="Q617" s="255"/>
      <c r="R617" s="255"/>
      <c r="S617" s="255"/>
      <c r="T617" s="255"/>
      <c r="U617" s="255"/>
      <c r="V617" s="255"/>
      <c r="W617" s="255"/>
      <c r="X617" s="255"/>
    </row>
    <row r="618" customFormat="false" ht="14.25" hidden="false" customHeight="false" outlineLevel="0" collapsed="false">
      <c r="A618" s="255"/>
      <c r="B618" s="255"/>
      <c r="C618" s="255"/>
      <c r="D618" s="255"/>
      <c r="E618" s="255"/>
      <c r="F618" s="255"/>
      <c r="G618" s="255"/>
      <c r="H618" s="255"/>
      <c r="I618" s="255"/>
      <c r="J618" s="255"/>
      <c r="K618" s="255"/>
      <c r="L618" s="255"/>
      <c r="M618" s="255"/>
      <c r="N618" s="255"/>
      <c r="O618" s="255"/>
      <c r="P618" s="255"/>
      <c r="Q618" s="255"/>
      <c r="R618" s="255"/>
      <c r="S618" s="255"/>
      <c r="T618" s="255"/>
      <c r="U618" s="255"/>
      <c r="V618" s="255"/>
      <c r="W618" s="255"/>
      <c r="X618" s="255"/>
    </row>
    <row r="619" customFormat="false" ht="14.25" hidden="false" customHeight="false" outlineLevel="0" collapsed="false">
      <c r="A619" s="255"/>
      <c r="B619" s="255"/>
      <c r="C619" s="255"/>
      <c r="D619" s="255"/>
      <c r="E619" s="255"/>
      <c r="F619" s="255"/>
      <c r="G619" s="255"/>
      <c r="H619" s="255"/>
      <c r="I619" s="255"/>
      <c r="J619" s="255"/>
      <c r="K619" s="255"/>
      <c r="L619" s="255"/>
      <c r="M619" s="255"/>
      <c r="N619" s="255"/>
      <c r="O619" s="255"/>
      <c r="P619" s="255"/>
      <c r="Q619" s="255"/>
      <c r="R619" s="255"/>
      <c r="S619" s="255"/>
      <c r="T619" s="255"/>
      <c r="U619" s="255"/>
      <c r="V619" s="255"/>
      <c r="W619" s="255"/>
      <c r="X619" s="255"/>
    </row>
    <row r="620" customFormat="false" ht="14.25" hidden="false" customHeight="false" outlineLevel="0" collapsed="false">
      <c r="A620" s="255"/>
      <c r="B620" s="255"/>
      <c r="C620" s="255"/>
      <c r="D620" s="255"/>
      <c r="E620" s="255"/>
      <c r="F620" s="255"/>
      <c r="G620" s="255"/>
      <c r="H620" s="255"/>
      <c r="I620" s="255"/>
      <c r="J620" s="255"/>
      <c r="K620" s="255"/>
      <c r="L620" s="255"/>
      <c r="M620" s="255"/>
      <c r="N620" s="255"/>
      <c r="O620" s="255"/>
      <c r="P620" s="255"/>
      <c r="Q620" s="255"/>
      <c r="R620" s="255"/>
      <c r="S620" s="255"/>
      <c r="T620" s="255"/>
      <c r="U620" s="255"/>
      <c r="V620" s="255"/>
      <c r="W620" s="255"/>
      <c r="X620" s="255"/>
    </row>
    <row r="621" customFormat="false" ht="14.25" hidden="false" customHeight="false" outlineLevel="0" collapsed="false">
      <c r="A621" s="255"/>
      <c r="B621" s="255"/>
      <c r="C621" s="255"/>
      <c r="D621" s="255"/>
      <c r="E621" s="255"/>
      <c r="F621" s="255"/>
      <c r="G621" s="255"/>
      <c r="H621" s="255"/>
      <c r="I621" s="255"/>
      <c r="J621" s="255"/>
      <c r="K621" s="255"/>
      <c r="L621" s="255"/>
      <c r="M621" s="255"/>
      <c r="N621" s="255"/>
      <c r="O621" s="255"/>
      <c r="P621" s="255"/>
      <c r="Q621" s="255"/>
      <c r="R621" s="255"/>
      <c r="S621" s="255"/>
      <c r="T621" s="255"/>
      <c r="U621" s="255"/>
      <c r="V621" s="255"/>
      <c r="W621" s="255"/>
      <c r="X621" s="255"/>
    </row>
    <row r="622" customFormat="false" ht="14.25" hidden="false" customHeight="false" outlineLevel="0" collapsed="false">
      <c r="A622" s="255"/>
      <c r="B622" s="255"/>
      <c r="C622" s="255"/>
      <c r="D622" s="255"/>
      <c r="E622" s="255"/>
      <c r="F622" s="255"/>
      <c r="G622" s="255"/>
      <c r="H622" s="255"/>
      <c r="I622" s="255"/>
      <c r="J622" s="255"/>
      <c r="K622" s="255"/>
      <c r="L622" s="255"/>
      <c r="M622" s="255"/>
      <c r="N622" s="255"/>
      <c r="O622" s="255"/>
      <c r="P622" s="255"/>
      <c r="Q622" s="255"/>
      <c r="R622" s="255"/>
      <c r="S622" s="255"/>
      <c r="T622" s="255"/>
      <c r="U622" s="255"/>
      <c r="V622" s="255"/>
      <c r="W622" s="255"/>
      <c r="X622" s="255"/>
    </row>
    <row r="623" customFormat="false" ht="14.25" hidden="false" customHeight="false" outlineLevel="0" collapsed="false">
      <c r="A623" s="255"/>
      <c r="B623" s="255"/>
      <c r="C623" s="255"/>
      <c r="D623" s="255"/>
      <c r="E623" s="255"/>
      <c r="F623" s="255"/>
      <c r="G623" s="255"/>
      <c r="H623" s="255"/>
      <c r="I623" s="255"/>
      <c r="J623" s="255"/>
      <c r="K623" s="255"/>
      <c r="L623" s="255"/>
      <c r="M623" s="255"/>
      <c r="N623" s="255"/>
      <c r="O623" s="255"/>
      <c r="P623" s="255"/>
      <c r="Q623" s="255"/>
      <c r="R623" s="255"/>
      <c r="S623" s="255"/>
      <c r="T623" s="255"/>
      <c r="U623" s="255"/>
      <c r="V623" s="255"/>
      <c r="W623" s="255"/>
      <c r="X623" s="255"/>
    </row>
    <row r="624" customFormat="false" ht="14.25" hidden="false" customHeight="false" outlineLevel="0" collapsed="false">
      <c r="A624" s="255"/>
      <c r="B624" s="255"/>
      <c r="C624" s="255"/>
      <c r="D624" s="255"/>
      <c r="E624" s="255"/>
      <c r="F624" s="255"/>
      <c r="G624" s="255"/>
      <c r="H624" s="255"/>
      <c r="I624" s="255"/>
      <c r="J624" s="255"/>
      <c r="K624" s="255"/>
      <c r="L624" s="255"/>
      <c r="M624" s="255"/>
      <c r="N624" s="255"/>
      <c r="O624" s="255"/>
      <c r="P624" s="255"/>
      <c r="Q624" s="255"/>
      <c r="R624" s="255"/>
      <c r="S624" s="255"/>
      <c r="T624" s="255"/>
      <c r="U624" s="255"/>
      <c r="V624" s="255"/>
      <c r="W624" s="255"/>
      <c r="X624" s="255"/>
    </row>
    <row r="625" customFormat="false" ht="14.25" hidden="false" customHeight="false" outlineLevel="0" collapsed="false">
      <c r="A625" s="255"/>
      <c r="B625" s="255"/>
      <c r="C625" s="255"/>
      <c r="D625" s="255"/>
      <c r="E625" s="255"/>
      <c r="F625" s="255"/>
      <c r="G625" s="255"/>
      <c r="H625" s="255"/>
      <c r="I625" s="255"/>
      <c r="J625" s="255"/>
      <c r="K625" s="255"/>
      <c r="L625" s="255"/>
      <c r="M625" s="255"/>
      <c r="N625" s="255"/>
      <c r="O625" s="255"/>
      <c r="P625" s="255"/>
      <c r="Q625" s="255"/>
      <c r="R625" s="255"/>
      <c r="S625" s="255"/>
      <c r="T625" s="255"/>
      <c r="U625" s="255"/>
      <c r="V625" s="255"/>
      <c r="W625" s="255"/>
      <c r="X625" s="255"/>
    </row>
    <row r="626" customFormat="false" ht="14.25" hidden="false" customHeight="false" outlineLevel="0" collapsed="false">
      <c r="A626" s="255"/>
      <c r="B626" s="255"/>
      <c r="C626" s="255"/>
      <c r="D626" s="255"/>
      <c r="E626" s="255"/>
      <c r="F626" s="255"/>
      <c r="G626" s="255"/>
      <c r="H626" s="255"/>
      <c r="I626" s="255"/>
      <c r="J626" s="255"/>
      <c r="K626" s="255"/>
      <c r="L626" s="255"/>
      <c r="M626" s="255"/>
      <c r="N626" s="255"/>
      <c r="O626" s="255"/>
      <c r="P626" s="255"/>
      <c r="Q626" s="255"/>
      <c r="R626" s="255"/>
      <c r="S626" s="255"/>
      <c r="T626" s="255"/>
      <c r="U626" s="255"/>
      <c r="V626" s="255"/>
      <c r="W626" s="255"/>
      <c r="X626" s="255"/>
    </row>
    <row r="627" customFormat="false" ht="14.25" hidden="false" customHeight="false" outlineLevel="0" collapsed="false">
      <c r="A627" s="255"/>
      <c r="B627" s="255"/>
      <c r="C627" s="255"/>
      <c r="D627" s="255"/>
      <c r="E627" s="255"/>
      <c r="F627" s="255"/>
      <c r="G627" s="255"/>
      <c r="H627" s="255"/>
      <c r="I627" s="255"/>
      <c r="J627" s="255"/>
      <c r="K627" s="255"/>
      <c r="L627" s="255"/>
      <c r="M627" s="255"/>
      <c r="N627" s="255"/>
      <c r="O627" s="255"/>
      <c r="P627" s="255"/>
      <c r="Q627" s="255"/>
      <c r="R627" s="255"/>
      <c r="S627" s="255"/>
      <c r="T627" s="255"/>
      <c r="U627" s="255"/>
      <c r="V627" s="255"/>
      <c r="W627" s="255"/>
      <c r="X627" s="255"/>
    </row>
    <row r="628" customFormat="false" ht="14.25" hidden="false" customHeight="false" outlineLevel="0" collapsed="false">
      <c r="A628" s="255"/>
      <c r="B628" s="255"/>
      <c r="C628" s="255"/>
      <c r="D628" s="255"/>
      <c r="E628" s="255"/>
      <c r="F628" s="255"/>
      <c r="G628" s="255"/>
      <c r="H628" s="255"/>
      <c r="I628" s="255"/>
      <c r="J628" s="255"/>
      <c r="K628" s="255"/>
      <c r="L628" s="255"/>
      <c r="M628" s="255"/>
      <c r="N628" s="255"/>
      <c r="O628" s="255"/>
      <c r="P628" s="255"/>
      <c r="Q628" s="255"/>
      <c r="R628" s="255"/>
      <c r="S628" s="255"/>
      <c r="T628" s="255"/>
      <c r="U628" s="255"/>
      <c r="V628" s="255"/>
      <c r="W628" s="255"/>
      <c r="X628" s="255"/>
    </row>
    <row r="629" customFormat="false" ht="14.25" hidden="false" customHeight="false" outlineLevel="0" collapsed="false">
      <c r="A629" s="255"/>
      <c r="B629" s="255"/>
      <c r="C629" s="255"/>
      <c r="D629" s="255"/>
      <c r="E629" s="255"/>
      <c r="F629" s="255"/>
      <c r="G629" s="255"/>
      <c r="H629" s="255"/>
      <c r="I629" s="255"/>
      <c r="J629" s="255"/>
      <c r="K629" s="255"/>
      <c r="L629" s="255"/>
      <c r="M629" s="255"/>
      <c r="N629" s="255"/>
      <c r="O629" s="255"/>
      <c r="P629" s="255"/>
      <c r="Q629" s="255"/>
      <c r="R629" s="255"/>
      <c r="S629" s="255"/>
      <c r="T629" s="255"/>
      <c r="U629" s="255"/>
      <c r="V629" s="255"/>
      <c r="W629" s="255"/>
      <c r="X629" s="255"/>
    </row>
    <row r="630" customFormat="false" ht="14.25" hidden="false" customHeight="false" outlineLevel="0" collapsed="false">
      <c r="A630" s="255"/>
      <c r="B630" s="255"/>
      <c r="C630" s="255"/>
      <c r="D630" s="255"/>
      <c r="E630" s="255"/>
      <c r="F630" s="255"/>
      <c r="G630" s="255"/>
      <c r="H630" s="255"/>
      <c r="I630" s="255"/>
      <c r="J630" s="255"/>
      <c r="K630" s="255"/>
      <c r="L630" s="255"/>
      <c r="M630" s="255"/>
      <c r="N630" s="255"/>
      <c r="O630" s="255"/>
      <c r="P630" s="255"/>
      <c r="Q630" s="255"/>
      <c r="R630" s="255"/>
      <c r="S630" s="255"/>
      <c r="T630" s="255"/>
      <c r="U630" s="255"/>
      <c r="V630" s="255"/>
      <c r="W630" s="255"/>
      <c r="X630" s="255"/>
    </row>
    <row r="631" customFormat="false" ht="14.25" hidden="false" customHeight="false" outlineLevel="0" collapsed="false">
      <c r="A631" s="255"/>
      <c r="B631" s="255"/>
      <c r="C631" s="255"/>
      <c r="D631" s="255"/>
      <c r="E631" s="255"/>
      <c r="F631" s="255"/>
      <c r="G631" s="255"/>
      <c r="H631" s="255"/>
      <c r="I631" s="255"/>
      <c r="J631" s="255"/>
      <c r="K631" s="255"/>
      <c r="L631" s="255"/>
      <c r="M631" s="255"/>
      <c r="N631" s="255"/>
      <c r="O631" s="255"/>
      <c r="P631" s="255"/>
      <c r="Q631" s="255"/>
      <c r="R631" s="255"/>
      <c r="S631" s="255"/>
      <c r="T631" s="255"/>
      <c r="U631" s="255"/>
      <c r="V631" s="255"/>
      <c r="W631" s="255"/>
      <c r="X631" s="255"/>
    </row>
    <row r="632" customFormat="false" ht="14.25" hidden="false" customHeight="false" outlineLevel="0" collapsed="false">
      <c r="A632" s="255"/>
      <c r="B632" s="255"/>
      <c r="C632" s="255"/>
      <c r="D632" s="255"/>
      <c r="E632" s="255"/>
      <c r="F632" s="255"/>
      <c r="G632" s="255"/>
      <c r="H632" s="255"/>
      <c r="I632" s="255"/>
      <c r="J632" s="255"/>
      <c r="K632" s="255"/>
      <c r="L632" s="255"/>
      <c r="M632" s="255"/>
      <c r="N632" s="255"/>
      <c r="O632" s="255"/>
      <c r="P632" s="255"/>
      <c r="Q632" s="255"/>
      <c r="R632" s="255"/>
      <c r="S632" s="255"/>
      <c r="T632" s="255"/>
      <c r="U632" s="255"/>
      <c r="V632" s="255"/>
      <c r="W632" s="255"/>
      <c r="X632" s="255"/>
    </row>
    <row r="633" customFormat="false" ht="14.25" hidden="false" customHeight="false" outlineLevel="0" collapsed="false">
      <c r="A633" s="255"/>
      <c r="B633" s="255"/>
      <c r="C633" s="255"/>
      <c r="D633" s="255"/>
      <c r="E633" s="255"/>
      <c r="F633" s="255"/>
      <c r="G633" s="255"/>
      <c r="H633" s="255"/>
      <c r="I633" s="255"/>
      <c r="J633" s="255"/>
      <c r="K633" s="255"/>
      <c r="L633" s="255"/>
      <c r="M633" s="255"/>
      <c r="N633" s="255"/>
      <c r="O633" s="255"/>
      <c r="P633" s="255"/>
      <c r="Q633" s="255"/>
      <c r="R633" s="255"/>
      <c r="S633" s="255"/>
      <c r="T633" s="255"/>
      <c r="U633" s="255"/>
      <c r="V633" s="255"/>
      <c r="W633" s="255"/>
      <c r="X633" s="255"/>
    </row>
    <row r="634" customFormat="false" ht="14.25" hidden="false" customHeight="false" outlineLevel="0" collapsed="false">
      <c r="A634" s="255"/>
      <c r="B634" s="255"/>
      <c r="C634" s="255"/>
      <c r="D634" s="255"/>
      <c r="E634" s="255"/>
      <c r="F634" s="255"/>
      <c r="G634" s="255"/>
      <c r="H634" s="255"/>
      <c r="I634" s="255"/>
      <c r="J634" s="255"/>
      <c r="K634" s="255"/>
      <c r="L634" s="255"/>
      <c r="M634" s="255"/>
      <c r="N634" s="255"/>
      <c r="O634" s="255"/>
      <c r="P634" s="255"/>
      <c r="Q634" s="255"/>
      <c r="R634" s="255"/>
      <c r="S634" s="255"/>
      <c r="T634" s="255"/>
      <c r="U634" s="255"/>
      <c r="V634" s="255"/>
      <c r="W634" s="255"/>
      <c r="X634" s="255"/>
    </row>
    <row r="635" customFormat="false" ht="14.25" hidden="false" customHeight="false" outlineLevel="0" collapsed="false">
      <c r="A635" s="255"/>
      <c r="B635" s="255"/>
      <c r="C635" s="255"/>
      <c r="D635" s="255"/>
      <c r="E635" s="255"/>
      <c r="F635" s="255"/>
      <c r="G635" s="255"/>
      <c r="H635" s="255"/>
      <c r="I635" s="255"/>
      <c r="J635" s="255"/>
      <c r="K635" s="255"/>
      <c r="L635" s="255"/>
      <c r="M635" s="255"/>
      <c r="N635" s="255"/>
      <c r="O635" s="255"/>
      <c r="P635" s="255"/>
      <c r="Q635" s="255"/>
      <c r="R635" s="255"/>
      <c r="S635" s="255"/>
      <c r="T635" s="255"/>
      <c r="U635" s="255"/>
      <c r="V635" s="255"/>
      <c r="W635" s="255"/>
      <c r="X635" s="255"/>
    </row>
    <row r="636" customFormat="false" ht="14.25" hidden="false" customHeight="false" outlineLevel="0" collapsed="false">
      <c r="A636" s="255"/>
      <c r="B636" s="255"/>
      <c r="C636" s="255"/>
      <c r="D636" s="255"/>
      <c r="E636" s="255"/>
      <c r="F636" s="255"/>
      <c r="G636" s="255"/>
      <c r="H636" s="255"/>
      <c r="I636" s="255"/>
      <c r="J636" s="255"/>
      <c r="K636" s="255"/>
      <c r="L636" s="255"/>
      <c r="M636" s="255"/>
      <c r="N636" s="255"/>
      <c r="O636" s="255"/>
      <c r="P636" s="255"/>
      <c r="Q636" s="255"/>
      <c r="R636" s="255"/>
      <c r="S636" s="255"/>
      <c r="T636" s="255"/>
      <c r="U636" s="255"/>
      <c r="V636" s="255"/>
      <c r="W636" s="255"/>
      <c r="X636" s="255"/>
    </row>
    <row r="637" customFormat="false" ht="14.25" hidden="false" customHeight="false" outlineLevel="0" collapsed="false">
      <c r="A637" s="255"/>
      <c r="B637" s="255"/>
      <c r="C637" s="255"/>
      <c r="D637" s="255"/>
      <c r="E637" s="255"/>
      <c r="F637" s="255"/>
      <c r="G637" s="255"/>
      <c r="H637" s="255"/>
      <c r="I637" s="255"/>
      <c r="J637" s="255"/>
      <c r="K637" s="255"/>
      <c r="L637" s="255"/>
      <c r="M637" s="255"/>
      <c r="N637" s="255"/>
      <c r="O637" s="255"/>
      <c r="P637" s="255"/>
      <c r="Q637" s="255"/>
      <c r="R637" s="255"/>
      <c r="S637" s="255"/>
      <c r="T637" s="255"/>
      <c r="U637" s="255"/>
      <c r="V637" s="255"/>
      <c r="W637" s="255"/>
      <c r="X637" s="255"/>
    </row>
    <row r="638" customFormat="false" ht="14.25" hidden="false" customHeight="false" outlineLevel="0" collapsed="false">
      <c r="A638" s="255"/>
      <c r="B638" s="255"/>
      <c r="C638" s="255"/>
      <c r="D638" s="255"/>
      <c r="E638" s="255"/>
      <c r="F638" s="255"/>
      <c r="G638" s="255"/>
      <c r="H638" s="255"/>
      <c r="I638" s="255"/>
      <c r="J638" s="255"/>
      <c r="K638" s="255"/>
      <c r="L638" s="255"/>
      <c r="M638" s="255"/>
      <c r="N638" s="255"/>
      <c r="O638" s="255"/>
      <c r="P638" s="255"/>
      <c r="Q638" s="255"/>
      <c r="R638" s="255"/>
      <c r="S638" s="255"/>
      <c r="T638" s="255"/>
      <c r="U638" s="255"/>
      <c r="V638" s="255"/>
      <c r="W638" s="255"/>
      <c r="X638" s="255"/>
    </row>
    <row r="639" customFormat="false" ht="14.25" hidden="false" customHeight="false" outlineLevel="0" collapsed="false">
      <c r="A639" s="255"/>
      <c r="B639" s="255"/>
      <c r="C639" s="255"/>
      <c r="D639" s="255"/>
      <c r="E639" s="255"/>
      <c r="F639" s="255"/>
      <c r="G639" s="255"/>
      <c r="H639" s="255"/>
      <c r="I639" s="255"/>
      <c r="J639" s="255"/>
      <c r="K639" s="255"/>
      <c r="L639" s="255"/>
      <c r="M639" s="255"/>
      <c r="N639" s="255"/>
      <c r="O639" s="255"/>
      <c r="P639" s="255"/>
      <c r="Q639" s="255"/>
      <c r="R639" s="255"/>
      <c r="S639" s="255"/>
      <c r="T639" s="255"/>
      <c r="U639" s="255"/>
      <c r="V639" s="255"/>
      <c r="W639" s="255"/>
      <c r="X639" s="255"/>
    </row>
    <row r="640" customFormat="false" ht="14.25" hidden="false" customHeight="false" outlineLevel="0" collapsed="false">
      <c r="A640" s="255"/>
      <c r="B640" s="255"/>
      <c r="C640" s="255"/>
      <c r="D640" s="255"/>
      <c r="E640" s="255"/>
      <c r="F640" s="255"/>
      <c r="G640" s="255"/>
      <c r="H640" s="255"/>
      <c r="I640" s="255"/>
      <c r="J640" s="255"/>
      <c r="K640" s="255"/>
      <c r="L640" s="255"/>
      <c r="M640" s="255"/>
      <c r="N640" s="255"/>
      <c r="O640" s="255"/>
      <c r="P640" s="255"/>
      <c r="Q640" s="255"/>
      <c r="R640" s="255"/>
      <c r="S640" s="255"/>
      <c r="T640" s="255"/>
      <c r="U640" s="255"/>
      <c r="V640" s="255"/>
      <c r="W640" s="255"/>
      <c r="X640" s="255"/>
    </row>
    <row r="641" customFormat="false" ht="14.25" hidden="false" customHeight="false" outlineLevel="0" collapsed="false">
      <c r="A641" s="255"/>
      <c r="B641" s="255"/>
      <c r="C641" s="255"/>
      <c r="D641" s="255"/>
      <c r="E641" s="255"/>
      <c r="F641" s="255"/>
      <c r="G641" s="255"/>
      <c r="H641" s="255"/>
      <c r="I641" s="255"/>
      <c r="J641" s="255"/>
      <c r="K641" s="255"/>
      <c r="L641" s="255"/>
      <c r="M641" s="255"/>
      <c r="N641" s="255"/>
      <c r="O641" s="255"/>
      <c r="P641" s="255"/>
      <c r="Q641" s="255"/>
      <c r="R641" s="255"/>
      <c r="S641" s="255"/>
      <c r="T641" s="255"/>
      <c r="U641" s="255"/>
      <c r="V641" s="255"/>
      <c r="W641" s="255"/>
      <c r="X641" s="255"/>
    </row>
    <row r="642" customFormat="false" ht="14.25" hidden="false" customHeight="false" outlineLevel="0" collapsed="false">
      <c r="A642" s="255"/>
      <c r="B642" s="255"/>
      <c r="C642" s="255"/>
      <c r="D642" s="255"/>
      <c r="E642" s="255"/>
      <c r="F642" s="255"/>
      <c r="G642" s="255"/>
      <c r="H642" s="255"/>
      <c r="I642" s="255"/>
      <c r="J642" s="255"/>
      <c r="K642" s="255"/>
      <c r="L642" s="255"/>
      <c r="M642" s="255"/>
      <c r="N642" s="255"/>
      <c r="O642" s="255"/>
      <c r="P642" s="255"/>
      <c r="Q642" s="255"/>
      <c r="R642" s="255"/>
      <c r="S642" s="255"/>
      <c r="T642" s="255"/>
      <c r="U642" s="255"/>
      <c r="V642" s="255"/>
      <c r="W642" s="255"/>
      <c r="X642" s="255"/>
    </row>
    <row r="643" customFormat="false" ht="14.25" hidden="false" customHeight="false" outlineLevel="0" collapsed="false">
      <c r="A643" s="255"/>
      <c r="B643" s="255"/>
      <c r="C643" s="255"/>
      <c r="D643" s="255"/>
      <c r="E643" s="255"/>
      <c r="F643" s="255"/>
      <c r="G643" s="255"/>
      <c r="H643" s="255"/>
      <c r="I643" s="255"/>
      <c r="J643" s="255"/>
      <c r="K643" s="255"/>
      <c r="L643" s="255"/>
      <c r="M643" s="255"/>
      <c r="N643" s="255"/>
      <c r="O643" s="255"/>
      <c r="P643" s="255"/>
      <c r="Q643" s="255"/>
      <c r="R643" s="255"/>
      <c r="S643" s="255"/>
      <c r="T643" s="255"/>
      <c r="U643" s="255"/>
      <c r="V643" s="255"/>
      <c r="W643" s="255"/>
      <c r="X643" s="255"/>
    </row>
    <row r="644" customFormat="false" ht="14.25" hidden="false" customHeight="false" outlineLevel="0" collapsed="false">
      <c r="A644" s="255"/>
      <c r="B644" s="255"/>
      <c r="C644" s="255"/>
      <c r="D644" s="255"/>
      <c r="E644" s="255"/>
      <c r="F644" s="255"/>
      <c r="G644" s="255"/>
      <c r="H644" s="255"/>
      <c r="I644" s="255"/>
      <c r="J644" s="255"/>
      <c r="K644" s="255"/>
      <c r="L644" s="255"/>
      <c r="M644" s="255"/>
      <c r="N644" s="255"/>
      <c r="O644" s="255"/>
      <c r="P644" s="255"/>
      <c r="Q644" s="255"/>
      <c r="R644" s="255"/>
      <c r="S644" s="255"/>
      <c r="T644" s="255"/>
      <c r="U644" s="255"/>
      <c r="V644" s="255"/>
      <c r="W644" s="255"/>
      <c r="X644" s="255"/>
    </row>
    <row r="645" customFormat="false" ht="14.25" hidden="false" customHeight="false" outlineLevel="0" collapsed="false">
      <c r="A645" s="255"/>
      <c r="B645" s="255"/>
      <c r="C645" s="255"/>
      <c r="D645" s="255"/>
      <c r="E645" s="255"/>
      <c r="F645" s="255"/>
      <c r="G645" s="255"/>
      <c r="H645" s="255"/>
      <c r="I645" s="255"/>
      <c r="J645" s="255"/>
      <c r="K645" s="255"/>
      <c r="L645" s="255"/>
      <c r="M645" s="255"/>
      <c r="N645" s="255"/>
      <c r="O645" s="255"/>
      <c r="P645" s="255"/>
      <c r="Q645" s="255"/>
      <c r="R645" s="255"/>
      <c r="S645" s="255"/>
      <c r="T645" s="255"/>
      <c r="U645" s="255"/>
      <c r="V645" s="255"/>
      <c r="W645" s="255"/>
      <c r="X645" s="255"/>
    </row>
    <row r="646" customFormat="false" ht="14.25" hidden="false" customHeight="false" outlineLevel="0" collapsed="false">
      <c r="A646" s="255"/>
      <c r="B646" s="255"/>
      <c r="C646" s="255"/>
      <c r="D646" s="255"/>
      <c r="E646" s="255"/>
      <c r="F646" s="255"/>
      <c r="G646" s="255"/>
      <c r="H646" s="255"/>
      <c r="I646" s="255"/>
      <c r="J646" s="255"/>
      <c r="K646" s="255"/>
      <c r="L646" s="255"/>
      <c r="M646" s="255"/>
      <c r="N646" s="255"/>
      <c r="O646" s="255"/>
      <c r="P646" s="255"/>
      <c r="Q646" s="255"/>
      <c r="R646" s="255"/>
      <c r="S646" s="255"/>
      <c r="T646" s="255"/>
      <c r="U646" s="255"/>
      <c r="V646" s="255"/>
      <c r="W646" s="255"/>
      <c r="X646" s="255"/>
    </row>
    <row r="647" customFormat="false" ht="14.25" hidden="false" customHeight="false" outlineLevel="0" collapsed="false">
      <c r="A647" s="255"/>
      <c r="B647" s="255"/>
      <c r="C647" s="255"/>
      <c r="D647" s="255"/>
      <c r="E647" s="255"/>
      <c r="F647" s="255"/>
      <c r="G647" s="255"/>
      <c r="H647" s="255"/>
      <c r="I647" s="255"/>
      <c r="J647" s="255"/>
      <c r="K647" s="255"/>
      <c r="L647" s="255"/>
      <c r="M647" s="255"/>
      <c r="N647" s="255"/>
      <c r="O647" s="255"/>
      <c r="P647" s="255"/>
      <c r="Q647" s="255"/>
      <c r="R647" s="255"/>
      <c r="S647" s="255"/>
      <c r="T647" s="255"/>
      <c r="U647" s="255"/>
      <c r="V647" s="255"/>
      <c r="W647" s="255"/>
      <c r="X647" s="255"/>
    </row>
    <row r="648" customFormat="false" ht="14.25" hidden="false" customHeight="false" outlineLevel="0" collapsed="false">
      <c r="A648" s="255"/>
      <c r="B648" s="255"/>
      <c r="C648" s="255"/>
      <c r="D648" s="255"/>
      <c r="E648" s="255"/>
      <c r="F648" s="255"/>
      <c r="G648" s="255"/>
      <c r="H648" s="255"/>
      <c r="I648" s="255"/>
      <c r="J648" s="255"/>
      <c r="K648" s="255"/>
      <c r="L648" s="255"/>
      <c r="M648" s="255"/>
      <c r="N648" s="255"/>
      <c r="O648" s="255"/>
      <c r="P648" s="255"/>
      <c r="Q648" s="255"/>
      <c r="R648" s="255"/>
      <c r="S648" s="255"/>
      <c r="T648" s="255"/>
      <c r="U648" s="255"/>
      <c r="V648" s="255"/>
      <c r="W648" s="255"/>
      <c r="X648" s="255"/>
    </row>
    <row r="649" customFormat="false" ht="14.25" hidden="false" customHeight="false" outlineLevel="0" collapsed="false">
      <c r="A649" s="255"/>
      <c r="B649" s="255"/>
      <c r="C649" s="255"/>
      <c r="D649" s="255"/>
      <c r="E649" s="255"/>
      <c r="F649" s="255"/>
      <c r="G649" s="255"/>
      <c r="H649" s="255"/>
      <c r="I649" s="255"/>
      <c r="J649" s="255"/>
      <c r="K649" s="255"/>
      <c r="L649" s="255"/>
      <c r="M649" s="255"/>
      <c r="N649" s="255"/>
      <c r="O649" s="255"/>
      <c r="P649" s="255"/>
      <c r="Q649" s="255"/>
      <c r="R649" s="255"/>
      <c r="S649" s="255"/>
      <c r="T649" s="255"/>
      <c r="U649" s="255"/>
      <c r="V649" s="255"/>
      <c r="W649" s="255"/>
      <c r="X649" s="255"/>
    </row>
    <row r="650" customFormat="false" ht="14.25" hidden="false" customHeight="false" outlineLevel="0" collapsed="false">
      <c r="A650" s="255"/>
      <c r="B650" s="255"/>
      <c r="C650" s="255"/>
      <c r="D650" s="255"/>
      <c r="E650" s="255"/>
      <c r="F650" s="255"/>
      <c r="G650" s="255"/>
      <c r="H650" s="255"/>
      <c r="I650" s="255"/>
      <c r="J650" s="255"/>
      <c r="K650" s="255"/>
      <c r="L650" s="255"/>
      <c r="M650" s="255"/>
      <c r="N650" s="255"/>
      <c r="O650" s="255"/>
      <c r="P650" s="255"/>
      <c r="Q650" s="255"/>
      <c r="R650" s="255"/>
      <c r="S650" s="255"/>
      <c r="T650" s="255"/>
      <c r="U650" s="255"/>
      <c r="V650" s="255"/>
      <c r="W650" s="255"/>
      <c r="X650" s="255"/>
    </row>
    <row r="651" customFormat="false" ht="14.25" hidden="false" customHeight="false" outlineLevel="0" collapsed="false">
      <c r="A651" s="255"/>
      <c r="B651" s="255"/>
      <c r="C651" s="255"/>
      <c r="D651" s="255"/>
      <c r="E651" s="255"/>
      <c r="F651" s="255"/>
      <c r="G651" s="255"/>
      <c r="H651" s="255"/>
      <c r="I651" s="255"/>
      <c r="J651" s="255"/>
      <c r="K651" s="255"/>
      <c r="L651" s="255"/>
      <c r="M651" s="255"/>
      <c r="N651" s="255"/>
      <c r="O651" s="255"/>
      <c r="P651" s="255"/>
      <c r="Q651" s="255"/>
      <c r="R651" s="255"/>
      <c r="S651" s="255"/>
      <c r="T651" s="255"/>
      <c r="U651" s="255"/>
      <c r="V651" s="255"/>
      <c r="W651" s="255"/>
      <c r="X651" s="255"/>
    </row>
    <row r="652" customFormat="false" ht="14.25" hidden="false" customHeight="false" outlineLevel="0" collapsed="false">
      <c r="A652" s="255"/>
      <c r="B652" s="255"/>
      <c r="C652" s="255"/>
      <c r="D652" s="255"/>
      <c r="E652" s="255"/>
      <c r="F652" s="255"/>
      <c r="G652" s="255"/>
      <c r="H652" s="255"/>
      <c r="I652" s="255"/>
      <c r="J652" s="255"/>
      <c r="K652" s="255"/>
      <c r="L652" s="255"/>
      <c r="M652" s="255"/>
      <c r="N652" s="255"/>
      <c r="O652" s="255"/>
      <c r="P652" s="255"/>
      <c r="Q652" s="255"/>
      <c r="R652" s="255"/>
      <c r="S652" s="255"/>
      <c r="T652" s="255"/>
      <c r="U652" s="255"/>
      <c r="V652" s="255"/>
      <c r="W652" s="255"/>
      <c r="X652" s="255"/>
    </row>
    <row r="653" customFormat="false" ht="14.25" hidden="false" customHeight="false" outlineLevel="0" collapsed="false">
      <c r="A653" s="255"/>
      <c r="B653" s="255"/>
      <c r="C653" s="255"/>
      <c r="D653" s="255"/>
      <c r="E653" s="255"/>
      <c r="F653" s="255"/>
      <c r="G653" s="255"/>
      <c r="H653" s="255"/>
      <c r="I653" s="255"/>
      <c r="J653" s="255"/>
      <c r="K653" s="255"/>
      <c r="L653" s="255"/>
      <c r="M653" s="255"/>
      <c r="N653" s="255"/>
      <c r="O653" s="255"/>
      <c r="P653" s="255"/>
      <c r="Q653" s="255"/>
      <c r="R653" s="255"/>
      <c r="S653" s="255"/>
      <c r="T653" s="255"/>
      <c r="U653" s="255"/>
      <c r="V653" s="255"/>
      <c r="W653" s="255"/>
      <c r="X653" s="255"/>
    </row>
    <row r="654" customFormat="false" ht="14.25" hidden="false" customHeight="false" outlineLevel="0" collapsed="false">
      <c r="A654" s="255"/>
      <c r="B654" s="255"/>
      <c r="C654" s="255"/>
      <c r="D654" s="255"/>
      <c r="E654" s="255"/>
      <c r="F654" s="255"/>
      <c r="G654" s="255"/>
      <c r="H654" s="255"/>
      <c r="I654" s="255"/>
      <c r="J654" s="255"/>
      <c r="K654" s="255"/>
      <c r="L654" s="255"/>
      <c r="M654" s="255"/>
      <c r="N654" s="255"/>
      <c r="O654" s="255"/>
      <c r="P654" s="255"/>
      <c r="Q654" s="255"/>
      <c r="R654" s="255"/>
      <c r="S654" s="255"/>
      <c r="T654" s="255"/>
      <c r="U654" s="255"/>
      <c r="V654" s="255"/>
      <c r="W654" s="255"/>
      <c r="X654" s="255"/>
    </row>
    <row r="655" customFormat="false" ht="14.25" hidden="false" customHeight="false" outlineLevel="0" collapsed="false">
      <c r="A655" s="255"/>
      <c r="B655" s="255"/>
      <c r="C655" s="255"/>
      <c r="D655" s="255"/>
      <c r="E655" s="255"/>
      <c r="F655" s="255"/>
      <c r="G655" s="255"/>
      <c r="H655" s="255"/>
      <c r="I655" s="255"/>
      <c r="J655" s="255"/>
      <c r="K655" s="255"/>
      <c r="L655" s="255"/>
      <c r="M655" s="255"/>
      <c r="N655" s="255"/>
      <c r="O655" s="255"/>
      <c r="P655" s="255"/>
      <c r="Q655" s="255"/>
      <c r="R655" s="255"/>
      <c r="S655" s="255"/>
      <c r="T655" s="255"/>
      <c r="U655" s="255"/>
      <c r="V655" s="255"/>
      <c r="W655" s="255"/>
      <c r="X655" s="255"/>
    </row>
    <row r="656" customFormat="false" ht="14.25" hidden="false" customHeight="false" outlineLevel="0" collapsed="false">
      <c r="A656" s="255"/>
      <c r="B656" s="255"/>
      <c r="C656" s="255"/>
      <c r="D656" s="255"/>
      <c r="E656" s="255"/>
      <c r="F656" s="255"/>
      <c r="G656" s="255"/>
      <c r="H656" s="255"/>
      <c r="I656" s="255"/>
      <c r="J656" s="255"/>
      <c r="K656" s="255"/>
      <c r="L656" s="255"/>
      <c r="M656" s="255"/>
      <c r="N656" s="255"/>
      <c r="O656" s="255"/>
      <c r="P656" s="255"/>
      <c r="Q656" s="255"/>
      <c r="R656" s="255"/>
      <c r="S656" s="255"/>
      <c r="T656" s="255"/>
      <c r="U656" s="255"/>
      <c r="V656" s="255"/>
      <c r="W656" s="255"/>
      <c r="X656" s="255"/>
    </row>
    <row r="657" customFormat="false" ht="14.25" hidden="false" customHeight="false" outlineLevel="0" collapsed="false">
      <c r="A657" s="255"/>
      <c r="B657" s="255"/>
      <c r="C657" s="255"/>
      <c r="D657" s="255"/>
      <c r="E657" s="255"/>
      <c r="F657" s="255"/>
      <c r="G657" s="255"/>
      <c r="H657" s="255"/>
      <c r="I657" s="255"/>
      <c r="J657" s="255"/>
      <c r="K657" s="255"/>
      <c r="L657" s="255"/>
      <c r="M657" s="255"/>
      <c r="N657" s="255"/>
      <c r="O657" s="255"/>
      <c r="P657" s="255"/>
      <c r="Q657" s="255"/>
      <c r="R657" s="255"/>
      <c r="S657" s="255"/>
      <c r="T657" s="255"/>
      <c r="U657" s="255"/>
      <c r="V657" s="255"/>
      <c r="W657" s="255"/>
      <c r="X657" s="255"/>
    </row>
    <row r="658" customFormat="false" ht="14.25" hidden="false" customHeight="false" outlineLevel="0" collapsed="false">
      <c r="A658" s="255"/>
      <c r="B658" s="255"/>
      <c r="C658" s="255"/>
      <c r="D658" s="255"/>
      <c r="E658" s="255"/>
      <c r="F658" s="255"/>
      <c r="G658" s="255"/>
      <c r="H658" s="255"/>
      <c r="I658" s="255"/>
      <c r="J658" s="255"/>
      <c r="K658" s="255"/>
      <c r="L658" s="255"/>
      <c r="M658" s="255"/>
      <c r="N658" s="255"/>
      <c r="O658" s="255"/>
      <c r="P658" s="255"/>
      <c r="Q658" s="255"/>
      <c r="R658" s="255"/>
      <c r="S658" s="255"/>
      <c r="T658" s="255"/>
      <c r="U658" s="255"/>
      <c r="V658" s="255"/>
      <c r="W658" s="255"/>
      <c r="X658" s="255"/>
    </row>
    <row r="659" customFormat="false" ht="14.25" hidden="false" customHeight="false" outlineLevel="0" collapsed="false">
      <c r="A659" s="255"/>
      <c r="B659" s="255"/>
      <c r="C659" s="255"/>
      <c r="D659" s="255"/>
      <c r="E659" s="255"/>
      <c r="F659" s="255"/>
      <c r="G659" s="255"/>
      <c r="H659" s="255"/>
      <c r="I659" s="255"/>
      <c r="J659" s="255"/>
      <c r="K659" s="255"/>
      <c r="L659" s="255"/>
      <c r="M659" s="255"/>
      <c r="N659" s="255"/>
      <c r="O659" s="255"/>
      <c r="P659" s="255"/>
      <c r="Q659" s="255"/>
      <c r="R659" s="255"/>
      <c r="S659" s="255"/>
      <c r="T659" s="255"/>
      <c r="U659" s="255"/>
      <c r="V659" s="255"/>
      <c r="W659" s="255"/>
      <c r="X659" s="255"/>
    </row>
    <row r="660" customFormat="false" ht="14.25" hidden="false" customHeight="false" outlineLevel="0" collapsed="false">
      <c r="A660" s="255"/>
      <c r="B660" s="255"/>
      <c r="C660" s="255"/>
      <c r="D660" s="255"/>
      <c r="E660" s="255"/>
      <c r="F660" s="255"/>
      <c r="G660" s="255"/>
      <c r="H660" s="255"/>
      <c r="I660" s="255"/>
      <c r="J660" s="255"/>
      <c r="K660" s="255"/>
      <c r="L660" s="255"/>
      <c r="M660" s="255"/>
      <c r="N660" s="255"/>
      <c r="O660" s="255"/>
      <c r="P660" s="255"/>
      <c r="Q660" s="255"/>
      <c r="R660" s="255"/>
      <c r="S660" s="255"/>
      <c r="T660" s="255"/>
      <c r="U660" s="255"/>
      <c r="V660" s="255"/>
      <c r="W660" s="255"/>
      <c r="X660" s="255"/>
    </row>
    <row r="661" customFormat="false" ht="14.25" hidden="false" customHeight="false" outlineLevel="0" collapsed="false">
      <c r="A661" s="255"/>
      <c r="B661" s="255"/>
      <c r="C661" s="255"/>
      <c r="D661" s="255"/>
      <c r="E661" s="255"/>
      <c r="F661" s="255"/>
      <c r="G661" s="255"/>
      <c r="H661" s="255"/>
      <c r="I661" s="255"/>
      <c r="J661" s="255"/>
      <c r="K661" s="255"/>
      <c r="L661" s="255"/>
      <c r="M661" s="255"/>
      <c r="N661" s="255"/>
      <c r="O661" s="255"/>
      <c r="P661" s="255"/>
      <c r="Q661" s="255"/>
      <c r="R661" s="255"/>
      <c r="S661" s="255"/>
      <c r="T661" s="255"/>
      <c r="U661" s="255"/>
      <c r="V661" s="255"/>
      <c r="W661" s="255"/>
      <c r="X661" s="255"/>
    </row>
    <row r="662" customFormat="false" ht="14.25" hidden="false" customHeight="false" outlineLevel="0" collapsed="false">
      <c r="A662" s="255"/>
      <c r="B662" s="255"/>
      <c r="C662" s="255"/>
      <c r="D662" s="255"/>
      <c r="E662" s="255"/>
      <c r="F662" s="255"/>
      <c r="G662" s="255"/>
      <c r="H662" s="255"/>
      <c r="I662" s="255"/>
      <c r="J662" s="255"/>
      <c r="K662" s="255"/>
      <c r="L662" s="255"/>
      <c r="M662" s="255"/>
      <c r="N662" s="255"/>
      <c r="O662" s="255"/>
      <c r="P662" s="255"/>
      <c r="Q662" s="255"/>
      <c r="R662" s="255"/>
      <c r="S662" s="255"/>
      <c r="T662" s="255"/>
      <c r="U662" s="255"/>
      <c r="V662" s="255"/>
      <c r="W662" s="255"/>
      <c r="X662" s="255"/>
    </row>
    <row r="663" customFormat="false" ht="14.25" hidden="false" customHeight="false" outlineLevel="0" collapsed="false">
      <c r="A663" s="255"/>
      <c r="B663" s="255"/>
      <c r="C663" s="255"/>
      <c r="D663" s="255"/>
      <c r="E663" s="255"/>
      <c r="F663" s="255"/>
      <c r="G663" s="255"/>
      <c r="H663" s="255"/>
      <c r="I663" s="255"/>
      <c r="J663" s="255"/>
      <c r="K663" s="255"/>
      <c r="L663" s="255"/>
      <c r="M663" s="255"/>
      <c r="N663" s="255"/>
      <c r="O663" s="255"/>
      <c r="P663" s="255"/>
      <c r="Q663" s="255"/>
      <c r="R663" s="255"/>
      <c r="S663" s="255"/>
      <c r="T663" s="255"/>
      <c r="U663" s="255"/>
      <c r="V663" s="255"/>
      <c r="W663" s="255"/>
      <c r="X663" s="255"/>
    </row>
    <row r="664" customFormat="false" ht="14.25" hidden="false" customHeight="false" outlineLevel="0" collapsed="false">
      <c r="A664" s="255"/>
      <c r="B664" s="255"/>
      <c r="C664" s="255"/>
      <c r="D664" s="255"/>
      <c r="E664" s="255"/>
      <c r="F664" s="255"/>
      <c r="G664" s="255"/>
      <c r="H664" s="255"/>
      <c r="I664" s="255"/>
      <c r="J664" s="255"/>
      <c r="K664" s="255"/>
      <c r="L664" s="255"/>
      <c r="M664" s="255"/>
      <c r="N664" s="255"/>
      <c r="O664" s="255"/>
      <c r="P664" s="255"/>
      <c r="Q664" s="255"/>
      <c r="R664" s="255"/>
      <c r="S664" s="255"/>
      <c r="T664" s="255"/>
      <c r="U664" s="255"/>
      <c r="V664" s="255"/>
      <c r="W664" s="255"/>
      <c r="X664" s="255"/>
    </row>
    <row r="665" customFormat="false" ht="14.25" hidden="false" customHeight="false" outlineLevel="0" collapsed="false">
      <c r="A665" s="255"/>
      <c r="B665" s="255"/>
      <c r="C665" s="255"/>
      <c r="D665" s="255"/>
      <c r="E665" s="255"/>
      <c r="F665" s="255"/>
      <c r="G665" s="255"/>
      <c r="H665" s="255"/>
      <c r="I665" s="255"/>
      <c r="J665" s="255"/>
      <c r="K665" s="255"/>
      <c r="L665" s="255"/>
      <c r="M665" s="255"/>
      <c r="N665" s="255"/>
      <c r="O665" s="255"/>
      <c r="P665" s="255"/>
      <c r="Q665" s="255"/>
      <c r="R665" s="255"/>
      <c r="S665" s="255"/>
      <c r="T665" s="255"/>
      <c r="U665" s="255"/>
      <c r="V665" s="255"/>
      <c r="W665" s="255"/>
      <c r="X665" s="255"/>
    </row>
    <row r="666" customFormat="false" ht="14.25" hidden="false" customHeight="false" outlineLevel="0" collapsed="false">
      <c r="A666" s="255"/>
      <c r="B666" s="255"/>
      <c r="C666" s="255"/>
      <c r="D666" s="255"/>
      <c r="E666" s="255"/>
      <c r="F666" s="255"/>
      <c r="G666" s="255"/>
      <c r="H666" s="255"/>
      <c r="I666" s="255"/>
      <c r="J666" s="255"/>
      <c r="K666" s="255"/>
      <c r="L666" s="255"/>
      <c r="M666" s="255"/>
      <c r="N666" s="255"/>
      <c r="O666" s="255"/>
      <c r="P666" s="255"/>
      <c r="Q666" s="255"/>
      <c r="R666" s="255"/>
      <c r="S666" s="255"/>
      <c r="T666" s="255"/>
      <c r="U666" s="255"/>
      <c r="V666" s="255"/>
      <c r="W666" s="255"/>
      <c r="X666" s="255"/>
    </row>
    <row r="667" customFormat="false" ht="14.25" hidden="false" customHeight="false" outlineLevel="0" collapsed="false">
      <c r="A667" s="255"/>
      <c r="B667" s="255"/>
      <c r="C667" s="255"/>
      <c r="D667" s="255"/>
      <c r="E667" s="255"/>
      <c r="F667" s="255"/>
      <c r="G667" s="255"/>
      <c r="H667" s="255"/>
      <c r="I667" s="255"/>
      <c r="J667" s="255"/>
      <c r="K667" s="255"/>
      <c r="L667" s="255"/>
      <c r="M667" s="255"/>
      <c r="N667" s="255"/>
      <c r="O667" s="255"/>
      <c r="P667" s="255"/>
      <c r="Q667" s="255"/>
      <c r="R667" s="255"/>
      <c r="S667" s="255"/>
      <c r="T667" s="255"/>
      <c r="U667" s="255"/>
      <c r="V667" s="255"/>
      <c r="W667" s="255"/>
      <c r="X667" s="255"/>
    </row>
    <row r="668" customFormat="false" ht="14.25" hidden="false" customHeight="false" outlineLevel="0" collapsed="false">
      <c r="A668" s="255"/>
      <c r="B668" s="255"/>
      <c r="C668" s="255"/>
      <c r="D668" s="255"/>
      <c r="E668" s="255"/>
      <c r="F668" s="255"/>
      <c r="G668" s="255"/>
      <c r="H668" s="255"/>
      <c r="I668" s="255"/>
      <c r="J668" s="255"/>
      <c r="K668" s="255"/>
      <c r="L668" s="255"/>
      <c r="M668" s="255"/>
      <c r="N668" s="255"/>
      <c r="O668" s="255"/>
      <c r="P668" s="255"/>
      <c r="Q668" s="255"/>
      <c r="R668" s="255"/>
      <c r="S668" s="255"/>
      <c r="T668" s="255"/>
      <c r="U668" s="255"/>
      <c r="V668" s="255"/>
      <c r="W668" s="255"/>
      <c r="X668" s="255"/>
    </row>
    <row r="669" customFormat="false" ht="14.25" hidden="false" customHeight="false" outlineLevel="0" collapsed="false">
      <c r="A669" s="255"/>
      <c r="B669" s="255"/>
      <c r="C669" s="255"/>
      <c r="D669" s="255"/>
      <c r="E669" s="255"/>
      <c r="F669" s="255"/>
      <c r="G669" s="255"/>
      <c r="H669" s="255"/>
      <c r="I669" s="255"/>
      <c r="J669" s="255"/>
      <c r="K669" s="255"/>
      <c r="L669" s="255"/>
      <c r="M669" s="255"/>
      <c r="N669" s="255"/>
      <c r="O669" s="255"/>
      <c r="P669" s="255"/>
      <c r="Q669" s="255"/>
      <c r="R669" s="255"/>
      <c r="S669" s="255"/>
      <c r="T669" s="255"/>
      <c r="U669" s="255"/>
      <c r="V669" s="255"/>
      <c r="W669" s="255"/>
      <c r="X669" s="255"/>
    </row>
    <row r="670" customFormat="false" ht="14.25" hidden="false" customHeight="false" outlineLevel="0" collapsed="false">
      <c r="A670" s="255"/>
      <c r="B670" s="255"/>
      <c r="C670" s="255"/>
      <c r="D670" s="255"/>
      <c r="E670" s="255"/>
      <c r="F670" s="255"/>
      <c r="G670" s="255"/>
      <c r="H670" s="255"/>
      <c r="I670" s="255"/>
      <c r="J670" s="255"/>
      <c r="K670" s="255"/>
      <c r="L670" s="255"/>
      <c r="M670" s="255"/>
      <c r="N670" s="255"/>
      <c r="O670" s="255"/>
      <c r="P670" s="255"/>
      <c r="Q670" s="255"/>
      <c r="R670" s="255"/>
      <c r="S670" s="255"/>
      <c r="T670" s="255"/>
      <c r="U670" s="255"/>
      <c r="V670" s="255"/>
      <c r="W670" s="255"/>
      <c r="X670" s="255"/>
    </row>
    <row r="671" customFormat="false" ht="14.25" hidden="false" customHeight="false" outlineLevel="0" collapsed="false">
      <c r="A671" s="255"/>
      <c r="B671" s="255"/>
      <c r="C671" s="255"/>
      <c r="D671" s="255"/>
      <c r="E671" s="255"/>
      <c r="F671" s="255"/>
      <c r="G671" s="255"/>
      <c r="H671" s="255"/>
      <c r="I671" s="255"/>
      <c r="J671" s="255"/>
      <c r="K671" s="255"/>
      <c r="L671" s="255"/>
      <c r="M671" s="255"/>
      <c r="N671" s="255"/>
      <c r="O671" s="255"/>
      <c r="P671" s="255"/>
      <c r="Q671" s="255"/>
      <c r="R671" s="255"/>
      <c r="S671" s="255"/>
      <c r="T671" s="255"/>
      <c r="U671" s="255"/>
      <c r="V671" s="255"/>
      <c r="W671" s="255"/>
      <c r="X671" s="255"/>
    </row>
    <row r="672" customFormat="false" ht="14.25" hidden="false" customHeight="false" outlineLevel="0" collapsed="false">
      <c r="A672" s="255"/>
      <c r="B672" s="255"/>
      <c r="C672" s="255"/>
      <c r="D672" s="255"/>
      <c r="E672" s="255"/>
      <c r="F672" s="255"/>
      <c r="G672" s="255"/>
      <c r="H672" s="255"/>
      <c r="I672" s="255"/>
      <c r="J672" s="255"/>
      <c r="K672" s="255"/>
      <c r="L672" s="255"/>
      <c r="M672" s="255"/>
      <c r="N672" s="255"/>
      <c r="O672" s="255"/>
      <c r="P672" s="255"/>
      <c r="Q672" s="255"/>
      <c r="R672" s="255"/>
      <c r="S672" s="255"/>
      <c r="T672" s="255"/>
      <c r="U672" s="255"/>
      <c r="V672" s="255"/>
      <c r="W672" s="255"/>
      <c r="X672" s="255"/>
    </row>
    <row r="673" customFormat="false" ht="14.25" hidden="false" customHeight="false" outlineLevel="0" collapsed="false">
      <c r="A673" s="255"/>
      <c r="B673" s="255"/>
      <c r="C673" s="255"/>
      <c r="D673" s="255"/>
      <c r="E673" s="255"/>
      <c r="F673" s="255"/>
      <c r="G673" s="255"/>
      <c r="H673" s="255"/>
      <c r="I673" s="255"/>
      <c r="J673" s="255"/>
      <c r="K673" s="255"/>
      <c r="L673" s="255"/>
      <c r="M673" s="255"/>
      <c r="N673" s="255"/>
      <c r="O673" s="255"/>
      <c r="P673" s="255"/>
      <c r="Q673" s="255"/>
      <c r="R673" s="255"/>
      <c r="S673" s="255"/>
      <c r="T673" s="255"/>
      <c r="U673" s="255"/>
      <c r="V673" s="255"/>
      <c r="W673" s="255"/>
      <c r="X673" s="255"/>
    </row>
    <row r="674" customFormat="false" ht="14.25" hidden="false" customHeight="false" outlineLevel="0" collapsed="false">
      <c r="A674" s="255"/>
      <c r="B674" s="255"/>
      <c r="C674" s="255"/>
      <c r="D674" s="255"/>
      <c r="E674" s="255"/>
      <c r="F674" s="255"/>
      <c r="G674" s="255"/>
      <c r="H674" s="255"/>
      <c r="I674" s="255"/>
      <c r="J674" s="255"/>
      <c r="K674" s="255"/>
      <c r="L674" s="255"/>
      <c r="M674" s="255"/>
      <c r="N674" s="255"/>
      <c r="O674" s="255"/>
      <c r="P674" s="255"/>
      <c r="Q674" s="255"/>
      <c r="R674" s="255"/>
      <c r="S674" s="255"/>
      <c r="T674" s="255"/>
      <c r="U674" s="255"/>
      <c r="V674" s="255"/>
      <c r="W674" s="255"/>
      <c r="X674" s="255"/>
    </row>
    <row r="675" customFormat="false" ht="14.25" hidden="false" customHeight="false" outlineLevel="0" collapsed="false">
      <c r="A675" s="255"/>
      <c r="B675" s="255"/>
      <c r="C675" s="255"/>
      <c r="D675" s="255"/>
      <c r="E675" s="255"/>
      <c r="F675" s="255"/>
      <c r="G675" s="255"/>
      <c r="H675" s="255"/>
      <c r="I675" s="255"/>
      <c r="J675" s="255"/>
      <c r="K675" s="255"/>
      <c r="L675" s="255"/>
      <c r="M675" s="255"/>
      <c r="N675" s="255"/>
      <c r="O675" s="255"/>
      <c r="P675" s="255"/>
      <c r="Q675" s="255"/>
      <c r="R675" s="255"/>
      <c r="S675" s="255"/>
      <c r="T675" s="255"/>
      <c r="U675" s="255"/>
      <c r="V675" s="255"/>
      <c r="W675" s="255"/>
      <c r="X675" s="255"/>
    </row>
    <row r="676" customFormat="false" ht="14.25" hidden="false" customHeight="false" outlineLevel="0" collapsed="false">
      <c r="A676" s="255"/>
      <c r="B676" s="255"/>
      <c r="C676" s="255"/>
      <c r="D676" s="255"/>
      <c r="E676" s="255"/>
      <c r="F676" s="255"/>
      <c r="G676" s="255"/>
      <c r="H676" s="255"/>
      <c r="I676" s="255"/>
      <c r="J676" s="255"/>
      <c r="K676" s="255"/>
      <c r="L676" s="255"/>
      <c r="M676" s="255"/>
      <c r="N676" s="255"/>
      <c r="O676" s="255"/>
      <c r="P676" s="255"/>
      <c r="Q676" s="255"/>
      <c r="R676" s="255"/>
      <c r="S676" s="255"/>
      <c r="T676" s="255"/>
      <c r="U676" s="255"/>
      <c r="V676" s="255"/>
      <c r="W676" s="255"/>
      <c r="X676" s="255"/>
    </row>
    <row r="677" customFormat="false" ht="14.25" hidden="false" customHeight="false" outlineLevel="0" collapsed="false">
      <c r="A677" s="255"/>
      <c r="B677" s="255"/>
      <c r="C677" s="255"/>
      <c r="D677" s="255"/>
      <c r="E677" s="255"/>
      <c r="F677" s="255"/>
      <c r="G677" s="255"/>
      <c r="H677" s="255"/>
      <c r="I677" s="255"/>
      <c r="J677" s="255"/>
      <c r="K677" s="255"/>
      <c r="L677" s="255"/>
      <c r="M677" s="255"/>
      <c r="N677" s="255"/>
      <c r="O677" s="255"/>
      <c r="P677" s="255"/>
      <c r="Q677" s="255"/>
      <c r="R677" s="255"/>
      <c r="S677" s="255"/>
      <c r="T677" s="255"/>
      <c r="U677" s="255"/>
      <c r="V677" s="255"/>
      <c r="W677" s="255"/>
      <c r="X677" s="255"/>
    </row>
    <row r="678" customFormat="false" ht="14.25" hidden="false" customHeight="false" outlineLevel="0" collapsed="false">
      <c r="A678" s="255"/>
      <c r="B678" s="255"/>
      <c r="C678" s="255"/>
      <c r="D678" s="255"/>
      <c r="E678" s="255"/>
      <c r="F678" s="255"/>
      <c r="G678" s="255"/>
      <c r="H678" s="255"/>
      <c r="I678" s="255"/>
      <c r="J678" s="255"/>
      <c r="K678" s="255"/>
      <c r="L678" s="255"/>
      <c r="M678" s="255"/>
      <c r="N678" s="255"/>
      <c r="O678" s="255"/>
      <c r="P678" s="255"/>
      <c r="Q678" s="255"/>
      <c r="R678" s="255"/>
      <c r="S678" s="255"/>
      <c r="T678" s="255"/>
      <c r="U678" s="255"/>
      <c r="V678" s="255"/>
      <c r="W678" s="255"/>
      <c r="X678" s="255"/>
    </row>
    <row r="679" customFormat="false" ht="14.25" hidden="false" customHeight="false" outlineLevel="0" collapsed="false">
      <c r="A679" s="255"/>
      <c r="B679" s="255"/>
      <c r="C679" s="255"/>
      <c r="D679" s="255"/>
      <c r="E679" s="255"/>
      <c r="F679" s="255"/>
      <c r="G679" s="255"/>
      <c r="H679" s="255"/>
      <c r="I679" s="255"/>
      <c r="J679" s="255"/>
      <c r="K679" s="255"/>
      <c r="L679" s="255"/>
      <c r="M679" s="255"/>
      <c r="N679" s="255"/>
      <c r="O679" s="255"/>
      <c r="P679" s="255"/>
      <c r="Q679" s="255"/>
      <c r="R679" s="255"/>
      <c r="S679" s="255"/>
      <c r="T679" s="255"/>
      <c r="U679" s="255"/>
      <c r="V679" s="255"/>
      <c r="W679" s="255"/>
      <c r="X679" s="255"/>
    </row>
    <row r="680" customFormat="false" ht="14.25" hidden="false" customHeight="false" outlineLevel="0" collapsed="false">
      <c r="A680" s="255"/>
      <c r="B680" s="255"/>
      <c r="C680" s="255"/>
      <c r="D680" s="255"/>
      <c r="E680" s="255"/>
      <c r="F680" s="255"/>
      <c r="G680" s="255"/>
      <c r="H680" s="255"/>
      <c r="I680" s="255"/>
      <c r="J680" s="255"/>
      <c r="K680" s="255"/>
      <c r="L680" s="255"/>
      <c r="M680" s="255"/>
      <c r="N680" s="255"/>
      <c r="O680" s="255"/>
      <c r="P680" s="255"/>
      <c r="Q680" s="255"/>
      <c r="R680" s="255"/>
      <c r="S680" s="255"/>
      <c r="T680" s="255"/>
      <c r="U680" s="255"/>
      <c r="V680" s="255"/>
      <c r="W680" s="255"/>
      <c r="X680" s="255"/>
    </row>
    <row r="681" customFormat="false" ht="14.25" hidden="false" customHeight="false" outlineLevel="0" collapsed="false">
      <c r="A681" s="255"/>
      <c r="B681" s="255"/>
      <c r="C681" s="255"/>
      <c r="D681" s="255"/>
      <c r="E681" s="255"/>
      <c r="F681" s="255"/>
      <c r="G681" s="255"/>
      <c r="H681" s="255"/>
      <c r="I681" s="255"/>
      <c r="J681" s="255"/>
      <c r="K681" s="255"/>
      <c r="L681" s="255"/>
      <c r="M681" s="255"/>
      <c r="N681" s="255"/>
      <c r="O681" s="255"/>
      <c r="P681" s="255"/>
      <c r="Q681" s="255"/>
      <c r="R681" s="255"/>
      <c r="S681" s="255"/>
      <c r="T681" s="255"/>
      <c r="U681" s="255"/>
      <c r="V681" s="255"/>
      <c r="W681" s="255"/>
      <c r="X681" s="255"/>
    </row>
    <row r="682" customFormat="false" ht="14.25" hidden="false" customHeight="false" outlineLevel="0" collapsed="false">
      <c r="A682" s="255"/>
      <c r="B682" s="255"/>
      <c r="C682" s="255"/>
      <c r="D682" s="255"/>
      <c r="E682" s="255"/>
      <c r="F682" s="255"/>
      <c r="G682" s="255"/>
      <c r="H682" s="255"/>
      <c r="I682" s="255"/>
      <c r="J682" s="255"/>
      <c r="K682" s="255"/>
      <c r="L682" s="255"/>
      <c r="M682" s="255"/>
      <c r="N682" s="255"/>
      <c r="O682" s="255"/>
      <c r="P682" s="255"/>
      <c r="Q682" s="255"/>
      <c r="R682" s="255"/>
      <c r="S682" s="255"/>
      <c r="T682" s="255"/>
      <c r="U682" s="255"/>
      <c r="V682" s="255"/>
      <c r="W682" s="255"/>
      <c r="X682" s="255"/>
    </row>
    <row r="683" customFormat="false" ht="14.25" hidden="false" customHeight="false" outlineLevel="0" collapsed="false">
      <c r="A683" s="255"/>
      <c r="B683" s="255"/>
      <c r="C683" s="255"/>
      <c r="D683" s="255"/>
      <c r="E683" s="255"/>
      <c r="F683" s="255"/>
      <c r="G683" s="255"/>
      <c r="H683" s="255"/>
      <c r="I683" s="255"/>
      <c r="J683" s="255"/>
      <c r="K683" s="255"/>
      <c r="L683" s="255"/>
      <c r="M683" s="255"/>
      <c r="N683" s="255"/>
      <c r="O683" s="255"/>
      <c r="P683" s="255"/>
      <c r="Q683" s="255"/>
      <c r="R683" s="255"/>
      <c r="S683" s="255"/>
      <c r="T683" s="255"/>
      <c r="U683" s="255"/>
      <c r="V683" s="255"/>
      <c r="W683" s="255"/>
      <c r="X683" s="255"/>
    </row>
    <row r="684" customFormat="false" ht="14.25" hidden="false" customHeight="false" outlineLevel="0" collapsed="false">
      <c r="A684" s="255"/>
      <c r="B684" s="255"/>
      <c r="C684" s="255"/>
      <c r="D684" s="255"/>
      <c r="E684" s="255"/>
      <c r="F684" s="255"/>
      <c r="G684" s="255"/>
      <c r="H684" s="255"/>
      <c r="I684" s="255"/>
      <c r="J684" s="255"/>
      <c r="K684" s="255"/>
      <c r="L684" s="255"/>
      <c r="M684" s="255"/>
      <c r="N684" s="255"/>
      <c r="O684" s="255"/>
      <c r="P684" s="255"/>
      <c r="Q684" s="255"/>
      <c r="R684" s="255"/>
      <c r="S684" s="255"/>
      <c r="T684" s="255"/>
      <c r="U684" s="255"/>
      <c r="V684" s="255"/>
      <c r="W684" s="255"/>
      <c r="X684" s="255"/>
    </row>
    <row r="685" customFormat="false" ht="14.25" hidden="false" customHeight="false" outlineLevel="0" collapsed="false">
      <c r="A685" s="255"/>
      <c r="B685" s="255"/>
      <c r="C685" s="255"/>
      <c r="D685" s="255"/>
      <c r="E685" s="255"/>
      <c r="F685" s="255"/>
      <c r="G685" s="255"/>
      <c r="H685" s="255"/>
      <c r="I685" s="255"/>
      <c r="J685" s="255"/>
      <c r="K685" s="255"/>
      <c r="L685" s="255"/>
      <c r="M685" s="255"/>
      <c r="N685" s="255"/>
      <c r="O685" s="255"/>
      <c r="P685" s="255"/>
      <c r="Q685" s="255"/>
      <c r="R685" s="255"/>
      <c r="S685" s="255"/>
      <c r="T685" s="255"/>
      <c r="U685" s="255"/>
      <c r="V685" s="255"/>
      <c r="W685" s="255"/>
      <c r="X685" s="255"/>
    </row>
    <row r="686" customFormat="false" ht="14.25" hidden="false" customHeight="false" outlineLevel="0" collapsed="false">
      <c r="A686" s="255"/>
      <c r="B686" s="255"/>
      <c r="C686" s="255"/>
      <c r="D686" s="255"/>
      <c r="E686" s="255"/>
      <c r="F686" s="255"/>
      <c r="G686" s="255"/>
      <c r="H686" s="255"/>
      <c r="I686" s="255"/>
      <c r="J686" s="255"/>
      <c r="K686" s="255"/>
      <c r="L686" s="255"/>
      <c r="M686" s="255"/>
      <c r="N686" s="255"/>
      <c r="O686" s="255"/>
      <c r="P686" s="255"/>
      <c r="Q686" s="255"/>
      <c r="R686" s="255"/>
      <c r="S686" s="255"/>
      <c r="T686" s="255"/>
      <c r="U686" s="255"/>
      <c r="V686" s="255"/>
      <c r="W686" s="255"/>
      <c r="X686" s="255"/>
    </row>
    <row r="687" customFormat="false" ht="14.25" hidden="false" customHeight="false" outlineLevel="0" collapsed="false">
      <c r="A687" s="255"/>
      <c r="B687" s="255"/>
      <c r="C687" s="255"/>
      <c r="D687" s="255"/>
      <c r="E687" s="255"/>
      <c r="F687" s="255"/>
      <c r="G687" s="255"/>
      <c r="H687" s="255"/>
      <c r="I687" s="255"/>
      <c r="J687" s="255"/>
      <c r="K687" s="255"/>
      <c r="L687" s="255"/>
      <c r="M687" s="255"/>
      <c r="N687" s="255"/>
      <c r="O687" s="255"/>
      <c r="P687" s="255"/>
      <c r="Q687" s="255"/>
      <c r="R687" s="255"/>
      <c r="S687" s="255"/>
      <c r="T687" s="255"/>
      <c r="U687" s="255"/>
      <c r="V687" s="255"/>
      <c r="W687" s="255"/>
      <c r="X687" s="255"/>
    </row>
    <row r="688" customFormat="false" ht="14.25" hidden="false" customHeight="false" outlineLevel="0" collapsed="false">
      <c r="A688" s="255"/>
      <c r="B688" s="255"/>
      <c r="C688" s="255"/>
      <c r="D688" s="255"/>
      <c r="E688" s="255"/>
      <c r="F688" s="255"/>
      <c r="G688" s="255"/>
      <c r="H688" s="255"/>
      <c r="I688" s="255"/>
      <c r="J688" s="255"/>
      <c r="K688" s="255"/>
      <c r="L688" s="255"/>
      <c r="M688" s="255"/>
      <c r="N688" s="255"/>
      <c r="O688" s="255"/>
      <c r="P688" s="255"/>
      <c r="Q688" s="255"/>
      <c r="R688" s="255"/>
      <c r="S688" s="255"/>
      <c r="T688" s="255"/>
      <c r="U688" s="255"/>
      <c r="V688" s="255"/>
      <c r="W688" s="255"/>
      <c r="X688" s="255"/>
    </row>
    <row r="689" customFormat="false" ht="14.25" hidden="false" customHeight="false" outlineLevel="0" collapsed="false">
      <c r="A689" s="255"/>
      <c r="B689" s="255"/>
      <c r="C689" s="255"/>
      <c r="D689" s="255"/>
      <c r="E689" s="255"/>
      <c r="F689" s="255"/>
      <c r="G689" s="255"/>
      <c r="H689" s="255"/>
      <c r="I689" s="255"/>
      <c r="J689" s="255"/>
      <c r="K689" s="255"/>
      <c r="L689" s="255"/>
      <c r="M689" s="255"/>
      <c r="N689" s="255"/>
      <c r="O689" s="255"/>
      <c r="P689" s="255"/>
      <c r="Q689" s="255"/>
      <c r="R689" s="255"/>
      <c r="S689" s="255"/>
      <c r="T689" s="255"/>
      <c r="U689" s="255"/>
      <c r="V689" s="255"/>
      <c r="W689" s="255"/>
      <c r="X689" s="255"/>
    </row>
    <row r="690" customFormat="false" ht="14.25" hidden="false" customHeight="false" outlineLevel="0" collapsed="false">
      <c r="A690" s="255"/>
      <c r="B690" s="255"/>
      <c r="C690" s="255"/>
      <c r="D690" s="255"/>
      <c r="E690" s="255"/>
      <c r="F690" s="255"/>
      <c r="G690" s="255"/>
      <c r="H690" s="255"/>
      <c r="I690" s="255"/>
      <c r="J690" s="255"/>
      <c r="K690" s="255"/>
      <c r="L690" s="255"/>
      <c r="M690" s="255"/>
      <c r="N690" s="255"/>
      <c r="O690" s="255"/>
      <c r="P690" s="255"/>
      <c r="Q690" s="255"/>
      <c r="R690" s="255"/>
      <c r="S690" s="255"/>
      <c r="T690" s="255"/>
      <c r="U690" s="255"/>
      <c r="V690" s="255"/>
      <c r="W690" s="255"/>
      <c r="X690" s="255"/>
    </row>
    <row r="691" customFormat="false" ht="14.25" hidden="false" customHeight="false" outlineLevel="0" collapsed="false">
      <c r="A691" s="255"/>
      <c r="B691" s="255"/>
      <c r="C691" s="255"/>
      <c r="D691" s="255"/>
      <c r="E691" s="255"/>
      <c r="F691" s="255"/>
      <c r="G691" s="255"/>
      <c r="H691" s="255"/>
      <c r="I691" s="255"/>
      <c r="J691" s="255"/>
      <c r="K691" s="255"/>
      <c r="L691" s="255"/>
      <c r="M691" s="255"/>
      <c r="N691" s="255"/>
      <c r="O691" s="255"/>
      <c r="P691" s="255"/>
      <c r="Q691" s="255"/>
      <c r="R691" s="255"/>
      <c r="S691" s="255"/>
      <c r="T691" s="255"/>
      <c r="U691" s="255"/>
      <c r="V691" s="255"/>
      <c r="W691" s="255"/>
      <c r="X691" s="255"/>
    </row>
    <row r="692" customFormat="false" ht="14.25" hidden="false" customHeight="false" outlineLevel="0" collapsed="false">
      <c r="A692" s="255"/>
      <c r="B692" s="255"/>
      <c r="C692" s="255"/>
      <c r="D692" s="255"/>
      <c r="E692" s="255"/>
      <c r="F692" s="255"/>
      <c r="G692" s="255"/>
      <c r="H692" s="255"/>
      <c r="I692" s="255"/>
      <c r="J692" s="255"/>
      <c r="K692" s="255"/>
      <c r="L692" s="255"/>
      <c r="M692" s="255"/>
      <c r="N692" s="255"/>
      <c r="O692" s="255"/>
      <c r="P692" s="255"/>
      <c r="Q692" s="255"/>
      <c r="R692" s="255"/>
      <c r="S692" s="255"/>
      <c r="T692" s="255"/>
      <c r="U692" s="255"/>
      <c r="V692" s="255"/>
      <c r="W692" s="255"/>
      <c r="X692" s="255"/>
    </row>
    <row r="693" customFormat="false" ht="14.25" hidden="false" customHeight="false" outlineLevel="0" collapsed="false">
      <c r="A693" s="255"/>
      <c r="B693" s="255"/>
      <c r="C693" s="255"/>
      <c r="D693" s="255"/>
      <c r="E693" s="255"/>
      <c r="F693" s="255"/>
      <c r="G693" s="255"/>
      <c r="H693" s="255"/>
      <c r="I693" s="255"/>
      <c r="J693" s="255"/>
      <c r="K693" s="255"/>
      <c r="L693" s="255"/>
      <c r="M693" s="255"/>
      <c r="N693" s="255"/>
      <c r="O693" s="255"/>
      <c r="P693" s="255"/>
      <c r="Q693" s="255"/>
      <c r="R693" s="255"/>
      <c r="S693" s="255"/>
      <c r="T693" s="255"/>
      <c r="U693" s="255"/>
      <c r="V693" s="255"/>
      <c r="W693" s="255"/>
      <c r="X693" s="255"/>
    </row>
    <row r="694" customFormat="false" ht="14.25" hidden="false" customHeight="false" outlineLevel="0" collapsed="false">
      <c r="A694" s="255"/>
      <c r="B694" s="255"/>
      <c r="C694" s="255"/>
      <c r="D694" s="255"/>
      <c r="E694" s="255"/>
      <c r="F694" s="255"/>
      <c r="G694" s="255"/>
      <c r="H694" s="255"/>
      <c r="I694" s="255"/>
      <c r="J694" s="255"/>
      <c r="K694" s="255"/>
      <c r="L694" s="255"/>
      <c r="M694" s="255"/>
      <c r="N694" s="255"/>
      <c r="O694" s="255"/>
      <c r="P694" s="255"/>
      <c r="Q694" s="255"/>
      <c r="R694" s="255"/>
      <c r="S694" s="255"/>
      <c r="T694" s="255"/>
      <c r="U694" s="255"/>
      <c r="V694" s="255"/>
      <c r="W694" s="255"/>
      <c r="X694" s="255"/>
    </row>
    <row r="695" customFormat="false" ht="14.25" hidden="false" customHeight="false" outlineLevel="0" collapsed="false">
      <c r="A695" s="255"/>
      <c r="B695" s="255"/>
      <c r="C695" s="255"/>
      <c r="D695" s="255"/>
      <c r="E695" s="255"/>
      <c r="F695" s="255"/>
      <c r="G695" s="255"/>
      <c r="H695" s="255"/>
      <c r="I695" s="255"/>
      <c r="J695" s="255"/>
      <c r="K695" s="255"/>
      <c r="L695" s="255"/>
      <c r="M695" s="255"/>
      <c r="N695" s="255"/>
      <c r="O695" s="255"/>
      <c r="P695" s="255"/>
      <c r="Q695" s="255"/>
      <c r="R695" s="255"/>
      <c r="S695" s="255"/>
      <c r="T695" s="255"/>
      <c r="U695" s="255"/>
      <c r="V695" s="255"/>
      <c r="W695" s="255"/>
      <c r="X695" s="255"/>
    </row>
    <row r="696" customFormat="false" ht="14.25" hidden="false" customHeight="false" outlineLevel="0" collapsed="false">
      <c r="A696" s="255"/>
      <c r="B696" s="255"/>
      <c r="C696" s="255"/>
      <c r="D696" s="255"/>
      <c r="E696" s="255"/>
      <c r="F696" s="255"/>
      <c r="G696" s="255"/>
      <c r="H696" s="255"/>
      <c r="I696" s="255"/>
      <c r="J696" s="255"/>
      <c r="K696" s="255"/>
      <c r="L696" s="255"/>
      <c r="M696" s="255"/>
      <c r="N696" s="255"/>
      <c r="O696" s="255"/>
      <c r="P696" s="255"/>
      <c r="Q696" s="255"/>
      <c r="R696" s="255"/>
      <c r="S696" s="255"/>
      <c r="T696" s="255"/>
      <c r="U696" s="255"/>
      <c r="V696" s="255"/>
      <c r="W696" s="255"/>
      <c r="X696" s="255"/>
    </row>
    <row r="697" customFormat="false" ht="14.25" hidden="false" customHeight="false" outlineLevel="0" collapsed="false">
      <c r="A697" s="255"/>
      <c r="B697" s="255"/>
      <c r="C697" s="255"/>
      <c r="D697" s="255"/>
      <c r="E697" s="255"/>
      <c r="F697" s="255"/>
      <c r="G697" s="255"/>
      <c r="H697" s="255"/>
      <c r="I697" s="255"/>
      <c r="J697" s="255"/>
      <c r="K697" s="255"/>
      <c r="L697" s="255"/>
      <c r="M697" s="255"/>
      <c r="N697" s="255"/>
      <c r="O697" s="255"/>
      <c r="P697" s="255"/>
      <c r="Q697" s="255"/>
      <c r="R697" s="255"/>
      <c r="S697" s="255"/>
      <c r="T697" s="255"/>
      <c r="U697" s="255"/>
      <c r="V697" s="255"/>
      <c r="W697" s="255"/>
      <c r="X697" s="255"/>
    </row>
    <row r="698" customFormat="false" ht="14.25" hidden="false" customHeight="false" outlineLevel="0" collapsed="false">
      <c r="A698" s="255"/>
      <c r="B698" s="255"/>
      <c r="C698" s="255"/>
      <c r="D698" s="255"/>
      <c r="E698" s="255"/>
      <c r="F698" s="255"/>
      <c r="G698" s="255"/>
      <c r="H698" s="255"/>
      <c r="I698" s="255"/>
      <c r="J698" s="255"/>
      <c r="K698" s="255"/>
      <c r="L698" s="255"/>
      <c r="M698" s="255"/>
      <c r="N698" s="255"/>
      <c r="O698" s="255"/>
      <c r="P698" s="255"/>
      <c r="Q698" s="255"/>
      <c r="R698" s="255"/>
      <c r="S698" s="255"/>
      <c r="T698" s="255"/>
      <c r="U698" s="255"/>
      <c r="V698" s="255"/>
      <c r="W698" s="255"/>
      <c r="X698" s="255"/>
    </row>
    <row r="699" customFormat="false" ht="14.25" hidden="false" customHeight="false" outlineLevel="0" collapsed="false">
      <c r="A699" s="255"/>
      <c r="B699" s="255"/>
      <c r="C699" s="255"/>
      <c r="D699" s="255"/>
      <c r="E699" s="255"/>
      <c r="F699" s="255"/>
      <c r="G699" s="255"/>
      <c r="H699" s="255"/>
      <c r="I699" s="255"/>
      <c r="J699" s="255"/>
      <c r="K699" s="255"/>
      <c r="L699" s="255"/>
      <c r="M699" s="255"/>
      <c r="N699" s="255"/>
      <c r="O699" s="255"/>
      <c r="P699" s="255"/>
      <c r="Q699" s="255"/>
      <c r="R699" s="255"/>
      <c r="S699" s="255"/>
      <c r="T699" s="255"/>
      <c r="U699" s="255"/>
      <c r="V699" s="255"/>
      <c r="W699" s="255"/>
      <c r="X699" s="255"/>
    </row>
    <row r="700" customFormat="false" ht="14.25" hidden="false" customHeight="false" outlineLevel="0" collapsed="false">
      <c r="A700" s="255"/>
      <c r="B700" s="255"/>
      <c r="C700" s="255"/>
      <c r="D700" s="255"/>
      <c r="E700" s="255"/>
      <c r="F700" s="255"/>
      <c r="G700" s="255"/>
      <c r="H700" s="255"/>
      <c r="I700" s="255"/>
      <c r="J700" s="255"/>
      <c r="K700" s="255"/>
      <c r="L700" s="255"/>
      <c r="M700" s="255"/>
      <c r="N700" s="255"/>
      <c r="O700" s="255"/>
      <c r="P700" s="255"/>
      <c r="Q700" s="255"/>
      <c r="R700" s="255"/>
      <c r="S700" s="255"/>
      <c r="T700" s="255"/>
      <c r="U700" s="255"/>
      <c r="V700" s="255"/>
      <c r="W700" s="255"/>
      <c r="X700" s="255"/>
    </row>
    <row r="701" customFormat="false" ht="14.25" hidden="false" customHeight="false" outlineLevel="0" collapsed="false">
      <c r="A701" s="255"/>
      <c r="B701" s="255"/>
      <c r="C701" s="255"/>
      <c r="D701" s="255"/>
      <c r="E701" s="255"/>
      <c r="F701" s="255"/>
      <c r="G701" s="255"/>
      <c r="H701" s="255"/>
      <c r="I701" s="255"/>
      <c r="J701" s="255"/>
      <c r="K701" s="255"/>
      <c r="L701" s="255"/>
      <c r="M701" s="255"/>
      <c r="N701" s="255"/>
      <c r="O701" s="255"/>
      <c r="P701" s="255"/>
      <c r="Q701" s="255"/>
      <c r="R701" s="255"/>
      <c r="S701" s="255"/>
      <c r="T701" s="255"/>
      <c r="U701" s="255"/>
      <c r="V701" s="255"/>
      <c r="W701" s="255"/>
      <c r="X701" s="255"/>
    </row>
    <row r="702" customFormat="false" ht="14.25" hidden="false" customHeight="false" outlineLevel="0" collapsed="false">
      <c r="A702" s="255"/>
      <c r="B702" s="255"/>
      <c r="C702" s="255"/>
      <c r="D702" s="255"/>
      <c r="E702" s="255"/>
      <c r="F702" s="255"/>
      <c r="G702" s="255"/>
      <c r="H702" s="255"/>
      <c r="I702" s="255"/>
      <c r="J702" s="255"/>
      <c r="K702" s="255"/>
      <c r="L702" s="255"/>
      <c r="M702" s="255"/>
      <c r="N702" s="255"/>
      <c r="O702" s="255"/>
      <c r="P702" s="255"/>
      <c r="Q702" s="255"/>
      <c r="R702" s="255"/>
      <c r="S702" s="255"/>
      <c r="T702" s="255"/>
      <c r="U702" s="255"/>
      <c r="V702" s="255"/>
      <c r="W702" s="255"/>
      <c r="X702" s="255"/>
    </row>
    <row r="703" customFormat="false" ht="14.25" hidden="false" customHeight="false" outlineLevel="0" collapsed="false">
      <c r="A703" s="255"/>
      <c r="B703" s="255"/>
      <c r="C703" s="255"/>
      <c r="D703" s="255"/>
      <c r="E703" s="255"/>
      <c r="F703" s="255"/>
      <c r="G703" s="255"/>
      <c r="H703" s="255"/>
      <c r="I703" s="255"/>
      <c r="J703" s="255"/>
      <c r="K703" s="255"/>
      <c r="L703" s="255"/>
      <c r="M703" s="255"/>
      <c r="N703" s="255"/>
      <c r="O703" s="255"/>
      <c r="P703" s="255"/>
      <c r="Q703" s="255"/>
      <c r="R703" s="255"/>
      <c r="S703" s="255"/>
      <c r="T703" s="255"/>
      <c r="U703" s="255"/>
      <c r="V703" s="255"/>
      <c r="W703" s="255"/>
      <c r="X703" s="255"/>
    </row>
    <row r="704" customFormat="false" ht="14.25" hidden="false" customHeight="false" outlineLevel="0" collapsed="false">
      <c r="A704" s="255"/>
      <c r="B704" s="255"/>
      <c r="C704" s="255"/>
      <c r="D704" s="255"/>
      <c r="E704" s="255"/>
      <c r="F704" s="255"/>
      <c r="G704" s="255"/>
      <c r="H704" s="255"/>
      <c r="I704" s="255"/>
      <c r="J704" s="255"/>
      <c r="K704" s="255"/>
      <c r="L704" s="255"/>
      <c r="M704" s="255"/>
      <c r="N704" s="255"/>
      <c r="O704" s="255"/>
      <c r="P704" s="255"/>
      <c r="Q704" s="255"/>
      <c r="R704" s="255"/>
      <c r="S704" s="255"/>
      <c r="T704" s="255"/>
      <c r="U704" s="255"/>
      <c r="V704" s="255"/>
      <c r="W704" s="255"/>
      <c r="X704" s="255"/>
    </row>
    <row r="705" customFormat="false" ht="14.25" hidden="false" customHeight="false" outlineLevel="0" collapsed="false">
      <c r="A705" s="255"/>
      <c r="B705" s="255"/>
      <c r="C705" s="255"/>
      <c r="D705" s="255"/>
      <c r="E705" s="255"/>
      <c r="F705" s="255"/>
      <c r="G705" s="255"/>
      <c r="H705" s="255"/>
      <c r="I705" s="255"/>
      <c r="J705" s="255"/>
      <c r="K705" s="255"/>
      <c r="L705" s="255"/>
      <c r="M705" s="255"/>
      <c r="N705" s="255"/>
      <c r="O705" s="255"/>
      <c r="P705" s="255"/>
      <c r="Q705" s="255"/>
      <c r="R705" s="255"/>
      <c r="S705" s="255"/>
      <c r="T705" s="255"/>
      <c r="U705" s="255"/>
      <c r="V705" s="255"/>
      <c r="W705" s="255"/>
      <c r="X705" s="255"/>
    </row>
    <row r="706" customFormat="false" ht="14.25" hidden="false" customHeight="false" outlineLevel="0" collapsed="false">
      <c r="A706" s="255"/>
      <c r="B706" s="255"/>
      <c r="C706" s="255"/>
      <c r="D706" s="255"/>
      <c r="E706" s="255"/>
      <c r="F706" s="255"/>
      <c r="G706" s="255"/>
      <c r="H706" s="255"/>
      <c r="I706" s="255"/>
      <c r="J706" s="255"/>
      <c r="K706" s="255"/>
      <c r="L706" s="255"/>
      <c r="M706" s="255"/>
      <c r="N706" s="255"/>
      <c r="O706" s="255"/>
      <c r="P706" s="255"/>
      <c r="Q706" s="255"/>
      <c r="R706" s="255"/>
      <c r="S706" s="255"/>
      <c r="T706" s="255"/>
      <c r="U706" s="255"/>
      <c r="V706" s="255"/>
      <c r="W706" s="255"/>
      <c r="X706" s="255"/>
    </row>
    <row r="707" customFormat="false" ht="14.25" hidden="false" customHeight="false" outlineLevel="0" collapsed="false">
      <c r="A707" s="255"/>
      <c r="B707" s="255"/>
      <c r="C707" s="255"/>
      <c r="D707" s="255"/>
      <c r="E707" s="255"/>
      <c r="F707" s="255"/>
      <c r="G707" s="255"/>
      <c r="H707" s="255"/>
      <c r="I707" s="255"/>
      <c r="J707" s="255"/>
      <c r="K707" s="255"/>
      <c r="L707" s="255"/>
      <c r="M707" s="255"/>
      <c r="N707" s="255"/>
      <c r="O707" s="255"/>
      <c r="P707" s="255"/>
      <c r="Q707" s="255"/>
      <c r="R707" s="255"/>
      <c r="S707" s="255"/>
      <c r="T707" s="255"/>
      <c r="U707" s="255"/>
      <c r="V707" s="255"/>
      <c r="W707" s="255"/>
      <c r="X707" s="255"/>
    </row>
    <row r="708" customFormat="false" ht="14.25" hidden="false" customHeight="false" outlineLevel="0" collapsed="false">
      <c r="A708" s="255"/>
      <c r="B708" s="255"/>
      <c r="C708" s="255"/>
      <c r="D708" s="255"/>
      <c r="E708" s="255"/>
      <c r="F708" s="255"/>
      <c r="G708" s="255"/>
      <c r="H708" s="255"/>
      <c r="I708" s="255"/>
      <c r="J708" s="255"/>
      <c r="K708" s="255"/>
      <c r="L708" s="255"/>
      <c r="M708" s="255"/>
      <c r="N708" s="255"/>
      <c r="O708" s="255"/>
      <c r="P708" s="255"/>
      <c r="Q708" s="255"/>
      <c r="R708" s="255"/>
      <c r="S708" s="255"/>
      <c r="T708" s="255"/>
      <c r="U708" s="255"/>
      <c r="V708" s="255"/>
      <c r="W708" s="255"/>
      <c r="X708" s="255"/>
    </row>
    <row r="709" customFormat="false" ht="14.25" hidden="false" customHeight="false" outlineLevel="0" collapsed="false">
      <c r="A709" s="255"/>
      <c r="B709" s="255"/>
      <c r="C709" s="255"/>
      <c r="D709" s="255"/>
      <c r="E709" s="255"/>
      <c r="F709" s="255"/>
      <c r="G709" s="255"/>
      <c r="H709" s="255"/>
      <c r="I709" s="255"/>
      <c r="J709" s="255"/>
      <c r="K709" s="255"/>
      <c r="L709" s="255"/>
      <c r="M709" s="255"/>
      <c r="N709" s="255"/>
      <c r="O709" s="255"/>
      <c r="P709" s="255"/>
      <c r="Q709" s="255"/>
      <c r="R709" s="255"/>
      <c r="S709" s="255"/>
      <c r="T709" s="255"/>
      <c r="U709" s="255"/>
      <c r="V709" s="255"/>
      <c r="W709" s="255"/>
      <c r="X709" s="255"/>
    </row>
    <row r="710" customFormat="false" ht="14.25" hidden="false" customHeight="false" outlineLevel="0" collapsed="false">
      <c r="A710" s="255"/>
      <c r="B710" s="255"/>
      <c r="C710" s="255"/>
      <c r="D710" s="255"/>
      <c r="E710" s="255"/>
      <c r="F710" s="255"/>
      <c r="G710" s="255"/>
      <c r="H710" s="255"/>
      <c r="I710" s="255"/>
      <c r="J710" s="255"/>
      <c r="K710" s="255"/>
      <c r="L710" s="255"/>
      <c r="M710" s="255"/>
      <c r="N710" s="255"/>
      <c r="O710" s="255"/>
      <c r="P710" s="255"/>
      <c r="Q710" s="255"/>
      <c r="R710" s="255"/>
      <c r="S710" s="255"/>
      <c r="T710" s="255"/>
      <c r="U710" s="255"/>
      <c r="V710" s="255"/>
      <c r="W710" s="255"/>
      <c r="X710" s="255"/>
    </row>
    <row r="711" customFormat="false" ht="14.25" hidden="false" customHeight="false" outlineLevel="0" collapsed="false">
      <c r="A711" s="255"/>
      <c r="B711" s="255"/>
      <c r="C711" s="255"/>
      <c r="D711" s="255"/>
      <c r="E711" s="255"/>
      <c r="F711" s="255"/>
      <c r="G711" s="255"/>
      <c r="H711" s="255"/>
      <c r="I711" s="255"/>
      <c r="J711" s="255"/>
      <c r="K711" s="255"/>
      <c r="L711" s="255"/>
      <c r="M711" s="255"/>
      <c r="N711" s="255"/>
      <c r="O711" s="255"/>
      <c r="P711" s="255"/>
      <c r="Q711" s="255"/>
      <c r="R711" s="255"/>
      <c r="S711" s="255"/>
      <c r="T711" s="255"/>
      <c r="U711" s="255"/>
      <c r="V711" s="255"/>
      <c r="W711" s="255"/>
      <c r="X711" s="255"/>
    </row>
    <row r="712" customFormat="false" ht="14.25" hidden="false" customHeight="false" outlineLevel="0" collapsed="false">
      <c r="A712" s="255"/>
      <c r="B712" s="255"/>
      <c r="C712" s="255"/>
      <c r="D712" s="255"/>
      <c r="E712" s="255"/>
      <c r="F712" s="255"/>
      <c r="G712" s="255"/>
      <c r="H712" s="255"/>
      <c r="I712" s="255"/>
      <c r="J712" s="255"/>
      <c r="K712" s="255"/>
      <c r="L712" s="255"/>
      <c r="M712" s="255"/>
      <c r="N712" s="255"/>
      <c r="O712" s="255"/>
      <c r="P712" s="255"/>
      <c r="Q712" s="255"/>
      <c r="R712" s="255"/>
      <c r="S712" s="255"/>
      <c r="T712" s="255"/>
      <c r="U712" s="255"/>
      <c r="V712" s="255"/>
      <c r="W712" s="255"/>
      <c r="X712" s="255"/>
    </row>
    <row r="713" customFormat="false" ht="14.25" hidden="false" customHeight="false" outlineLevel="0" collapsed="false">
      <c r="A713" s="255"/>
      <c r="B713" s="255"/>
      <c r="C713" s="255"/>
      <c r="D713" s="255"/>
      <c r="E713" s="255"/>
      <c r="F713" s="255"/>
      <c r="G713" s="255"/>
      <c r="H713" s="255"/>
      <c r="I713" s="255"/>
      <c r="J713" s="255"/>
      <c r="K713" s="255"/>
      <c r="L713" s="255"/>
      <c r="M713" s="255"/>
      <c r="N713" s="255"/>
      <c r="O713" s="255"/>
      <c r="P713" s="255"/>
      <c r="Q713" s="255"/>
      <c r="R713" s="255"/>
      <c r="S713" s="255"/>
      <c r="T713" s="255"/>
      <c r="U713" s="255"/>
      <c r="V713" s="255"/>
      <c r="W713" s="255"/>
      <c r="X713" s="255"/>
    </row>
    <row r="714" customFormat="false" ht="14.25" hidden="false" customHeight="false" outlineLevel="0" collapsed="false">
      <c r="A714" s="255"/>
      <c r="B714" s="255"/>
      <c r="C714" s="255"/>
      <c r="D714" s="255"/>
      <c r="E714" s="255"/>
      <c r="F714" s="255"/>
      <c r="G714" s="255"/>
      <c r="H714" s="255"/>
      <c r="I714" s="255"/>
      <c r="J714" s="255"/>
      <c r="K714" s="255"/>
      <c r="L714" s="255"/>
      <c r="M714" s="255"/>
      <c r="N714" s="255"/>
      <c r="O714" s="255"/>
      <c r="P714" s="255"/>
      <c r="Q714" s="255"/>
      <c r="R714" s="255"/>
      <c r="S714" s="255"/>
      <c r="T714" s="255"/>
      <c r="U714" s="255"/>
      <c r="V714" s="255"/>
      <c r="W714" s="255"/>
      <c r="X714" s="255"/>
    </row>
    <row r="715" customFormat="false" ht="14.25" hidden="false" customHeight="false" outlineLevel="0" collapsed="false">
      <c r="A715" s="255"/>
      <c r="B715" s="255"/>
      <c r="C715" s="255"/>
      <c r="D715" s="255"/>
      <c r="E715" s="255"/>
      <c r="F715" s="255"/>
      <c r="G715" s="255"/>
      <c r="H715" s="255"/>
      <c r="I715" s="255"/>
      <c r="J715" s="255"/>
      <c r="K715" s="255"/>
      <c r="L715" s="255"/>
      <c r="M715" s="255"/>
      <c r="N715" s="255"/>
      <c r="O715" s="255"/>
      <c r="P715" s="255"/>
      <c r="Q715" s="255"/>
      <c r="R715" s="255"/>
      <c r="S715" s="255"/>
      <c r="T715" s="255"/>
      <c r="U715" s="255"/>
      <c r="V715" s="255"/>
      <c r="W715" s="255"/>
      <c r="X715" s="255"/>
    </row>
    <row r="716" customFormat="false" ht="14.25" hidden="false" customHeight="false" outlineLevel="0" collapsed="false">
      <c r="A716" s="255"/>
      <c r="B716" s="255"/>
      <c r="C716" s="255"/>
      <c r="D716" s="255"/>
      <c r="E716" s="255"/>
      <c r="F716" s="255"/>
      <c r="G716" s="255"/>
      <c r="H716" s="255"/>
      <c r="I716" s="255"/>
      <c r="J716" s="255"/>
      <c r="K716" s="255"/>
      <c r="L716" s="255"/>
      <c r="M716" s="255"/>
      <c r="N716" s="255"/>
      <c r="O716" s="255"/>
      <c r="P716" s="255"/>
      <c r="Q716" s="255"/>
      <c r="R716" s="255"/>
      <c r="S716" s="255"/>
      <c r="T716" s="255"/>
      <c r="U716" s="255"/>
      <c r="V716" s="255"/>
      <c r="W716" s="255"/>
      <c r="X716" s="255"/>
    </row>
    <row r="717" customFormat="false" ht="14.25" hidden="false" customHeight="false" outlineLevel="0" collapsed="false">
      <c r="A717" s="255"/>
      <c r="B717" s="255"/>
      <c r="C717" s="255"/>
      <c r="D717" s="255"/>
      <c r="E717" s="255"/>
      <c r="F717" s="255"/>
      <c r="G717" s="255"/>
      <c r="H717" s="255"/>
      <c r="I717" s="255"/>
      <c r="J717" s="255"/>
      <c r="K717" s="255"/>
      <c r="L717" s="255"/>
      <c r="M717" s="255"/>
      <c r="N717" s="255"/>
      <c r="O717" s="255"/>
      <c r="P717" s="255"/>
      <c r="Q717" s="255"/>
      <c r="R717" s="255"/>
      <c r="S717" s="255"/>
      <c r="T717" s="255"/>
      <c r="U717" s="255"/>
      <c r="V717" s="255"/>
      <c r="W717" s="255"/>
      <c r="X717" s="255"/>
    </row>
    <row r="718" customFormat="false" ht="14.25" hidden="false" customHeight="false" outlineLevel="0" collapsed="false">
      <c r="A718" s="255"/>
      <c r="B718" s="255"/>
      <c r="C718" s="255"/>
      <c r="D718" s="255"/>
      <c r="E718" s="255"/>
      <c r="F718" s="255"/>
      <c r="G718" s="255"/>
      <c r="H718" s="255"/>
      <c r="I718" s="255"/>
      <c r="J718" s="255"/>
      <c r="K718" s="255"/>
      <c r="L718" s="255"/>
      <c r="M718" s="255"/>
      <c r="N718" s="255"/>
      <c r="O718" s="255"/>
      <c r="P718" s="255"/>
      <c r="Q718" s="255"/>
      <c r="R718" s="255"/>
      <c r="S718" s="255"/>
      <c r="T718" s="255"/>
      <c r="U718" s="255"/>
      <c r="V718" s="255"/>
      <c r="W718" s="255"/>
      <c r="X718" s="255"/>
    </row>
    <row r="719" customFormat="false" ht="14.25" hidden="false" customHeight="false" outlineLevel="0" collapsed="false">
      <c r="A719" s="255"/>
      <c r="B719" s="255"/>
      <c r="C719" s="255"/>
      <c r="D719" s="255"/>
      <c r="E719" s="255"/>
      <c r="F719" s="255"/>
      <c r="G719" s="255"/>
      <c r="H719" s="255"/>
      <c r="I719" s="255"/>
      <c r="J719" s="255"/>
      <c r="K719" s="255"/>
      <c r="L719" s="255"/>
      <c r="M719" s="255"/>
      <c r="N719" s="255"/>
      <c r="O719" s="255"/>
      <c r="P719" s="255"/>
      <c r="Q719" s="255"/>
      <c r="R719" s="255"/>
      <c r="S719" s="255"/>
      <c r="T719" s="255"/>
      <c r="U719" s="255"/>
      <c r="V719" s="255"/>
      <c r="W719" s="255"/>
      <c r="X719" s="255"/>
    </row>
    <row r="720" customFormat="false" ht="14.25" hidden="false" customHeight="false" outlineLevel="0" collapsed="false">
      <c r="A720" s="255"/>
      <c r="B720" s="255"/>
      <c r="C720" s="255"/>
      <c r="D720" s="255"/>
      <c r="E720" s="255"/>
      <c r="F720" s="255"/>
      <c r="G720" s="255"/>
      <c r="H720" s="255"/>
      <c r="I720" s="255"/>
      <c r="J720" s="255"/>
      <c r="K720" s="255"/>
      <c r="L720" s="255"/>
      <c r="M720" s="255"/>
      <c r="N720" s="255"/>
      <c r="O720" s="255"/>
      <c r="P720" s="255"/>
      <c r="Q720" s="255"/>
      <c r="R720" s="255"/>
      <c r="S720" s="255"/>
      <c r="T720" s="255"/>
      <c r="U720" s="255"/>
      <c r="V720" s="255"/>
      <c r="W720" s="255"/>
      <c r="X720" s="255"/>
    </row>
    <row r="721" customFormat="false" ht="14.25" hidden="false" customHeight="false" outlineLevel="0" collapsed="false">
      <c r="A721" s="255"/>
      <c r="B721" s="255"/>
      <c r="C721" s="255"/>
      <c r="D721" s="255"/>
      <c r="E721" s="255"/>
      <c r="F721" s="255"/>
      <c r="G721" s="255"/>
      <c r="H721" s="255"/>
      <c r="I721" s="255"/>
      <c r="J721" s="255"/>
      <c r="K721" s="255"/>
      <c r="L721" s="255"/>
      <c r="M721" s="255"/>
      <c r="N721" s="255"/>
      <c r="O721" s="255"/>
      <c r="P721" s="255"/>
      <c r="Q721" s="255"/>
      <c r="R721" s="255"/>
      <c r="S721" s="255"/>
      <c r="T721" s="255"/>
      <c r="U721" s="255"/>
      <c r="V721" s="255"/>
      <c r="W721" s="255"/>
      <c r="X721" s="255"/>
    </row>
    <row r="722" customFormat="false" ht="14.25" hidden="false" customHeight="false" outlineLevel="0" collapsed="false">
      <c r="A722" s="255"/>
      <c r="B722" s="255"/>
      <c r="C722" s="255"/>
      <c r="D722" s="255"/>
      <c r="E722" s="255"/>
      <c r="F722" s="255"/>
      <c r="G722" s="255"/>
      <c r="H722" s="255"/>
      <c r="I722" s="255"/>
      <c r="J722" s="255"/>
      <c r="K722" s="255"/>
      <c r="L722" s="255"/>
      <c r="M722" s="255"/>
      <c r="N722" s="255"/>
      <c r="O722" s="255"/>
      <c r="P722" s="255"/>
      <c r="Q722" s="255"/>
      <c r="R722" s="255"/>
      <c r="S722" s="255"/>
      <c r="T722" s="255"/>
      <c r="U722" s="255"/>
      <c r="V722" s="255"/>
      <c r="W722" s="255"/>
      <c r="X722" s="255"/>
    </row>
    <row r="723" customFormat="false" ht="14.25" hidden="false" customHeight="false" outlineLevel="0" collapsed="false">
      <c r="A723" s="255"/>
      <c r="B723" s="255"/>
      <c r="C723" s="255"/>
      <c r="D723" s="255"/>
      <c r="E723" s="255"/>
      <c r="F723" s="255"/>
      <c r="G723" s="255"/>
      <c r="H723" s="255"/>
      <c r="I723" s="255"/>
      <c r="J723" s="255"/>
      <c r="K723" s="255"/>
      <c r="L723" s="255"/>
      <c r="M723" s="255"/>
      <c r="N723" s="255"/>
      <c r="O723" s="255"/>
      <c r="P723" s="255"/>
      <c r="Q723" s="255"/>
      <c r="R723" s="255"/>
      <c r="S723" s="255"/>
      <c r="T723" s="255"/>
      <c r="U723" s="255"/>
      <c r="V723" s="255"/>
      <c r="W723" s="255"/>
      <c r="X723" s="255"/>
    </row>
    <row r="724" customFormat="false" ht="14.25" hidden="false" customHeight="false" outlineLevel="0" collapsed="false">
      <c r="A724" s="255"/>
      <c r="B724" s="255"/>
      <c r="C724" s="255"/>
      <c r="D724" s="255"/>
      <c r="E724" s="255"/>
      <c r="F724" s="255"/>
      <c r="G724" s="255"/>
      <c r="H724" s="255"/>
      <c r="I724" s="255"/>
      <c r="J724" s="255"/>
      <c r="K724" s="255"/>
      <c r="L724" s="255"/>
      <c r="M724" s="255"/>
      <c r="N724" s="255"/>
      <c r="O724" s="255"/>
      <c r="P724" s="255"/>
      <c r="Q724" s="255"/>
      <c r="R724" s="255"/>
      <c r="S724" s="255"/>
      <c r="T724" s="255"/>
      <c r="U724" s="255"/>
      <c r="V724" s="255"/>
      <c r="W724" s="255"/>
      <c r="X724" s="255"/>
    </row>
    <row r="725" customFormat="false" ht="14.25" hidden="false" customHeight="false" outlineLevel="0" collapsed="false">
      <c r="A725" s="255"/>
      <c r="B725" s="255"/>
      <c r="C725" s="255"/>
      <c r="D725" s="255"/>
      <c r="E725" s="255"/>
      <c r="F725" s="255"/>
      <c r="G725" s="255"/>
      <c r="H725" s="255"/>
      <c r="I725" s="255"/>
      <c r="J725" s="255"/>
      <c r="K725" s="255"/>
      <c r="L725" s="255"/>
      <c r="M725" s="255"/>
      <c r="N725" s="255"/>
      <c r="O725" s="255"/>
      <c r="P725" s="255"/>
      <c r="Q725" s="255"/>
      <c r="R725" s="255"/>
      <c r="S725" s="255"/>
      <c r="T725" s="255"/>
      <c r="U725" s="255"/>
      <c r="V725" s="255"/>
      <c r="W725" s="255"/>
      <c r="X725" s="255"/>
    </row>
    <row r="726" customFormat="false" ht="14.25" hidden="false" customHeight="false" outlineLevel="0" collapsed="false">
      <c r="A726" s="255"/>
      <c r="B726" s="255"/>
      <c r="C726" s="255"/>
      <c r="D726" s="255"/>
      <c r="E726" s="255"/>
      <c r="F726" s="255"/>
      <c r="G726" s="255"/>
      <c r="H726" s="255"/>
      <c r="I726" s="255"/>
      <c r="J726" s="255"/>
      <c r="K726" s="255"/>
      <c r="L726" s="255"/>
      <c r="M726" s="255"/>
      <c r="N726" s="255"/>
      <c r="O726" s="255"/>
      <c r="P726" s="255"/>
      <c r="Q726" s="255"/>
      <c r="R726" s="255"/>
      <c r="S726" s="255"/>
      <c r="T726" s="255"/>
      <c r="U726" s="255"/>
      <c r="V726" s="255"/>
      <c r="W726" s="255"/>
      <c r="X726" s="255"/>
    </row>
    <row r="727" customFormat="false" ht="14.25" hidden="false" customHeight="false" outlineLevel="0" collapsed="false">
      <c r="A727" s="255"/>
      <c r="B727" s="255"/>
      <c r="C727" s="255"/>
      <c r="D727" s="255"/>
      <c r="E727" s="255"/>
      <c r="F727" s="255"/>
      <c r="G727" s="255"/>
      <c r="H727" s="255"/>
      <c r="I727" s="255"/>
      <c r="J727" s="255"/>
      <c r="K727" s="255"/>
      <c r="L727" s="255"/>
      <c r="M727" s="255"/>
      <c r="N727" s="255"/>
      <c r="O727" s="255"/>
      <c r="P727" s="255"/>
      <c r="Q727" s="255"/>
      <c r="R727" s="255"/>
      <c r="S727" s="255"/>
      <c r="T727" s="255"/>
      <c r="U727" s="255"/>
      <c r="V727" s="255"/>
      <c r="W727" s="255"/>
      <c r="X727" s="255"/>
    </row>
    <row r="728" customFormat="false" ht="14.25" hidden="false" customHeight="false" outlineLevel="0" collapsed="false">
      <c r="A728" s="255"/>
      <c r="B728" s="255"/>
      <c r="C728" s="255"/>
      <c r="D728" s="255"/>
      <c r="E728" s="255"/>
      <c r="F728" s="255"/>
      <c r="G728" s="255"/>
      <c r="H728" s="255"/>
      <c r="I728" s="255"/>
      <c r="J728" s="255"/>
      <c r="K728" s="255"/>
      <c r="L728" s="255"/>
      <c r="M728" s="255"/>
      <c r="N728" s="255"/>
      <c r="O728" s="255"/>
      <c r="P728" s="255"/>
      <c r="Q728" s="255"/>
      <c r="R728" s="255"/>
      <c r="S728" s="255"/>
      <c r="T728" s="255"/>
      <c r="U728" s="255"/>
      <c r="V728" s="255"/>
      <c r="W728" s="255"/>
      <c r="X728" s="255"/>
    </row>
    <row r="729" customFormat="false" ht="14.25" hidden="false" customHeight="false" outlineLevel="0" collapsed="false">
      <c r="A729" s="255"/>
      <c r="B729" s="255"/>
      <c r="C729" s="255"/>
      <c r="D729" s="255"/>
      <c r="E729" s="255"/>
      <c r="F729" s="255"/>
      <c r="G729" s="255"/>
      <c r="H729" s="255"/>
      <c r="I729" s="255"/>
      <c r="J729" s="255"/>
      <c r="K729" s="255"/>
      <c r="L729" s="255"/>
      <c r="M729" s="255"/>
      <c r="N729" s="255"/>
      <c r="O729" s="255"/>
      <c r="P729" s="255"/>
      <c r="Q729" s="255"/>
      <c r="R729" s="255"/>
      <c r="S729" s="255"/>
      <c r="T729" s="255"/>
      <c r="U729" s="255"/>
      <c r="V729" s="255"/>
      <c r="W729" s="255"/>
      <c r="X729" s="255"/>
    </row>
    <row r="730" customFormat="false" ht="14.25" hidden="false" customHeight="false" outlineLevel="0" collapsed="false">
      <c r="A730" s="255"/>
      <c r="B730" s="255"/>
      <c r="C730" s="255"/>
      <c r="D730" s="255"/>
      <c r="E730" s="255"/>
      <c r="F730" s="255"/>
      <c r="G730" s="255"/>
      <c r="H730" s="255"/>
      <c r="I730" s="255"/>
      <c r="J730" s="255"/>
      <c r="K730" s="255"/>
      <c r="L730" s="255"/>
      <c r="M730" s="255"/>
      <c r="N730" s="255"/>
      <c r="O730" s="255"/>
      <c r="P730" s="255"/>
      <c r="Q730" s="255"/>
      <c r="R730" s="255"/>
      <c r="S730" s="255"/>
      <c r="T730" s="255"/>
      <c r="U730" s="255"/>
      <c r="V730" s="255"/>
      <c r="W730" s="255"/>
      <c r="X730" s="255"/>
    </row>
    <row r="731" customFormat="false" ht="14.25" hidden="false" customHeight="false" outlineLevel="0" collapsed="false">
      <c r="A731" s="255"/>
      <c r="B731" s="255"/>
      <c r="C731" s="255"/>
      <c r="D731" s="255"/>
      <c r="E731" s="255"/>
      <c r="F731" s="255"/>
      <c r="G731" s="255"/>
      <c r="H731" s="255"/>
      <c r="I731" s="255"/>
      <c r="J731" s="255"/>
      <c r="K731" s="255"/>
      <c r="L731" s="255"/>
      <c r="M731" s="255"/>
      <c r="N731" s="255"/>
      <c r="O731" s="255"/>
      <c r="P731" s="255"/>
      <c r="Q731" s="255"/>
      <c r="R731" s="255"/>
      <c r="S731" s="255"/>
      <c r="T731" s="255"/>
      <c r="U731" s="255"/>
      <c r="V731" s="255"/>
      <c r="W731" s="255"/>
      <c r="X731" s="255"/>
    </row>
    <row r="732" customFormat="false" ht="14.25" hidden="false" customHeight="false" outlineLevel="0" collapsed="false">
      <c r="A732" s="255"/>
      <c r="B732" s="255"/>
      <c r="C732" s="255"/>
      <c r="D732" s="255"/>
      <c r="E732" s="255"/>
      <c r="F732" s="255"/>
      <c r="G732" s="255"/>
      <c r="H732" s="255"/>
      <c r="I732" s="255"/>
      <c r="J732" s="255"/>
      <c r="K732" s="255"/>
      <c r="L732" s="255"/>
      <c r="M732" s="255"/>
      <c r="N732" s="255"/>
      <c r="O732" s="255"/>
      <c r="P732" s="255"/>
      <c r="Q732" s="255"/>
      <c r="R732" s="255"/>
      <c r="S732" s="255"/>
      <c r="T732" s="255"/>
      <c r="U732" s="255"/>
      <c r="V732" s="255"/>
      <c r="W732" s="255"/>
      <c r="X732" s="255"/>
    </row>
    <row r="733" customFormat="false" ht="14.25" hidden="false" customHeight="false" outlineLevel="0" collapsed="false">
      <c r="A733" s="255"/>
      <c r="B733" s="255"/>
      <c r="C733" s="255"/>
      <c r="D733" s="255"/>
      <c r="E733" s="255"/>
      <c r="F733" s="255"/>
      <c r="G733" s="255"/>
      <c r="H733" s="255"/>
      <c r="I733" s="255"/>
      <c r="J733" s="255"/>
      <c r="K733" s="255"/>
      <c r="L733" s="255"/>
      <c r="M733" s="255"/>
      <c r="N733" s="255"/>
      <c r="O733" s="255"/>
      <c r="P733" s="255"/>
      <c r="Q733" s="255"/>
      <c r="R733" s="255"/>
      <c r="S733" s="255"/>
      <c r="T733" s="255"/>
      <c r="U733" s="255"/>
      <c r="V733" s="255"/>
      <c r="W733" s="255"/>
      <c r="X733" s="255"/>
    </row>
    <row r="734" customFormat="false" ht="14.25" hidden="false" customHeight="false" outlineLevel="0" collapsed="false">
      <c r="A734" s="255"/>
      <c r="B734" s="255"/>
      <c r="C734" s="255"/>
      <c r="D734" s="255"/>
      <c r="E734" s="255"/>
      <c r="F734" s="255"/>
      <c r="G734" s="255"/>
      <c r="H734" s="255"/>
      <c r="I734" s="255"/>
      <c r="J734" s="255"/>
      <c r="K734" s="255"/>
      <c r="L734" s="255"/>
      <c r="M734" s="255"/>
      <c r="N734" s="255"/>
      <c r="O734" s="255"/>
      <c r="P734" s="255"/>
      <c r="Q734" s="255"/>
      <c r="R734" s="255"/>
      <c r="S734" s="255"/>
      <c r="T734" s="255"/>
      <c r="U734" s="255"/>
      <c r="V734" s="255"/>
      <c r="W734" s="255"/>
      <c r="X734" s="255"/>
    </row>
    <row r="735" customFormat="false" ht="14.25" hidden="false" customHeight="false" outlineLevel="0" collapsed="false">
      <c r="A735" s="255"/>
      <c r="B735" s="255"/>
      <c r="C735" s="255"/>
      <c r="D735" s="255"/>
      <c r="E735" s="255"/>
      <c r="F735" s="255"/>
      <c r="G735" s="255"/>
      <c r="H735" s="255"/>
      <c r="I735" s="255"/>
      <c r="J735" s="255"/>
      <c r="K735" s="255"/>
      <c r="L735" s="255"/>
      <c r="M735" s="255"/>
      <c r="N735" s="255"/>
      <c r="O735" s="255"/>
      <c r="P735" s="255"/>
      <c r="Q735" s="255"/>
      <c r="R735" s="255"/>
      <c r="S735" s="255"/>
      <c r="T735" s="255"/>
      <c r="U735" s="255"/>
      <c r="V735" s="255"/>
      <c r="W735" s="255"/>
      <c r="X735" s="255"/>
    </row>
    <row r="736" customFormat="false" ht="14.25" hidden="false" customHeight="false" outlineLevel="0" collapsed="false">
      <c r="A736" s="255"/>
      <c r="B736" s="255"/>
      <c r="C736" s="255"/>
      <c r="D736" s="255"/>
      <c r="E736" s="255"/>
      <c r="F736" s="255"/>
      <c r="G736" s="255"/>
      <c r="H736" s="255"/>
      <c r="I736" s="255"/>
      <c r="J736" s="255"/>
      <c r="K736" s="255"/>
      <c r="L736" s="255"/>
      <c r="M736" s="255"/>
      <c r="N736" s="255"/>
      <c r="O736" s="255"/>
      <c r="P736" s="255"/>
      <c r="Q736" s="255"/>
      <c r="R736" s="255"/>
      <c r="S736" s="255"/>
      <c r="T736" s="255"/>
      <c r="U736" s="255"/>
      <c r="V736" s="255"/>
      <c r="W736" s="255"/>
      <c r="X736" s="255"/>
    </row>
    <row r="737" customFormat="false" ht="14.25" hidden="false" customHeight="false" outlineLevel="0" collapsed="false">
      <c r="A737" s="255"/>
      <c r="B737" s="255"/>
      <c r="C737" s="255"/>
      <c r="D737" s="255"/>
      <c r="E737" s="255"/>
      <c r="F737" s="255"/>
      <c r="G737" s="255"/>
      <c r="H737" s="255"/>
      <c r="I737" s="255"/>
      <c r="J737" s="255"/>
      <c r="K737" s="255"/>
      <c r="L737" s="255"/>
      <c r="M737" s="255"/>
      <c r="N737" s="255"/>
      <c r="O737" s="255"/>
      <c r="P737" s="255"/>
      <c r="Q737" s="255"/>
      <c r="R737" s="255"/>
      <c r="S737" s="255"/>
      <c r="T737" s="255"/>
      <c r="U737" s="255"/>
      <c r="V737" s="255"/>
      <c r="W737" s="255"/>
      <c r="X737" s="255"/>
    </row>
    <row r="738" customFormat="false" ht="14.25" hidden="false" customHeight="false" outlineLevel="0" collapsed="false">
      <c r="A738" s="255"/>
      <c r="B738" s="255"/>
      <c r="C738" s="255"/>
      <c r="D738" s="255"/>
      <c r="E738" s="255"/>
      <c r="F738" s="255"/>
      <c r="G738" s="255"/>
      <c r="H738" s="255"/>
      <c r="I738" s="255"/>
      <c r="J738" s="255"/>
      <c r="K738" s="255"/>
      <c r="L738" s="255"/>
      <c r="M738" s="255"/>
      <c r="N738" s="255"/>
      <c r="O738" s="255"/>
      <c r="P738" s="255"/>
      <c r="Q738" s="255"/>
      <c r="R738" s="255"/>
      <c r="S738" s="255"/>
      <c r="T738" s="255"/>
      <c r="U738" s="255"/>
      <c r="V738" s="255"/>
      <c r="W738" s="255"/>
      <c r="X738" s="255"/>
    </row>
    <row r="739" customFormat="false" ht="14.25" hidden="false" customHeight="false" outlineLevel="0" collapsed="false">
      <c r="A739" s="255"/>
      <c r="B739" s="255"/>
      <c r="C739" s="255"/>
      <c r="D739" s="255"/>
      <c r="E739" s="255"/>
      <c r="F739" s="255"/>
      <c r="G739" s="255"/>
      <c r="H739" s="255"/>
      <c r="I739" s="255"/>
      <c r="J739" s="255"/>
      <c r="K739" s="255"/>
      <c r="L739" s="255"/>
      <c r="M739" s="255"/>
      <c r="N739" s="255"/>
      <c r="O739" s="255"/>
      <c r="P739" s="255"/>
      <c r="Q739" s="255"/>
      <c r="R739" s="255"/>
      <c r="S739" s="255"/>
      <c r="T739" s="255"/>
      <c r="U739" s="255"/>
      <c r="V739" s="255"/>
      <c r="W739" s="255"/>
      <c r="X739" s="255"/>
    </row>
    <row r="740" customFormat="false" ht="14.25" hidden="false" customHeight="false" outlineLevel="0" collapsed="false">
      <c r="A740" s="255"/>
      <c r="B740" s="255"/>
      <c r="C740" s="255"/>
      <c r="D740" s="255"/>
      <c r="E740" s="255"/>
      <c r="F740" s="255"/>
      <c r="G740" s="255"/>
      <c r="H740" s="255"/>
      <c r="I740" s="255"/>
      <c r="J740" s="255"/>
      <c r="K740" s="255"/>
      <c r="L740" s="255"/>
      <c r="M740" s="255"/>
      <c r="N740" s="255"/>
      <c r="O740" s="255"/>
      <c r="P740" s="255"/>
      <c r="Q740" s="255"/>
      <c r="R740" s="255"/>
      <c r="S740" s="255"/>
      <c r="T740" s="255"/>
      <c r="U740" s="255"/>
      <c r="V740" s="255"/>
      <c r="W740" s="255"/>
      <c r="X740" s="255"/>
    </row>
    <row r="741" customFormat="false" ht="14.25" hidden="false" customHeight="false" outlineLevel="0" collapsed="false">
      <c r="A741" s="255"/>
      <c r="B741" s="255"/>
      <c r="C741" s="255"/>
      <c r="D741" s="255"/>
      <c r="E741" s="255"/>
      <c r="F741" s="255"/>
      <c r="G741" s="255"/>
      <c r="H741" s="255"/>
      <c r="I741" s="255"/>
      <c r="J741" s="255"/>
      <c r="K741" s="255"/>
      <c r="L741" s="255"/>
      <c r="M741" s="255"/>
      <c r="N741" s="255"/>
      <c r="O741" s="255"/>
      <c r="P741" s="255"/>
      <c r="Q741" s="255"/>
      <c r="R741" s="255"/>
      <c r="S741" s="255"/>
      <c r="T741" s="255"/>
      <c r="U741" s="255"/>
      <c r="V741" s="255"/>
      <c r="W741" s="255"/>
      <c r="X741" s="255"/>
    </row>
    <row r="742" customFormat="false" ht="14.25" hidden="false" customHeight="false" outlineLevel="0" collapsed="false">
      <c r="A742" s="255"/>
      <c r="B742" s="255"/>
      <c r="C742" s="255"/>
      <c r="D742" s="255"/>
      <c r="E742" s="255"/>
      <c r="F742" s="255"/>
      <c r="G742" s="255"/>
      <c r="H742" s="255"/>
      <c r="I742" s="255"/>
      <c r="J742" s="255"/>
      <c r="K742" s="255"/>
      <c r="L742" s="255"/>
      <c r="M742" s="255"/>
      <c r="N742" s="255"/>
      <c r="O742" s="255"/>
      <c r="P742" s="255"/>
      <c r="Q742" s="255"/>
      <c r="R742" s="255"/>
      <c r="S742" s="255"/>
      <c r="T742" s="255"/>
      <c r="U742" s="255"/>
      <c r="V742" s="255"/>
      <c r="W742" s="255"/>
      <c r="X742" s="255"/>
    </row>
    <row r="743" customFormat="false" ht="14.25" hidden="false" customHeight="false" outlineLevel="0" collapsed="false">
      <c r="A743" s="255"/>
      <c r="B743" s="255"/>
      <c r="C743" s="255"/>
      <c r="D743" s="255"/>
      <c r="E743" s="255"/>
      <c r="F743" s="255"/>
      <c r="G743" s="255"/>
      <c r="H743" s="255"/>
      <c r="I743" s="255"/>
      <c r="J743" s="255"/>
      <c r="K743" s="255"/>
      <c r="L743" s="255"/>
      <c r="M743" s="255"/>
      <c r="N743" s="255"/>
      <c r="O743" s="255"/>
      <c r="P743" s="255"/>
      <c r="Q743" s="255"/>
      <c r="R743" s="255"/>
      <c r="S743" s="255"/>
      <c r="T743" s="255"/>
      <c r="U743" s="255"/>
      <c r="V743" s="255"/>
      <c r="W743" s="255"/>
      <c r="X743" s="255"/>
    </row>
    <row r="744" customFormat="false" ht="14.25" hidden="false" customHeight="false" outlineLevel="0" collapsed="false">
      <c r="A744" s="255"/>
      <c r="B744" s="255"/>
      <c r="C744" s="255"/>
      <c r="D744" s="255"/>
      <c r="E744" s="255"/>
      <c r="F744" s="255"/>
      <c r="G744" s="255"/>
      <c r="H744" s="255"/>
      <c r="I744" s="255"/>
      <c r="J744" s="255"/>
      <c r="K744" s="255"/>
      <c r="L744" s="255"/>
      <c r="M744" s="255"/>
      <c r="N744" s="255"/>
      <c r="O744" s="255"/>
      <c r="P744" s="255"/>
      <c r="Q744" s="255"/>
      <c r="R744" s="255"/>
      <c r="S744" s="255"/>
      <c r="T744" s="255"/>
      <c r="U744" s="255"/>
      <c r="V744" s="255"/>
      <c r="W744" s="255"/>
      <c r="X744" s="255"/>
    </row>
    <row r="745" customFormat="false" ht="14.25" hidden="false" customHeight="false" outlineLevel="0" collapsed="false">
      <c r="A745" s="255"/>
      <c r="B745" s="255"/>
      <c r="C745" s="255"/>
      <c r="D745" s="255"/>
      <c r="E745" s="255"/>
      <c r="F745" s="255"/>
      <c r="G745" s="255"/>
      <c r="H745" s="255"/>
      <c r="I745" s="255"/>
      <c r="J745" s="255"/>
      <c r="K745" s="255"/>
      <c r="L745" s="255"/>
      <c r="M745" s="255"/>
      <c r="N745" s="255"/>
      <c r="O745" s="255"/>
      <c r="P745" s="255"/>
      <c r="Q745" s="255"/>
      <c r="R745" s="255"/>
      <c r="S745" s="255"/>
      <c r="T745" s="255"/>
      <c r="U745" s="255"/>
      <c r="V745" s="255"/>
      <c r="W745" s="255"/>
      <c r="X745" s="255"/>
    </row>
    <row r="746" customFormat="false" ht="14.25" hidden="false" customHeight="false" outlineLevel="0" collapsed="false">
      <c r="A746" s="255"/>
      <c r="B746" s="255"/>
      <c r="C746" s="255"/>
      <c r="D746" s="255"/>
      <c r="E746" s="255"/>
      <c r="F746" s="255"/>
      <c r="G746" s="255"/>
      <c r="H746" s="255"/>
      <c r="I746" s="255"/>
      <c r="J746" s="255"/>
      <c r="K746" s="255"/>
      <c r="L746" s="255"/>
      <c r="M746" s="255"/>
      <c r="N746" s="255"/>
      <c r="O746" s="255"/>
      <c r="P746" s="255"/>
      <c r="Q746" s="255"/>
      <c r="R746" s="255"/>
      <c r="S746" s="255"/>
      <c r="T746" s="255"/>
      <c r="U746" s="255"/>
      <c r="V746" s="255"/>
      <c r="W746" s="255"/>
      <c r="X746" s="255"/>
    </row>
    <row r="747" customFormat="false" ht="14.25" hidden="false" customHeight="false" outlineLevel="0" collapsed="false">
      <c r="A747" s="255"/>
      <c r="B747" s="255"/>
      <c r="C747" s="255"/>
      <c r="D747" s="255"/>
      <c r="E747" s="255"/>
      <c r="F747" s="255"/>
      <c r="G747" s="255"/>
      <c r="H747" s="255"/>
      <c r="I747" s="255"/>
      <c r="J747" s="255"/>
      <c r="K747" s="255"/>
      <c r="L747" s="255"/>
      <c r="M747" s="255"/>
      <c r="N747" s="255"/>
      <c r="O747" s="255"/>
      <c r="P747" s="255"/>
      <c r="Q747" s="255"/>
      <c r="R747" s="255"/>
      <c r="S747" s="255"/>
      <c r="T747" s="255"/>
      <c r="U747" s="255"/>
      <c r="V747" s="255"/>
      <c r="W747" s="255"/>
      <c r="X747" s="255"/>
    </row>
    <row r="748" customFormat="false" ht="14.25" hidden="false" customHeight="false" outlineLevel="0" collapsed="false">
      <c r="A748" s="255"/>
      <c r="B748" s="255"/>
      <c r="C748" s="255"/>
      <c r="D748" s="255"/>
      <c r="E748" s="255"/>
      <c r="F748" s="255"/>
      <c r="G748" s="255"/>
      <c r="H748" s="255"/>
      <c r="I748" s="255"/>
      <c r="J748" s="255"/>
      <c r="K748" s="255"/>
      <c r="L748" s="255"/>
      <c r="M748" s="255"/>
      <c r="N748" s="255"/>
      <c r="O748" s="255"/>
      <c r="P748" s="255"/>
      <c r="Q748" s="255"/>
      <c r="R748" s="255"/>
      <c r="S748" s="255"/>
      <c r="T748" s="255"/>
      <c r="U748" s="255"/>
      <c r="V748" s="255"/>
      <c r="W748" s="255"/>
      <c r="X748" s="255"/>
    </row>
    <row r="749" customFormat="false" ht="14.25" hidden="false" customHeight="false" outlineLevel="0" collapsed="false">
      <c r="A749" s="255"/>
      <c r="B749" s="255"/>
      <c r="C749" s="255"/>
      <c r="D749" s="255"/>
      <c r="E749" s="255"/>
      <c r="F749" s="255"/>
      <c r="G749" s="255"/>
      <c r="H749" s="255"/>
      <c r="I749" s="255"/>
      <c r="J749" s="255"/>
      <c r="K749" s="255"/>
      <c r="L749" s="255"/>
      <c r="M749" s="255"/>
      <c r="N749" s="255"/>
      <c r="O749" s="255"/>
      <c r="P749" s="255"/>
      <c r="Q749" s="255"/>
      <c r="R749" s="255"/>
      <c r="S749" s="255"/>
      <c r="T749" s="255"/>
      <c r="U749" s="255"/>
      <c r="V749" s="255"/>
      <c r="W749" s="255"/>
      <c r="X749" s="255"/>
    </row>
    <row r="750" customFormat="false" ht="14.25" hidden="false" customHeight="false" outlineLevel="0" collapsed="false">
      <c r="A750" s="255"/>
      <c r="B750" s="255"/>
      <c r="C750" s="255"/>
      <c r="D750" s="255"/>
      <c r="E750" s="255"/>
      <c r="F750" s="255"/>
      <c r="G750" s="255"/>
      <c r="H750" s="255"/>
      <c r="I750" s="255"/>
      <c r="J750" s="255"/>
      <c r="K750" s="255"/>
      <c r="L750" s="255"/>
      <c r="M750" s="255"/>
      <c r="N750" s="255"/>
      <c r="O750" s="255"/>
      <c r="P750" s="255"/>
      <c r="Q750" s="255"/>
      <c r="R750" s="255"/>
      <c r="S750" s="255"/>
      <c r="T750" s="255"/>
      <c r="U750" s="255"/>
      <c r="V750" s="255"/>
      <c r="W750" s="255"/>
      <c r="X750" s="255"/>
    </row>
    <row r="751" customFormat="false" ht="14.25" hidden="false" customHeight="false" outlineLevel="0" collapsed="false">
      <c r="A751" s="255"/>
      <c r="B751" s="255"/>
      <c r="C751" s="255"/>
      <c r="D751" s="255"/>
      <c r="E751" s="255"/>
      <c r="F751" s="255"/>
      <c r="G751" s="255"/>
      <c r="H751" s="255"/>
      <c r="I751" s="255"/>
      <c r="J751" s="255"/>
      <c r="K751" s="255"/>
      <c r="L751" s="255"/>
      <c r="M751" s="255"/>
      <c r="N751" s="255"/>
      <c r="O751" s="255"/>
      <c r="P751" s="255"/>
      <c r="Q751" s="255"/>
      <c r="R751" s="255"/>
      <c r="S751" s="255"/>
      <c r="T751" s="255"/>
      <c r="U751" s="255"/>
      <c r="V751" s="255"/>
      <c r="W751" s="255"/>
      <c r="X751" s="255"/>
    </row>
    <row r="752" customFormat="false" ht="14.25" hidden="false" customHeight="false" outlineLevel="0" collapsed="false">
      <c r="A752" s="255"/>
      <c r="B752" s="255"/>
      <c r="C752" s="255"/>
      <c r="D752" s="255"/>
      <c r="E752" s="255"/>
      <c r="F752" s="255"/>
      <c r="G752" s="255"/>
      <c r="H752" s="255"/>
      <c r="I752" s="255"/>
      <c r="J752" s="255"/>
      <c r="K752" s="255"/>
      <c r="L752" s="255"/>
      <c r="M752" s="255"/>
      <c r="N752" s="255"/>
      <c r="O752" s="255"/>
      <c r="P752" s="255"/>
      <c r="Q752" s="255"/>
      <c r="R752" s="255"/>
      <c r="S752" s="255"/>
      <c r="T752" s="255"/>
      <c r="U752" s="255"/>
      <c r="V752" s="255"/>
      <c r="W752" s="255"/>
      <c r="X752" s="255"/>
    </row>
    <row r="753" customFormat="false" ht="14.25" hidden="false" customHeight="false" outlineLevel="0" collapsed="false">
      <c r="A753" s="255"/>
      <c r="B753" s="255"/>
      <c r="C753" s="255"/>
      <c r="D753" s="255"/>
      <c r="E753" s="255"/>
      <c r="F753" s="255"/>
      <c r="G753" s="255"/>
      <c r="H753" s="255"/>
      <c r="I753" s="255"/>
      <c r="J753" s="255"/>
      <c r="K753" s="255"/>
      <c r="L753" s="255"/>
      <c r="M753" s="255"/>
      <c r="N753" s="255"/>
      <c r="O753" s="255"/>
      <c r="P753" s="255"/>
      <c r="Q753" s="255"/>
      <c r="R753" s="255"/>
      <c r="S753" s="255"/>
      <c r="T753" s="255"/>
      <c r="U753" s="255"/>
      <c r="V753" s="255"/>
      <c r="W753" s="255"/>
      <c r="X753" s="255"/>
    </row>
    <row r="754" customFormat="false" ht="14.25" hidden="false" customHeight="false" outlineLevel="0" collapsed="false">
      <c r="A754" s="255"/>
      <c r="B754" s="255"/>
      <c r="C754" s="255"/>
      <c r="D754" s="255"/>
      <c r="E754" s="255"/>
      <c r="F754" s="255"/>
      <c r="G754" s="255"/>
      <c r="H754" s="255"/>
      <c r="I754" s="255"/>
      <c r="J754" s="255"/>
      <c r="K754" s="255"/>
      <c r="L754" s="255"/>
      <c r="M754" s="255"/>
      <c r="N754" s="255"/>
      <c r="O754" s="255"/>
      <c r="P754" s="255"/>
      <c r="Q754" s="255"/>
      <c r="R754" s="255"/>
      <c r="S754" s="255"/>
      <c r="T754" s="255"/>
      <c r="U754" s="255"/>
      <c r="V754" s="255"/>
      <c r="W754" s="255"/>
      <c r="X754" s="255"/>
    </row>
    <row r="755" customFormat="false" ht="14.25" hidden="false" customHeight="false" outlineLevel="0" collapsed="false">
      <c r="A755" s="255"/>
      <c r="B755" s="255"/>
      <c r="C755" s="255"/>
      <c r="D755" s="255"/>
      <c r="E755" s="255"/>
      <c r="F755" s="255"/>
      <c r="G755" s="255"/>
      <c r="H755" s="255"/>
      <c r="I755" s="255"/>
      <c r="J755" s="255"/>
      <c r="K755" s="255"/>
      <c r="L755" s="255"/>
      <c r="M755" s="255"/>
      <c r="N755" s="255"/>
      <c r="O755" s="255"/>
      <c r="P755" s="255"/>
      <c r="Q755" s="255"/>
      <c r="R755" s="255"/>
      <c r="S755" s="255"/>
      <c r="T755" s="255"/>
      <c r="U755" s="255"/>
      <c r="V755" s="255"/>
      <c r="W755" s="255"/>
      <c r="X755" s="255"/>
    </row>
    <row r="756" customFormat="false" ht="14.25" hidden="false" customHeight="false" outlineLevel="0" collapsed="false">
      <c r="A756" s="255"/>
      <c r="B756" s="255"/>
      <c r="C756" s="255"/>
      <c r="D756" s="255"/>
      <c r="E756" s="255"/>
      <c r="F756" s="255"/>
      <c r="G756" s="255"/>
      <c r="H756" s="255"/>
      <c r="I756" s="255"/>
      <c r="J756" s="255"/>
      <c r="K756" s="255"/>
      <c r="L756" s="255"/>
      <c r="M756" s="255"/>
      <c r="N756" s="255"/>
      <c r="O756" s="255"/>
      <c r="P756" s="255"/>
      <c r="Q756" s="255"/>
      <c r="R756" s="255"/>
      <c r="S756" s="255"/>
      <c r="T756" s="255"/>
      <c r="U756" s="255"/>
      <c r="V756" s="255"/>
      <c r="W756" s="255"/>
      <c r="X756" s="255"/>
    </row>
    <row r="757" customFormat="false" ht="14.25" hidden="false" customHeight="false" outlineLevel="0" collapsed="false">
      <c r="A757" s="255"/>
      <c r="B757" s="255"/>
      <c r="C757" s="255"/>
      <c r="D757" s="255"/>
      <c r="E757" s="255"/>
      <c r="F757" s="255"/>
      <c r="G757" s="255"/>
      <c r="H757" s="255"/>
      <c r="I757" s="255"/>
      <c r="J757" s="255"/>
      <c r="K757" s="255"/>
      <c r="L757" s="255"/>
      <c r="M757" s="255"/>
      <c r="N757" s="255"/>
      <c r="O757" s="255"/>
      <c r="P757" s="255"/>
      <c r="Q757" s="255"/>
      <c r="R757" s="255"/>
      <c r="S757" s="255"/>
      <c r="T757" s="255"/>
      <c r="U757" s="255"/>
      <c r="V757" s="255"/>
      <c r="W757" s="255"/>
      <c r="X757" s="255"/>
    </row>
    <row r="758" customFormat="false" ht="14.25" hidden="false" customHeight="false" outlineLevel="0" collapsed="false">
      <c r="A758" s="255"/>
      <c r="B758" s="255"/>
      <c r="C758" s="255"/>
      <c r="D758" s="255"/>
      <c r="E758" s="255"/>
      <c r="F758" s="255"/>
      <c r="G758" s="255"/>
      <c r="H758" s="255"/>
      <c r="I758" s="255"/>
      <c r="J758" s="255"/>
      <c r="K758" s="255"/>
      <c r="L758" s="255"/>
      <c r="M758" s="255"/>
      <c r="N758" s="255"/>
      <c r="O758" s="255"/>
      <c r="P758" s="255"/>
      <c r="Q758" s="255"/>
      <c r="R758" s="255"/>
      <c r="S758" s="255"/>
      <c r="T758" s="255"/>
      <c r="U758" s="255"/>
      <c r="V758" s="255"/>
      <c r="W758" s="255"/>
      <c r="X758" s="255"/>
    </row>
    <row r="759" customFormat="false" ht="14.25" hidden="false" customHeight="false" outlineLevel="0" collapsed="false">
      <c r="A759" s="255"/>
      <c r="B759" s="255"/>
      <c r="C759" s="255"/>
      <c r="D759" s="255"/>
      <c r="E759" s="255"/>
      <c r="F759" s="255"/>
      <c r="G759" s="255"/>
      <c r="H759" s="255"/>
      <c r="I759" s="255"/>
      <c r="J759" s="255"/>
      <c r="K759" s="255"/>
      <c r="L759" s="255"/>
      <c r="M759" s="255"/>
      <c r="N759" s="255"/>
      <c r="O759" s="255"/>
      <c r="P759" s="255"/>
      <c r="Q759" s="255"/>
      <c r="R759" s="255"/>
      <c r="S759" s="255"/>
      <c r="T759" s="255"/>
      <c r="U759" s="255"/>
      <c r="V759" s="255"/>
      <c r="W759" s="255"/>
      <c r="X759" s="255"/>
    </row>
    <row r="760" customFormat="false" ht="14.25" hidden="false" customHeight="false" outlineLevel="0" collapsed="false">
      <c r="A760" s="255"/>
      <c r="B760" s="255"/>
      <c r="C760" s="255"/>
      <c r="D760" s="255"/>
      <c r="E760" s="255"/>
      <c r="F760" s="255"/>
      <c r="G760" s="255"/>
      <c r="H760" s="255"/>
      <c r="I760" s="255"/>
      <c r="J760" s="255"/>
      <c r="K760" s="255"/>
      <c r="L760" s="255"/>
      <c r="M760" s="255"/>
      <c r="N760" s="255"/>
      <c r="O760" s="255"/>
      <c r="P760" s="255"/>
      <c r="Q760" s="255"/>
      <c r="R760" s="255"/>
      <c r="S760" s="255"/>
      <c r="T760" s="255"/>
      <c r="U760" s="255"/>
      <c r="V760" s="255"/>
      <c r="W760" s="255"/>
      <c r="X760" s="255"/>
    </row>
    <row r="761" customFormat="false" ht="14.25" hidden="false" customHeight="false" outlineLevel="0" collapsed="false">
      <c r="A761" s="255"/>
      <c r="B761" s="255"/>
      <c r="C761" s="255"/>
      <c r="D761" s="255"/>
      <c r="E761" s="255"/>
      <c r="F761" s="255"/>
      <c r="G761" s="255"/>
      <c r="H761" s="255"/>
      <c r="I761" s="255"/>
      <c r="J761" s="255"/>
      <c r="K761" s="255"/>
      <c r="L761" s="255"/>
      <c r="M761" s="255"/>
      <c r="N761" s="255"/>
      <c r="O761" s="255"/>
      <c r="P761" s="255"/>
      <c r="Q761" s="255"/>
      <c r="R761" s="255"/>
      <c r="S761" s="255"/>
      <c r="T761" s="255"/>
      <c r="U761" s="255"/>
      <c r="V761" s="255"/>
      <c r="W761" s="255"/>
      <c r="X761" s="255"/>
    </row>
    <row r="762" customFormat="false" ht="14.25" hidden="false" customHeight="false" outlineLevel="0" collapsed="false">
      <c r="A762" s="255"/>
      <c r="B762" s="255"/>
      <c r="C762" s="255"/>
      <c r="D762" s="255"/>
      <c r="E762" s="255"/>
      <c r="F762" s="255"/>
      <c r="G762" s="255"/>
      <c r="H762" s="255"/>
      <c r="I762" s="255"/>
      <c r="J762" s="255"/>
      <c r="K762" s="255"/>
      <c r="L762" s="255"/>
      <c r="M762" s="255"/>
      <c r="N762" s="255"/>
      <c r="O762" s="255"/>
      <c r="P762" s="255"/>
      <c r="Q762" s="255"/>
      <c r="R762" s="255"/>
      <c r="S762" s="255"/>
      <c r="T762" s="255"/>
      <c r="U762" s="255"/>
      <c r="V762" s="255"/>
      <c r="W762" s="255"/>
      <c r="X762" s="255"/>
    </row>
    <row r="763" customFormat="false" ht="14.25" hidden="false" customHeight="false" outlineLevel="0" collapsed="false">
      <c r="A763" s="255"/>
      <c r="B763" s="255"/>
      <c r="C763" s="255"/>
      <c r="D763" s="255"/>
      <c r="E763" s="255"/>
      <c r="F763" s="255"/>
      <c r="G763" s="255"/>
      <c r="H763" s="255"/>
      <c r="I763" s="255"/>
      <c r="J763" s="255"/>
      <c r="K763" s="255"/>
      <c r="L763" s="255"/>
      <c r="M763" s="255"/>
      <c r="N763" s="255"/>
      <c r="O763" s="255"/>
      <c r="P763" s="255"/>
      <c r="Q763" s="255"/>
      <c r="R763" s="255"/>
      <c r="S763" s="255"/>
      <c r="T763" s="255"/>
      <c r="U763" s="255"/>
      <c r="V763" s="255"/>
      <c r="W763" s="255"/>
      <c r="X763" s="255"/>
    </row>
    <row r="764" customFormat="false" ht="14.25" hidden="false" customHeight="false" outlineLevel="0" collapsed="false">
      <c r="A764" s="255"/>
      <c r="B764" s="255"/>
      <c r="C764" s="255"/>
      <c r="D764" s="255"/>
      <c r="E764" s="255"/>
      <c r="F764" s="255"/>
      <c r="G764" s="255"/>
      <c r="H764" s="255"/>
      <c r="I764" s="255"/>
      <c r="J764" s="255"/>
      <c r="K764" s="255"/>
      <c r="L764" s="255"/>
      <c r="M764" s="255"/>
      <c r="N764" s="255"/>
      <c r="O764" s="255"/>
      <c r="P764" s="255"/>
      <c r="Q764" s="255"/>
      <c r="R764" s="255"/>
      <c r="S764" s="255"/>
      <c r="T764" s="255"/>
      <c r="U764" s="255"/>
      <c r="V764" s="255"/>
      <c r="W764" s="255"/>
      <c r="X764" s="255"/>
    </row>
    <row r="765" customFormat="false" ht="14.25" hidden="false" customHeight="false" outlineLevel="0" collapsed="false">
      <c r="A765" s="255"/>
      <c r="B765" s="255"/>
      <c r="C765" s="255"/>
      <c r="D765" s="255"/>
      <c r="E765" s="255"/>
      <c r="F765" s="255"/>
      <c r="G765" s="255"/>
      <c r="H765" s="255"/>
      <c r="I765" s="255"/>
      <c r="J765" s="255"/>
      <c r="K765" s="255"/>
      <c r="L765" s="255"/>
      <c r="M765" s="255"/>
      <c r="N765" s="255"/>
      <c r="O765" s="255"/>
      <c r="P765" s="255"/>
      <c r="Q765" s="255"/>
      <c r="R765" s="255"/>
      <c r="S765" s="255"/>
      <c r="T765" s="255"/>
      <c r="U765" s="255"/>
      <c r="V765" s="255"/>
      <c r="W765" s="255"/>
      <c r="X765" s="255"/>
    </row>
    <row r="766" customFormat="false" ht="14.25" hidden="false" customHeight="false" outlineLevel="0" collapsed="false">
      <c r="A766" s="255"/>
      <c r="B766" s="255"/>
      <c r="C766" s="255"/>
      <c r="D766" s="255"/>
      <c r="E766" s="255"/>
      <c r="F766" s="255"/>
      <c r="G766" s="255"/>
      <c r="H766" s="255"/>
      <c r="I766" s="255"/>
      <c r="J766" s="255"/>
      <c r="K766" s="255"/>
      <c r="L766" s="255"/>
      <c r="M766" s="255"/>
      <c r="N766" s="255"/>
      <c r="O766" s="255"/>
      <c r="P766" s="255"/>
      <c r="Q766" s="255"/>
      <c r="R766" s="255"/>
      <c r="S766" s="255"/>
      <c r="T766" s="255"/>
      <c r="U766" s="255"/>
      <c r="V766" s="255"/>
      <c r="W766" s="255"/>
      <c r="X766" s="255"/>
    </row>
    <row r="767" customFormat="false" ht="14.25" hidden="false" customHeight="false" outlineLevel="0" collapsed="false">
      <c r="A767" s="255"/>
      <c r="B767" s="255"/>
      <c r="C767" s="255"/>
      <c r="D767" s="255"/>
      <c r="E767" s="255"/>
      <c r="F767" s="255"/>
      <c r="G767" s="255"/>
      <c r="H767" s="255"/>
      <c r="I767" s="255"/>
      <c r="J767" s="255"/>
      <c r="K767" s="255"/>
      <c r="L767" s="255"/>
      <c r="M767" s="255"/>
      <c r="N767" s="255"/>
      <c r="O767" s="255"/>
      <c r="P767" s="255"/>
      <c r="Q767" s="255"/>
      <c r="R767" s="255"/>
      <c r="S767" s="255"/>
      <c r="T767" s="255"/>
      <c r="U767" s="255"/>
      <c r="V767" s="255"/>
      <c r="W767" s="255"/>
      <c r="X767" s="255"/>
    </row>
    <row r="768" customFormat="false" ht="14.25" hidden="false" customHeight="false" outlineLevel="0" collapsed="false">
      <c r="A768" s="255"/>
      <c r="B768" s="255"/>
      <c r="C768" s="255"/>
      <c r="D768" s="255"/>
      <c r="E768" s="255"/>
      <c r="F768" s="255"/>
      <c r="G768" s="255"/>
      <c r="H768" s="255"/>
      <c r="I768" s="255"/>
      <c r="J768" s="255"/>
      <c r="K768" s="255"/>
      <c r="L768" s="255"/>
      <c r="M768" s="255"/>
      <c r="N768" s="255"/>
      <c r="O768" s="255"/>
      <c r="P768" s="255"/>
      <c r="Q768" s="255"/>
      <c r="R768" s="255"/>
      <c r="S768" s="255"/>
      <c r="T768" s="255"/>
      <c r="U768" s="255"/>
      <c r="V768" s="255"/>
      <c r="W768" s="255"/>
      <c r="X768" s="255"/>
    </row>
    <row r="769" customFormat="false" ht="14.25" hidden="false" customHeight="false" outlineLevel="0" collapsed="false">
      <c r="A769" s="255"/>
      <c r="B769" s="255"/>
      <c r="C769" s="255"/>
      <c r="D769" s="255"/>
      <c r="E769" s="255"/>
      <c r="F769" s="255"/>
      <c r="G769" s="255"/>
      <c r="H769" s="255"/>
      <c r="I769" s="255"/>
      <c r="J769" s="255"/>
      <c r="K769" s="255"/>
      <c r="L769" s="255"/>
      <c r="M769" s="255"/>
      <c r="N769" s="255"/>
      <c r="O769" s="255"/>
      <c r="P769" s="255"/>
      <c r="Q769" s="255"/>
      <c r="R769" s="255"/>
      <c r="S769" s="255"/>
      <c r="T769" s="255"/>
      <c r="U769" s="255"/>
      <c r="V769" s="255"/>
      <c r="W769" s="255"/>
      <c r="X769" s="255"/>
    </row>
    <row r="770" customFormat="false" ht="14.25" hidden="false" customHeight="false" outlineLevel="0" collapsed="false">
      <c r="A770" s="255"/>
      <c r="B770" s="255"/>
      <c r="C770" s="255"/>
      <c r="D770" s="255"/>
      <c r="E770" s="255"/>
      <c r="F770" s="255"/>
      <c r="G770" s="255"/>
      <c r="H770" s="255"/>
      <c r="I770" s="255"/>
      <c r="J770" s="255"/>
      <c r="K770" s="255"/>
      <c r="L770" s="255"/>
      <c r="M770" s="255"/>
      <c r="N770" s="255"/>
      <c r="O770" s="255"/>
      <c r="P770" s="255"/>
      <c r="Q770" s="255"/>
      <c r="R770" s="255"/>
      <c r="S770" s="255"/>
      <c r="T770" s="255"/>
      <c r="U770" s="255"/>
      <c r="V770" s="255"/>
      <c r="W770" s="255"/>
      <c r="X770" s="255"/>
    </row>
    <row r="771" customFormat="false" ht="14.25" hidden="false" customHeight="false" outlineLevel="0" collapsed="false">
      <c r="A771" s="255"/>
      <c r="B771" s="255"/>
      <c r="C771" s="255"/>
      <c r="D771" s="255"/>
      <c r="E771" s="255"/>
      <c r="F771" s="255"/>
      <c r="G771" s="255"/>
      <c r="H771" s="255"/>
      <c r="I771" s="255"/>
      <c r="J771" s="255"/>
      <c r="K771" s="255"/>
      <c r="L771" s="255"/>
      <c r="M771" s="255"/>
      <c r="N771" s="255"/>
      <c r="O771" s="255"/>
      <c r="P771" s="255"/>
      <c r="Q771" s="255"/>
      <c r="R771" s="255"/>
      <c r="S771" s="255"/>
      <c r="T771" s="255"/>
      <c r="U771" s="255"/>
      <c r="V771" s="255"/>
      <c r="W771" s="255"/>
      <c r="X771" s="255"/>
    </row>
    <row r="772" customFormat="false" ht="14.25" hidden="false" customHeight="false" outlineLevel="0" collapsed="false">
      <c r="A772" s="255"/>
      <c r="B772" s="255"/>
      <c r="C772" s="255"/>
      <c r="D772" s="255"/>
      <c r="E772" s="255"/>
      <c r="F772" s="255"/>
      <c r="G772" s="255"/>
      <c r="H772" s="255"/>
      <c r="I772" s="255"/>
      <c r="J772" s="255"/>
      <c r="K772" s="255"/>
      <c r="L772" s="255"/>
      <c r="M772" s="255"/>
      <c r="N772" s="255"/>
      <c r="O772" s="255"/>
      <c r="P772" s="255"/>
      <c r="Q772" s="255"/>
      <c r="R772" s="255"/>
      <c r="S772" s="255"/>
      <c r="T772" s="255"/>
      <c r="U772" s="255"/>
      <c r="V772" s="255"/>
      <c r="W772" s="255"/>
      <c r="X772" s="255"/>
    </row>
    <row r="773" customFormat="false" ht="14.25" hidden="false" customHeight="false" outlineLevel="0" collapsed="false">
      <c r="A773" s="255"/>
      <c r="B773" s="255"/>
      <c r="C773" s="255"/>
      <c r="D773" s="255"/>
      <c r="E773" s="255"/>
      <c r="F773" s="255"/>
      <c r="G773" s="255"/>
      <c r="H773" s="255"/>
      <c r="I773" s="255"/>
      <c r="J773" s="255"/>
      <c r="K773" s="255"/>
      <c r="L773" s="255"/>
      <c r="M773" s="255"/>
      <c r="N773" s="255"/>
      <c r="O773" s="255"/>
      <c r="P773" s="255"/>
      <c r="Q773" s="255"/>
      <c r="R773" s="255"/>
      <c r="S773" s="255"/>
      <c r="T773" s="255"/>
      <c r="U773" s="255"/>
      <c r="V773" s="255"/>
      <c r="W773" s="255"/>
      <c r="X773" s="255"/>
    </row>
    <row r="774" customFormat="false" ht="14.25" hidden="false" customHeight="false" outlineLevel="0" collapsed="false">
      <c r="A774" s="255"/>
      <c r="B774" s="255"/>
      <c r="C774" s="255"/>
      <c r="D774" s="255"/>
      <c r="E774" s="255"/>
      <c r="F774" s="255"/>
      <c r="G774" s="255"/>
      <c r="H774" s="255"/>
      <c r="I774" s="255"/>
      <c r="J774" s="255"/>
      <c r="K774" s="255"/>
      <c r="L774" s="255"/>
      <c r="M774" s="255"/>
      <c r="N774" s="255"/>
      <c r="O774" s="255"/>
      <c r="P774" s="255"/>
      <c r="Q774" s="255"/>
      <c r="R774" s="255"/>
      <c r="S774" s="255"/>
      <c r="T774" s="255"/>
      <c r="U774" s="255"/>
      <c r="V774" s="255"/>
      <c r="W774" s="255"/>
      <c r="X774" s="255"/>
    </row>
    <row r="775" customFormat="false" ht="14.25" hidden="false" customHeight="false" outlineLevel="0" collapsed="false">
      <c r="A775" s="255"/>
      <c r="B775" s="255"/>
      <c r="C775" s="255"/>
      <c r="D775" s="255"/>
      <c r="E775" s="255"/>
      <c r="F775" s="255"/>
      <c r="G775" s="255"/>
      <c r="H775" s="255"/>
      <c r="I775" s="255"/>
      <c r="J775" s="255"/>
      <c r="K775" s="255"/>
      <c r="L775" s="255"/>
      <c r="M775" s="255"/>
      <c r="N775" s="255"/>
      <c r="O775" s="255"/>
      <c r="P775" s="255"/>
      <c r="Q775" s="255"/>
      <c r="R775" s="255"/>
      <c r="S775" s="255"/>
      <c r="T775" s="255"/>
      <c r="U775" s="255"/>
      <c r="V775" s="255"/>
      <c r="W775" s="255"/>
      <c r="X775" s="255"/>
    </row>
    <row r="776" customFormat="false" ht="14.25" hidden="false" customHeight="false" outlineLevel="0" collapsed="false">
      <c r="A776" s="255"/>
      <c r="B776" s="255"/>
      <c r="C776" s="255"/>
      <c r="D776" s="255"/>
      <c r="E776" s="255"/>
      <c r="F776" s="255"/>
      <c r="G776" s="255"/>
      <c r="H776" s="255"/>
      <c r="I776" s="255"/>
      <c r="J776" s="255"/>
      <c r="K776" s="255"/>
      <c r="L776" s="255"/>
      <c r="M776" s="255"/>
      <c r="N776" s="255"/>
      <c r="O776" s="255"/>
      <c r="P776" s="255"/>
      <c r="Q776" s="255"/>
      <c r="R776" s="255"/>
      <c r="S776" s="255"/>
      <c r="T776" s="255"/>
      <c r="U776" s="255"/>
      <c r="V776" s="255"/>
      <c r="W776" s="255"/>
      <c r="X776" s="255"/>
    </row>
    <row r="777" customFormat="false" ht="14.25" hidden="false" customHeight="false" outlineLevel="0" collapsed="false">
      <c r="A777" s="255"/>
      <c r="B777" s="255"/>
      <c r="C777" s="255"/>
      <c r="D777" s="255"/>
      <c r="E777" s="255"/>
      <c r="F777" s="255"/>
      <c r="G777" s="255"/>
      <c r="H777" s="255"/>
      <c r="I777" s="255"/>
      <c r="J777" s="255"/>
      <c r="K777" s="255"/>
      <c r="L777" s="255"/>
      <c r="M777" s="255"/>
      <c r="N777" s="255"/>
      <c r="O777" s="255"/>
      <c r="P777" s="255"/>
      <c r="Q777" s="255"/>
      <c r="R777" s="255"/>
      <c r="S777" s="255"/>
      <c r="T777" s="255"/>
      <c r="U777" s="255"/>
      <c r="V777" s="255"/>
      <c r="W777" s="255"/>
      <c r="X777" s="255"/>
    </row>
    <row r="778" customFormat="false" ht="14.25" hidden="false" customHeight="false" outlineLevel="0" collapsed="false">
      <c r="A778" s="255"/>
      <c r="B778" s="255"/>
      <c r="C778" s="255"/>
      <c r="D778" s="255"/>
      <c r="E778" s="255"/>
      <c r="F778" s="255"/>
      <c r="G778" s="255"/>
      <c r="H778" s="255"/>
      <c r="I778" s="255"/>
      <c r="J778" s="255"/>
      <c r="K778" s="255"/>
      <c r="L778" s="255"/>
      <c r="M778" s="255"/>
      <c r="N778" s="255"/>
      <c r="O778" s="255"/>
      <c r="P778" s="255"/>
      <c r="Q778" s="255"/>
      <c r="R778" s="255"/>
      <c r="S778" s="255"/>
      <c r="T778" s="255"/>
      <c r="U778" s="255"/>
      <c r="V778" s="255"/>
      <c r="W778" s="255"/>
      <c r="X778" s="255"/>
    </row>
    <row r="779" customFormat="false" ht="14.25" hidden="false" customHeight="false" outlineLevel="0" collapsed="false">
      <c r="A779" s="255"/>
      <c r="B779" s="255"/>
      <c r="C779" s="255"/>
      <c r="D779" s="255"/>
      <c r="E779" s="255"/>
      <c r="F779" s="255"/>
      <c r="G779" s="255"/>
      <c r="H779" s="255"/>
      <c r="I779" s="255"/>
      <c r="J779" s="255"/>
      <c r="K779" s="255"/>
      <c r="L779" s="255"/>
      <c r="M779" s="255"/>
      <c r="N779" s="255"/>
      <c r="O779" s="255"/>
      <c r="P779" s="255"/>
      <c r="Q779" s="255"/>
      <c r="R779" s="255"/>
      <c r="S779" s="255"/>
      <c r="T779" s="255"/>
      <c r="U779" s="255"/>
      <c r="V779" s="255"/>
      <c r="W779" s="255"/>
      <c r="X779" s="255"/>
    </row>
    <row r="780" customFormat="false" ht="14.25" hidden="false" customHeight="false" outlineLevel="0" collapsed="false">
      <c r="A780" s="255"/>
      <c r="B780" s="255"/>
      <c r="C780" s="255"/>
      <c r="D780" s="255"/>
      <c r="E780" s="255"/>
      <c r="F780" s="255"/>
      <c r="G780" s="255"/>
      <c r="H780" s="255"/>
      <c r="I780" s="255"/>
      <c r="J780" s="255"/>
      <c r="K780" s="255"/>
      <c r="L780" s="255"/>
      <c r="M780" s="255"/>
      <c r="N780" s="255"/>
      <c r="O780" s="255"/>
      <c r="P780" s="255"/>
      <c r="Q780" s="255"/>
      <c r="R780" s="255"/>
      <c r="S780" s="255"/>
      <c r="T780" s="255"/>
      <c r="U780" s="255"/>
      <c r="V780" s="255"/>
      <c r="W780" s="255"/>
      <c r="X780" s="255"/>
    </row>
    <row r="781" customFormat="false" ht="14.25" hidden="false" customHeight="false" outlineLevel="0" collapsed="false">
      <c r="A781" s="255"/>
      <c r="B781" s="255"/>
      <c r="C781" s="255"/>
      <c r="D781" s="255"/>
      <c r="E781" s="255"/>
      <c r="F781" s="255"/>
      <c r="G781" s="255"/>
      <c r="H781" s="255"/>
      <c r="I781" s="255"/>
      <c r="J781" s="255"/>
      <c r="K781" s="255"/>
      <c r="L781" s="255"/>
      <c r="M781" s="255"/>
      <c r="N781" s="255"/>
      <c r="O781" s="255"/>
      <c r="P781" s="255"/>
      <c r="Q781" s="255"/>
      <c r="R781" s="255"/>
      <c r="S781" s="255"/>
      <c r="T781" s="255"/>
      <c r="U781" s="255"/>
      <c r="V781" s="255"/>
      <c r="W781" s="255"/>
      <c r="X781" s="255"/>
    </row>
    <row r="782" customFormat="false" ht="14.25" hidden="false" customHeight="false" outlineLevel="0" collapsed="false">
      <c r="A782" s="255"/>
      <c r="B782" s="255"/>
      <c r="C782" s="255"/>
      <c r="D782" s="255"/>
      <c r="E782" s="255"/>
      <c r="F782" s="255"/>
      <c r="G782" s="255"/>
      <c r="H782" s="255"/>
      <c r="I782" s="255"/>
      <c r="J782" s="255"/>
      <c r="K782" s="255"/>
      <c r="L782" s="255"/>
      <c r="M782" s="255"/>
      <c r="N782" s="255"/>
      <c r="O782" s="255"/>
      <c r="P782" s="255"/>
      <c r="Q782" s="255"/>
      <c r="R782" s="255"/>
      <c r="S782" s="255"/>
      <c r="T782" s="255"/>
      <c r="U782" s="255"/>
      <c r="V782" s="255"/>
      <c r="W782" s="255"/>
      <c r="X782" s="255"/>
    </row>
    <row r="783" customFormat="false" ht="14.25" hidden="false" customHeight="false" outlineLevel="0" collapsed="false">
      <c r="A783" s="255"/>
      <c r="B783" s="255"/>
      <c r="C783" s="255"/>
      <c r="D783" s="255"/>
      <c r="E783" s="255"/>
      <c r="F783" s="255"/>
      <c r="G783" s="255"/>
      <c r="H783" s="255"/>
      <c r="I783" s="255"/>
      <c r="J783" s="255"/>
      <c r="K783" s="255"/>
      <c r="L783" s="255"/>
      <c r="M783" s="255"/>
      <c r="N783" s="255"/>
      <c r="O783" s="255"/>
      <c r="P783" s="255"/>
      <c r="Q783" s="255"/>
      <c r="R783" s="255"/>
      <c r="S783" s="255"/>
      <c r="T783" s="255"/>
      <c r="U783" s="255"/>
      <c r="V783" s="255"/>
      <c r="W783" s="255"/>
      <c r="X783" s="255"/>
    </row>
    <row r="784" customFormat="false" ht="14.25" hidden="false" customHeight="false" outlineLevel="0" collapsed="false">
      <c r="A784" s="255"/>
      <c r="B784" s="255"/>
      <c r="C784" s="255"/>
      <c r="D784" s="255"/>
      <c r="E784" s="255"/>
      <c r="F784" s="255"/>
      <c r="G784" s="255"/>
      <c r="H784" s="255"/>
      <c r="I784" s="255"/>
      <c r="J784" s="255"/>
      <c r="K784" s="255"/>
      <c r="L784" s="255"/>
      <c r="M784" s="255"/>
      <c r="N784" s="255"/>
      <c r="O784" s="255"/>
      <c r="P784" s="255"/>
      <c r="Q784" s="255"/>
      <c r="R784" s="255"/>
      <c r="S784" s="255"/>
      <c r="T784" s="255"/>
      <c r="U784" s="255"/>
      <c r="V784" s="255"/>
      <c r="W784" s="255"/>
      <c r="X784" s="255"/>
    </row>
    <row r="785" customFormat="false" ht="14.25" hidden="false" customHeight="false" outlineLevel="0" collapsed="false">
      <c r="A785" s="255"/>
      <c r="B785" s="255"/>
      <c r="C785" s="255"/>
      <c r="D785" s="255"/>
      <c r="E785" s="255"/>
      <c r="F785" s="255"/>
      <c r="G785" s="255"/>
      <c r="H785" s="255"/>
      <c r="I785" s="255"/>
      <c r="J785" s="255"/>
      <c r="K785" s="255"/>
      <c r="L785" s="255"/>
      <c r="M785" s="255"/>
      <c r="N785" s="255"/>
      <c r="O785" s="255"/>
      <c r="P785" s="255"/>
      <c r="Q785" s="255"/>
      <c r="R785" s="255"/>
      <c r="S785" s="255"/>
      <c r="T785" s="255"/>
      <c r="U785" s="255"/>
      <c r="V785" s="255"/>
      <c r="W785" s="255"/>
      <c r="X785" s="255"/>
    </row>
    <row r="786" customFormat="false" ht="14.25" hidden="false" customHeight="false" outlineLevel="0" collapsed="false">
      <c r="A786" s="255"/>
      <c r="B786" s="255"/>
      <c r="C786" s="255"/>
      <c r="D786" s="255"/>
      <c r="E786" s="255"/>
      <c r="F786" s="255"/>
      <c r="G786" s="255"/>
      <c r="H786" s="255"/>
      <c r="I786" s="255"/>
      <c r="J786" s="255"/>
      <c r="K786" s="255"/>
      <c r="L786" s="255"/>
      <c r="M786" s="255"/>
      <c r="N786" s="255"/>
      <c r="O786" s="255"/>
      <c r="P786" s="255"/>
      <c r="Q786" s="255"/>
      <c r="R786" s="255"/>
      <c r="S786" s="255"/>
      <c r="T786" s="255"/>
      <c r="U786" s="255"/>
      <c r="V786" s="255"/>
      <c r="W786" s="255"/>
      <c r="X786" s="255"/>
    </row>
    <row r="787" customFormat="false" ht="14.25" hidden="false" customHeight="false" outlineLevel="0" collapsed="false">
      <c r="A787" s="255"/>
      <c r="B787" s="255"/>
      <c r="C787" s="255"/>
      <c r="D787" s="255"/>
      <c r="E787" s="255"/>
      <c r="F787" s="255"/>
      <c r="G787" s="255"/>
      <c r="H787" s="255"/>
      <c r="I787" s="255"/>
      <c r="J787" s="255"/>
      <c r="K787" s="255"/>
      <c r="L787" s="255"/>
      <c r="M787" s="255"/>
      <c r="N787" s="255"/>
      <c r="O787" s="255"/>
      <c r="P787" s="255"/>
      <c r="Q787" s="255"/>
      <c r="R787" s="255"/>
      <c r="S787" s="255"/>
      <c r="T787" s="255"/>
      <c r="U787" s="255"/>
      <c r="V787" s="255"/>
      <c r="W787" s="255"/>
      <c r="X787" s="255"/>
    </row>
    <row r="788" customFormat="false" ht="14.25" hidden="false" customHeight="false" outlineLevel="0" collapsed="false">
      <c r="A788" s="255"/>
      <c r="B788" s="255"/>
      <c r="C788" s="255"/>
      <c r="D788" s="255"/>
      <c r="E788" s="255"/>
      <c r="F788" s="255"/>
      <c r="G788" s="255"/>
      <c r="H788" s="255"/>
      <c r="I788" s="255"/>
      <c r="J788" s="255"/>
      <c r="K788" s="255"/>
      <c r="L788" s="255"/>
      <c r="M788" s="255"/>
      <c r="N788" s="255"/>
      <c r="O788" s="255"/>
      <c r="P788" s="255"/>
      <c r="Q788" s="255"/>
      <c r="R788" s="255"/>
      <c r="S788" s="255"/>
      <c r="T788" s="255"/>
      <c r="U788" s="255"/>
      <c r="V788" s="255"/>
      <c r="W788" s="255"/>
      <c r="X788" s="255"/>
    </row>
    <row r="789" customFormat="false" ht="14.25" hidden="false" customHeight="false" outlineLevel="0" collapsed="false">
      <c r="A789" s="255"/>
      <c r="B789" s="255"/>
      <c r="C789" s="255"/>
      <c r="D789" s="255"/>
      <c r="E789" s="255"/>
      <c r="F789" s="255"/>
      <c r="G789" s="255"/>
      <c r="H789" s="255"/>
      <c r="I789" s="255"/>
      <c r="J789" s="255"/>
      <c r="K789" s="255"/>
      <c r="L789" s="255"/>
      <c r="M789" s="255"/>
      <c r="N789" s="255"/>
      <c r="O789" s="255"/>
      <c r="P789" s="255"/>
      <c r="Q789" s="255"/>
      <c r="R789" s="255"/>
      <c r="S789" s="255"/>
      <c r="T789" s="255"/>
      <c r="U789" s="255"/>
      <c r="V789" s="255"/>
      <c r="W789" s="255"/>
      <c r="X789" s="255"/>
    </row>
    <row r="790" customFormat="false" ht="14.25" hidden="false" customHeight="false" outlineLevel="0" collapsed="false">
      <c r="A790" s="255"/>
      <c r="B790" s="255"/>
      <c r="C790" s="255"/>
      <c r="D790" s="255"/>
      <c r="E790" s="255"/>
      <c r="F790" s="255"/>
      <c r="G790" s="255"/>
      <c r="H790" s="255"/>
      <c r="I790" s="255"/>
      <c r="J790" s="255"/>
      <c r="K790" s="255"/>
      <c r="L790" s="255"/>
      <c r="M790" s="255"/>
      <c r="N790" s="255"/>
      <c r="O790" s="255"/>
      <c r="P790" s="255"/>
      <c r="Q790" s="255"/>
      <c r="R790" s="255"/>
      <c r="S790" s="255"/>
      <c r="T790" s="255"/>
      <c r="U790" s="255"/>
      <c r="V790" s="255"/>
      <c r="W790" s="255"/>
      <c r="X790" s="255"/>
    </row>
    <row r="791" customFormat="false" ht="14.25" hidden="false" customHeight="false" outlineLevel="0" collapsed="false">
      <c r="A791" s="255"/>
      <c r="B791" s="255"/>
      <c r="C791" s="255"/>
      <c r="D791" s="255"/>
      <c r="E791" s="255"/>
      <c r="F791" s="255"/>
      <c r="G791" s="255"/>
      <c r="H791" s="255"/>
      <c r="I791" s="255"/>
      <c r="J791" s="255"/>
      <c r="K791" s="255"/>
      <c r="L791" s="255"/>
      <c r="M791" s="255"/>
      <c r="N791" s="255"/>
      <c r="O791" s="255"/>
      <c r="P791" s="255"/>
      <c r="Q791" s="255"/>
      <c r="R791" s="255"/>
      <c r="S791" s="255"/>
      <c r="T791" s="255"/>
      <c r="U791" s="255"/>
      <c r="V791" s="255"/>
      <c r="W791" s="255"/>
      <c r="X791" s="255"/>
    </row>
    <row r="792" customFormat="false" ht="14.25" hidden="false" customHeight="false" outlineLevel="0" collapsed="false">
      <c r="A792" s="255"/>
      <c r="B792" s="255"/>
      <c r="C792" s="255"/>
      <c r="D792" s="255"/>
      <c r="E792" s="255"/>
      <c r="F792" s="255"/>
      <c r="G792" s="255"/>
      <c r="H792" s="255"/>
      <c r="I792" s="255"/>
      <c r="J792" s="255"/>
      <c r="K792" s="255"/>
      <c r="L792" s="255"/>
      <c r="M792" s="255"/>
      <c r="N792" s="255"/>
      <c r="O792" s="255"/>
      <c r="P792" s="255"/>
      <c r="Q792" s="255"/>
      <c r="R792" s="255"/>
      <c r="S792" s="255"/>
      <c r="T792" s="255"/>
      <c r="U792" s="255"/>
      <c r="V792" s="255"/>
      <c r="W792" s="255"/>
      <c r="X792" s="255"/>
    </row>
    <row r="793" customFormat="false" ht="14.25" hidden="false" customHeight="false" outlineLevel="0" collapsed="false">
      <c r="A793" s="255"/>
      <c r="B793" s="255"/>
      <c r="C793" s="255"/>
      <c r="D793" s="255"/>
      <c r="E793" s="255"/>
      <c r="F793" s="255"/>
      <c r="G793" s="255"/>
      <c r="H793" s="255"/>
      <c r="I793" s="255"/>
      <c r="J793" s="255"/>
      <c r="K793" s="255"/>
      <c r="L793" s="255"/>
      <c r="M793" s="255"/>
      <c r="N793" s="255"/>
      <c r="O793" s="255"/>
      <c r="P793" s="255"/>
      <c r="Q793" s="255"/>
      <c r="R793" s="255"/>
      <c r="S793" s="255"/>
      <c r="T793" s="255"/>
      <c r="U793" s="255"/>
      <c r="V793" s="255"/>
      <c r="W793" s="255"/>
      <c r="X793" s="255"/>
    </row>
    <row r="794" customFormat="false" ht="14.25" hidden="false" customHeight="false" outlineLevel="0" collapsed="false">
      <c r="A794" s="255"/>
      <c r="B794" s="255"/>
      <c r="C794" s="255"/>
      <c r="D794" s="255"/>
      <c r="E794" s="255"/>
      <c r="F794" s="255"/>
      <c r="G794" s="255"/>
      <c r="H794" s="255"/>
      <c r="I794" s="255"/>
      <c r="J794" s="255"/>
      <c r="K794" s="255"/>
      <c r="L794" s="255"/>
      <c r="M794" s="255"/>
      <c r="N794" s="255"/>
      <c r="O794" s="255"/>
      <c r="P794" s="255"/>
      <c r="Q794" s="255"/>
      <c r="R794" s="255"/>
      <c r="S794" s="255"/>
      <c r="T794" s="255"/>
      <c r="U794" s="255"/>
      <c r="V794" s="255"/>
      <c r="W794" s="255"/>
      <c r="X794" s="255"/>
    </row>
    <row r="795" customFormat="false" ht="14.25" hidden="false" customHeight="false" outlineLevel="0" collapsed="false">
      <c r="A795" s="255"/>
      <c r="B795" s="255"/>
      <c r="C795" s="255"/>
      <c r="D795" s="255"/>
      <c r="E795" s="255"/>
      <c r="F795" s="255"/>
      <c r="G795" s="255"/>
      <c r="H795" s="255"/>
      <c r="I795" s="255"/>
      <c r="J795" s="255"/>
      <c r="K795" s="255"/>
      <c r="L795" s="255"/>
      <c r="M795" s="255"/>
      <c r="N795" s="255"/>
      <c r="O795" s="255"/>
      <c r="P795" s="255"/>
      <c r="Q795" s="255"/>
      <c r="R795" s="255"/>
      <c r="S795" s="255"/>
      <c r="T795" s="255"/>
      <c r="U795" s="255"/>
      <c r="V795" s="255"/>
      <c r="W795" s="255"/>
      <c r="X795" s="255"/>
    </row>
    <row r="796" customFormat="false" ht="14.25" hidden="false" customHeight="false" outlineLevel="0" collapsed="false">
      <c r="A796" s="255"/>
      <c r="B796" s="255"/>
      <c r="C796" s="255"/>
      <c r="D796" s="255"/>
      <c r="E796" s="255"/>
      <c r="F796" s="255"/>
      <c r="G796" s="255"/>
      <c r="H796" s="255"/>
      <c r="I796" s="255"/>
      <c r="J796" s="255"/>
      <c r="K796" s="255"/>
      <c r="L796" s="255"/>
      <c r="M796" s="255"/>
      <c r="N796" s="255"/>
      <c r="O796" s="255"/>
      <c r="P796" s="255"/>
      <c r="Q796" s="255"/>
      <c r="R796" s="255"/>
      <c r="S796" s="255"/>
      <c r="T796" s="255"/>
      <c r="U796" s="255"/>
      <c r="V796" s="255"/>
      <c r="W796" s="255"/>
      <c r="X796" s="255"/>
    </row>
    <row r="797" customFormat="false" ht="14.25" hidden="false" customHeight="false" outlineLevel="0" collapsed="false">
      <c r="A797" s="255"/>
      <c r="B797" s="255"/>
      <c r="C797" s="255"/>
      <c r="D797" s="255"/>
      <c r="E797" s="255"/>
      <c r="F797" s="255"/>
      <c r="G797" s="255"/>
      <c r="H797" s="255"/>
      <c r="I797" s="255"/>
      <c r="J797" s="255"/>
      <c r="K797" s="255"/>
      <c r="L797" s="255"/>
      <c r="M797" s="255"/>
      <c r="N797" s="255"/>
      <c r="O797" s="255"/>
      <c r="P797" s="255"/>
      <c r="Q797" s="255"/>
      <c r="R797" s="255"/>
      <c r="S797" s="255"/>
      <c r="T797" s="255"/>
      <c r="U797" s="255"/>
      <c r="V797" s="255"/>
      <c r="W797" s="255"/>
      <c r="X797" s="255"/>
    </row>
    <row r="798" customFormat="false" ht="14.25" hidden="false" customHeight="false" outlineLevel="0" collapsed="false">
      <c r="A798" s="255"/>
      <c r="B798" s="255"/>
      <c r="C798" s="255"/>
      <c r="D798" s="255"/>
      <c r="E798" s="255"/>
      <c r="F798" s="255"/>
      <c r="G798" s="255"/>
      <c r="H798" s="255"/>
      <c r="I798" s="255"/>
      <c r="J798" s="255"/>
      <c r="K798" s="255"/>
      <c r="L798" s="255"/>
      <c r="M798" s="255"/>
      <c r="N798" s="255"/>
      <c r="O798" s="255"/>
      <c r="P798" s="255"/>
      <c r="Q798" s="255"/>
      <c r="R798" s="255"/>
      <c r="S798" s="255"/>
      <c r="T798" s="255"/>
      <c r="U798" s="255"/>
      <c r="V798" s="255"/>
      <c r="W798" s="255"/>
      <c r="X798" s="255"/>
    </row>
    <row r="799" customFormat="false" ht="14.25" hidden="false" customHeight="false" outlineLevel="0" collapsed="false">
      <c r="A799" s="255"/>
      <c r="B799" s="255"/>
      <c r="C799" s="255"/>
      <c r="D799" s="255"/>
      <c r="E799" s="255"/>
      <c r="F799" s="255"/>
      <c r="G799" s="255"/>
      <c r="H799" s="255"/>
      <c r="I799" s="255"/>
      <c r="J799" s="255"/>
      <c r="K799" s="255"/>
      <c r="L799" s="255"/>
      <c r="M799" s="255"/>
      <c r="N799" s="255"/>
      <c r="O799" s="255"/>
      <c r="P799" s="255"/>
      <c r="Q799" s="255"/>
      <c r="R799" s="255"/>
      <c r="S799" s="255"/>
      <c r="T799" s="255"/>
      <c r="U799" s="255"/>
      <c r="V799" s="255"/>
      <c r="W799" s="255"/>
      <c r="X799" s="255"/>
    </row>
    <row r="800" customFormat="false" ht="14.25" hidden="false" customHeight="false" outlineLevel="0" collapsed="false">
      <c r="A800" s="255"/>
      <c r="B800" s="255"/>
      <c r="C800" s="255"/>
      <c r="D800" s="255"/>
      <c r="E800" s="255"/>
      <c r="F800" s="255"/>
      <c r="G800" s="255"/>
      <c r="H800" s="255"/>
      <c r="I800" s="255"/>
      <c r="J800" s="255"/>
      <c r="K800" s="255"/>
      <c r="L800" s="255"/>
      <c r="M800" s="255"/>
      <c r="N800" s="255"/>
      <c r="O800" s="255"/>
      <c r="P800" s="255"/>
      <c r="Q800" s="255"/>
      <c r="R800" s="255"/>
      <c r="S800" s="255"/>
      <c r="T800" s="255"/>
      <c r="U800" s="255"/>
      <c r="V800" s="255"/>
      <c r="W800" s="255"/>
      <c r="X800" s="255"/>
    </row>
    <row r="801" customFormat="false" ht="14.25" hidden="false" customHeight="false" outlineLevel="0" collapsed="false">
      <c r="A801" s="255"/>
      <c r="B801" s="255"/>
      <c r="C801" s="255"/>
      <c r="D801" s="255"/>
      <c r="E801" s="255"/>
      <c r="F801" s="255"/>
      <c r="G801" s="255"/>
      <c r="H801" s="255"/>
      <c r="I801" s="255"/>
      <c r="J801" s="255"/>
      <c r="K801" s="255"/>
      <c r="L801" s="255"/>
      <c r="M801" s="255"/>
      <c r="N801" s="255"/>
      <c r="O801" s="255"/>
      <c r="P801" s="255"/>
      <c r="Q801" s="255"/>
      <c r="R801" s="255"/>
      <c r="S801" s="255"/>
      <c r="T801" s="255"/>
      <c r="U801" s="255"/>
      <c r="V801" s="255"/>
      <c r="W801" s="255"/>
      <c r="X801" s="255"/>
    </row>
    <row r="802" customFormat="false" ht="14.25" hidden="false" customHeight="false" outlineLevel="0" collapsed="false">
      <c r="A802" s="255"/>
      <c r="B802" s="255"/>
      <c r="C802" s="255"/>
      <c r="D802" s="255"/>
      <c r="E802" s="255"/>
      <c r="F802" s="255"/>
      <c r="G802" s="255"/>
      <c r="H802" s="255"/>
      <c r="I802" s="255"/>
      <c r="J802" s="255"/>
      <c r="K802" s="255"/>
      <c r="L802" s="255"/>
      <c r="M802" s="255"/>
      <c r="N802" s="255"/>
      <c r="O802" s="255"/>
      <c r="P802" s="255"/>
      <c r="Q802" s="255"/>
      <c r="R802" s="255"/>
      <c r="S802" s="255"/>
      <c r="T802" s="255"/>
      <c r="U802" s="255"/>
      <c r="V802" s="255"/>
      <c r="W802" s="255"/>
      <c r="X802" s="255"/>
    </row>
    <row r="803" customFormat="false" ht="14.25" hidden="false" customHeight="false" outlineLevel="0" collapsed="false">
      <c r="A803" s="255"/>
      <c r="B803" s="255"/>
      <c r="C803" s="255"/>
      <c r="D803" s="255"/>
      <c r="E803" s="255"/>
      <c r="F803" s="255"/>
      <c r="G803" s="255"/>
      <c r="H803" s="255"/>
      <c r="I803" s="255"/>
      <c r="J803" s="255"/>
      <c r="K803" s="255"/>
      <c r="L803" s="255"/>
      <c r="M803" s="255"/>
      <c r="N803" s="255"/>
      <c r="O803" s="255"/>
      <c r="P803" s="255"/>
      <c r="Q803" s="255"/>
      <c r="R803" s="255"/>
      <c r="S803" s="255"/>
      <c r="T803" s="255"/>
      <c r="U803" s="255"/>
      <c r="V803" s="255"/>
      <c r="W803" s="255"/>
      <c r="X803" s="255"/>
    </row>
    <row r="804" customFormat="false" ht="14.25" hidden="false" customHeight="false" outlineLevel="0" collapsed="false">
      <c r="A804" s="255"/>
      <c r="B804" s="255"/>
      <c r="C804" s="255"/>
      <c r="D804" s="255"/>
      <c r="E804" s="255"/>
      <c r="F804" s="255"/>
      <c r="G804" s="255"/>
      <c r="H804" s="255"/>
      <c r="I804" s="255"/>
      <c r="J804" s="255"/>
      <c r="K804" s="255"/>
      <c r="L804" s="255"/>
      <c r="M804" s="255"/>
      <c r="N804" s="255"/>
      <c r="O804" s="255"/>
      <c r="P804" s="255"/>
      <c r="Q804" s="255"/>
      <c r="R804" s="255"/>
      <c r="S804" s="255"/>
      <c r="T804" s="255"/>
      <c r="U804" s="255"/>
      <c r="V804" s="255"/>
      <c r="W804" s="255"/>
      <c r="X804" s="255"/>
    </row>
    <row r="805" customFormat="false" ht="14.25" hidden="false" customHeight="false" outlineLevel="0" collapsed="false">
      <c r="A805" s="255"/>
      <c r="B805" s="255"/>
      <c r="C805" s="255"/>
      <c r="D805" s="255"/>
      <c r="E805" s="255"/>
      <c r="F805" s="255"/>
      <c r="G805" s="255"/>
      <c r="H805" s="255"/>
      <c r="I805" s="255"/>
      <c r="J805" s="255"/>
      <c r="K805" s="255"/>
      <c r="L805" s="255"/>
      <c r="M805" s="255"/>
      <c r="N805" s="255"/>
      <c r="O805" s="255"/>
      <c r="P805" s="255"/>
      <c r="Q805" s="255"/>
      <c r="R805" s="255"/>
      <c r="S805" s="255"/>
      <c r="T805" s="255"/>
      <c r="U805" s="255"/>
      <c r="V805" s="255"/>
      <c r="W805" s="255"/>
      <c r="X805" s="255"/>
    </row>
    <row r="806" customFormat="false" ht="14.25" hidden="false" customHeight="false" outlineLevel="0" collapsed="false">
      <c r="A806" s="255"/>
      <c r="B806" s="255"/>
      <c r="C806" s="255"/>
      <c r="D806" s="255"/>
      <c r="E806" s="255"/>
      <c r="F806" s="255"/>
      <c r="G806" s="255"/>
      <c r="H806" s="255"/>
      <c r="I806" s="255"/>
      <c r="J806" s="255"/>
      <c r="K806" s="255"/>
      <c r="L806" s="255"/>
      <c r="M806" s="255"/>
      <c r="N806" s="255"/>
      <c r="O806" s="255"/>
      <c r="P806" s="255"/>
      <c r="Q806" s="255"/>
      <c r="R806" s="255"/>
      <c r="S806" s="255"/>
      <c r="T806" s="255"/>
      <c r="U806" s="255"/>
      <c r="V806" s="255"/>
      <c r="W806" s="255"/>
      <c r="X806" s="255"/>
    </row>
    <row r="807" customFormat="false" ht="14.25" hidden="false" customHeight="false" outlineLevel="0" collapsed="false">
      <c r="A807" s="255"/>
      <c r="B807" s="255"/>
      <c r="C807" s="255"/>
      <c r="D807" s="255"/>
      <c r="E807" s="255"/>
      <c r="F807" s="255"/>
      <c r="G807" s="255"/>
      <c r="H807" s="255"/>
      <c r="I807" s="255"/>
      <c r="J807" s="255"/>
      <c r="K807" s="255"/>
      <c r="L807" s="255"/>
      <c r="M807" s="255"/>
      <c r="N807" s="255"/>
      <c r="O807" s="255"/>
      <c r="P807" s="255"/>
      <c r="Q807" s="255"/>
      <c r="R807" s="255"/>
      <c r="S807" s="255"/>
      <c r="T807" s="255"/>
      <c r="U807" s="255"/>
      <c r="V807" s="255"/>
      <c r="W807" s="255"/>
      <c r="X807" s="255"/>
    </row>
    <row r="808" customFormat="false" ht="14.25" hidden="false" customHeight="false" outlineLevel="0" collapsed="false">
      <c r="A808" s="255"/>
      <c r="B808" s="255"/>
      <c r="C808" s="255"/>
      <c r="D808" s="255"/>
      <c r="E808" s="255"/>
      <c r="F808" s="255"/>
      <c r="G808" s="255"/>
      <c r="H808" s="255"/>
      <c r="I808" s="255"/>
      <c r="J808" s="255"/>
      <c r="K808" s="255"/>
      <c r="L808" s="255"/>
      <c r="M808" s="255"/>
      <c r="N808" s="255"/>
      <c r="O808" s="255"/>
      <c r="P808" s="255"/>
      <c r="Q808" s="255"/>
      <c r="R808" s="255"/>
      <c r="S808" s="255"/>
      <c r="T808" s="255"/>
      <c r="U808" s="255"/>
      <c r="V808" s="255"/>
      <c r="W808" s="255"/>
      <c r="X808" s="255"/>
    </row>
    <row r="809" customFormat="false" ht="14.25" hidden="false" customHeight="false" outlineLevel="0" collapsed="false">
      <c r="A809" s="255"/>
      <c r="B809" s="255"/>
      <c r="C809" s="255"/>
      <c r="D809" s="255"/>
      <c r="E809" s="255"/>
      <c r="F809" s="255"/>
      <c r="G809" s="255"/>
      <c r="H809" s="255"/>
      <c r="I809" s="255"/>
      <c r="J809" s="255"/>
      <c r="K809" s="255"/>
      <c r="L809" s="255"/>
      <c r="M809" s="255"/>
      <c r="N809" s="255"/>
      <c r="O809" s="255"/>
      <c r="P809" s="255"/>
      <c r="Q809" s="255"/>
      <c r="R809" s="255"/>
      <c r="S809" s="255"/>
      <c r="T809" s="255"/>
      <c r="U809" s="255"/>
      <c r="V809" s="255"/>
      <c r="W809" s="255"/>
      <c r="X809" s="255"/>
    </row>
    <row r="810" customFormat="false" ht="14.25" hidden="false" customHeight="false" outlineLevel="0" collapsed="false">
      <c r="A810" s="255"/>
      <c r="B810" s="255"/>
      <c r="C810" s="255"/>
      <c r="D810" s="255"/>
      <c r="E810" s="255"/>
      <c r="F810" s="255"/>
      <c r="G810" s="255"/>
      <c r="H810" s="255"/>
      <c r="I810" s="255"/>
      <c r="J810" s="255"/>
      <c r="K810" s="255"/>
      <c r="L810" s="255"/>
      <c r="M810" s="255"/>
      <c r="N810" s="255"/>
      <c r="O810" s="255"/>
      <c r="P810" s="255"/>
      <c r="Q810" s="255"/>
      <c r="R810" s="255"/>
      <c r="S810" s="255"/>
      <c r="T810" s="255"/>
      <c r="U810" s="255"/>
      <c r="V810" s="255"/>
      <c r="W810" s="255"/>
      <c r="X810" s="255"/>
    </row>
    <row r="811" customFormat="false" ht="14.25" hidden="false" customHeight="false" outlineLevel="0" collapsed="false">
      <c r="A811" s="255"/>
      <c r="B811" s="255"/>
      <c r="C811" s="255"/>
      <c r="D811" s="255"/>
      <c r="E811" s="255"/>
      <c r="F811" s="255"/>
      <c r="G811" s="255"/>
      <c r="H811" s="255"/>
      <c r="I811" s="255"/>
      <c r="J811" s="255"/>
      <c r="K811" s="255"/>
      <c r="L811" s="255"/>
      <c r="M811" s="255"/>
      <c r="N811" s="255"/>
      <c r="O811" s="255"/>
      <c r="P811" s="255"/>
      <c r="Q811" s="255"/>
      <c r="R811" s="255"/>
      <c r="S811" s="255"/>
      <c r="T811" s="255"/>
      <c r="U811" s="255"/>
      <c r="V811" s="255"/>
      <c r="W811" s="255"/>
      <c r="X811" s="255"/>
    </row>
    <row r="812" customFormat="false" ht="14.25" hidden="false" customHeight="false" outlineLevel="0" collapsed="false">
      <c r="A812" s="255"/>
      <c r="B812" s="255"/>
      <c r="C812" s="255"/>
      <c r="D812" s="255"/>
      <c r="E812" s="255"/>
      <c r="F812" s="255"/>
      <c r="G812" s="255"/>
      <c r="H812" s="255"/>
      <c r="I812" s="255"/>
      <c r="J812" s="255"/>
      <c r="K812" s="255"/>
      <c r="L812" s="255"/>
      <c r="M812" s="255"/>
      <c r="N812" s="255"/>
      <c r="O812" s="255"/>
      <c r="P812" s="255"/>
      <c r="Q812" s="255"/>
      <c r="R812" s="255"/>
      <c r="S812" s="255"/>
      <c r="T812" s="255"/>
      <c r="U812" s="255"/>
      <c r="V812" s="255"/>
      <c r="W812" s="255"/>
      <c r="X812" s="255"/>
    </row>
    <row r="813" customFormat="false" ht="14.25" hidden="false" customHeight="false" outlineLevel="0" collapsed="false">
      <c r="A813" s="255"/>
      <c r="B813" s="255"/>
      <c r="C813" s="255"/>
      <c r="D813" s="255"/>
      <c r="E813" s="255"/>
      <c r="F813" s="255"/>
      <c r="G813" s="255"/>
      <c r="H813" s="255"/>
      <c r="I813" s="255"/>
      <c r="J813" s="255"/>
      <c r="K813" s="255"/>
      <c r="L813" s="255"/>
      <c r="M813" s="255"/>
      <c r="N813" s="255"/>
      <c r="O813" s="255"/>
      <c r="P813" s="255"/>
      <c r="Q813" s="255"/>
      <c r="R813" s="255"/>
      <c r="S813" s="255"/>
      <c r="T813" s="255"/>
      <c r="U813" s="255"/>
      <c r="V813" s="255"/>
      <c r="W813" s="255"/>
      <c r="X813" s="255"/>
    </row>
    <row r="814" customFormat="false" ht="14.25" hidden="false" customHeight="false" outlineLevel="0" collapsed="false">
      <c r="A814" s="255"/>
      <c r="B814" s="255"/>
      <c r="C814" s="255"/>
      <c r="D814" s="255"/>
      <c r="E814" s="255"/>
      <c r="F814" s="255"/>
      <c r="G814" s="255"/>
      <c r="H814" s="255"/>
      <c r="I814" s="255"/>
      <c r="J814" s="255"/>
      <c r="K814" s="255"/>
      <c r="L814" s="255"/>
      <c r="M814" s="255"/>
      <c r="N814" s="255"/>
      <c r="O814" s="255"/>
      <c r="P814" s="255"/>
      <c r="Q814" s="255"/>
      <c r="R814" s="255"/>
      <c r="S814" s="255"/>
      <c r="T814" s="255"/>
      <c r="U814" s="255"/>
      <c r="V814" s="255"/>
      <c r="W814" s="255"/>
      <c r="X814" s="255"/>
    </row>
    <row r="815" customFormat="false" ht="14.25" hidden="false" customHeight="false" outlineLevel="0" collapsed="false">
      <c r="A815" s="255"/>
      <c r="B815" s="255"/>
      <c r="C815" s="255"/>
      <c r="D815" s="255"/>
      <c r="E815" s="255"/>
      <c r="F815" s="255"/>
      <c r="G815" s="255"/>
      <c r="H815" s="255"/>
      <c r="I815" s="255"/>
      <c r="J815" s="255"/>
      <c r="K815" s="255"/>
      <c r="L815" s="255"/>
      <c r="M815" s="255"/>
      <c r="N815" s="255"/>
      <c r="O815" s="255"/>
      <c r="P815" s="255"/>
      <c r="Q815" s="255"/>
      <c r="R815" s="255"/>
      <c r="S815" s="255"/>
      <c r="T815" s="255"/>
      <c r="U815" s="255"/>
      <c r="V815" s="255"/>
      <c r="W815" s="255"/>
      <c r="X815" s="255"/>
    </row>
    <row r="816" customFormat="false" ht="14.25" hidden="false" customHeight="false" outlineLevel="0" collapsed="false">
      <c r="A816" s="255"/>
      <c r="B816" s="255"/>
      <c r="C816" s="255"/>
      <c r="D816" s="255"/>
      <c r="E816" s="255"/>
      <c r="F816" s="255"/>
      <c r="G816" s="255"/>
      <c r="H816" s="255"/>
      <c r="I816" s="255"/>
      <c r="J816" s="255"/>
      <c r="K816" s="255"/>
      <c r="L816" s="255"/>
      <c r="M816" s="255"/>
      <c r="N816" s="255"/>
      <c r="O816" s="255"/>
      <c r="P816" s="255"/>
      <c r="Q816" s="255"/>
      <c r="R816" s="255"/>
      <c r="S816" s="255"/>
      <c r="T816" s="255"/>
      <c r="U816" s="255"/>
      <c r="V816" s="255"/>
      <c r="W816" s="255"/>
      <c r="X816" s="255"/>
    </row>
    <row r="817" customFormat="false" ht="14.25" hidden="false" customHeight="false" outlineLevel="0" collapsed="false">
      <c r="A817" s="255"/>
      <c r="B817" s="255"/>
      <c r="C817" s="255"/>
      <c r="D817" s="255"/>
      <c r="E817" s="255"/>
      <c r="F817" s="255"/>
      <c r="G817" s="255"/>
      <c r="H817" s="255"/>
      <c r="I817" s="255"/>
      <c r="J817" s="255"/>
      <c r="K817" s="255"/>
      <c r="L817" s="255"/>
      <c r="M817" s="255"/>
      <c r="N817" s="255"/>
      <c r="O817" s="255"/>
      <c r="P817" s="255"/>
      <c r="Q817" s="255"/>
      <c r="R817" s="255"/>
      <c r="S817" s="255"/>
      <c r="T817" s="255"/>
      <c r="U817" s="255"/>
      <c r="V817" s="255"/>
      <c r="W817" s="255"/>
      <c r="X817" s="255"/>
    </row>
    <row r="818" customFormat="false" ht="14.25" hidden="false" customHeight="false" outlineLevel="0" collapsed="false">
      <c r="A818" s="255"/>
      <c r="B818" s="255"/>
      <c r="C818" s="255"/>
      <c r="D818" s="255"/>
      <c r="E818" s="255"/>
      <c r="F818" s="255"/>
      <c r="G818" s="255"/>
      <c r="H818" s="255"/>
      <c r="I818" s="255"/>
      <c r="J818" s="255"/>
      <c r="K818" s="255"/>
      <c r="L818" s="255"/>
      <c r="M818" s="255"/>
      <c r="N818" s="255"/>
      <c r="O818" s="255"/>
      <c r="P818" s="255"/>
      <c r="Q818" s="255"/>
      <c r="R818" s="255"/>
      <c r="S818" s="255"/>
      <c r="T818" s="255"/>
      <c r="U818" s="255"/>
      <c r="V818" s="255"/>
      <c r="W818" s="255"/>
      <c r="X818" s="255"/>
    </row>
    <row r="819" customFormat="false" ht="14.25" hidden="false" customHeight="false" outlineLevel="0" collapsed="false">
      <c r="A819" s="255"/>
      <c r="B819" s="255"/>
      <c r="C819" s="255"/>
      <c r="D819" s="255"/>
      <c r="E819" s="255"/>
      <c r="F819" s="255"/>
      <c r="G819" s="255"/>
      <c r="H819" s="255"/>
      <c r="I819" s="255"/>
      <c r="J819" s="255"/>
      <c r="K819" s="255"/>
      <c r="L819" s="255"/>
      <c r="M819" s="255"/>
      <c r="N819" s="255"/>
      <c r="O819" s="255"/>
      <c r="P819" s="255"/>
      <c r="Q819" s="255"/>
      <c r="R819" s="255"/>
      <c r="S819" s="255"/>
      <c r="T819" s="255"/>
      <c r="U819" s="255"/>
      <c r="V819" s="255"/>
      <c r="W819" s="255"/>
      <c r="X819" s="255"/>
    </row>
    <row r="820" customFormat="false" ht="14.25" hidden="false" customHeight="false" outlineLevel="0" collapsed="false">
      <c r="A820" s="255"/>
      <c r="B820" s="255"/>
      <c r="C820" s="255"/>
      <c r="D820" s="255"/>
      <c r="E820" s="255"/>
      <c r="F820" s="255"/>
      <c r="G820" s="255"/>
      <c r="H820" s="255"/>
      <c r="I820" s="255"/>
      <c r="J820" s="255"/>
      <c r="K820" s="255"/>
      <c r="L820" s="255"/>
      <c r="M820" s="255"/>
      <c r="N820" s="255"/>
      <c r="O820" s="255"/>
      <c r="P820" s="255"/>
      <c r="Q820" s="255"/>
      <c r="R820" s="255"/>
      <c r="S820" s="255"/>
      <c r="T820" s="255"/>
      <c r="U820" s="255"/>
      <c r="V820" s="255"/>
      <c r="W820" s="255"/>
      <c r="X820" s="255"/>
    </row>
    <row r="821" customFormat="false" ht="14.25" hidden="false" customHeight="false" outlineLevel="0" collapsed="false">
      <c r="A821" s="255"/>
      <c r="B821" s="255"/>
      <c r="C821" s="255"/>
      <c r="D821" s="255"/>
      <c r="E821" s="255"/>
      <c r="F821" s="255"/>
      <c r="G821" s="255"/>
      <c r="H821" s="255"/>
      <c r="I821" s="255"/>
      <c r="J821" s="255"/>
      <c r="K821" s="255"/>
      <c r="L821" s="255"/>
      <c r="M821" s="255"/>
      <c r="N821" s="255"/>
      <c r="O821" s="255"/>
      <c r="P821" s="255"/>
      <c r="Q821" s="255"/>
      <c r="R821" s="255"/>
      <c r="S821" s="255"/>
      <c r="T821" s="255"/>
      <c r="U821" s="255"/>
      <c r="V821" s="255"/>
      <c r="W821" s="255"/>
      <c r="X821" s="255"/>
    </row>
    <row r="822" customFormat="false" ht="14.25" hidden="false" customHeight="false" outlineLevel="0" collapsed="false">
      <c r="A822" s="255"/>
      <c r="B822" s="255"/>
      <c r="C822" s="255"/>
      <c r="D822" s="255"/>
      <c r="E822" s="255"/>
      <c r="F822" s="255"/>
      <c r="G822" s="255"/>
      <c r="H822" s="255"/>
      <c r="I822" s="255"/>
      <c r="J822" s="255"/>
      <c r="K822" s="255"/>
      <c r="L822" s="255"/>
      <c r="M822" s="255"/>
      <c r="N822" s="255"/>
      <c r="O822" s="255"/>
      <c r="P822" s="255"/>
      <c r="Q822" s="255"/>
      <c r="R822" s="255"/>
      <c r="S822" s="255"/>
      <c r="T822" s="255"/>
      <c r="U822" s="255"/>
      <c r="V822" s="255"/>
      <c r="W822" s="255"/>
      <c r="X822" s="255"/>
    </row>
    <row r="823" customFormat="false" ht="14.25" hidden="false" customHeight="false" outlineLevel="0" collapsed="false">
      <c r="A823" s="255"/>
      <c r="B823" s="255"/>
      <c r="C823" s="255"/>
      <c r="D823" s="255"/>
      <c r="E823" s="255"/>
      <c r="F823" s="255"/>
      <c r="G823" s="255"/>
      <c r="H823" s="255"/>
      <c r="I823" s="255"/>
      <c r="J823" s="255"/>
      <c r="K823" s="255"/>
      <c r="L823" s="255"/>
      <c r="M823" s="255"/>
      <c r="N823" s="255"/>
      <c r="O823" s="255"/>
      <c r="P823" s="255"/>
      <c r="Q823" s="255"/>
      <c r="R823" s="255"/>
      <c r="S823" s="255"/>
      <c r="T823" s="255"/>
      <c r="U823" s="255"/>
      <c r="V823" s="255"/>
      <c r="W823" s="255"/>
      <c r="X823" s="255"/>
    </row>
    <row r="824" customFormat="false" ht="14.25" hidden="false" customHeight="false" outlineLevel="0" collapsed="false">
      <c r="A824" s="255"/>
      <c r="B824" s="255"/>
      <c r="C824" s="255"/>
      <c r="D824" s="255"/>
      <c r="E824" s="255"/>
      <c r="F824" s="255"/>
      <c r="G824" s="255"/>
      <c r="H824" s="255"/>
      <c r="I824" s="255"/>
      <c r="J824" s="255"/>
      <c r="K824" s="255"/>
      <c r="L824" s="255"/>
      <c r="M824" s="255"/>
      <c r="N824" s="255"/>
      <c r="O824" s="255"/>
      <c r="P824" s="255"/>
      <c r="Q824" s="255"/>
      <c r="R824" s="255"/>
      <c r="S824" s="255"/>
      <c r="T824" s="255"/>
      <c r="U824" s="255"/>
      <c r="V824" s="255"/>
      <c r="W824" s="255"/>
      <c r="X824" s="255"/>
    </row>
    <row r="825" customFormat="false" ht="14.25" hidden="false" customHeight="false" outlineLevel="0" collapsed="false">
      <c r="A825" s="255"/>
      <c r="B825" s="255"/>
      <c r="C825" s="255"/>
      <c r="D825" s="255"/>
      <c r="E825" s="255"/>
      <c r="F825" s="255"/>
      <c r="G825" s="255"/>
      <c r="H825" s="255"/>
      <c r="I825" s="255"/>
      <c r="J825" s="255"/>
      <c r="K825" s="255"/>
      <c r="L825" s="255"/>
      <c r="M825" s="255"/>
      <c r="N825" s="255"/>
      <c r="O825" s="255"/>
      <c r="P825" s="255"/>
      <c r="Q825" s="255"/>
      <c r="R825" s="255"/>
      <c r="S825" s="255"/>
      <c r="T825" s="255"/>
      <c r="U825" s="255"/>
      <c r="V825" s="255"/>
      <c r="W825" s="255"/>
      <c r="X825" s="255"/>
    </row>
    <row r="826" customFormat="false" ht="14.25" hidden="false" customHeight="false" outlineLevel="0" collapsed="false">
      <c r="A826" s="255"/>
      <c r="B826" s="255"/>
      <c r="C826" s="255"/>
      <c r="D826" s="255"/>
      <c r="E826" s="255"/>
      <c r="F826" s="255"/>
      <c r="G826" s="255"/>
      <c r="H826" s="255"/>
      <c r="I826" s="255"/>
      <c r="J826" s="255"/>
      <c r="K826" s="255"/>
      <c r="L826" s="255"/>
      <c r="M826" s="255"/>
      <c r="N826" s="255"/>
      <c r="O826" s="255"/>
      <c r="P826" s="255"/>
      <c r="Q826" s="255"/>
      <c r="R826" s="255"/>
      <c r="S826" s="255"/>
      <c r="T826" s="255"/>
      <c r="U826" s="255"/>
      <c r="V826" s="255"/>
      <c r="W826" s="255"/>
      <c r="X826" s="255"/>
    </row>
    <row r="827" customFormat="false" ht="14.25" hidden="false" customHeight="false" outlineLevel="0" collapsed="false">
      <c r="A827" s="255"/>
      <c r="B827" s="255"/>
      <c r="C827" s="255"/>
      <c r="D827" s="255"/>
      <c r="E827" s="255"/>
      <c r="F827" s="255"/>
      <c r="G827" s="255"/>
      <c r="H827" s="255"/>
      <c r="I827" s="255"/>
      <c r="J827" s="255"/>
      <c r="K827" s="255"/>
      <c r="L827" s="255"/>
      <c r="M827" s="255"/>
      <c r="N827" s="255"/>
      <c r="O827" s="255"/>
      <c r="P827" s="255"/>
      <c r="Q827" s="255"/>
      <c r="R827" s="255"/>
      <c r="S827" s="255"/>
      <c r="T827" s="255"/>
      <c r="U827" s="255"/>
      <c r="V827" s="255"/>
      <c r="W827" s="255"/>
      <c r="X827" s="255"/>
    </row>
    <row r="828" customFormat="false" ht="14.25" hidden="false" customHeight="false" outlineLevel="0" collapsed="false">
      <c r="A828" s="255"/>
      <c r="B828" s="255"/>
      <c r="C828" s="255"/>
      <c r="D828" s="255"/>
      <c r="E828" s="255"/>
      <c r="F828" s="255"/>
      <c r="G828" s="255"/>
      <c r="H828" s="255"/>
      <c r="I828" s="255"/>
      <c r="J828" s="255"/>
      <c r="K828" s="255"/>
      <c r="L828" s="255"/>
      <c r="M828" s="255"/>
      <c r="N828" s="255"/>
      <c r="O828" s="255"/>
      <c r="P828" s="255"/>
      <c r="Q828" s="255"/>
      <c r="R828" s="255"/>
      <c r="S828" s="255"/>
      <c r="T828" s="255"/>
      <c r="U828" s="255"/>
      <c r="V828" s="255"/>
      <c r="W828" s="255"/>
      <c r="X828" s="255"/>
    </row>
    <row r="829" customFormat="false" ht="14.25" hidden="false" customHeight="false" outlineLevel="0" collapsed="false">
      <c r="A829" s="255"/>
      <c r="B829" s="255"/>
      <c r="C829" s="255"/>
      <c r="D829" s="255"/>
      <c r="E829" s="255"/>
      <c r="F829" s="255"/>
      <c r="G829" s="255"/>
      <c r="H829" s="255"/>
      <c r="I829" s="255"/>
      <c r="J829" s="255"/>
      <c r="K829" s="255"/>
      <c r="L829" s="255"/>
      <c r="M829" s="255"/>
      <c r="N829" s="255"/>
      <c r="O829" s="255"/>
      <c r="P829" s="255"/>
      <c r="Q829" s="255"/>
      <c r="R829" s="255"/>
      <c r="S829" s="255"/>
      <c r="T829" s="255"/>
      <c r="U829" s="255"/>
      <c r="V829" s="255"/>
      <c r="W829" s="255"/>
      <c r="X829" s="255"/>
    </row>
    <row r="830" customFormat="false" ht="14.25" hidden="false" customHeight="false" outlineLevel="0" collapsed="false">
      <c r="A830" s="255"/>
      <c r="B830" s="255"/>
      <c r="C830" s="255"/>
      <c r="D830" s="255"/>
      <c r="E830" s="255"/>
      <c r="F830" s="255"/>
      <c r="G830" s="255"/>
      <c r="H830" s="255"/>
      <c r="I830" s="255"/>
      <c r="J830" s="255"/>
      <c r="K830" s="255"/>
      <c r="L830" s="255"/>
      <c r="M830" s="255"/>
      <c r="N830" s="255"/>
      <c r="O830" s="255"/>
      <c r="P830" s="255"/>
      <c r="Q830" s="255"/>
      <c r="R830" s="255"/>
      <c r="S830" s="255"/>
      <c r="T830" s="255"/>
      <c r="U830" s="255"/>
      <c r="V830" s="255"/>
      <c r="W830" s="255"/>
      <c r="X830" s="255"/>
    </row>
    <row r="831" customFormat="false" ht="14.25" hidden="false" customHeight="false" outlineLevel="0" collapsed="false">
      <c r="A831" s="255"/>
      <c r="B831" s="255"/>
      <c r="C831" s="255"/>
      <c r="D831" s="255"/>
      <c r="E831" s="255"/>
      <c r="F831" s="255"/>
      <c r="G831" s="255"/>
      <c r="H831" s="255"/>
      <c r="I831" s="255"/>
      <c r="J831" s="255"/>
      <c r="K831" s="255"/>
      <c r="L831" s="255"/>
      <c r="M831" s="255"/>
      <c r="N831" s="255"/>
      <c r="O831" s="255"/>
      <c r="P831" s="255"/>
      <c r="Q831" s="255"/>
      <c r="R831" s="255"/>
      <c r="S831" s="255"/>
      <c r="T831" s="255"/>
      <c r="U831" s="255"/>
      <c r="V831" s="255"/>
      <c r="W831" s="255"/>
      <c r="X831" s="255"/>
    </row>
    <row r="832" customFormat="false" ht="14.25" hidden="false" customHeight="false" outlineLevel="0" collapsed="false">
      <c r="A832" s="255"/>
      <c r="B832" s="255"/>
      <c r="C832" s="255"/>
      <c r="D832" s="255"/>
      <c r="E832" s="255"/>
      <c r="F832" s="255"/>
      <c r="G832" s="255"/>
      <c r="H832" s="255"/>
      <c r="I832" s="255"/>
      <c r="J832" s="255"/>
      <c r="K832" s="255"/>
      <c r="L832" s="255"/>
      <c r="M832" s="255"/>
      <c r="N832" s="255"/>
      <c r="O832" s="255"/>
      <c r="P832" s="255"/>
      <c r="Q832" s="255"/>
      <c r="R832" s="255"/>
      <c r="S832" s="255"/>
      <c r="T832" s="255"/>
      <c r="U832" s="255"/>
      <c r="V832" s="255"/>
      <c r="W832" s="255"/>
      <c r="X832" s="255"/>
    </row>
    <row r="833" customFormat="false" ht="14.25" hidden="false" customHeight="false" outlineLevel="0" collapsed="false">
      <c r="A833" s="255"/>
      <c r="B833" s="255"/>
      <c r="C833" s="255"/>
      <c r="D833" s="255"/>
      <c r="E833" s="255"/>
      <c r="F833" s="255"/>
      <c r="G833" s="255"/>
      <c r="H833" s="255"/>
      <c r="I833" s="255"/>
      <c r="J833" s="255"/>
      <c r="K833" s="255"/>
      <c r="L833" s="255"/>
      <c r="M833" s="255"/>
      <c r="N833" s="255"/>
      <c r="O833" s="255"/>
      <c r="P833" s="255"/>
      <c r="Q833" s="255"/>
      <c r="R833" s="255"/>
      <c r="S833" s="255"/>
      <c r="T833" s="255"/>
      <c r="U833" s="255"/>
      <c r="V833" s="255"/>
      <c r="W833" s="255"/>
      <c r="X833" s="255"/>
    </row>
    <row r="834" customFormat="false" ht="14.25" hidden="false" customHeight="false" outlineLevel="0" collapsed="false">
      <c r="A834" s="255"/>
      <c r="B834" s="255"/>
      <c r="C834" s="255"/>
      <c r="D834" s="255"/>
      <c r="E834" s="255"/>
      <c r="F834" s="255"/>
      <c r="G834" s="255"/>
      <c r="H834" s="255"/>
      <c r="I834" s="255"/>
      <c r="J834" s="255"/>
      <c r="K834" s="255"/>
      <c r="L834" s="255"/>
      <c r="M834" s="255"/>
      <c r="N834" s="255"/>
      <c r="O834" s="255"/>
      <c r="P834" s="255"/>
      <c r="Q834" s="255"/>
      <c r="R834" s="255"/>
      <c r="S834" s="255"/>
      <c r="T834" s="255"/>
      <c r="U834" s="255"/>
      <c r="V834" s="255"/>
      <c r="W834" s="255"/>
      <c r="X834" s="255"/>
    </row>
    <row r="835" customFormat="false" ht="14.25" hidden="false" customHeight="false" outlineLevel="0" collapsed="false">
      <c r="A835" s="255"/>
      <c r="B835" s="255"/>
      <c r="C835" s="255"/>
      <c r="D835" s="255"/>
      <c r="E835" s="255"/>
      <c r="F835" s="255"/>
      <c r="G835" s="255"/>
      <c r="H835" s="255"/>
      <c r="I835" s="255"/>
      <c r="J835" s="255"/>
      <c r="K835" s="255"/>
      <c r="L835" s="255"/>
      <c r="M835" s="255"/>
      <c r="N835" s="255"/>
      <c r="O835" s="255"/>
      <c r="P835" s="255"/>
      <c r="Q835" s="255"/>
      <c r="R835" s="255"/>
      <c r="S835" s="255"/>
      <c r="T835" s="255"/>
      <c r="U835" s="255"/>
      <c r="V835" s="255"/>
      <c r="W835" s="255"/>
      <c r="X835" s="255"/>
    </row>
    <row r="836" customFormat="false" ht="14.25" hidden="false" customHeight="false" outlineLevel="0" collapsed="false">
      <c r="A836" s="255"/>
      <c r="B836" s="255"/>
      <c r="C836" s="255"/>
      <c r="D836" s="255"/>
      <c r="E836" s="255"/>
      <c r="F836" s="255"/>
      <c r="G836" s="255"/>
      <c r="H836" s="255"/>
      <c r="I836" s="255"/>
      <c r="J836" s="255"/>
      <c r="K836" s="255"/>
      <c r="L836" s="255"/>
      <c r="M836" s="255"/>
      <c r="N836" s="255"/>
      <c r="O836" s="255"/>
      <c r="P836" s="255"/>
      <c r="Q836" s="255"/>
      <c r="R836" s="255"/>
      <c r="S836" s="255"/>
      <c r="T836" s="255"/>
      <c r="U836" s="255"/>
      <c r="V836" s="255"/>
      <c r="W836" s="255"/>
      <c r="X836" s="255"/>
    </row>
    <row r="837" customFormat="false" ht="14.25" hidden="false" customHeight="false" outlineLevel="0" collapsed="false">
      <c r="A837" s="255"/>
      <c r="B837" s="255"/>
      <c r="C837" s="255"/>
      <c r="D837" s="255"/>
      <c r="E837" s="255"/>
      <c r="F837" s="255"/>
      <c r="G837" s="255"/>
      <c r="H837" s="255"/>
      <c r="I837" s="255"/>
      <c r="J837" s="255"/>
      <c r="K837" s="255"/>
      <c r="L837" s="255"/>
      <c r="M837" s="255"/>
      <c r="N837" s="255"/>
      <c r="O837" s="255"/>
      <c r="P837" s="255"/>
      <c r="Q837" s="255"/>
      <c r="R837" s="255"/>
      <c r="S837" s="255"/>
      <c r="T837" s="255"/>
      <c r="U837" s="255"/>
      <c r="V837" s="255"/>
      <c r="W837" s="255"/>
      <c r="X837" s="255"/>
    </row>
    <row r="838" customFormat="false" ht="14.25" hidden="false" customHeight="false" outlineLevel="0" collapsed="false">
      <c r="A838" s="255"/>
      <c r="B838" s="255"/>
      <c r="C838" s="255"/>
      <c r="D838" s="255"/>
      <c r="E838" s="255"/>
      <c r="F838" s="255"/>
      <c r="G838" s="255"/>
      <c r="H838" s="255"/>
      <c r="I838" s="255"/>
      <c r="J838" s="255"/>
      <c r="K838" s="255"/>
      <c r="L838" s="255"/>
      <c r="M838" s="255"/>
      <c r="N838" s="255"/>
      <c r="O838" s="255"/>
      <c r="P838" s="255"/>
      <c r="Q838" s="255"/>
      <c r="R838" s="255"/>
      <c r="S838" s="255"/>
      <c r="T838" s="255"/>
      <c r="U838" s="255"/>
      <c r="V838" s="255"/>
      <c r="W838" s="255"/>
      <c r="X838" s="255"/>
    </row>
    <row r="839" customFormat="false" ht="14.25" hidden="false" customHeight="false" outlineLevel="0" collapsed="false">
      <c r="A839" s="255"/>
      <c r="B839" s="255"/>
      <c r="C839" s="255"/>
      <c r="D839" s="255"/>
      <c r="E839" s="255"/>
      <c r="F839" s="255"/>
      <c r="G839" s="255"/>
      <c r="H839" s="255"/>
      <c r="I839" s="255"/>
      <c r="J839" s="255"/>
      <c r="K839" s="255"/>
      <c r="L839" s="255"/>
      <c r="M839" s="255"/>
      <c r="N839" s="255"/>
      <c r="O839" s="255"/>
      <c r="P839" s="255"/>
      <c r="Q839" s="255"/>
      <c r="R839" s="255"/>
      <c r="S839" s="255"/>
      <c r="T839" s="255"/>
      <c r="U839" s="255"/>
      <c r="V839" s="255"/>
      <c r="W839" s="255"/>
      <c r="X839" s="255"/>
    </row>
    <row r="840" customFormat="false" ht="14.25" hidden="false" customHeight="false" outlineLevel="0" collapsed="false">
      <c r="A840" s="255"/>
      <c r="B840" s="255"/>
      <c r="C840" s="255"/>
      <c r="D840" s="255"/>
      <c r="E840" s="255"/>
      <c r="F840" s="255"/>
      <c r="G840" s="255"/>
      <c r="H840" s="255"/>
      <c r="I840" s="255"/>
      <c r="J840" s="255"/>
      <c r="K840" s="255"/>
      <c r="L840" s="255"/>
      <c r="M840" s="255"/>
      <c r="N840" s="255"/>
      <c r="O840" s="255"/>
      <c r="P840" s="255"/>
      <c r="Q840" s="255"/>
      <c r="R840" s="255"/>
      <c r="S840" s="255"/>
      <c r="T840" s="255"/>
      <c r="U840" s="255"/>
      <c r="V840" s="255"/>
      <c r="W840" s="255"/>
      <c r="X840" s="255"/>
    </row>
    <row r="841" customFormat="false" ht="14.25" hidden="false" customHeight="false" outlineLevel="0" collapsed="false">
      <c r="A841" s="255"/>
      <c r="B841" s="255"/>
      <c r="C841" s="255"/>
      <c r="D841" s="255"/>
      <c r="E841" s="255"/>
      <c r="F841" s="255"/>
      <c r="G841" s="255"/>
      <c r="H841" s="255"/>
      <c r="I841" s="255"/>
      <c r="J841" s="255"/>
      <c r="K841" s="255"/>
      <c r="L841" s="255"/>
      <c r="M841" s="255"/>
      <c r="N841" s="255"/>
      <c r="O841" s="255"/>
      <c r="P841" s="255"/>
      <c r="Q841" s="255"/>
      <c r="R841" s="255"/>
      <c r="S841" s="255"/>
      <c r="T841" s="255"/>
      <c r="U841" s="255"/>
      <c r="V841" s="255"/>
      <c r="W841" s="255"/>
      <c r="X841" s="255"/>
    </row>
    <row r="842" customFormat="false" ht="14.25" hidden="false" customHeight="false" outlineLevel="0" collapsed="false">
      <c r="A842" s="255"/>
      <c r="B842" s="255"/>
      <c r="C842" s="255"/>
      <c r="D842" s="255"/>
      <c r="E842" s="255"/>
      <c r="F842" s="255"/>
      <c r="G842" s="255"/>
      <c r="H842" s="255"/>
      <c r="I842" s="255"/>
      <c r="J842" s="255"/>
      <c r="K842" s="255"/>
      <c r="L842" s="255"/>
      <c r="M842" s="255"/>
      <c r="N842" s="255"/>
      <c r="O842" s="255"/>
      <c r="P842" s="255"/>
      <c r="Q842" s="255"/>
      <c r="R842" s="255"/>
      <c r="S842" s="255"/>
      <c r="T842" s="255"/>
      <c r="U842" s="255"/>
      <c r="V842" s="255"/>
      <c r="W842" s="255"/>
      <c r="X842" s="255"/>
    </row>
    <row r="843" customFormat="false" ht="14.25" hidden="false" customHeight="false" outlineLevel="0" collapsed="false">
      <c r="A843" s="255"/>
      <c r="B843" s="255"/>
      <c r="C843" s="255"/>
      <c r="D843" s="255"/>
      <c r="E843" s="255"/>
      <c r="F843" s="255"/>
      <c r="G843" s="255"/>
      <c r="H843" s="255"/>
      <c r="I843" s="255"/>
      <c r="J843" s="255"/>
      <c r="K843" s="255"/>
      <c r="L843" s="255"/>
      <c r="M843" s="255"/>
      <c r="N843" s="255"/>
      <c r="O843" s="255"/>
      <c r="P843" s="255"/>
      <c r="Q843" s="255"/>
      <c r="R843" s="255"/>
      <c r="S843" s="255"/>
      <c r="T843" s="255"/>
      <c r="U843" s="255"/>
      <c r="V843" s="255"/>
      <c r="W843" s="255"/>
      <c r="X843" s="255"/>
    </row>
    <row r="844" customFormat="false" ht="14.25" hidden="false" customHeight="false" outlineLevel="0" collapsed="false">
      <c r="A844" s="255"/>
      <c r="B844" s="255"/>
      <c r="C844" s="255"/>
      <c r="D844" s="255"/>
      <c r="E844" s="255"/>
      <c r="F844" s="255"/>
      <c r="G844" s="255"/>
      <c r="H844" s="255"/>
      <c r="I844" s="255"/>
      <c r="J844" s="255"/>
      <c r="K844" s="255"/>
      <c r="L844" s="255"/>
      <c r="M844" s="255"/>
      <c r="N844" s="255"/>
      <c r="O844" s="255"/>
      <c r="P844" s="255"/>
      <c r="Q844" s="255"/>
      <c r="R844" s="255"/>
      <c r="S844" s="255"/>
      <c r="T844" s="255"/>
      <c r="U844" s="255"/>
      <c r="V844" s="255"/>
      <c r="W844" s="255"/>
      <c r="X844" s="255"/>
    </row>
    <row r="845" customFormat="false" ht="14.25" hidden="false" customHeight="false" outlineLevel="0" collapsed="false">
      <c r="A845" s="255"/>
      <c r="B845" s="255"/>
      <c r="C845" s="255"/>
      <c r="D845" s="255"/>
      <c r="E845" s="255"/>
      <c r="F845" s="255"/>
      <c r="G845" s="255"/>
      <c r="H845" s="255"/>
      <c r="I845" s="255"/>
      <c r="J845" s="255"/>
      <c r="K845" s="255"/>
      <c r="L845" s="255"/>
      <c r="M845" s="255"/>
      <c r="N845" s="255"/>
      <c r="O845" s="255"/>
      <c r="P845" s="255"/>
      <c r="Q845" s="255"/>
      <c r="R845" s="255"/>
      <c r="S845" s="255"/>
      <c r="T845" s="255"/>
      <c r="U845" s="255"/>
      <c r="V845" s="255"/>
      <c r="W845" s="255"/>
      <c r="X845" s="255"/>
    </row>
    <row r="846" customFormat="false" ht="14.25" hidden="false" customHeight="false" outlineLevel="0" collapsed="false">
      <c r="A846" s="255"/>
      <c r="B846" s="255"/>
      <c r="C846" s="255"/>
      <c r="D846" s="255"/>
      <c r="E846" s="255"/>
      <c r="F846" s="255"/>
      <c r="G846" s="255"/>
      <c r="H846" s="255"/>
      <c r="I846" s="255"/>
      <c r="J846" s="255"/>
      <c r="K846" s="255"/>
      <c r="L846" s="255"/>
      <c r="M846" s="255"/>
      <c r="N846" s="255"/>
      <c r="O846" s="255"/>
      <c r="P846" s="255"/>
      <c r="Q846" s="255"/>
      <c r="R846" s="255"/>
      <c r="S846" s="255"/>
      <c r="T846" s="255"/>
      <c r="U846" s="255"/>
      <c r="V846" s="255"/>
      <c r="W846" s="255"/>
      <c r="X846" s="255"/>
    </row>
    <row r="847" customFormat="false" ht="14.25" hidden="false" customHeight="false" outlineLevel="0" collapsed="false">
      <c r="A847" s="255"/>
      <c r="B847" s="255"/>
      <c r="C847" s="255"/>
      <c r="D847" s="255"/>
      <c r="E847" s="255"/>
      <c r="F847" s="255"/>
      <c r="G847" s="255"/>
      <c r="H847" s="255"/>
      <c r="I847" s="255"/>
      <c r="J847" s="255"/>
      <c r="K847" s="255"/>
      <c r="L847" s="255"/>
      <c r="M847" s="255"/>
      <c r="N847" s="255"/>
      <c r="O847" s="255"/>
      <c r="P847" s="255"/>
      <c r="Q847" s="255"/>
      <c r="R847" s="255"/>
      <c r="S847" s="255"/>
      <c r="T847" s="255"/>
      <c r="U847" s="255"/>
      <c r="V847" s="255"/>
      <c r="W847" s="255"/>
      <c r="X847" s="255"/>
    </row>
    <row r="848" customFormat="false" ht="14.25" hidden="false" customHeight="false" outlineLevel="0" collapsed="false">
      <c r="A848" s="255"/>
      <c r="B848" s="255"/>
      <c r="C848" s="255"/>
      <c r="D848" s="255"/>
      <c r="E848" s="255"/>
      <c r="F848" s="255"/>
      <c r="G848" s="255"/>
      <c r="H848" s="255"/>
      <c r="I848" s="255"/>
      <c r="J848" s="255"/>
      <c r="K848" s="255"/>
      <c r="L848" s="255"/>
      <c r="M848" s="255"/>
      <c r="N848" s="255"/>
      <c r="O848" s="255"/>
      <c r="P848" s="255"/>
      <c r="Q848" s="255"/>
      <c r="R848" s="255"/>
      <c r="S848" s="255"/>
      <c r="T848" s="255"/>
      <c r="U848" s="255"/>
      <c r="V848" s="255"/>
      <c r="W848" s="255"/>
      <c r="X848" s="255"/>
    </row>
    <row r="849" customFormat="false" ht="14.25" hidden="false" customHeight="false" outlineLevel="0" collapsed="false">
      <c r="A849" s="255"/>
      <c r="B849" s="255"/>
      <c r="C849" s="255"/>
      <c r="D849" s="255"/>
      <c r="E849" s="255"/>
      <c r="F849" s="255"/>
      <c r="G849" s="255"/>
      <c r="H849" s="255"/>
      <c r="I849" s="255"/>
      <c r="J849" s="255"/>
      <c r="K849" s="255"/>
      <c r="L849" s="255"/>
      <c r="M849" s="255"/>
      <c r="N849" s="255"/>
      <c r="O849" s="255"/>
      <c r="P849" s="255"/>
      <c r="Q849" s="255"/>
      <c r="R849" s="255"/>
      <c r="S849" s="255"/>
      <c r="T849" s="255"/>
      <c r="U849" s="255"/>
      <c r="V849" s="255"/>
      <c r="W849" s="255"/>
      <c r="X849" s="255"/>
    </row>
    <row r="850" customFormat="false" ht="14.25" hidden="false" customHeight="false" outlineLevel="0" collapsed="false">
      <c r="A850" s="255"/>
      <c r="B850" s="255"/>
      <c r="C850" s="255"/>
      <c r="D850" s="255"/>
      <c r="E850" s="255"/>
      <c r="F850" s="255"/>
      <c r="G850" s="255"/>
      <c r="H850" s="255"/>
      <c r="I850" s="255"/>
      <c r="J850" s="255"/>
      <c r="K850" s="255"/>
      <c r="L850" s="255"/>
      <c r="M850" s="255"/>
      <c r="N850" s="255"/>
      <c r="O850" s="255"/>
      <c r="P850" s="255"/>
      <c r="Q850" s="255"/>
      <c r="R850" s="255"/>
      <c r="S850" s="255"/>
      <c r="T850" s="255"/>
      <c r="U850" s="255"/>
      <c r="V850" s="255"/>
      <c r="W850" s="255"/>
      <c r="X850" s="255"/>
    </row>
    <row r="851" customFormat="false" ht="14.25" hidden="false" customHeight="false" outlineLevel="0" collapsed="false">
      <c r="A851" s="255"/>
      <c r="B851" s="255"/>
      <c r="C851" s="255"/>
      <c r="D851" s="255"/>
      <c r="E851" s="255"/>
      <c r="F851" s="255"/>
      <c r="G851" s="255"/>
      <c r="H851" s="255"/>
      <c r="I851" s="255"/>
      <c r="J851" s="255"/>
      <c r="K851" s="255"/>
      <c r="L851" s="255"/>
      <c r="M851" s="255"/>
      <c r="N851" s="255"/>
      <c r="O851" s="255"/>
      <c r="P851" s="255"/>
      <c r="Q851" s="255"/>
      <c r="R851" s="255"/>
      <c r="S851" s="255"/>
      <c r="T851" s="255"/>
      <c r="U851" s="255"/>
      <c r="V851" s="255"/>
      <c r="W851" s="255"/>
      <c r="X851" s="255"/>
    </row>
    <row r="852" customFormat="false" ht="14.25" hidden="false" customHeight="false" outlineLevel="0" collapsed="false">
      <c r="A852" s="255"/>
      <c r="B852" s="255"/>
      <c r="C852" s="255"/>
      <c r="D852" s="255"/>
      <c r="E852" s="255"/>
      <c r="F852" s="255"/>
      <c r="G852" s="255"/>
      <c r="H852" s="255"/>
      <c r="I852" s="255"/>
      <c r="J852" s="255"/>
      <c r="K852" s="255"/>
      <c r="L852" s="255"/>
      <c r="M852" s="255"/>
      <c r="N852" s="255"/>
      <c r="O852" s="255"/>
      <c r="P852" s="255"/>
      <c r="Q852" s="255"/>
      <c r="R852" s="255"/>
      <c r="S852" s="255"/>
      <c r="T852" s="255"/>
      <c r="U852" s="255"/>
      <c r="V852" s="255"/>
      <c r="W852" s="255"/>
      <c r="X852" s="255"/>
    </row>
    <row r="853" customFormat="false" ht="14.25" hidden="false" customHeight="false" outlineLevel="0" collapsed="false">
      <c r="A853" s="255"/>
      <c r="B853" s="255"/>
      <c r="C853" s="255"/>
      <c r="D853" s="255"/>
      <c r="E853" s="255"/>
      <c r="F853" s="255"/>
      <c r="G853" s="255"/>
      <c r="H853" s="255"/>
      <c r="I853" s="255"/>
      <c r="J853" s="255"/>
      <c r="K853" s="255"/>
      <c r="L853" s="255"/>
      <c r="M853" s="255"/>
      <c r="N853" s="255"/>
      <c r="O853" s="255"/>
      <c r="P853" s="255"/>
      <c r="Q853" s="255"/>
      <c r="R853" s="255"/>
      <c r="S853" s="255"/>
      <c r="T853" s="255"/>
      <c r="U853" s="255"/>
      <c r="V853" s="255"/>
      <c r="W853" s="255"/>
      <c r="X853" s="255"/>
    </row>
    <row r="854" customFormat="false" ht="14.25" hidden="false" customHeight="false" outlineLevel="0" collapsed="false">
      <c r="A854" s="255"/>
      <c r="B854" s="255"/>
      <c r="C854" s="255"/>
      <c r="D854" s="255"/>
      <c r="E854" s="255"/>
      <c r="F854" s="255"/>
      <c r="G854" s="255"/>
      <c r="H854" s="255"/>
      <c r="I854" s="255"/>
      <c r="J854" s="255"/>
      <c r="K854" s="255"/>
      <c r="L854" s="255"/>
      <c r="M854" s="255"/>
      <c r="N854" s="255"/>
      <c r="O854" s="255"/>
      <c r="P854" s="255"/>
      <c r="Q854" s="255"/>
      <c r="R854" s="255"/>
      <c r="S854" s="255"/>
      <c r="T854" s="255"/>
      <c r="U854" s="255"/>
      <c r="V854" s="255"/>
      <c r="W854" s="255"/>
      <c r="X854" s="255"/>
    </row>
    <row r="855" customFormat="false" ht="14.25" hidden="false" customHeight="false" outlineLevel="0" collapsed="false">
      <c r="A855" s="255"/>
      <c r="B855" s="255"/>
      <c r="C855" s="255"/>
      <c r="D855" s="255"/>
      <c r="E855" s="255"/>
      <c r="F855" s="255"/>
      <c r="G855" s="255"/>
      <c r="H855" s="255"/>
      <c r="I855" s="255"/>
      <c r="J855" s="255"/>
      <c r="K855" s="255"/>
      <c r="L855" s="255"/>
      <c r="M855" s="255"/>
      <c r="N855" s="255"/>
      <c r="O855" s="255"/>
      <c r="P855" s="255"/>
      <c r="Q855" s="255"/>
      <c r="R855" s="255"/>
      <c r="S855" s="255"/>
      <c r="T855" s="255"/>
      <c r="U855" s="255"/>
      <c r="V855" s="255"/>
      <c r="W855" s="255"/>
      <c r="X855" s="255"/>
    </row>
    <row r="856" customFormat="false" ht="14.25" hidden="false" customHeight="false" outlineLevel="0" collapsed="false">
      <c r="A856" s="255"/>
      <c r="B856" s="255"/>
      <c r="C856" s="255"/>
      <c r="D856" s="255"/>
      <c r="E856" s="255"/>
      <c r="F856" s="255"/>
      <c r="G856" s="255"/>
      <c r="H856" s="255"/>
      <c r="I856" s="255"/>
      <c r="J856" s="255"/>
      <c r="K856" s="255"/>
      <c r="L856" s="255"/>
      <c r="M856" s="255"/>
      <c r="N856" s="255"/>
      <c r="O856" s="255"/>
      <c r="P856" s="255"/>
      <c r="Q856" s="255"/>
      <c r="R856" s="255"/>
      <c r="S856" s="255"/>
      <c r="T856" s="255"/>
      <c r="U856" s="255"/>
      <c r="V856" s="255"/>
      <c r="W856" s="255"/>
      <c r="X856" s="255"/>
    </row>
    <row r="857" customFormat="false" ht="14.25" hidden="false" customHeight="false" outlineLevel="0" collapsed="false">
      <c r="A857" s="255"/>
      <c r="B857" s="255"/>
      <c r="C857" s="255"/>
      <c r="D857" s="255"/>
      <c r="E857" s="255"/>
      <c r="F857" s="255"/>
      <c r="G857" s="255"/>
      <c r="H857" s="255"/>
      <c r="I857" s="255"/>
      <c r="J857" s="255"/>
      <c r="K857" s="255"/>
      <c r="L857" s="255"/>
      <c r="M857" s="255"/>
      <c r="N857" s="255"/>
      <c r="O857" s="255"/>
      <c r="P857" s="255"/>
      <c r="Q857" s="255"/>
      <c r="R857" s="255"/>
      <c r="S857" s="255"/>
      <c r="T857" s="255"/>
      <c r="U857" s="255"/>
      <c r="V857" s="255"/>
      <c r="W857" s="255"/>
      <c r="X857" s="255"/>
    </row>
    <row r="858" customFormat="false" ht="14.25" hidden="false" customHeight="false" outlineLevel="0" collapsed="false">
      <c r="A858" s="255"/>
      <c r="B858" s="255"/>
      <c r="C858" s="255"/>
      <c r="D858" s="255"/>
      <c r="E858" s="255"/>
      <c r="F858" s="255"/>
      <c r="G858" s="255"/>
      <c r="H858" s="255"/>
      <c r="I858" s="255"/>
      <c r="J858" s="255"/>
      <c r="K858" s="255"/>
      <c r="L858" s="255"/>
      <c r="M858" s="255"/>
      <c r="N858" s="255"/>
      <c r="O858" s="255"/>
      <c r="P858" s="255"/>
      <c r="Q858" s="255"/>
      <c r="R858" s="255"/>
      <c r="S858" s="255"/>
      <c r="T858" s="255"/>
      <c r="U858" s="255"/>
      <c r="V858" s="255"/>
      <c r="W858" s="255"/>
      <c r="X858" s="255"/>
    </row>
    <row r="859" customFormat="false" ht="14.25" hidden="false" customHeight="false" outlineLevel="0" collapsed="false">
      <c r="A859" s="255"/>
      <c r="B859" s="255"/>
      <c r="C859" s="255"/>
      <c r="D859" s="255"/>
      <c r="E859" s="255"/>
      <c r="F859" s="255"/>
      <c r="G859" s="255"/>
      <c r="H859" s="255"/>
      <c r="I859" s="255"/>
      <c r="J859" s="255"/>
      <c r="K859" s="255"/>
      <c r="L859" s="255"/>
      <c r="M859" s="255"/>
      <c r="N859" s="255"/>
      <c r="O859" s="255"/>
      <c r="P859" s="255"/>
      <c r="Q859" s="255"/>
      <c r="R859" s="255"/>
      <c r="S859" s="255"/>
      <c r="T859" s="255"/>
      <c r="U859" s="255"/>
      <c r="V859" s="255"/>
      <c r="W859" s="255"/>
      <c r="X859" s="255"/>
    </row>
    <row r="860" customFormat="false" ht="14.25" hidden="false" customHeight="false" outlineLevel="0" collapsed="false">
      <c r="A860" s="255"/>
      <c r="B860" s="255"/>
      <c r="C860" s="255"/>
      <c r="D860" s="255"/>
      <c r="E860" s="255"/>
      <c r="F860" s="255"/>
      <c r="G860" s="255"/>
      <c r="H860" s="255"/>
      <c r="I860" s="255"/>
      <c r="J860" s="255"/>
      <c r="K860" s="255"/>
      <c r="L860" s="255"/>
      <c r="M860" s="255"/>
      <c r="N860" s="255"/>
      <c r="O860" s="255"/>
      <c r="P860" s="255"/>
      <c r="Q860" s="255"/>
      <c r="R860" s="255"/>
      <c r="S860" s="255"/>
      <c r="T860" s="255"/>
      <c r="U860" s="255"/>
      <c r="V860" s="255"/>
      <c r="W860" s="255"/>
      <c r="X860" s="255"/>
    </row>
    <row r="861" customFormat="false" ht="14.25" hidden="false" customHeight="false" outlineLevel="0" collapsed="false">
      <c r="A861" s="255"/>
      <c r="B861" s="255"/>
      <c r="C861" s="255"/>
      <c r="D861" s="255"/>
      <c r="E861" s="255"/>
      <c r="F861" s="255"/>
      <c r="G861" s="255"/>
      <c r="H861" s="255"/>
      <c r="I861" s="255"/>
      <c r="J861" s="255"/>
      <c r="K861" s="255"/>
      <c r="L861" s="255"/>
      <c r="M861" s="255"/>
      <c r="N861" s="255"/>
      <c r="O861" s="255"/>
      <c r="P861" s="255"/>
      <c r="Q861" s="255"/>
      <c r="R861" s="255"/>
      <c r="S861" s="255"/>
      <c r="T861" s="255"/>
      <c r="U861" s="255"/>
      <c r="V861" s="255"/>
      <c r="W861" s="255"/>
      <c r="X861" s="255"/>
    </row>
    <row r="862" customFormat="false" ht="14.25" hidden="false" customHeight="false" outlineLevel="0" collapsed="false">
      <c r="A862" s="255"/>
      <c r="B862" s="255"/>
      <c r="C862" s="255"/>
      <c r="D862" s="255"/>
      <c r="E862" s="255"/>
      <c r="F862" s="255"/>
      <c r="G862" s="255"/>
      <c r="H862" s="255"/>
      <c r="I862" s="255"/>
      <c r="J862" s="255"/>
      <c r="K862" s="255"/>
      <c r="L862" s="255"/>
      <c r="M862" s="255"/>
      <c r="N862" s="255"/>
      <c r="O862" s="255"/>
      <c r="P862" s="255"/>
      <c r="Q862" s="255"/>
      <c r="R862" s="255"/>
      <c r="S862" s="255"/>
      <c r="T862" s="255"/>
      <c r="U862" s="255"/>
      <c r="V862" s="255"/>
      <c r="W862" s="255"/>
      <c r="X862" s="255"/>
    </row>
    <row r="863" customFormat="false" ht="14.25" hidden="false" customHeight="false" outlineLevel="0" collapsed="false">
      <c r="A863" s="255"/>
      <c r="B863" s="255"/>
      <c r="C863" s="255"/>
      <c r="D863" s="255"/>
      <c r="E863" s="255"/>
      <c r="F863" s="255"/>
      <c r="G863" s="255"/>
      <c r="H863" s="255"/>
      <c r="I863" s="255"/>
      <c r="J863" s="255"/>
      <c r="K863" s="255"/>
      <c r="L863" s="255"/>
      <c r="M863" s="255"/>
      <c r="N863" s="255"/>
      <c r="O863" s="255"/>
      <c r="P863" s="255"/>
      <c r="Q863" s="255"/>
      <c r="R863" s="255"/>
      <c r="S863" s="255"/>
      <c r="T863" s="255"/>
      <c r="U863" s="255"/>
      <c r="V863" s="255"/>
      <c r="W863" s="255"/>
      <c r="X863" s="255"/>
    </row>
    <row r="864" customFormat="false" ht="14.25" hidden="false" customHeight="false" outlineLevel="0" collapsed="false">
      <c r="A864" s="255"/>
      <c r="B864" s="255"/>
      <c r="C864" s="255"/>
      <c r="D864" s="255"/>
      <c r="E864" s="255"/>
      <c r="F864" s="255"/>
      <c r="G864" s="255"/>
      <c r="H864" s="255"/>
      <c r="I864" s="255"/>
      <c r="J864" s="255"/>
      <c r="K864" s="255"/>
      <c r="L864" s="255"/>
      <c r="M864" s="255"/>
      <c r="N864" s="255"/>
      <c r="O864" s="255"/>
      <c r="P864" s="255"/>
      <c r="Q864" s="255"/>
      <c r="R864" s="255"/>
      <c r="S864" s="255"/>
      <c r="T864" s="255"/>
      <c r="U864" s="255"/>
      <c r="V864" s="255"/>
      <c r="W864" s="255"/>
      <c r="X864" s="255"/>
    </row>
    <row r="865" customFormat="false" ht="14.25" hidden="false" customHeight="false" outlineLevel="0" collapsed="false">
      <c r="A865" s="255"/>
      <c r="B865" s="255"/>
      <c r="C865" s="255"/>
      <c r="D865" s="255"/>
      <c r="E865" s="255"/>
      <c r="F865" s="255"/>
      <c r="G865" s="255"/>
      <c r="H865" s="255"/>
      <c r="I865" s="255"/>
      <c r="J865" s="255"/>
      <c r="K865" s="255"/>
      <c r="L865" s="255"/>
      <c r="M865" s="255"/>
      <c r="N865" s="255"/>
      <c r="O865" s="255"/>
      <c r="P865" s="255"/>
      <c r="Q865" s="255"/>
      <c r="R865" s="255"/>
      <c r="S865" s="255"/>
      <c r="T865" s="255"/>
      <c r="U865" s="255"/>
      <c r="V865" s="255"/>
      <c r="W865" s="255"/>
      <c r="X865" s="255"/>
    </row>
    <row r="866" customFormat="false" ht="14.25" hidden="false" customHeight="false" outlineLevel="0" collapsed="false">
      <c r="A866" s="255"/>
      <c r="B866" s="255"/>
      <c r="C866" s="255"/>
      <c r="D866" s="255"/>
      <c r="E866" s="255"/>
      <c r="F866" s="255"/>
      <c r="G866" s="255"/>
      <c r="H866" s="255"/>
      <c r="I866" s="255"/>
      <c r="J866" s="255"/>
      <c r="K866" s="255"/>
      <c r="L866" s="255"/>
      <c r="M866" s="255"/>
      <c r="N866" s="255"/>
      <c r="O866" s="255"/>
      <c r="P866" s="255"/>
      <c r="Q866" s="255"/>
      <c r="R866" s="255"/>
      <c r="S866" s="255"/>
      <c r="T866" s="255"/>
      <c r="U866" s="255"/>
      <c r="V866" s="255"/>
      <c r="W866" s="255"/>
      <c r="X866" s="255"/>
    </row>
    <row r="867" customFormat="false" ht="14.25" hidden="false" customHeight="false" outlineLevel="0" collapsed="false">
      <c r="A867" s="255"/>
      <c r="B867" s="255"/>
      <c r="C867" s="255"/>
      <c r="D867" s="255"/>
      <c r="E867" s="255"/>
      <c r="F867" s="255"/>
      <c r="G867" s="255"/>
      <c r="H867" s="255"/>
      <c r="I867" s="255"/>
      <c r="J867" s="255"/>
      <c r="K867" s="255"/>
      <c r="L867" s="255"/>
      <c r="M867" s="255"/>
      <c r="N867" s="255"/>
      <c r="O867" s="255"/>
      <c r="P867" s="255"/>
      <c r="Q867" s="255"/>
      <c r="R867" s="255"/>
      <c r="S867" s="255"/>
      <c r="T867" s="255"/>
      <c r="U867" s="255"/>
      <c r="V867" s="255"/>
      <c r="W867" s="255"/>
      <c r="X867" s="255"/>
    </row>
    <row r="868" customFormat="false" ht="14.25" hidden="false" customHeight="false" outlineLevel="0" collapsed="false">
      <c r="A868" s="255"/>
      <c r="B868" s="255"/>
      <c r="C868" s="255"/>
      <c r="D868" s="255"/>
      <c r="E868" s="255"/>
      <c r="F868" s="255"/>
      <c r="G868" s="255"/>
      <c r="H868" s="255"/>
      <c r="I868" s="255"/>
      <c r="J868" s="255"/>
      <c r="K868" s="255"/>
      <c r="L868" s="255"/>
      <c r="M868" s="255"/>
      <c r="N868" s="255"/>
      <c r="O868" s="255"/>
      <c r="P868" s="255"/>
      <c r="Q868" s="255"/>
      <c r="R868" s="255"/>
      <c r="S868" s="255"/>
      <c r="T868" s="255"/>
      <c r="U868" s="255"/>
      <c r="V868" s="255"/>
      <c r="W868" s="255"/>
      <c r="X868" s="255"/>
    </row>
    <row r="869" customFormat="false" ht="14.25" hidden="false" customHeight="false" outlineLevel="0" collapsed="false">
      <c r="A869" s="255"/>
      <c r="B869" s="255"/>
      <c r="C869" s="255"/>
      <c r="D869" s="255"/>
      <c r="E869" s="255"/>
      <c r="F869" s="255"/>
      <c r="G869" s="255"/>
      <c r="H869" s="255"/>
      <c r="I869" s="255"/>
      <c r="J869" s="255"/>
      <c r="K869" s="255"/>
      <c r="L869" s="255"/>
      <c r="M869" s="255"/>
      <c r="N869" s="255"/>
      <c r="O869" s="255"/>
      <c r="P869" s="255"/>
      <c r="Q869" s="255"/>
      <c r="R869" s="255"/>
      <c r="S869" s="255"/>
      <c r="T869" s="255"/>
      <c r="U869" s="255"/>
      <c r="V869" s="255"/>
      <c r="W869" s="255"/>
      <c r="X869" s="255"/>
    </row>
    <row r="870" customFormat="false" ht="14.25" hidden="false" customHeight="false" outlineLevel="0" collapsed="false">
      <c r="A870" s="255"/>
      <c r="B870" s="255"/>
      <c r="C870" s="255"/>
      <c r="D870" s="255"/>
      <c r="E870" s="255"/>
      <c r="F870" s="255"/>
      <c r="G870" s="255"/>
      <c r="H870" s="255"/>
      <c r="I870" s="255"/>
      <c r="J870" s="255"/>
      <c r="K870" s="255"/>
      <c r="L870" s="255"/>
      <c r="M870" s="255"/>
      <c r="N870" s="255"/>
      <c r="O870" s="255"/>
      <c r="P870" s="255"/>
      <c r="Q870" s="255"/>
      <c r="R870" s="255"/>
      <c r="S870" s="255"/>
      <c r="T870" s="255"/>
      <c r="U870" s="255"/>
      <c r="V870" s="255"/>
      <c r="W870" s="255"/>
      <c r="X870" s="255"/>
    </row>
    <row r="871" customFormat="false" ht="14.25" hidden="false" customHeight="false" outlineLevel="0" collapsed="false">
      <c r="A871" s="255"/>
      <c r="B871" s="255"/>
      <c r="C871" s="255"/>
      <c r="D871" s="255"/>
      <c r="E871" s="255"/>
      <c r="F871" s="255"/>
      <c r="G871" s="255"/>
      <c r="H871" s="255"/>
      <c r="I871" s="255"/>
      <c r="J871" s="255"/>
      <c r="K871" s="255"/>
      <c r="L871" s="255"/>
      <c r="M871" s="255"/>
      <c r="N871" s="255"/>
      <c r="O871" s="255"/>
      <c r="P871" s="255"/>
      <c r="Q871" s="255"/>
      <c r="R871" s="255"/>
      <c r="S871" s="255"/>
      <c r="T871" s="255"/>
      <c r="U871" s="255"/>
      <c r="V871" s="255"/>
      <c r="W871" s="255"/>
      <c r="X871" s="255"/>
    </row>
    <row r="872" customFormat="false" ht="14.25" hidden="false" customHeight="false" outlineLevel="0" collapsed="false">
      <c r="A872" s="255"/>
      <c r="B872" s="255"/>
      <c r="C872" s="255"/>
      <c r="D872" s="255"/>
      <c r="E872" s="255"/>
      <c r="F872" s="255"/>
      <c r="G872" s="255"/>
      <c r="H872" s="255"/>
      <c r="I872" s="255"/>
      <c r="J872" s="255"/>
      <c r="K872" s="255"/>
      <c r="L872" s="255"/>
      <c r="M872" s="255"/>
      <c r="N872" s="255"/>
      <c r="O872" s="255"/>
      <c r="P872" s="255"/>
      <c r="Q872" s="255"/>
      <c r="R872" s="255"/>
      <c r="S872" s="255"/>
      <c r="T872" s="255"/>
      <c r="U872" s="255"/>
      <c r="V872" s="255"/>
      <c r="W872" s="255"/>
      <c r="X872" s="255"/>
    </row>
    <row r="873" customFormat="false" ht="14.25" hidden="false" customHeight="false" outlineLevel="0" collapsed="false">
      <c r="A873" s="255"/>
      <c r="B873" s="255"/>
      <c r="C873" s="255"/>
      <c r="D873" s="255"/>
      <c r="E873" s="255"/>
      <c r="F873" s="255"/>
      <c r="G873" s="255"/>
      <c r="H873" s="255"/>
      <c r="I873" s="255"/>
      <c r="J873" s="255"/>
      <c r="K873" s="255"/>
      <c r="L873" s="255"/>
      <c r="M873" s="255"/>
      <c r="N873" s="255"/>
      <c r="O873" s="255"/>
      <c r="P873" s="255"/>
      <c r="Q873" s="255"/>
      <c r="R873" s="255"/>
      <c r="S873" s="255"/>
      <c r="T873" s="255"/>
      <c r="U873" s="255"/>
      <c r="V873" s="255"/>
      <c r="W873" s="255"/>
      <c r="X873" s="255"/>
    </row>
    <row r="874" customFormat="false" ht="14.25" hidden="false" customHeight="false" outlineLevel="0" collapsed="false">
      <c r="A874" s="255"/>
      <c r="B874" s="255"/>
      <c r="C874" s="255"/>
      <c r="D874" s="255"/>
      <c r="E874" s="255"/>
      <c r="F874" s="255"/>
      <c r="G874" s="255"/>
      <c r="H874" s="255"/>
      <c r="I874" s="255"/>
      <c r="J874" s="255"/>
      <c r="K874" s="255"/>
      <c r="L874" s="255"/>
      <c r="M874" s="255"/>
      <c r="N874" s="255"/>
      <c r="O874" s="255"/>
      <c r="P874" s="255"/>
      <c r="Q874" s="255"/>
      <c r="R874" s="255"/>
      <c r="S874" s="255"/>
      <c r="T874" s="255"/>
      <c r="U874" s="255"/>
      <c r="V874" s="255"/>
      <c r="W874" s="255"/>
      <c r="X874" s="255"/>
    </row>
    <row r="875" customFormat="false" ht="14.25" hidden="false" customHeight="false" outlineLevel="0" collapsed="false">
      <c r="A875" s="255"/>
      <c r="B875" s="255"/>
      <c r="C875" s="255"/>
      <c r="D875" s="255"/>
      <c r="E875" s="255"/>
      <c r="F875" s="255"/>
      <c r="G875" s="255"/>
      <c r="H875" s="255"/>
      <c r="I875" s="255"/>
      <c r="J875" s="255"/>
      <c r="K875" s="255"/>
      <c r="L875" s="255"/>
      <c r="M875" s="255"/>
      <c r="N875" s="255"/>
      <c r="O875" s="255"/>
      <c r="P875" s="255"/>
      <c r="Q875" s="255"/>
      <c r="R875" s="255"/>
      <c r="S875" s="255"/>
      <c r="T875" s="255"/>
      <c r="U875" s="255"/>
      <c r="V875" s="255"/>
      <c r="W875" s="255"/>
      <c r="X875" s="255"/>
    </row>
    <row r="876" customFormat="false" ht="14.25" hidden="false" customHeight="false" outlineLevel="0" collapsed="false">
      <c r="A876" s="255"/>
      <c r="B876" s="255"/>
      <c r="C876" s="255"/>
      <c r="D876" s="255"/>
      <c r="E876" s="255"/>
      <c r="F876" s="255"/>
      <c r="G876" s="255"/>
      <c r="H876" s="255"/>
      <c r="I876" s="255"/>
      <c r="J876" s="255"/>
      <c r="K876" s="255"/>
      <c r="L876" s="255"/>
      <c r="M876" s="255"/>
      <c r="N876" s="255"/>
      <c r="O876" s="255"/>
      <c r="P876" s="255"/>
      <c r="Q876" s="255"/>
      <c r="R876" s="255"/>
      <c r="S876" s="255"/>
      <c r="T876" s="255"/>
      <c r="U876" s="255"/>
      <c r="V876" s="255"/>
      <c r="W876" s="255"/>
      <c r="X876" s="255"/>
    </row>
    <row r="877" customFormat="false" ht="14.25" hidden="false" customHeight="false" outlineLevel="0" collapsed="false">
      <c r="A877" s="255"/>
      <c r="B877" s="255"/>
      <c r="C877" s="255"/>
      <c r="D877" s="255"/>
      <c r="E877" s="255"/>
      <c r="F877" s="255"/>
      <c r="G877" s="255"/>
      <c r="H877" s="255"/>
      <c r="I877" s="255"/>
      <c r="J877" s="255"/>
      <c r="K877" s="255"/>
      <c r="L877" s="255"/>
      <c r="M877" s="255"/>
      <c r="N877" s="255"/>
      <c r="O877" s="255"/>
      <c r="P877" s="255"/>
      <c r="Q877" s="255"/>
      <c r="R877" s="255"/>
      <c r="S877" s="255"/>
      <c r="T877" s="255"/>
      <c r="U877" s="255"/>
      <c r="V877" s="255"/>
      <c r="W877" s="255"/>
      <c r="X877" s="255"/>
    </row>
    <row r="878" customFormat="false" ht="14.25" hidden="false" customHeight="false" outlineLevel="0" collapsed="false">
      <c r="A878" s="255"/>
      <c r="B878" s="255"/>
      <c r="C878" s="255"/>
      <c r="D878" s="255"/>
      <c r="E878" s="255"/>
      <c r="F878" s="255"/>
      <c r="G878" s="255"/>
      <c r="H878" s="255"/>
      <c r="I878" s="255"/>
      <c r="J878" s="255"/>
      <c r="K878" s="255"/>
      <c r="L878" s="255"/>
      <c r="M878" s="255"/>
      <c r="N878" s="255"/>
      <c r="O878" s="255"/>
      <c r="P878" s="255"/>
      <c r="Q878" s="255"/>
      <c r="R878" s="255"/>
      <c r="S878" s="255"/>
      <c r="T878" s="255"/>
      <c r="U878" s="255"/>
      <c r="V878" s="255"/>
      <c r="W878" s="255"/>
      <c r="X878" s="255"/>
    </row>
    <row r="879" customFormat="false" ht="14.25" hidden="false" customHeight="false" outlineLevel="0" collapsed="false">
      <c r="A879" s="255"/>
      <c r="B879" s="255"/>
      <c r="C879" s="255"/>
      <c r="D879" s="255"/>
      <c r="E879" s="255"/>
      <c r="F879" s="255"/>
      <c r="G879" s="255"/>
      <c r="H879" s="255"/>
      <c r="I879" s="255"/>
      <c r="J879" s="255"/>
      <c r="K879" s="255"/>
      <c r="L879" s="255"/>
      <c r="M879" s="255"/>
      <c r="N879" s="255"/>
      <c r="O879" s="255"/>
      <c r="P879" s="255"/>
      <c r="Q879" s="255"/>
      <c r="R879" s="255"/>
      <c r="S879" s="255"/>
      <c r="T879" s="255"/>
      <c r="U879" s="255"/>
      <c r="V879" s="255"/>
      <c r="W879" s="255"/>
      <c r="X879" s="255"/>
    </row>
    <row r="880" customFormat="false" ht="14.25" hidden="false" customHeight="false" outlineLevel="0" collapsed="false">
      <c r="A880" s="255"/>
      <c r="B880" s="255"/>
      <c r="C880" s="255"/>
      <c r="D880" s="255"/>
      <c r="E880" s="255"/>
      <c r="F880" s="255"/>
      <c r="G880" s="255"/>
      <c r="H880" s="255"/>
      <c r="I880" s="255"/>
      <c r="J880" s="255"/>
      <c r="K880" s="255"/>
      <c r="L880" s="255"/>
      <c r="M880" s="255"/>
      <c r="N880" s="255"/>
      <c r="O880" s="255"/>
      <c r="P880" s="255"/>
      <c r="Q880" s="255"/>
      <c r="R880" s="255"/>
      <c r="S880" s="255"/>
      <c r="T880" s="255"/>
      <c r="U880" s="255"/>
      <c r="V880" s="255"/>
      <c r="W880" s="255"/>
      <c r="X880" s="255"/>
    </row>
    <row r="881" customFormat="false" ht="14.25" hidden="false" customHeight="false" outlineLevel="0" collapsed="false">
      <c r="A881" s="255"/>
      <c r="B881" s="255"/>
      <c r="C881" s="255"/>
      <c r="D881" s="255"/>
      <c r="E881" s="255"/>
      <c r="F881" s="255"/>
      <c r="G881" s="255"/>
      <c r="H881" s="255"/>
      <c r="I881" s="255"/>
      <c r="J881" s="255"/>
      <c r="K881" s="255"/>
      <c r="L881" s="255"/>
      <c r="M881" s="255"/>
      <c r="N881" s="255"/>
      <c r="O881" s="255"/>
      <c r="P881" s="255"/>
      <c r="Q881" s="255"/>
      <c r="R881" s="255"/>
      <c r="S881" s="255"/>
      <c r="T881" s="255"/>
      <c r="U881" s="255"/>
      <c r="V881" s="255"/>
      <c r="W881" s="255"/>
      <c r="X881" s="255"/>
    </row>
    <row r="882" customFormat="false" ht="14.25" hidden="false" customHeight="false" outlineLevel="0" collapsed="false">
      <c r="A882" s="255"/>
      <c r="B882" s="255"/>
      <c r="C882" s="255"/>
      <c r="D882" s="255"/>
      <c r="E882" s="255"/>
      <c r="F882" s="255"/>
      <c r="G882" s="255"/>
      <c r="H882" s="255"/>
      <c r="I882" s="255"/>
      <c r="J882" s="255"/>
      <c r="K882" s="255"/>
      <c r="L882" s="255"/>
      <c r="M882" s="255"/>
      <c r="N882" s="255"/>
      <c r="O882" s="255"/>
      <c r="P882" s="255"/>
      <c r="Q882" s="255"/>
      <c r="R882" s="255"/>
      <c r="S882" s="255"/>
      <c r="T882" s="255"/>
      <c r="U882" s="255"/>
      <c r="V882" s="255"/>
      <c r="W882" s="255"/>
      <c r="X882" s="255"/>
    </row>
    <row r="883" customFormat="false" ht="14.25" hidden="false" customHeight="false" outlineLevel="0" collapsed="false">
      <c r="A883" s="255"/>
      <c r="B883" s="255"/>
      <c r="C883" s="255"/>
      <c r="D883" s="255"/>
      <c r="E883" s="255"/>
      <c r="F883" s="255"/>
      <c r="G883" s="255"/>
      <c r="H883" s="255"/>
      <c r="I883" s="255"/>
      <c r="J883" s="255"/>
      <c r="K883" s="255"/>
      <c r="L883" s="255"/>
      <c r="M883" s="255"/>
      <c r="N883" s="255"/>
      <c r="O883" s="255"/>
      <c r="P883" s="255"/>
      <c r="Q883" s="255"/>
      <c r="R883" s="255"/>
      <c r="S883" s="255"/>
      <c r="T883" s="255"/>
      <c r="U883" s="255"/>
      <c r="V883" s="255"/>
      <c r="W883" s="255"/>
      <c r="X883" s="255"/>
    </row>
    <row r="884" customFormat="false" ht="14.25" hidden="false" customHeight="false" outlineLevel="0" collapsed="false">
      <c r="A884" s="255"/>
      <c r="B884" s="255"/>
      <c r="C884" s="255"/>
      <c r="D884" s="255"/>
      <c r="E884" s="255"/>
      <c r="F884" s="255"/>
      <c r="G884" s="255"/>
      <c r="H884" s="255"/>
      <c r="I884" s="255"/>
      <c r="J884" s="255"/>
      <c r="K884" s="255"/>
      <c r="L884" s="255"/>
      <c r="M884" s="255"/>
      <c r="N884" s="255"/>
      <c r="O884" s="255"/>
      <c r="P884" s="255"/>
      <c r="Q884" s="255"/>
      <c r="R884" s="255"/>
      <c r="S884" s="255"/>
      <c r="T884" s="255"/>
      <c r="U884" s="255"/>
      <c r="V884" s="255"/>
      <c r="W884" s="255"/>
      <c r="X884" s="255"/>
    </row>
    <row r="885" customFormat="false" ht="14.25" hidden="false" customHeight="false" outlineLevel="0" collapsed="false">
      <c r="A885" s="255"/>
      <c r="B885" s="255"/>
      <c r="C885" s="255"/>
      <c r="D885" s="255"/>
      <c r="E885" s="255"/>
      <c r="F885" s="255"/>
      <c r="G885" s="255"/>
      <c r="H885" s="255"/>
      <c r="I885" s="255"/>
      <c r="J885" s="255"/>
      <c r="K885" s="255"/>
      <c r="L885" s="255"/>
      <c r="M885" s="255"/>
      <c r="N885" s="255"/>
      <c r="O885" s="255"/>
      <c r="P885" s="255"/>
      <c r="Q885" s="255"/>
      <c r="R885" s="255"/>
      <c r="S885" s="255"/>
      <c r="T885" s="255"/>
      <c r="U885" s="255"/>
      <c r="V885" s="255"/>
      <c r="W885" s="255"/>
      <c r="X885" s="255"/>
    </row>
    <row r="886" customFormat="false" ht="14.25" hidden="false" customHeight="false" outlineLevel="0" collapsed="false">
      <c r="A886" s="255"/>
      <c r="B886" s="255"/>
      <c r="C886" s="255"/>
      <c r="D886" s="255"/>
      <c r="E886" s="255"/>
      <c r="F886" s="255"/>
      <c r="G886" s="255"/>
      <c r="H886" s="255"/>
      <c r="I886" s="255"/>
      <c r="J886" s="255"/>
      <c r="K886" s="255"/>
      <c r="L886" s="255"/>
      <c r="M886" s="255"/>
      <c r="N886" s="255"/>
      <c r="O886" s="255"/>
      <c r="P886" s="255"/>
      <c r="Q886" s="255"/>
      <c r="R886" s="255"/>
      <c r="S886" s="255"/>
      <c r="T886" s="255"/>
      <c r="U886" s="255"/>
      <c r="V886" s="255"/>
      <c r="W886" s="255"/>
      <c r="X886" s="255"/>
    </row>
    <row r="887" customFormat="false" ht="14.25" hidden="false" customHeight="false" outlineLevel="0" collapsed="false">
      <c r="A887" s="255"/>
      <c r="B887" s="255"/>
      <c r="C887" s="255"/>
      <c r="D887" s="255"/>
      <c r="E887" s="255"/>
      <c r="F887" s="255"/>
      <c r="G887" s="255"/>
      <c r="H887" s="255"/>
      <c r="I887" s="255"/>
      <c r="J887" s="255"/>
      <c r="K887" s="255"/>
      <c r="L887" s="255"/>
      <c r="M887" s="255"/>
      <c r="N887" s="255"/>
      <c r="O887" s="255"/>
      <c r="P887" s="255"/>
      <c r="Q887" s="255"/>
      <c r="R887" s="255"/>
      <c r="S887" s="255"/>
      <c r="T887" s="255"/>
      <c r="U887" s="255"/>
      <c r="V887" s="255"/>
      <c r="W887" s="255"/>
      <c r="X887" s="255"/>
    </row>
    <row r="888" customFormat="false" ht="14.25" hidden="false" customHeight="false" outlineLevel="0" collapsed="false">
      <c r="A888" s="255"/>
      <c r="B888" s="255"/>
      <c r="C888" s="255"/>
      <c r="D888" s="255"/>
      <c r="E888" s="255"/>
      <c r="F888" s="255"/>
      <c r="G888" s="255"/>
      <c r="H888" s="255"/>
      <c r="I888" s="255"/>
      <c r="J888" s="255"/>
      <c r="K888" s="255"/>
      <c r="L888" s="255"/>
      <c r="M888" s="255"/>
      <c r="N888" s="255"/>
      <c r="O888" s="255"/>
      <c r="P888" s="255"/>
      <c r="Q888" s="255"/>
      <c r="R888" s="255"/>
      <c r="S888" s="255"/>
      <c r="T888" s="255"/>
      <c r="U888" s="255"/>
      <c r="V888" s="255"/>
      <c r="W888" s="255"/>
      <c r="X888" s="255"/>
    </row>
    <row r="889" customFormat="false" ht="14.25" hidden="false" customHeight="false" outlineLevel="0" collapsed="false">
      <c r="A889" s="255"/>
      <c r="B889" s="255"/>
      <c r="C889" s="255"/>
      <c r="D889" s="255"/>
      <c r="E889" s="255"/>
      <c r="F889" s="255"/>
      <c r="G889" s="255"/>
      <c r="H889" s="255"/>
      <c r="I889" s="255"/>
      <c r="J889" s="255"/>
      <c r="K889" s="255"/>
      <c r="L889" s="255"/>
      <c r="M889" s="255"/>
      <c r="N889" s="255"/>
      <c r="O889" s="255"/>
      <c r="P889" s="255"/>
      <c r="Q889" s="255"/>
      <c r="R889" s="255"/>
      <c r="S889" s="255"/>
      <c r="T889" s="255"/>
      <c r="U889" s="255"/>
      <c r="V889" s="255"/>
      <c r="W889" s="255"/>
      <c r="X889" s="255"/>
    </row>
    <row r="890" customFormat="false" ht="14.25" hidden="false" customHeight="false" outlineLevel="0" collapsed="false">
      <c r="A890" s="255"/>
      <c r="B890" s="255"/>
      <c r="C890" s="255"/>
      <c r="D890" s="255"/>
      <c r="E890" s="255"/>
      <c r="F890" s="255"/>
      <c r="G890" s="255"/>
      <c r="H890" s="255"/>
      <c r="I890" s="255"/>
      <c r="J890" s="255"/>
      <c r="K890" s="255"/>
      <c r="L890" s="255"/>
      <c r="M890" s="255"/>
      <c r="N890" s="255"/>
      <c r="O890" s="255"/>
      <c r="P890" s="255"/>
      <c r="Q890" s="255"/>
      <c r="R890" s="255"/>
      <c r="S890" s="255"/>
      <c r="T890" s="255"/>
      <c r="U890" s="255"/>
      <c r="V890" s="255"/>
      <c r="W890" s="255"/>
      <c r="X890" s="255"/>
    </row>
    <row r="891" customFormat="false" ht="14.25" hidden="false" customHeight="false" outlineLevel="0" collapsed="false">
      <c r="A891" s="255"/>
      <c r="B891" s="255"/>
      <c r="C891" s="255"/>
      <c r="D891" s="255"/>
      <c r="E891" s="255"/>
      <c r="F891" s="255"/>
      <c r="G891" s="255"/>
      <c r="H891" s="255"/>
      <c r="I891" s="255"/>
      <c r="J891" s="255"/>
      <c r="K891" s="255"/>
      <c r="L891" s="255"/>
      <c r="M891" s="255"/>
      <c r="N891" s="255"/>
      <c r="O891" s="255"/>
      <c r="P891" s="255"/>
      <c r="Q891" s="255"/>
      <c r="R891" s="255"/>
      <c r="S891" s="255"/>
      <c r="T891" s="255"/>
      <c r="U891" s="255"/>
      <c r="V891" s="255"/>
      <c r="W891" s="255"/>
      <c r="X891" s="255"/>
    </row>
    <row r="892" customFormat="false" ht="14.25" hidden="false" customHeight="false" outlineLevel="0" collapsed="false">
      <c r="A892" s="255"/>
      <c r="B892" s="255"/>
      <c r="C892" s="255"/>
      <c r="D892" s="255"/>
      <c r="E892" s="255"/>
      <c r="F892" s="255"/>
      <c r="G892" s="255"/>
      <c r="H892" s="255"/>
      <c r="I892" s="255"/>
      <c r="J892" s="255"/>
      <c r="K892" s="255"/>
      <c r="L892" s="255"/>
      <c r="M892" s="255"/>
      <c r="N892" s="255"/>
      <c r="O892" s="255"/>
      <c r="P892" s="255"/>
      <c r="Q892" s="255"/>
      <c r="R892" s="255"/>
      <c r="S892" s="255"/>
      <c r="T892" s="255"/>
      <c r="U892" s="255"/>
      <c r="V892" s="255"/>
      <c r="W892" s="255"/>
      <c r="X892" s="255"/>
    </row>
    <row r="893" customFormat="false" ht="14.25" hidden="false" customHeight="false" outlineLevel="0" collapsed="false">
      <c r="A893" s="255"/>
      <c r="B893" s="255"/>
      <c r="C893" s="255"/>
      <c r="D893" s="255"/>
      <c r="E893" s="255"/>
      <c r="F893" s="255"/>
      <c r="G893" s="255"/>
      <c r="H893" s="255"/>
      <c r="I893" s="255"/>
      <c r="J893" s="255"/>
      <c r="K893" s="255"/>
      <c r="L893" s="255"/>
      <c r="M893" s="255"/>
      <c r="N893" s="255"/>
      <c r="O893" s="255"/>
      <c r="P893" s="255"/>
      <c r="Q893" s="255"/>
      <c r="R893" s="255"/>
      <c r="S893" s="255"/>
      <c r="T893" s="255"/>
      <c r="U893" s="255"/>
      <c r="V893" s="255"/>
      <c r="W893" s="255"/>
      <c r="X893" s="255"/>
    </row>
    <row r="894" customFormat="false" ht="14.25" hidden="false" customHeight="false" outlineLevel="0" collapsed="false">
      <c r="A894" s="255"/>
      <c r="B894" s="255"/>
      <c r="C894" s="255"/>
      <c r="D894" s="255"/>
      <c r="E894" s="255"/>
      <c r="F894" s="255"/>
      <c r="G894" s="255"/>
      <c r="H894" s="255"/>
      <c r="I894" s="255"/>
      <c r="J894" s="255"/>
      <c r="K894" s="255"/>
      <c r="L894" s="255"/>
      <c r="M894" s="255"/>
      <c r="N894" s="255"/>
      <c r="O894" s="255"/>
      <c r="P894" s="255"/>
      <c r="Q894" s="255"/>
      <c r="R894" s="255"/>
      <c r="S894" s="255"/>
      <c r="T894" s="255"/>
      <c r="U894" s="255"/>
      <c r="V894" s="255"/>
      <c r="W894" s="255"/>
      <c r="X894" s="255"/>
    </row>
    <row r="895" customFormat="false" ht="14.25" hidden="false" customHeight="false" outlineLevel="0" collapsed="false">
      <c r="A895" s="255"/>
      <c r="B895" s="255"/>
      <c r="C895" s="255"/>
      <c r="D895" s="255"/>
      <c r="E895" s="255"/>
      <c r="F895" s="255"/>
      <c r="G895" s="255"/>
      <c r="H895" s="255"/>
      <c r="I895" s="255"/>
      <c r="J895" s="255"/>
      <c r="K895" s="255"/>
      <c r="L895" s="255"/>
      <c r="M895" s="255"/>
      <c r="N895" s="255"/>
      <c r="O895" s="255"/>
      <c r="P895" s="255"/>
      <c r="Q895" s="255"/>
      <c r="R895" s="255"/>
      <c r="S895" s="255"/>
      <c r="T895" s="255"/>
      <c r="U895" s="255"/>
      <c r="V895" s="255"/>
      <c r="W895" s="255"/>
      <c r="X895" s="255"/>
    </row>
    <row r="896" customFormat="false" ht="14.25" hidden="false" customHeight="false" outlineLevel="0" collapsed="false">
      <c r="A896" s="255"/>
      <c r="B896" s="255"/>
      <c r="C896" s="255"/>
      <c r="D896" s="255"/>
      <c r="E896" s="255"/>
      <c r="F896" s="255"/>
      <c r="G896" s="255"/>
      <c r="H896" s="255"/>
      <c r="I896" s="255"/>
      <c r="J896" s="255"/>
      <c r="K896" s="255"/>
      <c r="L896" s="255"/>
      <c r="M896" s="255"/>
      <c r="N896" s="255"/>
      <c r="O896" s="255"/>
      <c r="P896" s="255"/>
      <c r="Q896" s="255"/>
      <c r="R896" s="255"/>
      <c r="S896" s="255"/>
      <c r="T896" s="255"/>
      <c r="U896" s="255"/>
      <c r="V896" s="255"/>
      <c r="W896" s="255"/>
      <c r="X896" s="255"/>
    </row>
    <row r="897" customFormat="false" ht="14.25" hidden="false" customHeight="false" outlineLevel="0" collapsed="false">
      <c r="A897" s="255"/>
      <c r="B897" s="255"/>
      <c r="C897" s="255"/>
      <c r="D897" s="255"/>
      <c r="E897" s="255"/>
      <c r="F897" s="255"/>
      <c r="G897" s="255"/>
      <c r="H897" s="255"/>
      <c r="I897" s="255"/>
      <c r="J897" s="255"/>
      <c r="K897" s="255"/>
      <c r="L897" s="255"/>
      <c r="M897" s="255"/>
      <c r="N897" s="255"/>
      <c r="O897" s="255"/>
      <c r="P897" s="255"/>
      <c r="Q897" s="255"/>
      <c r="R897" s="255"/>
      <c r="S897" s="255"/>
      <c r="T897" s="255"/>
      <c r="U897" s="255"/>
      <c r="V897" s="255"/>
      <c r="W897" s="255"/>
      <c r="X897" s="255"/>
    </row>
    <row r="898" customFormat="false" ht="14.25" hidden="false" customHeight="false" outlineLevel="0" collapsed="false">
      <c r="A898" s="255"/>
      <c r="B898" s="255"/>
      <c r="C898" s="255"/>
      <c r="D898" s="255"/>
      <c r="E898" s="255"/>
      <c r="F898" s="255"/>
      <c r="G898" s="255"/>
      <c r="H898" s="255"/>
      <c r="I898" s="255"/>
      <c r="J898" s="255"/>
      <c r="K898" s="255"/>
      <c r="L898" s="255"/>
      <c r="M898" s="255"/>
      <c r="N898" s="255"/>
      <c r="O898" s="255"/>
      <c r="P898" s="255"/>
      <c r="Q898" s="255"/>
      <c r="R898" s="255"/>
      <c r="S898" s="255"/>
      <c r="T898" s="255"/>
      <c r="U898" s="255"/>
      <c r="V898" s="255"/>
      <c r="W898" s="255"/>
      <c r="X898" s="255"/>
    </row>
    <row r="899" customFormat="false" ht="14.25" hidden="false" customHeight="false" outlineLevel="0" collapsed="false">
      <c r="A899" s="255"/>
      <c r="B899" s="255"/>
      <c r="C899" s="255"/>
      <c r="D899" s="255"/>
      <c r="E899" s="255"/>
      <c r="F899" s="255"/>
      <c r="G899" s="255"/>
      <c r="H899" s="255"/>
      <c r="I899" s="255"/>
      <c r="J899" s="255"/>
      <c r="K899" s="255"/>
      <c r="L899" s="255"/>
      <c r="M899" s="255"/>
      <c r="N899" s="255"/>
      <c r="O899" s="255"/>
      <c r="P899" s="255"/>
      <c r="Q899" s="255"/>
      <c r="R899" s="255"/>
      <c r="S899" s="255"/>
      <c r="T899" s="255"/>
      <c r="U899" s="255"/>
      <c r="V899" s="255"/>
      <c r="W899" s="255"/>
      <c r="X899" s="255"/>
    </row>
    <row r="900" customFormat="false" ht="14.25" hidden="false" customHeight="false" outlineLevel="0" collapsed="false">
      <c r="A900" s="255"/>
      <c r="B900" s="255"/>
      <c r="C900" s="255"/>
      <c r="D900" s="255"/>
      <c r="E900" s="255"/>
      <c r="F900" s="255"/>
      <c r="G900" s="255"/>
      <c r="H900" s="255"/>
      <c r="I900" s="255"/>
      <c r="J900" s="255"/>
      <c r="K900" s="255"/>
      <c r="L900" s="255"/>
      <c r="M900" s="255"/>
      <c r="N900" s="255"/>
      <c r="O900" s="255"/>
      <c r="P900" s="255"/>
      <c r="Q900" s="255"/>
      <c r="R900" s="255"/>
      <c r="S900" s="255"/>
      <c r="T900" s="255"/>
      <c r="U900" s="255"/>
      <c r="V900" s="255"/>
      <c r="W900" s="255"/>
      <c r="X900" s="255"/>
    </row>
    <row r="901" customFormat="false" ht="14.25" hidden="false" customHeight="false" outlineLevel="0" collapsed="false">
      <c r="A901" s="255"/>
      <c r="B901" s="255"/>
      <c r="C901" s="255"/>
      <c r="D901" s="255"/>
      <c r="E901" s="255"/>
      <c r="F901" s="255"/>
      <c r="G901" s="255"/>
      <c r="H901" s="255"/>
      <c r="I901" s="255"/>
      <c r="J901" s="255"/>
      <c r="K901" s="255"/>
      <c r="L901" s="255"/>
      <c r="M901" s="255"/>
      <c r="N901" s="255"/>
      <c r="O901" s="255"/>
      <c r="P901" s="255"/>
      <c r="Q901" s="255"/>
      <c r="R901" s="255"/>
      <c r="S901" s="255"/>
      <c r="T901" s="255"/>
      <c r="U901" s="255"/>
      <c r="V901" s="255"/>
      <c r="W901" s="255"/>
      <c r="X901" s="255"/>
    </row>
    <row r="902" customFormat="false" ht="14.25" hidden="false" customHeight="false" outlineLevel="0" collapsed="false">
      <c r="A902" s="255"/>
      <c r="B902" s="255"/>
      <c r="C902" s="255"/>
      <c r="D902" s="255"/>
      <c r="E902" s="255"/>
      <c r="F902" s="255"/>
      <c r="G902" s="255"/>
      <c r="H902" s="255"/>
      <c r="I902" s="255"/>
      <c r="J902" s="255"/>
      <c r="K902" s="255"/>
      <c r="L902" s="255"/>
      <c r="M902" s="255"/>
      <c r="N902" s="255"/>
      <c r="O902" s="255"/>
      <c r="P902" s="255"/>
      <c r="Q902" s="255"/>
      <c r="R902" s="255"/>
      <c r="S902" s="255"/>
      <c r="T902" s="255"/>
      <c r="U902" s="255"/>
      <c r="V902" s="255"/>
      <c r="W902" s="255"/>
      <c r="X902" s="255"/>
    </row>
    <row r="903" customFormat="false" ht="14.25" hidden="false" customHeight="false" outlineLevel="0" collapsed="false">
      <c r="A903" s="255"/>
      <c r="B903" s="255"/>
      <c r="C903" s="255"/>
      <c r="D903" s="255"/>
      <c r="E903" s="255"/>
      <c r="F903" s="255"/>
      <c r="G903" s="255"/>
      <c r="H903" s="255"/>
      <c r="I903" s="255"/>
      <c r="J903" s="255"/>
      <c r="K903" s="255"/>
      <c r="L903" s="255"/>
      <c r="M903" s="255"/>
      <c r="N903" s="255"/>
      <c r="O903" s="255"/>
      <c r="P903" s="255"/>
      <c r="Q903" s="255"/>
      <c r="R903" s="255"/>
      <c r="S903" s="255"/>
      <c r="T903" s="255"/>
      <c r="U903" s="255"/>
      <c r="V903" s="255"/>
      <c r="W903" s="255"/>
      <c r="X903" s="255"/>
    </row>
    <row r="904" customFormat="false" ht="14.25" hidden="false" customHeight="false" outlineLevel="0" collapsed="false">
      <c r="A904" s="255"/>
      <c r="B904" s="255"/>
      <c r="C904" s="255"/>
      <c r="D904" s="255"/>
      <c r="E904" s="255"/>
      <c r="F904" s="255"/>
      <c r="G904" s="255"/>
      <c r="H904" s="255"/>
      <c r="I904" s="255"/>
      <c r="J904" s="255"/>
      <c r="K904" s="255"/>
      <c r="L904" s="255"/>
      <c r="M904" s="255"/>
      <c r="N904" s="255"/>
      <c r="O904" s="255"/>
      <c r="P904" s="255"/>
      <c r="Q904" s="255"/>
      <c r="R904" s="255"/>
      <c r="S904" s="255"/>
      <c r="T904" s="255"/>
      <c r="U904" s="255"/>
      <c r="V904" s="255"/>
      <c r="W904" s="255"/>
      <c r="X904" s="255"/>
    </row>
    <row r="905" customFormat="false" ht="14.25" hidden="false" customHeight="false" outlineLevel="0" collapsed="false">
      <c r="A905" s="255"/>
      <c r="B905" s="255"/>
      <c r="C905" s="255"/>
      <c r="D905" s="255"/>
      <c r="E905" s="255"/>
      <c r="F905" s="255"/>
      <c r="G905" s="255"/>
      <c r="H905" s="255"/>
      <c r="I905" s="255"/>
      <c r="J905" s="255"/>
      <c r="K905" s="255"/>
      <c r="L905" s="255"/>
      <c r="M905" s="255"/>
      <c r="N905" s="255"/>
      <c r="O905" s="255"/>
      <c r="P905" s="255"/>
      <c r="Q905" s="255"/>
      <c r="R905" s="255"/>
      <c r="S905" s="255"/>
      <c r="T905" s="255"/>
      <c r="U905" s="255"/>
      <c r="V905" s="255"/>
      <c r="W905" s="255"/>
      <c r="X905" s="255"/>
    </row>
    <row r="906" customFormat="false" ht="14.25" hidden="false" customHeight="false" outlineLevel="0" collapsed="false">
      <c r="A906" s="255"/>
      <c r="B906" s="255"/>
      <c r="C906" s="255"/>
      <c r="D906" s="255"/>
      <c r="E906" s="255"/>
      <c r="F906" s="255"/>
      <c r="G906" s="255"/>
      <c r="H906" s="255"/>
      <c r="I906" s="255"/>
      <c r="J906" s="255"/>
      <c r="K906" s="255"/>
      <c r="L906" s="255"/>
      <c r="M906" s="255"/>
      <c r="N906" s="255"/>
      <c r="O906" s="255"/>
      <c r="P906" s="255"/>
      <c r="Q906" s="255"/>
      <c r="R906" s="255"/>
      <c r="S906" s="255"/>
      <c r="T906" s="255"/>
      <c r="U906" s="255"/>
      <c r="V906" s="255"/>
      <c r="W906" s="255"/>
      <c r="X906" s="255"/>
    </row>
    <row r="907" customFormat="false" ht="14.25" hidden="false" customHeight="false" outlineLevel="0" collapsed="false">
      <c r="A907" s="255"/>
      <c r="B907" s="255"/>
      <c r="C907" s="255"/>
      <c r="D907" s="255"/>
      <c r="E907" s="255"/>
      <c r="F907" s="255"/>
      <c r="G907" s="255"/>
      <c r="H907" s="255"/>
      <c r="I907" s="255"/>
      <c r="J907" s="255"/>
      <c r="K907" s="255"/>
      <c r="L907" s="255"/>
      <c r="M907" s="255"/>
      <c r="N907" s="255"/>
      <c r="O907" s="255"/>
      <c r="P907" s="255"/>
      <c r="Q907" s="255"/>
      <c r="R907" s="255"/>
      <c r="S907" s="255"/>
      <c r="T907" s="255"/>
      <c r="U907" s="255"/>
      <c r="V907" s="255"/>
      <c r="W907" s="255"/>
      <c r="X907" s="255"/>
    </row>
    <row r="908" customFormat="false" ht="14.25" hidden="false" customHeight="false" outlineLevel="0" collapsed="false">
      <c r="A908" s="255"/>
      <c r="B908" s="255"/>
      <c r="C908" s="255"/>
      <c r="D908" s="255"/>
      <c r="E908" s="255"/>
      <c r="F908" s="255"/>
      <c r="G908" s="255"/>
      <c r="H908" s="255"/>
      <c r="I908" s="255"/>
      <c r="J908" s="255"/>
      <c r="K908" s="255"/>
      <c r="L908" s="255"/>
      <c r="M908" s="255"/>
      <c r="N908" s="255"/>
      <c r="O908" s="255"/>
      <c r="P908" s="255"/>
      <c r="Q908" s="255"/>
      <c r="R908" s="255"/>
      <c r="S908" s="255"/>
      <c r="T908" s="255"/>
      <c r="U908" s="255"/>
      <c r="V908" s="255"/>
      <c r="W908" s="255"/>
      <c r="X908" s="255"/>
    </row>
    <row r="909" customFormat="false" ht="14.25" hidden="false" customHeight="false" outlineLevel="0" collapsed="false">
      <c r="A909" s="255"/>
      <c r="B909" s="255"/>
      <c r="C909" s="255"/>
      <c r="D909" s="255"/>
      <c r="E909" s="255"/>
      <c r="F909" s="255"/>
      <c r="G909" s="255"/>
      <c r="H909" s="255"/>
      <c r="I909" s="255"/>
      <c r="J909" s="255"/>
      <c r="K909" s="255"/>
      <c r="L909" s="255"/>
      <c r="M909" s="255"/>
      <c r="N909" s="255"/>
      <c r="O909" s="255"/>
      <c r="P909" s="255"/>
      <c r="Q909" s="255"/>
      <c r="R909" s="255"/>
      <c r="S909" s="255"/>
      <c r="T909" s="255"/>
      <c r="U909" s="255"/>
      <c r="V909" s="255"/>
      <c r="W909" s="255"/>
      <c r="X909" s="255"/>
    </row>
    <row r="910" customFormat="false" ht="14.25" hidden="false" customHeight="false" outlineLevel="0" collapsed="false">
      <c r="A910" s="255"/>
      <c r="B910" s="255"/>
      <c r="C910" s="255"/>
      <c r="D910" s="255"/>
      <c r="E910" s="255"/>
      <c r="F910" s="255"/>
      <c r="G910" s="255"/>
      <c r="H910" s="255"/>
      <c r="I910" s="255"/>
      <c r="J910" s="255"/>
      <c r="K910" s="255"/>
      <c r="L910" s="255"/>
      <c r="M910" s="255"/>
      <c r="N910" s="255"/>
      <c r="O910" s="255"/>
      <c r="P910" s="255"/>
      <c r="Q910" s="255"/>
      <c r="R910" s="255"/>
      <c r="S910" s="255"/>
      <c r="T910" s="255"/>
      <c r="U910" s="255"/>
      <c r="V910" s="255"/>
      <c r="W910" s="255"/>
      <c r="X910" s="255"/>
    </row>
    <row r="911" customFormat="false" ht="14.25" hidden="false" customHeight="false" outlineLevel="0" collapsed="false">
      <c r="A911" s="255"/>
      <c r="B911" s="255"/>
      <c r="C911" s="255"/>
      <c r="D911" s="255"/>
      <c r="E911" s="255"/>
      <c r="F911" s="255"/>
      <c r="G911" s="255"/>
      <c r="H911" s="255"/>
      <c r="I911" s="255"/>
      <c r="J911" s="255"/>
      <c r="K911" s="255"/>
      <c r="L911" s="255"/>
      <c r="M911" s="255"/>
      <c r="N911" s="255"/>
      <c r="O911" s="255"/>
      <c r="P911" s="255"/>
      <c r="Q911" s="255"/>
      <c r="R911" s="255"/>
      <c r="S911" s="255"/>
      <c r="T911" s="255"/>
      <c r="U911" s="255"/>
      <c r="V911" s="255"/>
      <c r="W911" s="255"/>
      <c r="X911" s="255"/>
    </row>
    <row r="912" customFormat="false" ht="14.25" hidden="false" customHeight="false" outlineLevel="0" collapsed="false">
      <c r="A912" s="255"/>
      <c r="B912" s="255"/>
      <c r="C912" s="255"/>
      <c r="D912" s="255"/>
      <c r="E912" s="255"/>
      <c r="F912" s="255"/>
      <c r="G912" s="255"/>
      <c r="H912" s="255"/>
      <c r="I912" s="255"/>
      <c r="J912" s="255"/>
      <c r="K912" s="255"/>
      <c r="L912" s="255"/>
      <c r="M912" s="255"/>
      <c r="N912" s="255"/>
      <c r="O912" s="255"/>
      <c r="P912" s="255"/>
      <c r="Q912" s="255"/>
      <c r="R912" s="255"/>
      <c r="S912" s="255"/>
      <c r="T912" s="255"/>
      <c r="U912" s="255"/>
      <c r="V912" s="255"/>
      <c r="W912" s="255"/>
      <c r="X912" s="255"/>
    </row>
    <row r="913" customFormat="false" ht="14.25" hidden="false" customHeight="false" outlineLevel="0" collapsed="false">
      <c r="A913" s="255"/>
      <c r="B913" s="255"/>
      <c r="C913" s="255"/>
      <c r="D913" s="255"/>
      <c r="E913" s="255"/>
      <c r="F913" s="255"/>
      <c r="G913" s="255"/>
      <c r="H913" s="255"/>
      <c r="I913" s="255"/>
      <c r="J913" s="255"/>
      <c r="K913" s="255"/>
      <c r="L913" s="255"/>
      <c r="M913" s="255"/>
      <c r="N913" s="255"/>
      <c r="O913" s="255"/>
      <c r="P913" s="255"/>
      <c r="Q913" s="255"/>
      <c r="R913" s="255"/>
      <c r="S913" s="255"/>
      <c r="T913" s="255"/>
      <c r="U913" s="255"/>
      <c r="V913" s="255"/>
      <c r="W913" s="255"/>
      <c r="X913" s="255"/>
    </row>
    <row r="914" customFormat="false" ht="14.25" hidden="false" customHeight="false" outlineLevel="0" collapsed="false">
      <c r="A914" s="255"/>
      <c r="B914" s="255"/>
      <c r="C914" s="255"/>
      <c r="D914" s="255"/>
      <c r="E914" s="255"/>
      <c r="F914" s="255"/>
      <c r="G914" s="255"/>
      <c r="H914" s="255"/>
      <c r="I914" s="255"/>
      <c r="J914" s="255"/>
      <c r="K914" s="255"/>
      <c r="L914" s="255"/>
      <c r="M914" s="255"/>
      <c r="N914" s="255"/>
      <c r="O914" s="255"/>
      <c r="P914" s="255"/>
      <c r="Q914" s="255"/>
      <c r="R914" s="255"/>
      <c r="S914" s="255"/>
      <c r="T914" s="255"/>
      <c r="U914" s="255"/>
      <c r="V914" s="255"/>
      <c r="W914" s="255"/>
      <c r="X914" s="255"/>
    </row>
    <row r="915" customFormat="false" ht="14.25" hidden="false" customHeight="false" outlineLevel="0" collapsed="false">
      <c r="A915" s="255"/>
      <c r="B915" s="255"/>
      <c r="C915" s="255"/>
      <c r="D915" s="255"/>
      <c r="E915" s="255"/>
      <c r="F915" s="255"/>
      <c r="G915" s="255"/>
      <c r="H915" s="255"/>
      <c r="I915" s="255"/>
      <c r="J915" s="255"/>
      <c r="K915" s="255"/>
      <c r="L915" s="255"/>
      <c r="M915" s="255"/>
      <c r="N915" s="255"/>
      <c r="O915" s="255"/>
      <c r="P915" s="255"/>
      <c r="Q915" s="255"/>
      <c r="R915" s="255"/>
      <c r="S915" s="255"/>
      <c r="T915" s="255"/>
      <c r="U915" s="255"/>
      <c r="V915" s="255"/>
      <c r="W915" s="255"/>
      <c r="X915" s="255"/>
    </row>
    <row r="916" customFormat="false" ht="14.25" hidden="false" customHeight="false" outlineLevel="0" collapsed="false">
      <c r="A916" s="255"/>
      <c r="B916" s="255"/>
      <c r="C916" s="255"/>
      <c r="D916" s="255"/>
      <c r="E916" s="255"/>
      <c r="F916" s="255"/>
      <c r="G916" s="255"/>
      <c r="H916" s="255"/>
      <c r="I916" s="255"/>
      <c r="J916" s="255"/>
      <c r="K916" s="255"/>
      <c r="L916" s="255"/>
      <c r="M916" s="255"/>
      <c r="N916" s="255"/>
      <c r="O916" s="255"/>
      <c r="P916" s="255"/>
      <c r="Q916" s="255"/>
      <c r="R916" s="255"/>
      <c r="S916" s="255"/>
      <c r="T916" s="255"/>
      <c r="U916" s="255"/>
      <c r="V916" s="255"/>
      <c r="W916" s="255"/>
      <c r="X916" s="255"/>
    </row>
    <row r="917" customFormat="false" ht="14.25" hidden="false" customHeight="false" outlineLevel="0" collapsed="false">
      <c r="A917" s="255"/>
      <c r="B917" s="255"/>
      <c r="C917" s="255"/>
      <c r="D917" s="255"/>
      <c r="E917" s="255"/>
      <c r="F917" s="255"/>
      <c r="G917" s="255"/>
      <c r="H917" s="255"/>
      <c r="I917" s="255"/>
      <c r="J917" s="255"/>
      <c r="K917" s="255"/>
      <c r="L917" s="255"/>
      <c r="M917" s="255"/>
      <c r="N917" s="255"/>
      <c r="O917" s="255"/>
      <c r="P917" s="255"/>
      <c r="Q917" s="255"/>
      <c r="R917" s="255"/>
      <c r="S917" s="255"/>
      <c r="T917" s="255"/>
      <c r="U917" s="255"/>
      <c r="V917" s="255"/>
      <c r="W917" s="255"/>
      <c r="X917" s="255"/>
    </row>
    <row r="918" customFormat="false" ht="14.25" hidden="false" customHeight="false" outlineLevel="0" collapsed="false">
      <c r="A918" s="255"/>
      <c r="B918" s="255"/>
      <c r="C918" s="255"/>
      <c r="D918" s="255"/>
      <c r="E918" s="255"/>
      <c r="F918" s="255"/>
      <c r="G918" s="255"/>
      <c r="H918" s="255"/>
      <c r="I918" s="255"/>
      <c r="J918" s="255"/>
      <c r="K918" s="255"/>
      <c r="L918" s="255"/>
      <c r="M918" s="255"/>
      <c r="N918" s="255"/>
      <c r="O918" s="255"/>
      <c r="P918" s="255"/>
      <c r="Q918" s="255"/>
      <c r="R918" s="255"/>
      <c r="S918" s="255"/>
      <c r="T918" s="255"/>
      <c r="U918" s="255"/>
      <c r="V918" s="255"/>
      <c r="W918" s="255"/>
      <c r="X918" s="255"/>
    </row>
    <row r="919" customFormat="false" ht="14.25" hidden="false" customHeight="false" outlineLevel="0" collapsed="false">
      <c r="A919" s="255"/>
      <c r="B919" s="255"/>
      <c r="C919" s="255"/>
      <c r="D919" s="255"/>
      <c r="E919" s="255"/>
      <c r="F919" s="255"/>
      <c r="G919" s="255"/>
      <c r="H919" s="255"/>
      <c r="I919" s="255"/>
      <c r="J919" s="255"/>
      <c r="K919" s="255"/>
      <c r="L919" s="255"/>
      <c r="M919" s="255"/>
      <c r="N919" s="255"/>
      <c r="O919" s="255"/>
      <c r="P919" s="255"/>
      <c r="Q919" s="255"/>
      <c r="R919" s="255"/>
      <c r="S919" s="255"/>
      <c r="T919" s="255"/>
      <c r="U919" s="255"/>
      <c r="V919" s="255"/>
      <c r="W919" s="255"/>
      <c r="X919" s="255"/>
    </row>
    <row r="920" customFormat="false" ht="14.25" hidden="false" customHeight="false" outlineLevel="0" collapsed="false">
      <c r="A920" s="255"/>
      <c r="B920" s="255"/>
      <c r="C920" s="255"/>
      <c r="D920" s="255"/>
      <c r="E920" s="255"/>
      <c r="F920" s="255"/>
      <c r="G920" s="255"/>
      <c r="H920" s="255"/>
      <c r="I920" s="255"/>
      <c r="J920" s="255"/>
      <c r="K920" s="255"/>
      <c r="L920" s="255"/>
      <c r="M920" s="255"/>
      <c r="N920" s="255"/>
      <c r="O920" s="255"/>
      <c r="P920" s="255"/>
      <c r="Q920" s="255"/>
      <c r="R920" s="255"/>
      <c r="S920" s="255"/>
      <c r="T920" s="255"/>
      <c r="U920" s="255"/>
      <c r="V920" s="255"/>
      <c r="W920" s="255"/>
      <c r="X920" s="255"/>
    </row>
    <row r="921" customFormat="false" ht="14.25" hidden="false" customHeight="false" outlineLevel="0" collapsed="false">
      <c r="A921" s="255"/>
      <c r="B921" s="255"/>
      <c r="C921" s="255"/>
      <c r="D921" s="255"/>
      <c r="E921" s="255"/>
      <c r="F921" s="255"/>
      <c r="G921" s="255"/>
      <c r="H921" s="255"/>
      <c r="I921" s="255"/>
      <c r="J921" s="255"/>
      <c r="K921" s="255"/>
      <c r="L921" s="255"/>
      <c r="M921" s="255"/>
      <c r="N921" s="255"/>
      <c r="O921" s="255"/>
      <c r="P921" s="255"/>
      <c r="Q921" s="255"/>
      <c r="R921" s="255"/>
      <c r="S921" s="255"/>
      <c r="T921" s="255"/>
      <c r="U921" s="255"/>
      <c r="V921" s="255"/>
      <c r="W921" s="255"/>
      <c r="X921" s="255"/>
    </row>
    <row r="922" customFormat="false" ht="14.25" hidden="false" customHeight="false" outlineLevel="0" collapsed="false">
      <c r="A922" s="255"/>
      <c r="B922" s="255"/>
      <c r="C922" s="255"/>
      <c r="D922" s="255"/>
      <c r="E922" s="255"/>
      <c r="F922" s="255"/>
      <c r="G922" s="255"/>
      <c r="H922" s="255"/>
      <c r="I922" s="255"/>
      <c r="J922" s="255"/>
      <c r="K922" s="255"/>
      <c r="L922" s="255"/>
      <c r="M922" s="255"/>
      <c r="N922" s="255"/>
      <c r="O922" s="255"/>
      <c r="P922" s="255"/>
      <c r="Q922" s="255"/>
      <c r="R922" s="255"/>
      <c r="S922" s="255"/>
      <c r="T922" s="255"/>
      <c r="U922" s="255"/>
      <c r="V922" s="255"/>
      <c r="W922" s="255"/>
      <c r="X922" s="255"/>
    </row>
    <row r="923" customFormat="false" ht="14.25" hidden="false" customHeight="false" outlineLevel="0" collapsed="false">
      <c r="A923" s="255"/>
      <c r="B923" s="255"/>
      <c r="C923" s="255"/>
      <c r="D923" s="255"/>
      <c r="E923" s="255"/>
      <c r="F923" s="255"/>
      <c r="G923" s="255"/>
      <c r="H923" s="255"/>
      <c r="I923" s="255"/>
      <c r="J923" s="255"/>
      <c r="K923" s="255"/>
      <c r="L923" s="255"/>
      <c r="M923" s="255"/>
      <c r="N923" s="255"/>
      <c r="O923" s="255"/>
      <c r="P923" s="255"/>
      <c r="Q923" s="255"/>
      <c r="R923" s="255"/>
      <c r="S923" s="255"/>
      <c r="T923" s="255"/>
      <c r="U923" s="255"/>
      <c r="V923" s="255"/>
      <c r="W923" s="255"/>
      <c r="X923" s="255"/>
    </row>
    <row r="924" customFormat="false" ht="14.25" hidden="false" customHeight="false" outlineLevel="0" collapsed="false">
      <c r="A924" s="255"/>
      <c r="B924" s="255"/>
      <c r="C924" s="255"/>
      <c r="D924" s="255"/>
      <c r="E924" s="255"/>
      <c r="F924" s="255"/>
      <c r="G924" s="255"/>
      <c r="H924" s="255"/>
      <c r="I924" s="255"/>
      <c r="J924" s="255"/>
      <c r="K924" s="255"/>
      <c r="L924" s="255"/>
      <c r="M924" s="255"/>
      <c r="N924" s="255"/>
      <c r="O924" s="255"/>
      <c r="P924" s="255"/>
      <c r="Q924" s="255"/>
      <c r="R924" s="255"/>
      <c r="S924" s="255"/>
      <c r="T924" s="255"/>
      <c r="U924" s="255"/>
      <c r="V924" s="255"/>
      <c r="W924" s="255"/>
      <c r="X924" s="255"/>
    </row>
    <row r="925" customFormat="false" ht="14.25" hidden="false" customHeight="false" outlineLevel="0" collapsed="false">
      <c r="A925" s="255"/>
      <c r="B925" s="255"/>
      <c r="C925" s="255"/>
      <c r="D925" s="255"/>
      <c r="E925" s="255"/>
      <c r="F925" s="255"/>
      <c r="G925" s="255"/>
      <c r="H925" s="255"/>
      <c r="I925" s="255"/>
      <c r="J925" s="255"/>
      <c r="K925" s="255"/>
      <c r="L925" s="255"/>
      <c r="M925" s="255"/>
      <c r="N925" s="255"/>
      <c r="O925" s="255"/>
      <c r="P925" s="255"/>
      <c r="Q925" s="255"/>
      <c r="R925" s="255"/>
      <c r="S925" s="255"/>
      <c r="T925" s="255"/>
      <c r="U925" s="255"/>
      <c r="V925" s="255"/>
      <c r="W925" s="255"/>
      <c r="X925" s="255"/>
    </row>
    <row r="926" customFormat="false" ht="14.25" hidden="false" customHeight="false" outlineLevel="0" collapsed="false">
      <c r="A926" s="255"/>
      <c r="B926" s="255"/>
      <c r="C926" s="255"/>
      <c r="D926" s="255"/>
      <c r="E926" s="255"/>
      <c r="F926" s="255"/>
      <c r="G926" s="255"/>
      <c r="H926" s="255"/>
      <c r="I926" s="255"/>
      <c r="J926" s="255"/>
      <c r="K926" s="255"/>
      <c r="L926" s="255"/>
      <c r="M926" s="255"/>
      <c r="N926" s="255"/>
      <c r="O926" s="255"/>
      <c r="P926" s="255"/>
      <c r="Q926" s="255"/>
      <c r="R926" s="255"/>
      <c r="S926" s="255"/>
      <c r="T926" s="255"/>
      <c r="U926" s="255"/>
      <c r="V926" s="255"/>
      <c r="W926" s="255"/>
      <c r="X926" s="255"/>
    </row>
    <row r="927" customFormat="false" ht="14.25" hidden="false" customHeight="false" outlineLevel="0" collapsed="false">
      <c r="A927" s="255"/>
      <c r="B927" s="255"/>
      <c r="C927" s="255"/>
      <c r="D927" s="255"/>
      <c r="E927" s="255"/>
      <c r="F927" s="255"/>
      <c r="G927" s="255"/>
      <c r="H927" s="255"/>
      <c r="I927" s="255"/>
      <c r="J927" s="255"/>
      <c r="K927" s="255"/>
      <c r="L927" s="255"/>
      <c r="M927" s="255"/>
      <c r="N927" s="255"/>
      <c r="O927" s="255"/>
      <c r="P927" s="255"/>
      <c r="Q927" s="255"/>
      <c r="R927" s="255"/>
      <c r="S927" s="255"/>
      <c r="T927" s="255"/>
      <c r="U927" s="255"/>
      <c r="V927" s="255"/>
      <c r="W927" s="255"/>
      <c r="X927" s="255"/>
    </row>
    <row r="928" customFormat="false" ht="14.25" hidden="false" customHeight="false" outlineLevel="0" collapsed="false">
      <c r="A928" s="255"/>
      <c r="B928" s="255"/>
      <c r="C928" s="255"/>
      <c r="D928" s="255"/>
      <c r="E928" s="255"/>
      <c r="F928" s="255"/>
      <c r="G928" s="255"/>
      <c r="H928" s="255"/>
      <c r="I928" s="255"/>
      <c r="J928" s="255"/>
      <c r="K928" s="255"/>
      <c r="L928" s="255"/>
      <c r="M928" s="255"/>
      <c r="N928" s="255"/>
      <c r="O928" s="255"/>
      <c r="P928" s="255"/>
      <c r="Q928" s="255"/>
      <c r="R928" s="255"/>
      <c r="S928" s="255"/>
      <c r="T928" s="255"/>
      <c r="U928" s="255"/>
      <c r="V928" s="255"/>
      <c r="W928" s="255"/>
      <c r="X928" s="255"/>
    </row>
    <row r="929" customFormat="false" ht="14.25" hidden="false" customHeight="false" outlineLevel="0" collapsed="false">
      <c r="A929" s="255"/>
      <c r="B929" s="255"/>
      <c r="C929" s="255"/>
      <c r="D929" s="255"/>
      <c r="E929" s="255"/>
      <c r="F929" s="255"/>
      <c r="G929" s="255"/>
      <c r="H929" s="255"/>
      <c r="I929" s="255"/>
      <c r="J929" s="255"/>
      <c r="K929" s="255"/>
      <c r="L929" s="255"/>
      <c r="M929" s="255"/>
      <c r="N929" s="255"/>
      <c r="O929" s="255"/>
      <c r="P929" s="255"/>
      <c r="Q929" s="255"/>
      <c r="R929" s="255"/>
      <c r="S929" s="255"/>
      <c r="T929" s="255"/>
      <c r="U929" s="255"/>
      <c r="V929" s="255"/>
      <c r="W929" s="255"/>
      <c r="X929" s="255"/>
    </row>
    <row r="930" customFormat="false" ht="14.25" hidden="false" customHeight="false" outlineLevel="0" collapsed="false">
      <c r="A930" s="255"/>
      <c r="B930" s="255"/>
      <c r="C930" s="255"/>
      <c r="D930" s="255"/>
      <c r="E930" s="255"/>
      <c r="F930" s="255"/>
      <c r="G930" s="255"/>
      <c r="H930" s="255"/>
      <c r="I930" s="255"/>
      <c r="J930" s="255"/>
      <c r="K930" s="255"/>
      <c r="L930" s="255"/>
      <c r="M930" s="255"/>
      <c r="N930" s="255"/>
      <c r="O930" s="255"/>
      <c r="P930" s="255"/>
      <c r="Q930" s="255"/>
      <c r="R930" s="255"/>
      <c r="S930" s="255"/>
      <c r="T930" s="255"/>
      <c r="U930" s="255"/>
      <c r="V930" s="255"/>
      <c r="W930" s="255"/>
      <c r="X930" s="255"/>
    </row>
    <row r="931" customFormat="false" ht="14.25" hidden="false" customHeight="false" outlineLevel="0" collapsed="false">
      <c r="A931" s="255"/>
      <c r="B931" s="255"/>
      <c r="C931" s="255"/>
      <c r="D931" s="255"/>
      <c r="E931" s="255"/>
      <c r="F931" s="255"/>
      <c r="G931" s="255"/>
      <c r="H931" s="255"/>
      <c r="I931" s="255"/>
      <c r="J931" s="255"/>
      <c r="K931" s="255"/>
      <c r="L931" s="255"/>
      <c r="M931" s="255"/>
      <c r="N931" s="255"/>
      <c r="O931" s="255"/>
      <c r="P931" s="255"/>
      <c r="Q931" s="255"/>
      <c r="R931" s="255"/>
      <c r="S931" s="255"/>
      <c r="T931" s="255"/>
      <c r="U931" s="255"/>
      <c r="V931" s="255"/>
      <c r="W931" s="255"/>
      <c r="X931" s="255"/>
    </row>
    <row r="932" customFormat="false" ht="14.25" hidden="false" customHeight="false" outlineLevel="0" collapsed="false">
      <c r="A932" s="255"/>
      <c r="B932" s="255"/>
      <c r="C932" s="255"/>
      <c r="D932" s="255"/>
      <c r="E932" s="255"/>
      <c r="F932" s="255"/>
      <c r="G932" s="255"/>
      <c r="H932" s="255"/>
      <c r="I932" s="255"/>
      <c r="J932" s="255"/>
      <c r="K932" s="255"/>
      <c r="L932" s="255"/>
      <c r="M932" s="255"/>
      <c r="N932" s="255"/>
      <c r="O932" s="255"/>
      <c r="P932" s="255"/>
      <c r="Q932" s="255"/>
      <c r="R932" s="255"/>
      <c r="S932" s="255"/>
      <c r="T932" s="255"/>
      <c r="U932" s="255"/>
      <c r="V932" s="255"/>
      <c r="W932" s="255"/>
      <c r="X932" s="255"/>
    </row>
    <row r="933" customFormat="false" ht="14.25" hidden="false" customHeight="false" outlineLevel="0" collapsed="false">
      <c r="A933" s="255"/>
      <c r="B933" s="255"/>
      <c r="C933" s="255"/>
      <c r="D933" s="255"/>
      <c r="E933" s="255"/>
      <c r="F933" s="255"/>
      <c r="G933" s="255"/>
      <c r="H933" s="255"/>
      <c r="I933" s="255"/>
      <c r="J933" s="255"/>
      <c r="K933" s="255"/>
      <c r="L933" s="255"/>
      <c r="M933" s="255"/>
      <c r="N933" s="255"/>
      <c r="O933" s="255"/>
      <c r="P933" s="255"/>
      <c r="Q933" s="255"/>
      <c r="R933" s="255"/>
      <c r="S933" s="255"/>
      <c r="T933" s="255"/>
      <c r="U933" s="255"/>
      <c r="V933" s="255"/>
      <c r="W933" s="255"/>
      <c r="X933" s="255"/>
    </row>
    <row r="934" customFormat="false" ht="14.25" hidden="false" customHeight="false" outlineLevel="0" collapsed="false">
      <c r="A934" s="255"/>
      <c r="B934" s="255"/>
      <c r="C934" s="255"/>
      <c r="D934" s="255"/>
      <c r="E934" s="255"/>
      <c r="F934" s="255"/>
      <c r="G934" s="255"/>
      <c r="H934" s="255"/>
      <c r="I934" s="255"/>
      <c r="J934" s="255"/>
      <c r="K934" s="255"/>
      <c r="L934" s="255"/>
      <c r="M934" s="255"/>
      <c r="N934" s="255"/>
      <c r="O934" s="255"/>
      <c r="P934" s="255"/>
      <c r="Q934" s="255"/>
      <c r="R934" s="255"/>
      <c r="S934" s="255"/>
      <c r="T934" s="255"/>
      <c r="U934" s="255"/>
      <c r="V934" s="255"/>
      <c r="W934" s="255"/>
      <c r="X934" s="255"/>
    </row>
    <row r="935" customFormat="false" ht="14.25" hidden="false" customHeight="false" outlineLevel="0" collapsed="false">
      <c r="A935" s="255"/>
      <c r="B935" s="255"/>
      <c r="C935" s="255"/>
      <c r="D935" s="255"/>
      <c r="E935" s="255"/>
      <c r="F935" s="255"/>
      <c r="G935" s="255"/>
      <c r="H935" s="255"/>
      <c r="I935" s="255"/>
      <c r="J935" s="255"/>
      <c r="K935" s="255"/>
      <c r="L935" s="255"/>
      <c r="M935" s="255"/>
      <c r="N935" s="255"/>
      <c r="O935" s="255"/>
      <c r="P935" s="255"/>
      <c r="Q935" s="255"/>
      <c r="R935" s="255"/>
      <c r="S935" s="255"/>
      <c r="T935" s="255"/>
      <c r="U935" s="255"/>
      <c r="V935" s="255"/>
      <c r="W935" s="255"/>
      <c r="X935" s="255"/>
    </row>
    <row r="936" customFormat="false" ht="14.25" hidden="false" customHeight="false" outlineLevel="0" collapsed="false">
      <c r="A936" s="255"/>
      <c r="B936" s="255"/>
      <c r="C936" s="255"/>
      <c r="D936" s="255"/>
      <c r="E936" s="255"/>
      <c r="F936" s="255"/>
      <c r="G936" s="255"/>
      <c r="H936" s="255"/>
      <c r="I936" s="255"/>
      <c r="J936" s="255"/>
      <c r="K936" s="255"/>
      <c r="L936" s="255"/>
      <c r="M936" s="255"/>
      <c r="N936" s="255"/>
      <c r="O936" s="255"/>
      <c r="P936" s="255"/>
      <c r="Q936" s="255"/>
      <c r="R936" s="255"/>
      <c r="S936" s="255"/>
      <c r="T936" s="255"/>
      <c r="U936" s="255"/>
      <c r="V936" s="255"/>
      <c r="W936" s="255"/>
      <c r="X936" s="255"/>
    </row>
    <row r="937" customFormat="false" ht="14.25" hidden="false" customHeight="false" outlineLevel="0" collapsed="false">
      <c r="A937" s="255"/>
      <c r="B937" s="255"/>
      <c r="C937" s="255"/>
      <c r="D937" s="255"/>
      <c r="E937" s="255"/>
      <c r="F937" s="255"/>
      <c r="G937" s="255"/>
      <c r="H937" s="255"/>
      <c r="I937" s="255"/>
      <c r="J937" s="255"/>
      <c r="K937" s="255"/>
      <c r="L937" s="255"/>
      <c r="M937" s="255"/>
      <c r="N937" s="255"/>
      <c r="O937" s="255"/>
      <c r="P937" s="255"/>
      <c r="Q937" s="255"/>
      <c r="R937" s="255"/>
      <c r="S937" s="255"/>
      <c r="T937" s="255"/>
      <c r="U937" s="255"/>
      <c r="V937" s="255"/>
      <c r="W937" s="255"/>
      <c r="X937" s="255"/>
    </row>
    <row r="938" customFormat="false" ht="14.25" hidden="false" customHeight="false" outlineLevel="0" collapsed="false">
      <c r="A938" s="255"/>
      <c r="B938" s="255"/>
      <c r="C938" s="255"/>
      <c r="D938" s="255"/>
      <c r="E938" s="255"/>
      <c r="F938" s="255"/>
      <c r="G938" s="255"/>
      <c r="H938" s="255"/>
      <c r="I938" s="255"/>
      <c r="J938" s="255"/>
      <c r="K938" s="255"/>
      <c r="L938" s="255"/>
      <c r="M938" s="255"/>
      <c r="N938" s="255"/>
      <c r="O938" s="255"/>
      <c r="P938" s="255"/>
      <c r="Q938" s="255"/>
      <c r="R938" s="255"/>
      <c r="S938" s="255"/>
      <c r="T938" s="255"/>
      <c r="U938" s="255"/>
      <c r="V938" s="255"/>
      <c r="W938" s="255"/>
      <c r="X938" s="255"/>
    </row>
    <row r="939" customFormat="false" ht="14.25" hidden="false" customHeight="false" outlineLevel="0" collapsed="false">
      <c r="A939" s="255"/>
      <c r="B939" s="255"/>
      <c r="C939" s="255"/>
      <c r="D939" s="255"/>
      <c r="E939" s="255"/>
      <c r="F939" s="255"/>
      <c r="G939" s="255"/>
      <c r="H939" s="255"/>
      <c r="I939" s="255"/>
      <c r="J939" s="255"/>
      <c r="K939" s="255"/>
      <c r="L939" s="255"/>
      <c r="M939" s="255"/>
      <c r="N939" s="255"/>
      <c r="O939" s="255"/>
      <c r="P939" s="255"/>
      <c r="Q939" s="255"/>
      <c r="R939" s="255"/>
      <c r="S939" s="255"/>
      <c r="T939" s="255"/>
      <c r="U939" s="255"/>
      <c r="V939" s="255"/>
      <c r="W939" s="255"/>
      <c r="X939" s="255"/>
    </row>
    <row r="940" customFormat="false" ht="14.25" hidden="false" customHeight="false" outlineLevel="0" collapsed="false">
      <c r="A940" s="255"/>
      <c r="B940" s="255"/>
      <c r="C940" s="255"/>
      <c r="D940" s="255"/>
      <c r="E940" s="255"/>
      <c r="F940" s="255"/>
      <c r="G940" s="255"/>
      <c r="H940" s="255"/>
      <c r="I940" s="255"/>
      <c r="J940" s="255"/>
      <c r="K940" s="255"/>
      <c r="L940" s="255"/>
      <c r="M940" s="255"/>
      <c r="N940" s="255"/>
      <c r="O940" s="255"/>
      <c r="P940" s="255"/>
      <c r="Q940" s="255"/>
      <c r="R940" s="255"/>
      <c r="S940" s="255"/>
      <c r="T940" s="255"/>
      <c r="U940" s="255"/>
      <c r="V940" s="255"/>
      <c r="W940" s="255"/>
      <c r="X940" s="255"/>
    </row>
    <row r="941" customFormat="false" ht="14.25" hidden="false" customHeight="false" outlineLevel="0" collapsed="false">
      <c r="A941" s="255"/>
      <c r="B941" s="255"/>
      <c r="C941" s="255"/>
      <c r="D941" s="255"/>
      <c r="E941" s="255"/>
      <c r="F941" s="255"/>
      <c r="G941" s="255"/>
      <c r="H941" s="255"/>
      <c r="I941" s="255"/>
      <c r="J941" s="255"/>
      <c r="K941" s="255"/>
      <c r="L941" s="255"/>
      <c r="M941" s="255"/>
      <c r="N941" s="255"/>
      <c r="O941" s="255"/>
      <c r="P941" s="255"/>
      <c r="Q941" s="255"/>
      <c r="R941" s="255"/>
      <c r="S941" s="255"/>
      <c r="T941" s="255"/>
      <c r="U941" s="255"/>
      <c r="V941" s="255"/>
      <c r="W941" s="255"/>
      <c r="X941" s="255"/>
    </row>
    <row r="942" customFormat="false" ht="14.25" hidden="false" customHeight="false" outlineLevel="0" collapsed="false">
      <c r="A942" s="255"/>
      <c r="B942" s="255"/>
      <c r="C942" s="255"/>
      <c r="D942" s="255"/>
      <c r="E942" s="255"/>
      <c r="F942" s="255"/>
      <c r="G942" s="255"/>
      <c r="H942" s="255"/>
      <c r="I942" s="255"/>
      <c r="J942" s="255"/>
      <c r="K942" s="255"/>
      <c r="L942" s="255"/>
      <c r="M942" s="255"/>
      <c r="N942" s="255"/>
      <c r="O942" s="255"/>
      <c r="P942" s="255"/>
      <c r="Q942" s="255"/>
      <c r="R942" s="255"/>
      <c r="S942" s="255"/>
      <c r="T942" s="255"/>
      <c r="U942" s="255"/>
      <c r="V942" s="255"/>
      <c r="W942" s="255"/>
      <c r="X942" s="255"/>
    </row>
    <row r="943" customFormat="false" ht="14.25" hidden="false" customHeight="false" outlineLevel="0" collapsed="false">
      <c r="A943" s="255"/>
      <c r="B943" s="255"/>
      <c r="C943" s="255"/>
      <c r="D943" s="255"/>
      <c r="E943" s="255"/>
      <c r="F943" s="255"/>
      <c r="G943" s="255"/>
      <c r="H943" s="255"/>
      <c r="I943" s="255"/>
      <c r="J943" s="255"/>
      <c r="K943" s="255"/>
      <c r="L943" s="255"/>
      <c r="M943" s="255"/>
      <c r="N943" s="255"/>
      <c r="O943" s="255"/>
      <c r="P943" s="255"/>
      <c r="Q943" s="255"/>
      <c r="R943" s="255"/>
      <c r="S943" s="255"/>
      <c r="T943" s="255"/>
      <c r="U943" s="255"/>
      <c r="V943" s="255"/>
      <c r="W943" s="255"/>
      <c r="X943" s="255"/>
    </row>
    <row r="944" customFormat="false" ht="14.25" hidden="false" customHeight="false" outlineLevel="0" collapsed="false">
      <c r="A944" s="255"/>
      <c r="B944" s="255"/>
      <c r="C944" s="255"/>
      <c r="D944" s="255"/>
      <c r="E944" s="255"/>
      <c r="F944" s="255"/>
      <c r="G944" s="255"/>
      <c r="H944" s="255"/>
      <c r="I944" s="255"/>
      <c r="J944" s="255"/>
      <c r="K944" s="255"/>
      <c r="L944" s="255"/>
      <c r="M944" s="255"/>
      <c r="N944" s="255"/>
      <c r="O944" s="255"/>
      <c r="P944" s="255"/>
      <c r="Q944" s="255"/>
      <c r="R944" s="255"/>
      <c r="S944" s="255"/>
      <c r="T944" s="255"/>
      <c r="U944" s="255"/>
      <c r="V944" s="255"/>
      <c r="W944" s="255"/>
      <c r="X944" s="255"/>
    </row>
    <row r="945" customFormat="false" ht="14.25" hidden="false" customHeight="false" outlineLevel="0" collapsed="false">
      <c r="A945" s="255"/>
      <c r="B945" s="255"/>
      <c r="C945" s="255"/>
      <c r="D945" s="255"/>
      <c r="E945" s="255"/>
      <c r="F945" s="255"/>
      <c r="G945" s="255"/>
      <c r="H945" s="255"/>
      <c r="I945" s="255"/>
      <c r="J945" s="255"/>
      <c r="K945" s="255"/>
      <c r="L945" s="255"/>
      <c r="M945" s="255"/>
      <c r="N945" s="255"/>
      <c r="O945" s="255"/>
      <c r="P945" s="255"/>
      <c r="Q945" s="255"/>
      <c r="R945" s="255"/>
      <c r="S945" s="255"/>
      <c r="T945" s="255"/>
      <c r="U945" s="255"/>
      <c r="V945" s="255"/>
      <c r="W945" s="255"/>
      <c r="X945" s="255"/>
    </row>
    <row r="946" customFormat="false" ht="14.25" hidden="false" customHeight="false" outlineLevel="0" collapsed="false">
      <c r="A946" s="255"/>
      <c r="B946" s="255"/>
      <c r="C946" s="255"/>
      <c r="D946" s="255"/>
      <c r="E946" s="255"/>
      <c r="F946" s="255"/>
      <c r="G946" s="255"/>
      <c r="H946" s="255"/>
      <c r="I946" s="255"/>
      <c r="J946" s="255"/>
      <c r="K946" s="255"/>
      <c r="L946" s="255"/>
      <c r="M946" s="255"/>
      <c r="N946" s="255"/>
      <c r="O946" s="255"/>
      <c r="P946" s="255"/>
      <c r="Q946" s="255"/>
      <c r="R946" s="255"/>
      <c r="S946" s="255"/>
      <c r="T946" s="255"/>
      <c r="U946" s="255"/>
      <c r="V946" s="255"/>
      <c r="W946" s="255"/>
      <c r="X946" s="255"/>
    </row>
    <row r="947" customFormat="false" ht="14.25" hidden="false" customHeight="false" outlineLevel="0" collapsed="false">
      <c r="A947" s="255"/>
      <c r="B947" s="255"/>
      <c r="C947" s="255"/>
      <c r="D947" s="255"/>
      <c r="E947" s="255"/>
      <c r="F947" s="255"/>
      <c r="G947" s="255"/>
      <c r="H947" s="255"/>
      <c r="I947" s="255"/>
      <c r="J947" s="255"/>
      <c r="K947" s="255"/>
      <c r="L947" s="255"/>
      <c r="M947" s="255"/>
      <c r="N947" s="255"/>
      <c r="O947" s="255"/>
      <c r="P947" s="255"/>
      <c r="Q947" s="255"/>
      <c r="R947" s="255"/>
      <c r="S947" s="255"/>
      <c r="T947" s="255"/>
      <c r="U947" s="255"/>
      <c r="V947" s="255"/>
      <c r="W947" s="255"/>
      <c r="X947" s="255"/>
    </row>
    <row r="948" customFormat="false" ht="14.25" hidden="false" customHeight="false" outlineLevel="0" collapsed="false">
      <c r="A948" s="255"/>
      <c r="B948" s="255"/>
      <c r="C948" s="255"/>
      <c r="D948" s="255"/>
      <c r="E948" s="255"/>
      <c r="F948" s="255"/>
      <c r="G948" s="255"/>
      <c r="H948" s="255"/>
      <c r="I948" s="255"/>
      <c r="J948" s="255"/>
      <c r="K948" s="255"/>
      <c r="L948" s="255"/>
      <c r="M948" s="255"/>
      <c r="N948" s="255"/>
      <c r="O948" s="255"/>
      <c r="P948" s="255"/>
      <c r="Q948" s="255"/>
      <c r="R948" s="255"/>
      <c r="S948" s="255"/>
      <c r="T948" s="255"/>
      <c r="U948" s="255"/>
      <c r="V948" s="255"/>
      <c r="W948" s="255"/>
      <c r="X948" s="255"/>
    </row>
    <row r="949" customFormat="false" ht="14.25" hidden="false" customHeight="false" outlineLevel="0" collapsed="false">
      <c r="A949" s="255"/>
      <c r="B949" s="255"/>
      <c r="C949" s="255"/>
      <c r="D949" s="255"/>
      <c r="E949" s="255"/>
      <c r="F949" s="255"/>
      <c r="G949" s="255"/>
      <c r="H949" s="255"/>
      <c r="I949" s="255"/>
      <c r="J949" s="255"/>
      <c r="K949" s="255"/>
      <c r="L949" s="255"/>
      <c r="M949" s="255"/>
      <c r="N949" s="255"/>
      <c r="O949" s="255"/>
      <c r="P949" s="255"/>
      <c r="Q949" s="255"/>
      <c r="R949" s="255"/>
      <c r="S949" s="255"/>
      <c r="T949" s="255"/>
      <c r="U949" s="255"/>
      <c r="V949" s="255"/>
      <c r="W949" s="255"/>
      <c r="X949" s="255"/>
    </row>
    <row r="950" customFormat="false" ht="14.25" hidden="false" customHeight="false" outlineLevel="0" collapsed="false">
      <c r="A950" s="255"/>
      <c r="B950" s="255"/>
      <c r="C950" s="255"/>
      <c r="D950" s="255"/>
      <c r="E950" s="255"/>
      <c r="F950" s="255"/>
      <c r="G950" s="255"/>
      <c r="H950" s="255"/>
      <c r="I950" s="255"/>
      <c r="J950" s="255"/>
      <c r="K950" s="255"/>
      <c r="L950" s="255"/>
      <c r="M950" s="255"/>
      <c r="N950" s="255"/>
      <c r="O950" s="255"/>
      <c r="P950" s="255"/>
      <c r="Q950" s="255"/>
      <c r="R950" s="255"/>
      <c r="S950" s="255"/>
      <c r="T950" s="255"/>
      <c r="U950" s="255"/>
      <c r="V950" s="255"/>
      <c r="W950" s="255"/>
      <c r="X950" s="255"/>
    </row>
    <row r="951" customFormat="false" ht="14.25" hidden="false" customHeight="false" outlineLevel="0" collapsed="false">
      <c r="A951" s="255"/>
      <c r="B951" s="255"/>
      <c r="C951" s="255"/>
      <c r="D951" s="255"/>
      <c r="E951" s="255"/>
      <c r="F951" s="255"/>
      <c r="G951" s="255"/>
      <c r="H951" s="255"/>
      <c r="I951" s="255"/>
      <c r="J951" s="255"/>
      <c r="K951" s="255"/>
      <c r="L951" s="255"/>
      <c r="M951" s="255"/>
      <c r="N951" s="255"/>
      <c r="O951" s="255"/>
      <c r="P951" s="255"/>
      <c r="Q951" s="255"/>
      <c r="R951" s="255"/>
      <c r="S951" s="255"/>
      <c r="T951" s="255"/>
      <c r="U951" s="255"/>
      <c r="V951" s="255"/>
      <c r="W951" s="255"/>
      <c r="X951" s="255"/>
    </row>
    <row r="952" customFormat="false" ht="14.25" hidden="false" customHeight="false" outlineLevel="0" collapsed="false">
      <c r="A952" s="255"/>
      <c r="B952" s="255"/>
      <c r="C952" s="255"/>
      <c r="D952" s="255"/>
      <c r="E952" s="255"/>
      <c r="F952" s="255"/>
      <c r="G952" s="255"/>
      <c r="H952" s="255"/>
      <c r="I952" s="255"/>
      <c r="J952" s="255"/>
      <c r="K952" s="255"/>
      <c r="L952" s="255"/>
      <c r="M952" s="255"/>
      <c r="N952" s="255"/>
      <c r="O952" s="255"/>
      <c r="P952" s="255"/>
      <c r="Q952" s="255"/>
      <c r="R952" s="255"/>
      <c r="S952" s="255"/>
      <c r="T952" s="255"/>
      <c r="U952" s="255"/>
      <c r="V952" s="255"/>
      <c r="W952" s="255"/>
      <c r="X952" s="255"/>
    </row>
    <row r="953" customFormat="false" ht="14.25" hidden="false" customHeight="false" outlineLevel="0" collapsed="false">
      <c r="A953" s="255"/>
      <c r="B953" s="255"/>
      <c r="C953" s="255"/>
      <c r="D953" s="255"/>
      <c r="E953" s="255"/>
      <c r="F953" s="255"/>
      <c r="G953" s="255"/>
      <c r="H953" s="255"/>
      <c r="I953" s="255"/>
      <c r="J953" s="255"/>
      <c r="K953" s="255"/>
      <c r="L953" s="255"/>
      <c r="M953" s="255"/>
      <c r="N953" s="255"/>
      <c r="O953" s="255"/>
      <c r="P953" s="255"/>
      <c r="Q953" s="255"/>
      <c r="R953" s="255"/>
      <c r="S953" s="255"/>
      <c r="T953" s="255"/>
      <c r="U953" s="255"/>
      <c r="V953" s="255"/>
      <c r="W953" s="255"/>
      <c r="X953" s="255"/>
    </row>
    <row r="954" customFormat="false" ht="14.25" hidden="false" customHeight="false" outlineLevel="0" collapsed="false">
      <c r="A954" s="255"/>
      <c r="B954" s="255"/>
      <c r="C954" s="255"/>
      <c r="D954" s="255"/>
      <c r="E954" s="255"/>
      <c r="F954" s="255"/>
      <c r="G954" s="255"/>
      <c r="H954" s="255"/>
      <c r="I954" s="255"/>
      <c r="J954" s="255"/>
      <c r="K954" s="255"/>
      <c r="L954" s="255"/>
      <c r="M954" s="255"/>
      <c r="N954" s="255"/>
      <c r="O954" s="255"/>
      <c r="P954" s="255"/>
      <c r="Q954" s="255"/>
      <c r="R954" s="255"/>
      <c r="S954" s="255"/>
      <c r="T954" s="255"/>
      <c r="U954" s="255"/>
      <c r="V954" s="255"/>
      <c r="W954" s="255"/>
      <c r="X954" s="255"/>
    </row>
    <row r="955" customFormat="false" ht="14.25" hidden="false" customHeight="false" outlineLevel="0" collapsed="false">
      <c r="A955" s="255"/>
      <c r="B955" s="255"/>
      <c r="C955" s="255"/>
      <c r="D955" s="255"/>
      <c r="E955" s="255"/>
      <c r="F955" s="255"/>
      <c r="G955" s="255"/>
      <c r="H955" s="255"/>
      <c r="I955" s="255"/>
      <c r="J955" s="255"/>
      <c r="K955" s="255"/>
      <c r="L955" s="255"/>
      <c r="M955" s="255"/>
      <c r="N955" s="255"/>
      <c r="O955" s="255"/>
      <c r="P955" s="255"/>
      <c r="Q955" s="255"/>
      <c r="R955" s="255"/>
      <c r="S955" s="255"/>
      <c r="T955" s="255"/>
      <c r="U955" s="255"/>
      <c r="V955" s="255"/>
      <c r="W955" s="255"/>
      <c r="X955" s="255"/>
    </row>
    <row r="956" customFormat="false" ht="14.25" hidden="false" customHeight="false" outlineLevel="0" collapsed="false">
      <c r="A956" s="255"/>
      <c r="B956" s="255"/>
      <c r="C956" s="255"/>
      <c r="D956" s="255"/>
      <c r="E956" s="255"/>
      <c r="F956" s="255"/>
      <c r="G956" s="255"/>
      <c r="H956" s="255"/>
      <c r="I956" s="255"/>
      <c r="J956" s="255"/>
      <c r="K956" s="255"/>
      <c r="L956" s="255"/>
      <c r="M956" s="255"/>
      <c r="N956" s="255"/>
      <c r="O956" s="255"/>
      <c r="P956" s="255"/>
      <c r="Q956" s="255"/>
      <c r="R956" s="255"/>
      <c r="S956" s="255"/>
      <c r="T956" s="255"/>
      <c r="U956" s="255"/>
      <c r="V956" s="255"/>
      <c r="W956" s="255"/>
      <c r="X956" s="255"/>
    </row>
    <row r="957" customFormat="false" ht="14.25" hidden="false" customHeight="false" outlineLevel="0" collapsed="false">
      <c r="A957" s="255"/>
      <c r="B957" s="255"/>
      <c r="C957" s="255"/>
      <c r="D957" s="255"/>
      <c r="E957" s="255"/>
      <c r="F957" s="255"/>
      <c r="G957" s="255"/>
      <c r="H957" s="255"/>
      <c r="I957" s="255"/>
      <c r="J957" s="255"/>
      <c r="K957" s="255"/>
      <c r="L957" s="255"/>
      <c r="M957" s="255"/>
      <c r="N957" s="255"/>
      <c r="O957" s="255"/>
      <c r="P957" s="255"/>
      <c r="Q957" s="255"/>
      <c r="R957" s="255"/>
      <c r="S957" s="255"/>
      <c r="T957" s="255"/>
      <c r="U957" s="255"/>
      <c r="V957" s="255"/>
      <c r="W957" s="255"/>
      <c r="X957" s="255"/>
    </row>
    <row r="958" customFormat="false" ht="14.25" hidden="false" customHeight="false" outlineLevel="0" collapsed="false">
      <c r="A958" s="255"/>
      <c r="B958" s="255"/>
      <c r="C958" s="255"/>
      <c r="D958" s="255"/>
      <c r="E958" s="255"/>
      <c r="F958" s="255"/>
      <c r="G958" s="255"/>
      <c r="H958" s="255"/>
      <c r="I958" s="255"/>
      <c r="J958" s="255"/>
      <c r="K958" s="255"/>
      <c r="L958" s="255"/>
      <c r="M958" s="255"/>
      <c r="N958" s="255"/>
      <c r="O958" s="255"/>
      <c r="P958" s="255"/>
      <c r="Q958" s="255"/>
      <c r="R958" s="255"/>
      <c r="S958" s="255"/>
      <c r="T958" s="255"/>
      <c r="U958" s="255"/>
      <c r="V958" s="255"/>
      <c r="W958" s="255"/>
      <c r="X958" s="255"/>
    </row>
    <row r="959" customFormat="false" ht="14.25" hidden="false" customHeight="false" outlineLevel="0" collapsed="false">
      <c r="A959" s="255"/>
      <c r="B959" s="255"/>
      <c r="C959" s="255"/>
      <c r="D959" s="255"/>
      <c r="E959" s="255"/>
      <c r="F959" s="255"/>
      <c r="G959" s="255"/>
      <c r="H959" s="255"/>
      <c r="I959" s="255"/>
      <c r="J959" s="255"/>
      <c r="K959" s="255"/>
      <c r="L959" s="255"/>
      <c r="M959" s="255"/>
      <c r="N959" s="255"/>
      <c r="O959" s="255"/>
      <c r="P959" s="255"/>
      <c r="Q959" s="255"/>
      <c r="R959" s="255"/>
      <c r="S959" s="255"/>
      <c r="T959" s="255"/>
      <c r="U959" s="255"/>
      <c r="V959" s="255"/>
      <c r="W959" s="255"/>
      <c r="X959" s="255"/>
    </row>
    <row r="960" customFormat="false" ht="14.25" hidden="false" customHeight="false" outlineLevel="0" collapsed="false">
      <c r="A960" s="255"/>
      <c r="B960" s="255"/>
      <c r="C960" s="255"/>
      <c r="D960" s="255"/>
      <c r="E960" s="255"/>
      <c r="F960" s="255"/>
      <c r="G960" s="255"/>
      <c r="H960" s="255"/>
      <c r="I960" s="255"/>
      <c r="J960" s="255"/>
      <c r="K960" s="255"/>
      <c r="L960" s="255"/>
      <c r="M960" s="255"/>
      <c r="N960" s="255"/>
      <c r="O960" s="255"/>
      <c r="P960" s="255"/>
      <c r="Q960" s="255"/>
      <c r="R960" s="255"/>
      <c r="S960" s="255"/>
      <c r="T960" s="255"/>
      <c r="U960" s="255"/>
      <c r="V960" s="255"/>
      <c r="W960" s="255"/>
      <c r="X960" s="255"/>
    </row>
    <row r="961" customFormat="false" ht="14.25" hidden="false" customHeight="false" outlineLevel="0" collapsed="false">
      <c r="A961" s="255"/>
      <c r="B961" s="255"/>
      <c r="C961" s="255"/>
      <c r="D961" s="255"/>
      <c r="E961" s="255"/>
      <c r="F961" s="255"/>
      <c r="G961" s="255"/>
      <c r="H961" s="255"/>
      <c r="I961" s="255"/>
      <c r="J961" s="255"/>
      <c r="K961" s="255"/>
      <c r="L961" s="255"/>
      <c r="M961" s="255"/>
      <c r="N961" s="255"/>
      <c r="O961" s="255"/>
      <c r="P961" s="255"/>
      <c r="Q961" s="255"/>
      <c r="R961" s="255"/>
      <c r="S961" s="255"/>
      <c r="T961" s="255"/>
      <c r="U961" s="255"/>
      <c r="V961" s="255"/>
      <c r="W961" s="255"/>
      <c r="X961" s="255"/>
    </row>
    <row r="962" customFormat="false" ht="14.25" hidden="false" customHeight="false" outlineLevel="0" collapsed="false">
      <c r="A962" s="255"/>
      <c r="B962" s="255"/>
      <c r="C962" s="255"/>
      <c r="D962" s="255"/>
      <c r="E962" s="255"/>
      <c r="F962" s="255"/>
      <c r="G962" s="255"/>
      <c r="H962" s="255"/>
      <c r="I962" s="255"/>
      <c r="J962" s="255"/>
      <c r="K962" s="255"/>
      <c r="L962" s="255"/>
      <c r="M962" s="255"/>
      <c r="N962" s="255"/>
      <c r="O962" s="255"/>
      <c r="P962" s="255"/>
      <c r="Q962" s="255"/>
      <c r="R962" s="255"/>
      <c r="S962" s="255"/>
      <c r="T962" s="255"/>
      <c r="U962" s="255"/>
      <c r="V962" s="255"/>
      <c r="W962" s="255"/>
      <c r="X962" s="255"/>
    </row>
    <row r="963" customFormat="false" ht="14.25" hidden="false" customHeight="false" outlineLevel="0" collapsed="false">
      <c r="A963" s="255"/>
      <c r="B963" s="255"/>
      <c r="C963" s="255"/>
      <c r="D963" s="255"/>
      <c r="E963" s="255"/>
      <c r="F963" s="255"/>
      <c r="G963" s="255"/>
      <c r="H963" s="255"/>
      <c r="I963" s="255"/>
      <c r="J963" s="255"/>
      <c r="K963" s="255"/>
      <c r="L963" s="255"/>
      <c r="M963" s="255"/>
      <c r="N963" s="255"/>
      <c r="O963" s="255"/>
      <c r="P963" s="255"/>
      <c r="Q963" s="255"/>
      <c r="R963" s="255"/>
      <c r="S963" s="255"/>
      <c r="T963" s="255"/>
      <c r="U963" s="255"/>
      <c r="V963" s="255"/>
      <c r="W963" s="255"/>
      <c r="X963" s="255"/>
    </row>
    <row r="964" customFormat="false" ht="14.25" hidden="false" customHeight="false" outlineLevel="0" collapsed="false">
      <c r="A964" s="255"/>
      <c r="B964" s="255"/>
      <c r="C964" s="255"/>
      <c r="D964" s="255"/>
      <c r="E964" s="255"/>
      <c r="F964" s="255"/>
      <c r="G964" s="255"/>
      <c r="H964" s="255"/>
      <c r="I964" s="255"/>
      <c r="J964" s="255"/>
      <c r="K964" s="255"/>
      <c r="L964" s="255"/>
      <c r="M964" s="255"/>
      <c r="N964" s="255"/>
      <c r="O964" s="255"/>
      <c r="P964" s="255"/>
      <c r="Q964" s="255"/>
      <c r="R964" s="255"/>
      <c r="S964" s="255"/>
      <c r="T964" s="255"/>
      <c r="U964" s="255"/>
      <c r="V964" s="255"/>
      <c r="W964" s="255"/>
      <c r="X964" s="255"/>
    </row>
    <row r="965" customFormat="false" ht="14.25" hidden="false" customHeight="false" outlineLevel="0" collapsed="false">
      <c r="A965" s="255"/>
      <c r="B965" s="255"/>
      <c r="C965" s="255"/>
      <c r="D965" s="255"/>
      <c r="E965" s="255"/>
      <c r="F965" s="255"/>
      <c r="G965" s="255"/>
      <c r="H965" s="255"/>
      <c r="I965" s="255"/>
      <c r="J965" s="255"/>
      <c r="K965" s="255"/>
      <c r="L965" s="255"/>
      <c r="M965" s="255"/>
      <c r="N965" s="255"/>
      <c r="O965" s="255"/>
      <c r="P965" s="255"/>
      <c r="Q965" s="255"/>
      <c r="R965" s="255"/>
      <c r="S965" s="255"/>
      <c r="T965" s="255"/>
      <c r="U965" s="255"/>
      <c r="V965" s="255"/>
      <c r="W965" s="255"/>
      <c r="X965" s="255"/>
    </row>
    <row r="966" customFormat="false" ht="14.25" hidden="false" customHeight="false" outlineLevel="0" collapsed="false">
      <c r="A966" s="255"/>
      <c r="B966" s="255"/>
      <c r="C966" s="255"/>
      <c r="D966" s="255"/>
      <c r="E966" s="255"/>
      <c r="F966" s="255"/>
      <c r="G966" s="255"/>
      <c r="H966" s="255"/>
      <c r="I966" s="255"/>
      <c r="J966" s="255"/>
      <c r="K966" s="255"/>
      <c r="L966" s="255"/>
      <c r="M966" s="255"/>
      <c r="N966" s="255"/>
      <c r="O966" s="255"/>
      <c r="P966" s="255"/>
      <c r="Q966" s="255"/>
      <c r="R966" s="255"/>
      <c r="S966" s="255"/>
      <c r="T966" s="255"/>
      <c r="U966" s="255"/>
      <c r="V966" s="255"/>
      <c r="W966" s="255"/>
      <c r="X966" s="255"/>
    </row>
    <row r="967" customFormat="false" ht="14.25" hidden="false" customHeight="false" outlineLevel="0" collapsed="false">
      <c r="A967" s="255"/>
      <c r="B967" s="255"/>
      <c r="C967" s="255"/>
      <c r="D967" s="255"/>
      <c r="E967" s="255"/>
      <c r="F967" s="255"/>
      <c r="G967" s="255"/>
      <c r="H967" s="255"/>
      <c r="I967" s="255"/>
      <c r="J967" s="255"/>
      <c r="K967" s="255"/>
      <c r="L967" s="255"/>
      <c r="M967" s="255"/>
      <c r="N967" s="255"/>
      <c r="O967" s="255"/>
      <c r="P967" s="255"/>
      <c r="Q967" s="255"/>
      <c r="R967" s="255"/>
      <c r="S967" s="255"/>
      <c r="T967" s="255"/>
      <c r="U967" s="255"/>
      <c r="V967" s="255"/>
      <c r="W967" s="255"/>
      <c r="X967" s="255"/>
    </row>
    <row r="968" customFormat="false" ht="14.25" hidden="false" customHeight="false" outlineLevel="0" collapsed="false">
      <c r="A968" s="255"/>
      <c r="B968" s="255"/>
      <c r="C968" s="255"/>
      <c r="D968" s="255"/>
      <c r="E968" s="255"/>
      <c r="F968" s="255"/>
      <c r="G968" s="255"/>
      <c r="H968" s="255"/>
      <c r="I968" s="255"/>
      <c r="J968" s="255"/>
      <c r="K968" s="255"/>
      <c r="L968" s="255"/>
      <c r="M968" s="255"/>
      <c r="N968" s="255"/>
      <c r="O968" s="255"/>
      <c r="P968" s="255"/>
      <c r="Q968" s="255"/>
      <c r="R968" s="255"/>
      <c r="S968" s="255"/>
      <c r="T968" s="255"/>
      <c r="U968" s="255"/>
      <c r="V968" s="255"/>
      <c r="W968" s="255"/>
      <c r="X968" s="255"/>
    </row>
    <row r="969" customFormat="false" ht="14.25" hidden="false" customHeight="false" outlineLevel="0" collapsed="false">
      <c r="A969" s="255"/>
      <c r="B969" s="255"/>
      <c r="C969" s="255"/>
      <c r="D969" s="255"/>
      <c r="E969" s="255"/>
      <c r="F969" s="255"/>
      <c r="G969" s="255"/>
      <c r="H969" s="255"/>
      <c r="I969" s="255"/>
      <c r="J969" s="255"/>
      <c r="K969" s="255"/>
      <c r="L969" s="255"/>
      <c r="M969" s="255"/>
      <c r="N969" s="255"/>
      <c r="O969" s="255"/>
      <c r="P969" s="255"/>
      <c r="Q969" s="255"/>
      <c r="R969" s="255"/>
      <c r="S969" s="255"/>
      <c r="T969" s="255"/>
      <c r="U969" s="255"/>
      <c r="V969" s="255"/>
      <c r="W969" s="255"/>
      <c r="X969" s="255"/>
    </row>
    <row r="970" customFormat="false" ht="14.25" hidden="false" customHeight="false" outlineLevel="0" collapsed="false">
      <c r="A970" s="255"/>
      <c r="B970" s="255"/>
      <c r="C970" s="255"/>
      <c r="D970" s="255"/>
      <c r="E970" s="255"/>
      <c r="F970" s="255"/>
      <c r="G970" s="255"/>
      <c r="H970" s="255"/>
      <c r="I970" s="255"/>
      <c r="J970" s="255"/>
      <c r="K970" s="255"/>
      <c r="L970" s="255"/>
      <c r="M970" s="255"/>
      <c r="N970" s="255"/>
      <c r="O970" s="255"/>
      <c r="P970" s="255"/>
      <c r="Q970" s="255"/>
      <c r="R970" s="255"/>
      <c r="S970" s="255"/>
      <c r="T970" s="255"/>
      <c r="U970" s="255"/>
      <c r="V970" s="255"/>
      <c r="W970" s="255"/>
      <c r="X970" s="255"/>
    </row>
    <row r="971" customFormat="false" ht="14.25" hidden="false" customHeight="false" outlineLevel="0" collapsed="false">
      <c r="A971" s="255"/>
      <c r="B971" s="255"/>
      <c r="C971" s="255"/>
      <c r="D971" s="255"/>
      <c r="E971" s="255"/>
      <c r="F971" s="255"/>
      <c r="G971" s="255"/>
      <c r="H971" s="255"/>
      <c r="I971" s="255"/>
      <c r="J971" s="255"/>
      <c r="K971" s="255"/>
      <c r="L971" s="255"/>
      <c r="M971" s="255"/>
      <c r="N971" s="255"/>
      <c r="O971" s="255"/>
      <c r="P971" s="255"/>
      <c r="Q971" s="255"/>
      <c r="R971" s="255"/>
      <c r="S971" s="255"/>
      <c r="T971" s="255"/>
      <c r="U971" s="255"/>
      <c r="V971" s="255"/>
      <c r="W971" s="255"/>
      <c r="X971" s="255"/>
    </row>
    <row r="972" customFormat="false" ht="14.25" hidden="false" customHeight="false" outlineLevel="0" collapsed="false">
      <c r="A972" s="255"/>
      <c r="B972" s="255"/>
      <c r="C972" s="255"/>
      <c r="D972" s="255"/>
      <c r="E972" s="255"/>
      <c r="F972" s="255"/>
      <c r="G972" s="255"/>
      <c r="H972" s="255"/>
      <c r="I972" s="255"/>
      <c r="J972" s="255"/>
      <c r="K972" s="255"/>
      <c r="L972" s="255"/>
      <c r="M972" s="255"/>
      <c r="N972" s="255"/>
      <c r="O972" s="255"/>
      <c r="P972" s="255"/>
      <c r="Q972" s="255"/>
      <c r="R972" s="255"/>
      <c r="S972" s="255"/>
      <c r="T972" s="255"/>
      <c r="U972" s="255"/>
      <c r="V972" s="255"/>
      <c r="W972" s="255"/>
      <c r="X972" s="255"/>
    </row>
    <row r="973" customFormat="false" ht="14.25" hidden="false" customHeight="false" outlineLevel="0" collapsed="false">
      <c r="A973" s="255"/>
      <c r="B973" s="255"/>
      <c r="C973" s="255"/>
      <c r="D973" s="255"/>
      <c r="E973" s="255"/>
      <c r="F973" s="255"/>
      <c r="G973" s="255"/>
      <c r="H973" s="255"/>
      <c r="I973" s="255"/>
      <c r="J973" s="255"/>
      <c r="K973" s="255"/>
      <c r="L973" s="255"/>
      <c r="M973" s="255"/>
      <c r="N973" s="255"/>
      <c r="O973" s="255"/>
      <c r="P973" s="255"/>
      <c r="Q973" s="255"/>
      <c r="R973" s="255"/>
      <c r="S973" s="255"/>
      <c r="T973" s="255"/>
      <c r="U973" s="255"/>
      <c r="V973" s="255"/>
      <c r="W973" s="255"/>
      <c r="X973" s="255"/>
    </row>
    <row r="974" customFormat="false" ht="14.25" hidden="false" customHeight="false" outlineLevel="0" collapsed="false">
      <c r="A974" s="255"/>
      <c r="B974" s="255"/>
      <c r="C974" s="255"/>
      <c r="D974" s="255"/>
      <c r="E974" s="255"/>
      <c r="F974" s="255"/>
      <c r="G974" s="255"/>
      <c r="H974" s="255"/>
      <c r="I974" s="255"/>
      <c r="J974" s="255"/>
      <c r="K974" s="255"/>
      <c r="L974" s="255"/>
      <c r="M974" s="255"/>
      <c r="N974" s="255"/>
      <c r="O974" s="255"/>
      <c r="P974" s="255"/>
      <c r="Q974" s="255"/>
      <c r="R974" s="255"/>
      <c r="S974" s="255"/>
      <c r="T974" s="255"/>
      <c r="U974" s="255"/>
      <c r="V974" s="255"/>
      <c r="W974" s="255"/>
      <c r="X974" s="255"/>
    </row>
    <row r="975" customFormat="false" ht="14.25" hidden="false" customHeight="false" outlineLevel="0" collapsed="false">
      <c r="A975" s="255"/>
      <c r="B975" s="255"/>
      <c r="C975" s="255"/>
      <c r="D975" s="255"/>
      <c r="E975" s="255"/>
      <c r="F975" s="255"/>
      <c r="G975" s="255"/>
      <c r="H975" s="255"/>
      <c r="I975" s="255"/>
      <c r="J975" s="255"/>
      <c r="K975" s="255"/>
      <c r="L975" s="255"/>
      <c r="M975" s="255"/>
      <c r="N975" s="255"/>
      <c r="O975" s="255"/>
      <c r="P975" s="255"/>
      <c r="Q975" s="255"/>
      <c r="R975" s="255"/>
      <c r="S975" s="255"/>
      <c r="T975" s="255"/>
      <c r="U975" s="255"/>
      <c r="V975" s="255"/>
      <c r="W975" s="255"/>
      <c r="X975" s="255"/>
    </row>
    <row r="976" customFormat="false" ht="14.25" hidden="false" customHeight="false" outlineLevel="0" collapsed="false">
      <c r="A976" s="255"/>
      <c r="B976" s="255"/>
      <c r="C976" s="255"/>
      <c r="D976" s="255"/>
      <c r="E976" s="255"/>
      <c r="F976" s="255"/>
      <c r="G976" s="255"/>
      <c r="H976" s="255"/>
      <c r="I976" s="255"/>
      <c r="J976" s="255"/>
      <c r="K976" s="255"/>
      <c r="L976" s="255"/>
      <c r="M976" s="255"/>
      <c r="N976" s="255"/>
      <c r="O976" s="255"/>
      <c r="P976" s="255"/>
      <c r="Q976" s="255"/>
      <c r="R976" s="255"/>
      <c r="S976" s="255"/>
      <c r="T976" s="255"/>
      <c r="U976" s="255"/>
      <c r="V976" s="255"/>
      <c r="W976" s="255"/>
      <c r="X976" s="255"/>
    </row>
    <row r="977" customFormat="false" ht="14.25" hidden="false" customHeight="false" outlineLevel="0" collapsed="false">
      <c r="A977" s="255"/>
      <c r="B977" s="255"/>
      <c r="C977" s="255"/>
      <c r="D977" s="255"/>
      <c r="E977" s="255"/>
      <c r="F977" s="255"/>
      <c r="G977" s="255"/>
      <c r="H977" s="255"/>
      <c r="I977" s="255"/>
      <c r="J977" s="255"/>
      <c r="K977" s="255"/>
      <c r="L977" s="255"/>
      <c r="M977" s="255"/>
      <c r="N977" s="255"/>
      <c r="O977" s="255"/>
      <c r="P977" s="255"/>
      <c r="Q977" s="255"/>
      <c r="R977" s="255"/>
      <c r="S977" s="255"/>
      <c r="T977" s="255"/>
      <c r="U977" s="255"/>
      <c r="V977" s="255"/>
      <c r="W977" s="255"/>
      <c r="X977" s="255"/>
    </row>
    <row r="978" customFormat="false" ht="14.25" hidden="false" customHeight="false" outlineLevel="0" collapsed="false">
      <c r="A978" s="255"/>
      <c r="B978" s="255"/>
      <c r="C978" s="255"/>
      <c r="D978" s="255"/>
      <c r="E978" s="255"/>
      <c r="F978" s="255"/>
      <c r="G978" s="255"/>
      <c r="H978" s="255"/>
      <c r="I978" s="255"/>
      <c r="J978" s="255"/>
      <c r="K978" s="255"/>
      <c r="L978" s="255"/>
      <c r="M978" s="255"/>
      <c r="N978" s="255"/>
      <c r="O978" s="255"/>
      <c r="P978" s="255"/>
      <c r="Q978" s="255"/>
      <c r="R978" s="255"/>
      <c r="S978" s="255"/>
      <c r="T978" s="255"/>
      <c r="U978" s="255"/>
      <c r="V978" s="255"/>
      <c r="W978" s="255"/>
      <c r="X978" s="255"/>
    </row>
    <row r="979" customFormat="false" ht="14.25" hidden="false" customHeight="false" outlineLevel="0" collapsed="false">
      <c r="A979" s="255"/>
      <c r="B979" s="255"/>
      <c r="C979" s="255"/>
      <c r="D979" s="255"/>
      <c r="E979" s="255"/>
      <c r="F979" s="255"/>
      <c r="G979" s="255"/>
      <c r="H979" s="255"/>
      <c r="I979" s="255"/>
      <c r="J979" s="255"/>
      <c r="K979" s="255"/>
      <c r="L979" s="255"/>
      <c r="M979" s="255"/>
      <c r="N979" s="255"/>
      <c r="O979" s="255"/>
      <c r="P979" s="255"/>
      <c r="Q979" s="255"/>
      <c r="R979" s="255"/>
      <c r="S979" s="255"/>
      <c r="T979" s="255"/>
      <c r="U979" s="255"/>
      <c r="V979" s="255"/>
      <c r="W979" s="255"/>
      <c r="X979" s="255"/>
    </row>
    <row r="980" customFormat="false" ht="14.25" hidden="false" customHeight="false" outlineLevel="0" collapsed="false">
      <c r="A980" s="255"/>
      <c r="B980" s="255"/>
      <c r="C980" s="255"/>
      <c r="D980" s="255"/>
      <c r="E980" s="255"/>
      <c r="F980" s="255"/>
      <c r="G980" s="255"/>
      <c r="H980" s="255"/>
      <c r="I980" s="255"/>
      <c r="J980" s="255"/>
      <c r="K980" s="255"/>
      <c r="L980" s="255"/>
      <c r="M980" s="255"/>
      <c r="N980" s="255"/>
      <c r="O980" s="255"/>
      <c r="P980" s="255"/>
      <c r="Q980" s="255"/>
      <c r="R980" s="255"/>
      <c r="S980" s="255"/>
      <c r="T980" s="255"/>
      <c r="U980" s="255"/>
      <c r="V980" s="255"/>
      <c r="W980" s="255"/>
      <c r="X980" s="255"/>
    </row>
    <row r="981" customFormat="false" ht="14.25" hidden="false" customHeight="false" outlineLevel="0" collapsed="false">
      <c r="A981" s="255"/>
      <c r="B981" s="255"/>
      <c r="C981" s="255"/>
      <c r="D981" s="255"/>
      <c r="E981" s="255"/>
      <c r="F981" s="255"/>
      <c r="G981" s="255"/>
      <c r="H981" s="255"/>
      <c r="I981" s="255"/>
      <c r="J981" s="255"/>
      <c r="K981" s="255"/>
      <c r="L981" s="255"/>
      <c r="M981" s="255"/>
      <c r="N981" s="255"/>
      <c r="O981" s="255"/>
      <c r="P981" s="255"/>
      <c r="Q981" s="255"/>
      <c r="R981" s="255"/>
      <c r="S981" s="255"/>
      <c r="T981" s="255"/>
      <c r="U981" s="255"/>
      <c r="V981" s="255"/>
      <c r="W981" s="255"/>
      <c r="X981" s="255"/>
    </row>
    <row r="982" customFormat="false" ht="14.25" hidden="false" customHeight="false" outlineLevel="0" collapsed="false">
      <c r="A982" s="255"/>
      <c r="B982" s="255"/>
      <c r="C982" s="255"/>
      <c r="D982" s="255"/>
      <c r="E982" s="255"/>
      <c r="F982" s="255"/>
      <c r="G982" s="255"/>
      <c r="H982" s="255"/>
      <c r="I982" s="255"/>
      <c r="J982" s="255"/>
      <c r="K982" s="255"/>
      <c r="L982" s="255"/>
      <c r="M982" s="255"/>
      <c r="N982" s="255"/>
      <c r="O982" s="255"/>
      <c r="P982" s="255"/>
      <c r="Q982" s="255"/>
      <c r="R982" s="255"/>
      <c r="S982" s="255"/>
      <c r="T982" s="255"/>
      <c r="U982" s="255"/>
      <c r="V982" s="255"/>
      <c r="W982" s="255"/>
      <c r="X982" s="255"/>
    </row>
    <row r="983" customFormat="false" ht="14.25" hidden="false" customHeight="false" outlineLevel="0" collapsed="false">
      <c r="A983" s="255"/>
      <c r="B983" s="255"/>
      <c r="C983" s="255"/>
      <c r="D983" s="255"/>
      <c r="E983" s="255"/>
      <c r="F983" s="255"/>
      <c r="G983" s="255"/>
      <c r="H983" s="255"/>
      <c r="I983" s="255"/>
      <c r="J983" s="255"/>
      <c r="K983" s="255"/>
      <c r="L983" s="255"/>
      <c r="M983" s="255"/>
      <c r="N983" s="255"/>
      <c r="O983" s="255"/>
      <c r="P983" s="255"/>
      <c r="Q983" s="255"/>
      <c r="R983" s="255"/>
      <c r="S983" s="255"/>
      <c r="T983" s="255"/>
      <c r="U983" s="255"/>
      <c r="V983" s="255"/>
      <c r="W983" s="255"/>
      <c r="X983" s="255"/>
    </row>
    <row r="984" customFormat="false" ht="14.25" hidden="false" customHeight="false" outlineLevel="0" collapsed="false">
      <c r="A984" s="255"/>
      <c r="B984" s="255"/>
      <c r="C984" s="255"/>
      <c r="D984" s="255"/>
      <c r="E984" s="255"/>
      <c r="F984" s="255"/>
      <c r="G984" s="255"/>
      <c r="H984" s="255"/>
      <c r="I984" s="255"/>
      <c r="J984" s="255"/>
      <c r="K984" s="255"/>
      <c r="L984" s="255"/>
      <c r="M984" s="255"/>
      <c r="N984" s="255"/>
      <c r="O984" s="255"/>
      <c r="P984" s="255"/>
      <c r="Q984" s="255"/>
      <c r="R984" s="255"/>
      <c r="S984" s="255"/>
      <c r="T984" s="255"/>
      <c r="U984" s="255"/>
      <c r="V984" s="255"/>
      <c r="W984" s="255"/>
      <c r="X984" s="255"/>
    </row>
    <row r="985" customFormat="false" ht="14.25" hidden="false" customHeight="false" outlineLevel="0" collapsed="false">
      <c r="A985" s="255"/>
      <c r="B985" s="255"/>
      <c r="C985" s="255"/>
      <c r="D985" s="255"/>
      <c r="E985" s="255"/>
      <c r="F985" s="255"/>
      <c r="G985" s="255"/>
      <c r="H985" s="255"/>
      <c r="I985" s="255"/>
      <c r="J985" s="255"/>
      <c r="K985" s="255"/>
      <c r="L985" s="255"/>
      <c r="M985" s="255"/>
      <c r="N985" s="255"/>
      <c r="O985" s="255"/>
      <c r="P985" s="255"/>
      <c r="Q985" s="255"/>
      <c r="R985" s="255"/>
      <c r="S985" s="255"/>
      <c r="T985" s="255"/>
      <c r="U985" s="255"/>
      <c r="V985" s="255"/>
      <c r="W985" s="255"/>
      <c r="X985" s="255"/>
    </row>
    <row r="986" customFormat="false" ht="14.25" hidden="false" customHeight="false" outlineLevel="0" collapsed="false">
      <c r="A986" s="255"/>
      <c r="B986" s="255"/>
      <c r="C986" s="255"/>
      <c r="D986" s="255"/>
      <c r="E986" s="255"/>
      <c r="F986" s="255"/>
      <c r="G986" s="255"/>
      <c r="H986" s="255"/>
      <c r="I986" s="255"/>
      <c r="J986" s="255"/>
      <c r="K986" s="255"/>
      <c r="L986" s="255"/>
      <c r="M986" s="255"/>
      <c r="N986" s="255"/>
      <c r="O986" s="255"/>
      <c r="P986" s="255"/>
      <c r="Q986" s="255"/>
      <c r="R986" s="255"/>
      <c r="S986" s="255"/>
      <c r="T986" s="255"/>
      <c r="U986" s="255"/>
      <c r="V986" s="255"/>
      <c r="W986" s="255"/>
      <c r="X986" s="255"/>
    </row>
    <row r="987" customFormat="false" ht="14.25" hidden="false" customHeight="false" outlineLevel="0" collapsed="false">
      <c r="A987" s="255"/>
      <c r="B987" s="255"/>
      <c r="C987" s="255"/>
      <c r="D987" s="255"/>
      <c r="E987" s="255"/>
      <c r="F987" s="255"/>
      <c r="G987" s="255"/>
      <c r="H987" s="255"/>
      <c r="I987" s="255"/>
      <c r="J987" s="255"/>
      <c r="K987" s="255"/>
      <c r="L987" s="255"/>
      <c r="M987" s="255"/>
      <c r="N987" s="255"/>
      <c r="O987" s="255"/>
      <c r="P987" s="255"/>
      <c r="Q987" s="255"/>
      <c r="R987" s="255"/>
      <c r="S987" s="255"/>
      <c r="T987" s="255"/>
      <c r="U987" s="255"/>
      <c r="V987" s="255"/>
      <c r="W987" s="255"/>
      <c r="X987" s="255"/>
    </row>
    <row r="988" customFormat="false" ht="14.25" hidden="false" customHeight="false" outlineLevel="0" collapsed="false">
      <c r="A988" s="255"/>
      <c r="B988" s="255"/>
      <c r="C988" s="255"/>
      <c r="D988" s="255"/>
      <c r="E988" s="255"/>
      <c r="F988" s="255"/>
      <c r="G988" s="255"/>
      <c r="H988" s="255"/>
      <c r="I988" s="255"/>
      <c r="J988" s="255"/>
      <c r="K988" s="255"/>
      <c r="L988" s="255"/>
      <c r="M988" s="255"/>
      <c r="N988" s="255"/>
      <c r="O988" s="255"/>
      <c r="P988" s="255"/>
      <c r="Q988" s="255"/>
      <c r="R988" s="255"/>
      <c r="S988" s="255"/>
      <c r="T988" s="255"/>
      <c r="U988" s="255"/>
      <c r="V988" s="255"/>
      <c r="W988" s="255"/>
      <c r="X988" s="255"/>
    </row>
    <row r="989" customFormat="false" ht="14.25" hidden="false" customHeight="false" outlineLevel="0" collapsed="false">
      <c r="A989" s="255"/>
      <c r="B989" s="255"/>
      <c r="C989" s="255"/>
      <c r="D989" s="255"/>
      <c r="E989" s="255"/>
      <c r="F989" s="255"/>
      <c r="G989" s="255"/>
      <c r="H989" s="255"/>
      <c r="I989" s="255"/>
      <c r="J989" s="255"/>
      <c r="K989" s="255"/>
      <c r="L989" s="255"/>
      <c r="M989" s="255"/>
      <c r="N989" s="255"/>
      <c r="O989" s="255"/>
      <c r="P989" s="255"/>
      <c r="Q989" s="255"/>
      <c r="R989" s="255"/>
      <c r="S989" s="255"/>
      <c r="T989" s="255"/>
      <c r="U989" s="255"/>
      <c r="V989" s="255"/>
      <c r="W989" s="255"/>
      <c r="X989" s="255"/>
    </row>
    <row r="990" customFormat="false" ht="14.25" hidden="false" customHeight="false" outlineLevel="0" collapsed="false">
      <c r="A990" s="255"/>
      <c r="B990" s="255"/>
      <c r="C990" s="255"/>
      <c r="D990" s="255"/>
      <c r="E990" s="255"/>
      <c r="F990" s="255"/>
      <c r="G990" s="255"/>
      <c r="H990" s="255"/>
      <c r="I990" s="255"/>
      <c r="J990" s="255"/>
      <c r="K990" s="255"/>
      <c r="L990" s="255"/>
      <c r="M990" s="255"/>
      <c r="N990" s="255"/>
      <c r="O990" s="255"/>
      <c r="P990" s="255"/>
      <c r="Q990" s="255"/>
      <c r="R990" s="255"/>
      <c r="S990" s="255"/>
      <c r="T990" s="255"/>
      <c r="U990" s="255"/>
      <c r="V990" s="255"/>
      <c r="W990" s="255"/>
      <c r="X990" s="255"/>
    </row>
    <row r="991" customFormat="false" ht="14.25" hidden="false" customHeight="false" outlineLevel="0" collapsed="false">
      <c r="A991" s="255"/>
      <c r="B991" s="255"/>
      <c r="C991" s="255"/>
      <c r="D991" s="255"/>
      <c r="E991" s="255"/>
      <c r="F991" s="255"/>
      <c r="G991" s="255"/>
      <c r="H991" s="255"/>
      <c r="I991" s="255"/>
      <c r="J991" s="255"/>
      <c r="K991" s="255"/>
      <c r="L991" s="255"/>
      <c r="M991" s="255"/>
      <c r="N991" s="255"/>
      <c r="O991" s="255"/>
      <c r="P991" s="255"/>
      <c r="Q991" s="255"/>
      <c r="R991" s="255"/>
      <c r="S991" s="255"/>
      <c r="T991" s="255"/>
      <c r="U991" s="255"/>
      <c r="V991" s="255"/>
      <c r="W991" s="255"/>
      <c r="X991" s="255"/>
    </row>
    <row r="992" customFormat="false" ht="14.25" hidden="false" customHeight="false" outlineLevel="0" collapsed="false">
      <c r="A992" s="255"/>
      <c r="B992" s="255"/>
      <c r="C992" s="255"/>
      <c r="D992" s="255"/>
      <c r="E992" s="255"/>
      <c r="F992" s="255"/>
      <c r="G992" s="255"/>
      <c r="H992" s="255"/>
      <c r="I992" s="255"/>
      <c r="J992" s="255"/>
      <c r="K992" s="255"/>
      <c r="L992" s="255"/>
      <c r="M992" s="255"/>
      <c r="N992" s="255"/>
      <c r="O992" s="255"/>
      <c r="P992" s="255"/>
      <c r="Q992" s="255"/>
      <c r="R992" s="255"/>
      <c r="S992" s="255"/>
      <c r="T992" s="255"/>
      <c r="U992" s="255"/>
      <c r="V992" s="255"/>
      <c r="W992" s="255"/>
      <c r="X992" s="255"/>
    </row>
    <row r="993" customFormat="false" ht="14.25" hidden="false" customHeight="false" outlineLevel="0" collapsed="false">
      <c r="A993" s="255"/>
      <c r="B993" s="255"/>
      <c r="C993" s="255"/>
      <c r="D993" s="255"/>
      <c r="E993" s="255"/>
      <c r="F993" s="255"/>
      <c r="G993" s="255"/>
      <c r="H993" s="255"/>
      <c r="I993" s="255"/>
      <c r="J993" s="255"/>
      <c r="K993" s="255"/>
      <c r="L993" s="255"/>
      <c r="M993" s="255"/>
      <c r="N993" s="255"/>
      <c r="O993" s="255"/>
      <c r="P993" s="255"/>
      <c r="Q993" s="255"/>
      <c r="R993" s="255"/>
      <c r="S993" s="255"/>
      <c r="T993" s="255"/>
      <c r="U993" s="255"/>
      <c r="V993" s="255"/>
      <c r="W993" s="255"/>
      <c r="X993" s="255"/>
    </row>
    <row r="994" customFormat="false" ht="14.25" hidden="false" customHeight="false" outlineLevel="0" collapsed="false">
      <c r="A994" s="255"/>
      <c r="B994" s="255"/>
      <c r="C994" s="255"/>
      <c r="D994" s="255"/>
      <c r="E994" s="255"/>
      <c r="F994" s="255"/>
      <c r="G994" s="255"/>
      <c r="H994" s="255"/>
      <c r="I994" s="255"/>
      <c r="J994" s="255"/>
      <c r="K994" s="255"/>
      <c r="L994" s="255"/>
      <c r="M994" s="255"/>
      <c r="N994" s="255"/>
      <c r="O994" s="255"/>
      <c r="P994" s="255"/>
      <c r="Q994" s="255"/>
      <c r="R994" s="255"/>
      <c r="S994" s="255"/>
      <c r="T994" s="255"/>
      <c r="U994" s="255"/>
      <c r="V994" s="255"/>
      <c r="W994" s="255"/>
      <c r="X994" s="255"/>
    </row>
    <row r="995" customFormat="false" ht="14.25" hidden="false" customHeight="false" outlineLevel="0" collapsed="false">
      <c r="A995" s="255"/>
      <c r="B995" s="255"/>
      <c r="C995" s="255"/>
      <c r="D995" s="255"/>
      <c r="E995" s="255"/>
      <c r="F995" s="255"/>
      <c r="G995" s="255"/>
      <c r="H995" s="255"/>
      <c r="I995" s="255"/>
      <c r="J995" s="255"/>
      <c r="K995" s="255"/>
      <c r="L995" s="255"/>
      <c r="M995" s="255"/>
      <c r="N995" s="255"/>
      <c r="O995" s="255"/>
      <c r="P995" s="255"/>
      <c r="Q995" s="255"/>
      <c r="R995" s="255"/>
      <c r="S995" s="255"/>
      <c r="T995" s="255"/>
      <c r="U995" s="255"/>
      <c r="V995" s="255"/>
      <c r="W995" s="255"/>
      <c r="X995" s="255"/>
    </row>
    <row r="996" customFormat="false" ht="14.25" hidden="false" customHeight="false" outlineLevel="0" collapsed="false">
      <c r="A996" s="255"/>
      <c r="B996" s="255"/>
      <c r="C996" s="255"/>
      <c r="D996" s="255"/>
      <c r="E996" s="255"/>
      <c r="F996" s="255"/>
      <c r="G996" s="255"/>
      <c r="H996" s="255"/>
      <c r="I996" s="255"/>
      <c r="J996" s="255"/>
      <c r="K996" s="255"/>
      <c r="L996" s="255"/>
      <c r="M996" s="255"/>
      <c r="N996" s="255"/>
      <c r="O996" s="255"/>
      <c r="P996" s="255"/>
      <c r="Q996" s="255"/>
      <c r="R996" s="255"/>
      <c r="S996" s="255"/>
      <c r="T996" s="255"/>
      <c r="U996" s="255"/>
      <c r="V996" s="255"/>
      <c r="W996" s="255"/>
      <c r="X996" s="255"/>
    </row>
    <row r="997" customFormat="false" ht="14.25" hidden="false" customHeight="false" outlineLevel="0" collapsed="false">
      <c r="A997" s="255"/>
      <c r="B997" s="255"/>
      <c r="C997" s="255"/>
      <c r="D997" s="255"/>
      <c r="E997" s="255"/>
      <c r="F997" s="255"/>
      <c r="G997" s="255"/>
      <c r="H997" s="255"/>
      <c r="I997" s="255"/>
      <c r="J997" s="255"/>
      <c r="K997" s="255"/>
      <c r="L997" s="255"/>
      <c r="M997" s="255"/>
      <c r="N997" s="255"/>
      <c r="O997" s="255"/>
      <c r="P997" s="255"/>
      <c r="Q997" s="255"/>
      <c r="R997" s="255"/>
      <c r="S997" s="255"/>
      <c r="T997" s="255"/>
      <c r="U997" s="255"/>
      <c r="V997" s="255"/>
      <c r="W997" s="255"/>
      <c r="X997" s="255"/>
    </row>
    <row r="998" customFormat="false" ht="14.25" hidden="false" customHeight="false" outlineLevel="0" collapsed="false">
      <c r="A998" s="255"/>
      <c r="B998" s="255"/>
      <c r="C998" s="255"/>
      <c r="D998" s="255"/>
      <c r="E998" s="255"/>
      <c r="F998" s="255"/>
      <c r="G998" s="255"/>
      <c r="H998" s="255"/>
      <c r="I998" s="255"/>
      <c r="J998" s="255"/>
      <c r="K998" s="255"/>
      <c r="L998" s="255"/>
      <c r="M998" s="255"/>
      <c r="N998" s="255"/>
      <c r="O998" s="255"/>
      <c r="P998" s="255"/>
      <c r="Q998" s="255"/>
      <c r="R998" s="255"/>
      <c r="S998" s="255"/>
      <c r="T998" s="255"/>
      <c r="U998" s="255"/>
      <c r="V998" s="255"/>
      <c r="W998" s="255"/>
      <c r="X998" s="255"/>
    </row>
    <row r="999" customFormat="false" ht="14.25" hidden="false" customHeight="false" outlineLevel="0" collapsed="false">
      <c r="A999" s="255"/>
      <c r="B999" s="255"/>
      <c r="C999" s="255"/>
      <c r="D999" s="255"/>
      <c r="E999" s="255"/>
      <c r="F999" s="255"/>
      <c r="G999" s="255"/>
      <c r="H999" s="255"/>
      <c r="I999" s="255"/>
      <c r="J999" s="255"/>
      <c r="K999" s="255"/>
      <c r="L999" s="255"/>
      <c r="M999" s="255"/>
      <c r="N999" s="255"/>
      <c r="O999" s="255"/>
      <c r="P999" s="255"/>
      <c r="Q999" s="255"/>
      <c r="R999" s="255"/>
      <c r="S999" s="255"/>
      <c r="T999" s="255"/>
      <c r="U999" s="255"/>
      <c r="V999" s="255"/>
      <c r="W999" s="255"/>
      <c r="X999" s="255"/>
    </row>
    <row r="1000" customFormat="false" ht="14.25" hidden="false" customHeight="false" outlineLevel="0" collapsed="false">
      <c r="A1000" s="255"/>
      <c r="B1000" s="255"/>
      <c r="C1000" s="255"/>
      <c r="D1000" s="255"/>
      <c r="E1000" s="255"/>
      <c r="F1000" s="255"/>
      <c r="G1000" s="255"/>
      <c r="H1000" s="255"/>
      <c r="I1000" s="255"/>
      <c r="J1000" s="255"/>
      <c r="K1000" s="255"/>
      <c r="L1000" s="255"/>
      <c r="M1000" s="255"/>
      <c r="N1000" s="255"/>
      <c r="O1000" s="255"/>
      <c r="P1000" s="255"/>
      <c r="Q1000" s="255"/>
      <c r="R1000" s="255"/>
      <c r="S1000" s="255"/>
      <c r="T1000" s="255"/>
      <c r="U1000" s="255"/>
      <c r="V1000" s="255"/>
      <c r="W1000" s="255"/>
      <c r="X1000" s="255"/>
    </row>
  </sheetData>
  <hyperlinks>
    <hyperlink ref="C8" r:id="rId1" display="The act of verifying the accuracy, completeness, timeliness, and/or consistency of encounter data records submitted to the state by Medicaid managed care plans. Validation steps may include pre-acceptance edits and post-acceptance analyses. See the 2019 State Toolkit for Validating Medicaid Encounter Data for examples of intrafield, interfield, interfile and intersource validation tests that states can use to evaluate encounter data quality. The toolkit is available at: https://www.medicaid.gov/medicaid/downloads/ed-validation-toolkit.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F5597"/>
    <pageSetUpPr fitToPage="false"/>
  </sheetPr>
  <dimension ref="A1:L1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6" topLeftCell="A51" activePane="bottomLeft" state="frozen"/>
      <selection pane="topLeft" activeCell="A1" activeCellId="0" sqref="A1"/>
      <selection pane="bottomLeft" activeCell="M31" activeCellId="0" sqref="M31"/>
    </sheetView>
  </sheetViews>
  <sheetFormatPr defaultColWidth="14.42578125" defaultRowHeight="15" zeroHeight="false" outlineLevelRow="0" outlineLevelCol="0"/>
  <cols>
    <col collapsed="false" customWidth="true" hidden="false" outlineLevel="0" max="1" min="1" style="0" width="9.14"/>
    <col collapsed="false" customWidth="true" hidden="false" outlineLevel="0" max="2" min="2" style="0" width="26.15"/>
    <col collapsed="false" customWidth="true" hidden="false" outlineLevel="0" max="3" min="3" style="0" width="59.29"/>
    <col collapsed="false" customWidth="true" hidden="false" outlineLevel="0" max="4" min="4" style="0" width="20.85"/>
    <col collapsed="false" customWidth="true" hidden="false" outlineLevel="0" max="5" min="5" style="0" width="6.43"/>
    <col collapsed="false" customWidth="true" hidden="false" outlineLevel="0" max="6" min="6" style="0" width="6.14"/>
    <col collapsed="false" customWidth="true" hidden="false" outlineLevel="0" max="7" min="7" style="0" width="11.14"/>
    <col collapsed="false" customWidth="true" hidden="false" outlineLevel="0" max="8" min="8" style="0" width="6.43"/>
    <col collapsed="false" customWidth="true" hidden="false" outlineLevel="0" max="9" min="9" style="0" width="6.29"/>
    <col collapsed="false" customWidth="true" hidden="false" outlineLevel="0" max="10" min="10" style="0" width="7.71"/>
    <col collapsed="false" customWidth="true" hidden="false" outlineLevel="0" max="11" min="11" style="0" width="6.43"/>
    <col collapsed="false" customWidth="true" hidden="false" outlineLevel="0" max="12" min="12" style="0" width="9.86"/>
  </cols>
  <sheetData>
    <row r="1" customFormat="false" ht="18" hidden="false" customHeight="false" outlineLevel="0" collapsed="false">
      <c r="A1" s="264" t="s">
        <v>726</v>
      </c>
      <c r="D1" s="265" t="s">
        <v>727</v>
      </c>
      <c r="E1" s="266" t="s">
        <v>728</v>
      </c>
      <c r="F1" s="266" t="s">
        <v>729</v>
      </c>
      <c r="G1" s="266" t="s">
        <v>730</v>
      </c>
      <c r="H1" s="266" t="s">
        <v>731</v>
      </c>
      <c r="I1" s="266" t="s">
        <v>732</v>
      </c>
      <c r="J1" s="266" t="s">
        <v>733</v>
      </c>
      <c r="K1" s="266" t="s">
        <v>734</v>
      </c>
      <c r="L1" s="266" t="s">
        <v>735</v>
      </c>
    </row>
    <row r="2" customFormat="false" ht="18" hidden="false" customHeight="false" outlineLevel="0" collapsed="false">
      <c r="A2" s="267"/>
      <c r="D2" s="265"/>
      <c r="E2" s="268"/>
      <c r="F2" s="268"/>
      <c r="G2" s="268"/>
      <c r="H2" s="268"/>
      <c r="I2" s="268"/>
      <c r="J2" s="268"/>
    </row>
    <row r="3" customFormat="false" ht="18" hidden="false" customHeight="false" outlineLevel="0" collapsed="false">
      <c r="A3" s="267"/>
      <c r="D3" s="265"/>
      <c r="E3" s="268"/>
      <c r="F3" s="268"/>
      <c r="G3" s="268"/>
      <c r="H3" s="268"/>
      <c r="I3" s="268"/>
      <c r="J3" s="268"/>
    </row>
    <row r="4" customFormat="false" ht="24" hidden="false" customHeight="true" outlineLevel="0" collapsed="false">
      <c r="A4" s="269"/>
      <c r="D4" s="265" t="s">
        <v>736</v>
      </c>
      <c r="E4" s="270" t="s">
        <v>737</v>
      </c>
      <c r="F4" s="270" t="s">
        <v>738</v>
      </c>
      <c r="G4" s="270" t="s">
        <v>739</v>
      </c>
      <c r="H4" s="270"/>
      <c r="I4" s="270" t="s">
        <v>740</v>
      </c>
      <c r="J4" s="270"/>
      <c r="K4" s="270"/>
      <c r="L4" s="270" t="s">
        <v>741</v>
      </c>
    </row>
    <row r="5" s="272" customFormat="true" ht="15.75" hidden="false" customHeight="false" outlineLevel="0" collapsed="false">
      <c r="A5" s="271"/>
      <c r="D5" s="273" t="s">
        <v>742</v>
      </c>
      <c r="E5" s="274" t="s">
        <v>743</v>
      </c>
      <c r="F5" s="274" t="s">
        <v>743</v>
      </c>
      <c r="G5" s="274" t="s">
        <v>743</v>
      </c>
      <c r="H5" s="274" t="s">
        <v>744</v>
      </c>
      <c r="I5" s="274" t="s">
        <v>743</v>
      </c>
      <c r="J5" s="274" t="s">
        <v>744</v>
      </c>
      <c r="K5" s="274"/>
      <c r="L5" s="274" t="s">
        <v>743</v>
      </c>
    </row>
    <row r="6" s="283" customFormat="true" ht="19.5" hidden="false" customHeight="true" outlineLevel="0" collapsed="false">
      <c r="A6" s="275" t="s">
        <v>111</v>
      </c>
      <c r="B6" s="276" t="s">
        <v>192</v>
      </c>
      <c r="C6" s="277" t="s">
        <v>745</v>
      </c>
      <c r="D6" s="277" t="s">
        <v>746</v>
      </c>
      <c r="E6" s="278"/>
      <c r="F6" s="278"/>
      <c r="G6" s="279"/>
      <c r="H6" s="280"/>
      <c r="I6" s="279"/>
      <c r="J6" s="281"/>
      <c r="K6" s="282"/>
      <c r="L6" s="278"/>
    </row>
    <row r="7" s="287" customFormat="true" ht="18.75" hidden="false" customHeight="true" outlineLevel="0" collapsed="false">
      <c r="A7" s="284" t="s">
        <v>747</v>
      </c>
      <c r="B7" s="284" t="s">
        <v>748</v>
      </c>
      <c r="C7" s="284"/>
      <c r="D7" s="285"/>
      <c r="E7" s="286" t="s">
        <v>749</v>
      </c>
      <c r="F7" s="285"/>
      <c r="G7" s="285"/>
      <c r="H7" s="285"/>
      <c r="I7" s="285"/>
      <c r="J7" s="285"/>
      <c r="K7" s="285"/>
      <c r="L7" s="285"/>
    </row>
    <row r="8" customFormat="false" ht="25.5" hidden="false" customHeight="false" outlineLevel="0" collapsed="false">
      <c r="A8" s="288" t="s">
        <v>747</v>
      </c>
      <c r="B8" s="289" t="s">
        <v>750</v>
      </c>
      <c r="C8" s="289" t="s">
        <v>751</v>
      </c>
      <c r="D8" s="289" t="s">
        <v>752</v>
      </c>
      <c r="E8" s="290" t="s">
        <v>749</v>
      </c>
      <c r="F8" s="290"/>
      <c r="G8" s="290"/>
      <c r="H8" s="290"/>
      <c r="I8" s="290"/>
      <c r="J8" s="290"/>
      <c r="K8" s="290"/>
      <c r="L8" s="290"/>
    </row>
    <row r="9" customFormat="false" ht="15" hidden="false" customHeight="false" outlineLevel="0" collapsed="false">
      <c r="A9" s="288" t="s">
        <v>747</v>
      </c>
      <c r="B9" s="289" t="s">
        <v>131</v>
      </c>
      <c r="C9" s="289" t="s">
        <v>751</v>
      </c>
      <c r="D9" s="289" t="s">
        <v>753</v>
      </c>
      <c r="E9" s="290" t="s">
        <v>749</v>
      </c>
      <c r="F9" s="290"/>
      <c r="G9" s="290"/>
      <c r="H9" s="290"/>
      <c r="I9" s="290"/>
      <c r="J9" s="290"/>
      <c r="K9" s="290"/>
      <c r="L9" s="290"/>
    </row>
    <row r="10" customFormat="false" ht="25.5" hidden="false" customHeight="false" outlineLevel="0" collapsed="false">
      <c r="A10" s="288" t="s">
        <v>747</v>
      </c>
      <c r="B10" s="289" t="s">
        <v>754</v>
      </c>
      <c r="C10" s="289" t="s">
        <v>751</v>
      </c>
      <c r="D10" s="289" t="s">
        <v>755</v>
      </c>
      <c r="E10" s="290" t="s">
        <v>749</v>
      </c>
      <c r="F10" s="290"/>
      <c r="G10" s="290"/>
      <c r="H10" s="290"/>
      <c r="I10" s="290"/>
      <c r="J10" s="290"/>
      <c r="K10" s="290"/>
      <c r="L10" s="290"/>
    </row>
    <row r="11" customFormat="false" ht="38.25" hidden="false" customHeight="false" outlineLevel="0" collapsed="false">
      <c r="A11" s="288" t="s">
        <v>747</v>
      </c>
      <c r="B11" s="289" t="s">
        <v>756</v>
      </c>
      <c r="C11" s="289" t="s">
        <v>751</v>
      </c>
      <c r="D11" s="289" t="s">
        <v>757</v>
      </c>
      <c r="E11" s="290" t="s">
        <v>749</v>
      </c>
      <c r="F11" s="290"/>
      <c r="G11" s="290"/>
      <c r="H11" s="290"/>
      <c r="I11" s="290"/>
      <c r="J11" s="290"/>
      <c r="K11" s="290"/>
      <c r="L11" s="290"/>
    </row>
    <row r="12" s="287" customFormat="true" ht="15" hidden="false" customHeight="true" outlineLevel="0" collapsed="false">
      <c r="A12" s="284" t="s">
        <v>758</v>
      </c>
      <c r="B12" s="284" t="s">
        <v>759</v>
      </c>
      <c r="C12" s="284"/>
      <c r="D12" s="285"/>
      <c r="E12" s="285"/>
      <c r="F12" s="286" t="s">
        <v>749</v>
      </c>
      <c r="G12" s="286" t="s">
        <v>749</v>
      </c>
      <c r="H12" s="286"/>
      <c r="I12" s="286" t="s">
        <v>749</v>
      </c>
      <c r="J12" s="285"/>
      <c r="K12" s="285"/>
      <c r="L12" s="285"/>
    </row>
    <row r="13" customFormat="false" ht="51" hidden="false" customHeight="false" outlineLevel="0" collapsed="false">
      <c r="A13" s="291" t="s">
        <v>195</v>
      </c>
      <c r="B13" s="291" t="s">
        <v>196</v>
      </c>
      <c r="C13" s="292" t="s">
        <v>197</v>
      </c>
      <c r="D13" s="289" t="s">
        <v>760</v>
      </c>
      <c r="E13" s="293"/>
      <c r="F13" s="294" t="s">
        <v>749</v>
      </c>
      <c r="G13" s="294"/>
      <c r="H13" s="293"/>
      <c r="I13" s="294"/>
      <c r="J13" s="293"/>
      <c r="K13" s="293"/>
      <c r="L13" s="293"/>
    </row>
    <row r="14" customFormat="false" ht="63.75" hidden="false" customHeight="false" outlineLevel="0" collapsed="false">
      <c r="A14" s="291" t="s">
        <v>198</v>
      </c>
      <c r="B14" s="291" t="s">
        <v>199</v>
      </c>
      <c r="C14" s="292" t="s">
        <v>200</v>
      </c>
      <c r="D14" s="289" t="s">
        <v>760</v>
      </c>
      <c r="E14" s="293"/>
      <c r="F14" s="294" t="s">
        <v>749</v>
      </c>
      <c r="G14" s="294"/>
      <c r="H14" s="293"/>
      <c r="I14" s="294"/>
      <c r="J14" s="293"/>
      <c r="K14" s="293"/>
      <c r="L14" s="293"/>
    </row>
    <row r="15" customFormat="false" ht="25.5" hidden="false" customHeight="false" outlineLevel="0" collapsed="false">
      <c r="A15" s="291" t="s">
        <v>250</v>
      </c>
      <c r="B15" s="291" t="s">
        <v>251</v>
      </c>
      <c r="C15" s="292" t="s">
        <v>252</v>
      </c>
      <c r="D15" s="289" t="s">
        <v>761</v>
      </c>
      <c r="E15" s="293"/>
      <c r="F15" s="294"/>
      <c r="G15" s="294" t="s">
        <v>749</v>
      </c>
      <c r="H15" s="293"/>
      <c r="I15" s="294"/>
      <c r="J15" s="293"/>
      <c r="K15" s="293"/>
      <c r="L15" s="293"/>
    </row>
    <row r="16" customFormat="false" ht="25.5" hidden="false" customHeight="false" outlineLevel="0" collapsed="false">
      <c r="A16" s="291" t="s">
        <v>253</v>
      </c>
      <c r="B16" s="291" t="s">
        <v>254</v>
      </c>
      <c r="C16" s="292" t="s">
        <v>255</v>
      </c>
      <c r="D16" s="289" t="s">
        <v>762</v>
      </c>
      <c r="E16" s="293"/>
      <c r="F16" s="294"/>
      <c r="G16" s="294" t="s">
        <v>749</v>
      </c>
      <c r="H16" s="293"/>
      <c r="I16" s="294"/>
      <c r="J16" s="293"/>
      <c r="K16" s="293"/>
      <c r="L16" s="293"/>
    </row>
    <row r="17" customFormat="false" ht="25.5" hidden="false" customHeight="false" outlineLevel="0" collapsed="false">
      <c r="A17" s="291" t="s">
        <v>49</v>
      </c>
      <c r="B17" s="291" t="s">
        <v>256</v>
      </c>
      <c r="C17" s="292" t="s">
        <v>257</v>
      </c>
      <c r="D17" s="289" t="s">
        <v>763</v>
      </c>
      <c r="E17" s="293"/>
      <c r="F17" s="294"/>
      <c r="G17" s="294" t="s">
        <v>749</v>
      </c>
      <c r="H17" s="293"/>
      <c r="I17" s="294"/>
      <c r="J17" s="293"/>
      <c r="K17" s="293"/>
      <c r="L17" s="293"/>
    </row>
    <row r="18" customFormat="false" ht="89.25" hidden="false" customHeight="false" outlineLevel="0" collapsed="false">
      <c r="A18" s="291" t="s">
        <v>764</v>
      </c>
      <c r="B18" s="291" t="s">
        <v>258</v>
      </c>
      <c r="C18" s="292" t="s">
        <v>259</v>
      </c>
      <c r="D18" s="289" t="s">
        <v>765</v>
      </c>
      <c r="E18" s="293"/>
      <c r="F18" s="294"/>
      <c r="G18" s="294" t="s">
        <v>749</v>
      </c>
      <c r="H18" s="293"/>
      <c r="I18" s="294"/>
      <c r="J18" s="293"/>
      <c r="K18" s="293"/>
      <c r="L18" s="293"/>
    </row>
    <row r="19" customFormat="false" ht="38.25" hidden="false" customHeight="false" outlineLevel="0" collapsed="false">
      <c r="A19" s="291" t="s">
        <v>766</v>
      </c>
      <c r="B19" s="291" t="s">
        <v>261</v>
      </c>
      <c r="C19" s="292" t="s">
        <v>262</v>
      </c>
      <c r="D19" s="289" t="s">
        <v>757</v>
      </c>
      <c r="E19" s="293"/>
      <c r="F19" s="294"/>
      <c r="G19" s="294" t="s">
        <v>749</v>
      </c>
      <c r="H19" s="293"/>
      <c r="I19" s="294"/>
      <c r="J19" s="293"/>
      <c r="K19" s="293"/>
      <c r="L19" s="293"/>
    </row>
    <row r="20" customFormat="false" ht="25.5" hidden="false" customHeight="false" outlineLevel="0" collapsed="false">
      <c r="A20" s="291" t="s">
        <v>263</v>
      </c>
      <c r="B20" s="291" t="s">
        <v>264</v>
      </c>
      <c r="C20" s="292" t="s">
        <v>265</v>
      </c>
      <c r="D20" s="289" t="s">
        <v>760</v>
      </c>
      <c r="E20" s="293"/>
      <c r="F20" s="294"/>
      <c r="G20" s="294" t="s">
        <v>749</v>
      </c>
      <c r="H20" s="293"/>
      <c r="I20" s="294"/>
      <c r="J20" s="293"/>
      <c r="K20" s="293"/>
      <c r="L20" s="293"/>
    </row>
    <row r="21" customFormat="false" ht="38.25" hidden="false" customHeight="false" outlineLevel="0" collapsed="false">
      <c r="A21" s="291" t="s">
        <v>266</v>
      </c>
      <c r="B21" s="291" t="s">
        <v>267</v>
      </c>
      <c r="C21" s="292" t="s">
        <v>268</v>
      </c>
      <c r="D21" s="289" t="s">
        <v>757</v>
      </c>
      <c r="E21" s="293"/>
      <c r="F21" s="294"/>
      <c r="G21" s="294" t="s">
        <v>749</v>
      </c>
      <c r="H21" s="293"/>
      <c r="I21" s="294"/>
      <c r="J21" s="293"/>
      <c r="K21" s="293"/>
      <c r="L21" s="293"/>
    </row>
    <row r="22" customFormat="false" ht="25.5" hidden="false" customHeight="false" outlineLevel="0" collapsed="false">
      <c r="A22" s="291" t="s">
        <v>359</v>
      </c>
      <c r="B22" s="291" t="s">
        <v>360</v>
      </c>
      <c r="C22" s="292" t="s">
        <v>767</v>
      </c>
      <c r="D22" s="289" t="s">
        <v>760</v>
      </c>
      <c r="E22" s="293"/>
      <c r="F22" s="294"/>
      <c r="G22" s="293"/>
      <c r="H22" s="293"/>
      <c r="I22" s="294" t="s">
        <v>749</v>
      </c>
      <c r="J22" s="293"/>
      <c r="K22" s="293"/>
      <c r="L22" s="293"/>
    </row>
    <row r="23" customFormat="false" ht="51" hidden="false" customHeight="false" outlineLevel="0" collapsed="false">
      <c r="A23" s="291" t="s">
        <v>362</v>
      </c>
      <c r="B23" s="291" t="s">
        <v>363</v>
      </c>
      <c r="C23" s="292" t="s">
        <v>768</v>
      </c>
      <c r="D23" s="289" t="s">
        <v>769</v>
      </c>
      <c r="E23" s="293"/>
      <c r="F23" s="294"/>
      <c r="G23" s="293"/>
      <c r="H23" s="293"/>
      <c r="I23" s="294" t="s">
        <v>749</v>
      </c>
      <c r="J23" s="293"/>
      <c r="K23" s="293"/>
      <c r="L23" s="293"/>
    </row>
    <row r="24" customFormat="false" ht="63.75" hidden="false" customHeight="false" outlineLevel="0" collapsed="false">
      <c r="A24" s="291" t="s">
        <v>365</v>
      </c>
      <c r="B24" s="291" t="s">
        <v>366</v>
      </c>
      <c r="C24" s="292" t="s">
        <v>770</v>
      </c>
      <c r="D24" s="289" t="s">
        <v>769</v>
      </c>
      <c r="E24" s="293"/>
      <c r="F24" s="293"/>
      <c r="G24" s="293"/>
      <c r="H24" s="293"/>
      <c r="I24" s="294" t="s">
        <v>749</v>
      </c>
      <c r="J24" s="293"/>
      <c r="K24" s="293"/>
      <c r="L24" s="293"/>
    </row>
    <row r="25" s="287" customFormat="true" ht="15" hidden="false" customHeight="false" outlineLevel="0" collapsed="false">
      <c r="A25" s="284" t="s">
        <v>771</v>
      </c>
      <c r="B25" s="285" t="s">
        <v>772</v>
      </c>
      <c r="C25" s="285"/>
      <c r="D25" s="285"/>
      <c r="E25" s="285"/>
      <c r="F25" s="285"/>
      <c r="G25" s="285"/>
      <c r="H25" s="285"/>
      <c r="I25" s="286" t="s">
        <v>749</v>
      </c>
      <c r="J25" s="285"/>
      <c r="K25" s="285"/>
      <c r="L25" s="285"/>
    </row>
    <row r="26" customFormat="false" ht="89.25" hidden="false" customHeight="false" outlineLevel="0" collapsed="false">
      <c r="A26" s="292" t="s">
        <v>369</v>
      </c>
      <c r="B26" s="292" t="s">
        <v>370</v>
      </c>
      <c r="C26" s="291" t="s">
        <v>371</v>
      </c>
      <c r="D26" s="289" t="s">
        <v>773</v>
      </c>
      <c r="E26" s="293"/>
      <c r="F26" s="293"/>
      <c r="G26" s="293"/>
      <c r="H26" s="293"/>
      <c r="I26" s="294" t="s">
        <v>749</v>
      </c>
      <c r="J26" s="293"/>
      <c r="K26" s="293"/>
      <c r="L26" s="293"/>
    </row>
    <row r="27" customFormat="false" ht="51" hidden="false" customHeight="false" outlineLevel="0" collapsed="false">
      <c r="A27" s="292" t="s">
        <v>372</v>
      </c>
      <c r="B27" s="292" t="s">
        <v>373</v>
      </c>
      <c r="C27" s="291" t="s">
        <v>374</v>
      </c>
      <c r="D27" s="289" t="s">
        <v>774</v>
      </c>
      <c r="E27" s="293"/>
      <c r="F27" s="293"/>
      <c r="G27" s="293"/>
      <c r="H27" s="293"/>
      <c r="I27" s="294" t="s">
        <v>749</v>
      </c>
      <c r="J27" s="293"/>
      <c r="K27" s="293"/>
      <c r="L27" s="293"/>
    </row>
    <row r="28" customFormat="false" ht="63.75" hidden="false" customHeight="false" outlineLevel="0" collapsed="false">
      <c r="A28" s="292" t="s">
        <v>375</v>
      </c>
      <c r="B28" s="292" t="s">
        <v>376</v>
      </c>
      <c r="C28" s="291" t="s">
        <v>377</v>
      </c>
      <c r="D28" s="289" t="s">
        <v>757</v>
      </c>
      <c r="E28" s="293"/>
      <c r="F28" s="293"/>
      <c r="G28" s="293"/>
      <c r="H28" s="293"/>
      <c r="I28" s="294" t="s">
        <v>749</v>
      </c>
      <c r="J28" s="293"/>
      <c r="K28" s="293"/>
      <c r="L28" s="293"/>
    </row>
    <row r="29" customFormat="false" ht="25.5" hidden="false" customHeight="false" outlineLevel="0" collapsed="false">
      <c r="A29" s="292" t="s">
        <v>378</v>
      </c>
      <c r="B29" s="292" t="s">
        <v>379</v>
      </c>
      <c r="C29" s="291" t="s">
        <v>380</v>
      </c>
      <c r="D29" s="289" t="s">
        <v>757</v>
      </c>
      <c r="E29" s="293"/>
      <c r="F29" s="293"/>
      <c r="G29" s="293"/>
      <c r="H29" s="293"/>
      <c r="I29" s="294" t="s">
        <v>749</v>
      </c>
      <c r="J29" s="293"/>
      <c r="K29" s="293"/>
      <c r="L29" s="293"/>
    </row>
    <row r="30" s="287" customFormat="true" ht="15" hidden="false" customHeight="false" outlineLevel="0" collapsed="false">
      <c r="A30" s="284" t="s">
        <v>775</v>
      </c>
      <c r="B30" s="285" t="s">
        <v>776</v>
      </c>
      <c r="C30" s="285"/>
      <c r="D30" s="285"/>
      <c r="E30" s="286"/>
      <c r="F30" s="286" t="s">
        <v>749</v>
      </c>
      <c r="G30" s="286" t="s">
        <v>749</v>
      </c>
      <c r="H30" s="286"/>
      <c r="I30" s="286" t="s">
        <v>749</v>
      </c>
      <c r="J30" s="286"/>
      <c r="K30" s="286"/>
      <c r="L30" s="286"/>
    </row>
    <row r="31" customFormat="false" ht="89.25" hidden="false" customHeight="false" outlineLevel="0" collapsed="false">
      <c r="A31" s="292" t="s">
        <v>202</v>
      </c>
      <c r="B31" s="292" t="s">
        <v>777</v>
      </c>
      <c r="C31" s="292" t="s">
        <v>778</v>
      </c>
      <c r="D31" s="289" t="s">
        <v>779</v>
      </c>
      <c r="E31" s="290"/>
      <c r="F31" s="290" t="s">
        <v>749</v>
      </c>
      <c r="G31" s="290"/>
      <c r="H31" s="290"/>
      <c r="I31" s="290"/>
      <c r="J31" s="290"/>
      <c r="K31" s="290"/>
      <c r="L31" s="290"/>
    </row>
    <row r="32" customFormat="false" ht="38.25" hidden="false" customHeight="false" outlineLevel="0" collapsed="false">
      <c r="A32" s="292" t="s">
        <v>205</v>
      </c>
      <c r="B32" s="292" t="s">
        <v>206</v>
      </c>
      <c r="C32" s="292" t="s">
        <v>207</v>
      </c>
      <c r="D32" s="289" t="s">
        <v>763</v>
      </c>
      <c r="E32" s="290"/>
      <c r="F32" s="290" t="s">
        <v>749</v>
      </c>
      <c r="G32" s="290"/>
      <c r="H32" s="290"/>
      <c r="I32" s="290"/>
      <c r="J32" s="290"/>
      <c r="K32" s="290"/>
      <c r="L32" s="290"/>
    </row>
    <row r="33" customFormat="false" ht="76.5" hidden="false" customHeight="false" outlineLevel="0" collapsed="false">
      <c r="A33" s="292" t="s">
        <v>269</v>
      </c>
      <c r="B33" s="292" t="s">
        <v>270</v>
      </c>
      <c r="C33" s="292" t="s">
        <v>271</v>
      </c>
      <c r="D33" s="289" t="s">
        <v>779</v>
      </c>
      <c r="E33" s="290"/>
      <c r="F33" s="290"/>
      <c r="G33" s="290" t="s">
        <v>749</v>
      </c>
      <c r="H33" s="290"/>
      <c r="I33" s="290"/>
      <c r="J33" s="290"/>
      <c r="K33" s="290"/>
      <c r="L33" s="290"/>
    </row>
    <row r="34" customFormat="false" ht="102" hidden="false" customHeight="false" outlineLevel="0" collapsed="false">
      <c r="A34" s="292" t="s">
        <v>272</v>
      </c>
      <c r="B34" s="292" t="s">
        <v>273</v>
      </c>
      <c r="C34" s="292" t="s">
        <v>780</v>
      </c>
      <c r="D34" s="289" t="s">
        <v>779</v>
      </c>
      <c r="E34" s="290"/>
      <c r="F34" s="290"/>
      <c r="G34" s="290" t="s">
        <v>749</v>
      </c>
      <c r="H34" s="290"/>
      <c r="I34" s="290"/>
      <c r="J34" s="290"/>
      <c r="K34" s="290"/>
      <c r="L34" s="290"/>
    </row>
    <row r="35" customFormat="false" ht="51" hidden="false" customHeight="false" outlineLevel="0" collapsed="false">
      <c r="A35" s="292" t="s">
        <v>275</v>
      </c>
      <c r="B35" s="292" t="s">
        <v>276</v>
      </c>
      <c r="C35" s="292" t="s">
        <v>277</v>
      </c>
      <c r="D35" s="295" t="s">
        <v>757</v>
      </c>
      <c r="E35" s="290"/>
      <c r="F35" s="290"/>
      <c r="G35" s="290" t="s">
        <v>749</v>
      </c>
      <c r="H35" s="290"/>
      <c r="I35" s="290"/>
      <c r="J35" s="290"/>
      <c r="K35" s="290"/>
      <c r="L35" s="290"/>
    </row>
    <row r="36" customFormat="false" ht="51" hidden="false" customHeight="false" outlineLevel="0" collapsed="false">
      <c r="A36" s="292" t="s">
        <v>278</v>
      </c>
      <c r="B36" s="292" t="s">
        <v>279</v>
      </c>
      <c r="C36" s="292" t="s">
        <v>280</v>
      </c>
      <c r="D36" s="295" t="s">
        <v>757</v>
      </c>
      <c r="E36" s="290"/>
      <c r="F36" s="290"/>
      <c r="G36" s="290" t="s">
        <v>749</v>
      </c>
      <c r="H36" s="290"/>
      <c r="I36" s="290"/>
      <c r="J36" s="290"/>
      <c r="K36" s="290"/>
      <c r="L36" s="290"/>
    </row>
    <row r="37" customFormat="false" ht="38.25" hidden="false" customHeight="false" outlineLevel="0" collapsed="false">
      <c r="A37" s="292" t="s">
        <v>281</v>
      </c>
      <c r="B37" s="292" t="s">
        <v>282</v>
      </c>
      <c r="C37" s="292" t="s">
        <v>283</v>
      </c>
      <c r="D37" s="295" t="s">
        <v>757</v>
      </c>
      <c r="E37" s="290"/>
      <c r="F37" s="290"/>
      <c r="G37" s="290" t="s">
        <v>749</v>
      </c>
      <c r="H37" s="290"/>
      <c r="I37" s="290"/>
      <c r="J37" s="290"/>
      <c r="K37" s="290"/>
      <c r="L37" s="290"/>
    </row>
    <row r="38" customFormat="false" ht="38.25" hidden="false" customHeight="false" outlineLevel="0" collapsed="false">
      <c r="A38" s="292" t="s">
        <v>284</v>
      </c>
      <c r="B38" s="292" t="s">
        <v>285</v>
      </c>
      <c r="C38" s="292" t="s">
        <v>286</v>
      </c>
      <c r="D38" s="289" t="s">
        <v>757</v>
      </c>
      <c r="E38" s="290"/>
      <c r="F38" s="290"/>
      <c r="G38" s="290" t="s">
        <v>749</v>
      </c>
      <c r="H38" s="290"/>
      <c r="I38" s="290"/>
      <c r="J38" s="290"/>
      <c r="K38" s="290"/>
      <c r="L38" s="290"/>
    </row>
    <row r="39" customFormat="false" ht="38.25" hidden="false" customHeight="false" outlineLevel="0" collapsed="false">
      <c r="A39" s="296" t="s">
        <v>781</v>
      </c>
      <c r="B39" s="292" t="s">
        <v>383</v>
      </c>
      <c r="C39" s="292" t="s">
        <v>384</v>
      </c>
      <c r="D39" s="295" t="s">
        <v>757</v>
      </c>
      <c r="E39" s="290"/>
      <c r="F39" s="290"/>
      <c r="G39" s="290"/>
      <c r="H39" s="290"/>
      <c r="I39" s="290" t="s">
        <v>749</v>
      </c>
      <c r="J39" s="290"/>
      <c r="K39" s="290"/>
      <c r="L39" s="290"/>
    </row>
    <row r="40" customFormat="false" ht="89.25" hidden="false" customHeight="false" outlineLevel="0" collapsed="false">
      <c r="A40" s="292" t="s">
        <v>385</v>
      </c>
      <c r="B40" s="292" t="s">
        <v>386</v>
      </c>
      <c r="C40" s="291" t="s">
        <v>387</v>
      </c>
      <c r="D40" s="289" t="s">
        <v>773</v>
      </c>
      <c r="E40" s="290"/>
      <c r="F40" s="290"/>
      <c r="G40" s="290"/>
      <c r="H40" s="290"/>
      <c r="I40" s="290" t="s">
        <v>749</v>
      </c>
      <c r="J40" s="290"/>
      <c r="K40" s="290"/>
      <c r="L40" s="290"/>
    </row>
    <row r="41" customFormat="false" ht="89.25" hidden="false" customHeight="false" outlineLevel="0" collapsed="false">
      <c r="A41" s="292" t="s">
        <v>388</v>
      </c>
      <c r="B41" s="292" t="s">
        <v>389</v>
      </c>
      <c r="C41" s="291" t="s">
        <v>390</v>
      </c>
      <c r="D41" s="289" t="s">
        <v>782</v>
      </c>
      <c r="E41" s="290"/>
      <c r="F41" s="290"/>
      <c r="G41" s="290"/>
      <c r="H41" s="290"/>
      <c r="I41" s="290" t="s">
        <v>749</v>
      </c>
      <c r="J41" s="290"/>
      <c r="K41" s="290"/>
      <c r="L41" s="290"/>
    </row>
    <row r="42" s="287" customFormat="true" ht="15" hidden="false" customHeight="false" outlineLevel="0" collapsed="false">
      <c r="A42" s="284" t="s">
        <v>783</v>
      </c>
      <c r="B42" s="297" t="s">
        <v>784</v>
      </c>
      <c r="C42" s="284"/>
      <c r="D42" s="284"/>
      <c r="E42" s="286"/>
      <c r="F42" s="286"/>
      <c r="G42" s="286" t="s">
        <v>749</v>
      </c>
      <c r="H42" s="286"/>
      <c r="I42" s="286" t="s">
        <v>749</v>
      </c>
      <c r="J42" s="286"/>
      <c r="K42" s="286"/>
      <c r="L42" s="286"/>
    </row>
    <row r="43" customFormat="false" ht="51" hidden="false" customHeight="false" outlineLevel="0" collapsed="false">
      <c r="A43" s="296" t="s">
        <v>288</v>
      </c>
      <c r="B43" s="292" t="s">
        <v>289</v>
      </c>
      <c r="C43" s="292" t="s">
        <v>290</v>
      </c>
      <c r="D43" s="298" t="s">
        <v>785</v>
      </c>
      <c r="E43" s="293"/>
      <c r="F43" s="294"/>
      <c r="G43" s="294" t="s">
        <v>749</v>
      </c>
      <c r="H43" s="293"/>
      <c r="I43" s="294"/>
      <c r="J43" s="293"/>
      <c r="K43" s="293"/>
      <c r="L43" s="293"/>
    </row>
    <row r="44" customFormat="false" ht="63.75" hidden="false" customHeight="false" outlineLevel="0" collapsed="false">
      <c r="A44" s="296" t="s">
        <v>291</v>
      </c>
      <c r="B44" s="292" t="s">
        <v>292</v>
      </c>
      <c r="C44" s="292" t="s">
        <v>293</v>
      </c>
      <c r="D44" s="298" t="s">
        <v>757</v>
      </c>
      <c r="E44" s="293"/>
      <c r="F44" s="294"/>
      <c r="G44" s="294" t="s">
        <v>749</v>
      </c>
      <c r="H44" s="293"/>
      <c r="I44" s="294"/>
      <c r="J44" s="293"/>
      <c r="K44" s="293"/>
      <c r="L44" s="293"/>
    </row>
    <row r="45" customFormat="false" ht="63.75" hidden="false" customHeight="false" outlineLevel="0" collapsed="false">
      <c r="A45" s="296" t="s">
        <v>294</v>
      </c>
      <c r="B45" s="292" t="s">
        <v>295</v>
      </c>
      <c r="C45" s="292" t="s">
        <v>296</v>
      </c>
      <c r="D45" s="298" t="s">
        <v>757</v>
      </c>
      <c r="E45" s="293"/>
      <c r="F45" s="294"/>
      <c r="G45" s="294" t="s">
        <v>749</v>
      </c>
      <c r="H45" s="293"/>
      <c r="I45" s="294"/>
      <c r="J45" s="293"/>
      <c r="K45" s="293"/>
      <c r="L45" s="293"/>
    </row>
    <row r="46" customFormat="false" ht="63.75" hidden="false" customHeight="false" outlineLevel="0" collapsed="false">
      <c r="A46" s="296" t="s">
        <v>297</v>
      </c>
      <c r="B46" s="292" t="s">
        <v>298</v>
      </c>
      <c r="C46" s="292" t="s">
        <v>299</v>
      </c>
      <c r="D46" s="298" t="s">
        <v>757</v>
      </c>
      <c r="E46" s="293"/>
      <c r="F46" s="294"/>
      <c r="G46" s="294" t="s">
        <v>749</v>
      </c>
      <c r="H46" s="293"/>
      <c r="I46" s="294"/>
      <c r="J46" s="293"/>
      <c r="K46" s="293"/>
      <c r="L46" s="293"/>
    </row>
    <row r="47" s="287" customFormat="true" ht="15" hidden="false" customHeight="false" outlineLevel="0" collapsed="false">
      <c r="A47" s="284"/>
      <c r="B47" s="299" t="s">
        <v>786</v>
      </c>
      <c r="C47" s="299"/>
      <c r="D47" s="299"/>
      <c r="E47" s="286"/>
      <c r="F47" s="286"/>
      <c r="G47" s="286"/>
      <c r="H47" s="286"/>
      <c r="I47" s="286" t="s">
        <v>749</v>
      </c>
      <c r="J47" s="286"/>
      <c r="K47" s="286"/>
      <c r="L47" s="286"/>
    </row>
    <row r="48" customFormat="false" ht="89.25" hidden="false" customHeight="false" outlineLevel="0" collapsed="false">
      <c r="A48" s="296" t="s">
        <v>393</v>
      </c>
      <c r="B48" s="292" t="s">
        <v>394</v>
      </c>
      <c r="C48" s="292" t="s">
        <v>395</v>
      </c>
      <c r="D48" s="295" t="s">
        <v>760</v>
      </c>
      <c r="E48" s="293"/>
      <c r="F48" s="293"/>
      <c r="G48" s="294"/>
      <c r="H48" s="293"/>
      <c r="I48" s="294" t="s">
        <v>749</v>
      </c>
      <c r="J48" s="293"/>
      <c r="K48" s="293"/>
      <c r="L48" s="293"/>
    </row>
    <row r="49" customFormat="false" ht="25.5" hidden="false" customHeight="false" outlineLevel="0" collapsed="false">
      <c r="A49" s="296" t="s">
        <v>396</v>
      </c>
      <c r="B49" s="292" t="s">
        <v>397</v>
      </c>
      <c r="C49" s="292" t="s">
        <v>787</v>
      </c>
      <c r="D49" s="295" t="s">
        <v>760</v>
      </c>
      <c r="E49" s="293"/>
      <c r="F49" s="293"/>
      <c r="G49" s="294"/>
      <c r="H49" s="293"/>
      <c r="I49" s="294" t="s">
        <v>749</v>
      </c>
      <c r="J49" s="293"/>
      <c r="K49" s="293"/>
      <c r="L49" s="293"/>
    </row>
    <row r="50" customFormat="false" ht="63.75" hidden="false" customHeight="false" outlineLevel="0" collapsed="false">
      <c r="A50" s="296" t="s">
        <v>399</v>
      </c>
      <c r="B50" s="292" t="s">
        <v>400</v>
      </c>
      <c r="C50" s="292" t="s">
        <v>401</v>
      </c>
      <c r="D50" s="295" t="s">
        <v>760</v>
      </c>
      <c r="E50" s="293"/>
      <c r="F50" s="293"/>
      <c r="G50" s="294"/>
      <c r="H50" s="293"/>
      <c r="I50" s="294" t="s">
        <v>749</v>
      </c>
      <c r="J50" s="293"/>
      <c r="K50" s="293"/>
      <c r="L50" s="293"/>
    </row>
    <row r="51" customFormat="false" ht="235.5" hidden="false" customHeight="true" outlineLevel="0" collapsed="false">
      <c r="A51" s="296" t="s">
        <v>402</v>
      </c>
      <c r="B51" s="292" t="s">
        <v>403</v>
      </c>
      <c r="C51" s="292" t="s">
        <v>404</v>
      </c>
      <c r="D51" s="295" t="s">
        <v>788</v>
      </c>
      <c r="E51" s="293"/>
      <c r="F51" s="293"/>
      <c r="G51" s="294"/>
      <c r="H51" s="293"/>
      <c r="I51" s="294" t="s">
        <v>749</v>
      </c>
      <c r="J51" s="293"/>
      <c r="K51" s="293"/>
      <c r="L51" s="293"/>
    </row>
    <row r="52" customFormat="false" ht="51" hidden="false" customHeight="false" outlineLevel="0" collapsed="false">
      <c r="A52" s="296" t="s">
        <v>405</v>
      </c>
      <c r="B52" s="292" t="s">
        <v>406</v>
      </c>
      <c r="C52" s="292" t="s">
        <v>407</v>
      </c>
      <c r="D52" s="295" t="s">
        <v>760</v>
      </c>
      <c r="E52" s="293"/>
      <c r="F52" s="293"/>
      <c r="G52" s="294"/>
      <c r="H52" s="293"/>
      <c r="I52" s="294" t="s">
        <v>749</v>
      </c>
      <c r="J52" s="293"/>
      <c r="K52" s="293"/>
      <c r="L52" s="293"/>
    </row>
    <row r="53" customFormat="false" ht="51" hidden="false" customHeight="false" outlineLevel="0" collapsed="false">
      <c r="A53" s="296" t="s">
        <v>408</v>
      </c>
      <c r="B53" s="292" t="s">
        <v>409</v>
      </c>
      <c r="C53" s="292" t="s">
        <v>410</v>
      </c>
      <c r="D53" s="295" t="s">
        <v>760</v>
      </c>
      <c r="E53" s="293"/>
      <c r="F53" s="293"/>
      <c r="G53" s="294"/>
      <c r="H53" s="293"/>
      <c r="I53" s="294" t="s">
        <v>749</v>
      </c>
      <c r="J53" s="293"/>
      <c r="K53" s="293"/>
      <c r="L53" s="293"/>
    </row>
    <row r="54" customFormat="false" ht="63.75" hidden="false" customHeight="false" outlineLevel="0" collapsed="false">
      <c r="A54" s="296" t="s">
        <v>411</v>
      </c>
      <c r="B54" s="291" t="s">
        <v>412</v>
      </c>
      <c r="C54" s="292" t="s">
        <v>413</v>
      </c>
      <c r="D54" s="295" t="s">
        <v>760</v>
      </c>
      <c r="E54" s="293"/>
      <c r="F54" s="293"/>
      <c r="G54" s="294"/>
      <c r="H54" s="293"/>
      <c r="I54" s="294" t="s">
        <v>749</v>
      </c>
      <c r="J54" s="293"/>
      <c r="K54" s="293"/>
      <c r="L54" s="293"/>
    </row>
    <row r="55" customFormat="false" ht="51" hidden="false" customHeight="false" outlineLevel="0" collapsed="false">
      <c r="A55" s="296" t="s">
        <v>414</v>
      </c>
      <c r="B55" s="291" t="s">
        <v>415</v>
      </c>
      <c r="C55" s="291" t="s">
        <v>416</v>
      </c>
      <c r="D55" s="295" t="s">
        <v>760</v>
      </c>
      <c r="E55" s="293"/>
      <c r="F55" s="293"/>
      <c r="G55" s="294"/>
      <c r="H55" s="293"/>
      <c r="I55" s="294" t="s">
        <v>749</v>
      </c>
      <c r="J55" s="293"/>
      <c r="K55" s="293"/>
      <c r="L55" s="293"/>
    </row>
    <row r="56" customFormat="false" ht="38.25" hidden="false" customHeight="false" outlineLevel="0" collapsed="false">
      <c r="A56" s="296" t="s">
        <v>417</v>
      </c>
      <c r="B56" s="291" t="s">
        <v>418</v>
      </c>
      <c r="C56" s="291" t="s">
        <v>419</v>
      </c>
      <c r="D56" s="295" t="s">
        <v>760</v>
      </c>
      <c r="E56" s="293"/>
      <c r="F56" s="293"/>
      <c r="G56" s="294"/>
      <c r="H56" s="293"/>
      <c r="I56" s="294" t="s">
        <v>749</v>
      </c>
      <c r="J56" s="293"/>
      <c r="K56" s="293"/>
      <c r="L56" s="293"/>
    </row>
    <row r="57" customFormat="false" ht="38.25" hidden="false" customHeight="false" outlineLevel="0" collapsed="false">
      <c r="A57" s="296" t="s">
        <v>420</v>
      </c>
      <c r="B57" s="291" t="s">
        <v>421</v>
      </c>
      <c r="C57" s="291" t="s">
        <v>422</v>
      </c>
      <c r="D57" s="295" t="s">
        <v>760</v>
      </c>
      <c r="E57" s="293"/>
      <c r="F57" s="293"/>
      <c r="G57" s="294"/>
      <c r="H57" s="293"/>
      <c r="I57" s="294" t="s">
        <v>749</v>
      </c>
      <c r="J57" s="293"/>
      <c r="K57" s="293"/>
      <c r="L57" s="293"/>
    </row>
    <row r="58" customFormat="false" ht="51" hidden="false" customHeight="false" outlineLevel="0" collapsed="false">
      <c r="A58" s="296" t="s">
        <v>423</v>
      </c>
      <c r="B58" s="291" t="s">
        <v>424</v>
      </c>
      <c r="C58" s="291" t="s">
        <v>425</v>
      </c>
      <c r="D58" s="295" t="s">
        <v>760</v>
      </c>
      <c r="E58" s="293"/>
      <c r="F58" s="293"/>
      <c r="G58" s="294"/>
      <c r="H58" s="293"/>
      <c r="I58" s="294" t="s">
        <v>749</v>
      </c>
      <c r="J58" s="293"/>
      <c r="K58" s="293"/>
      <c r="L58" s="293"/>
    </row>
    <row r="59" customFormat="false" ht="63.75" hidden="false" customHeight="false" outlineLevel="0" collapsed="false">
      <c r="A59" s="296" t="s">
        <v>426</v>
      </c>
      <c r="B59" s="291" t="s">
        <v>427</v>
      </c>
      <c r="C59" s="291" t="s">
        <v>428</v>
      </c>
      <c r="D59" s="295" t="s">
        <v>760</v>
      </c>
      <c r="E59" s="293"/>
      <c r="F59" s="293"/>
      <c r="G59" s="294"/>
      <c r="H59" s="293"/>
      <c r="I59" s="294" t="s">
        <v>749</v>
      </c>
      <c r="J59" s="293"/>
      <c r="K59" s="293"/>
      <c r="L59" s="293"/>
    </row>
    <row r="60" customFormat="false" ht="38.25" hidden="false" customHeight="false" outlineLevel="0" collapsed="false">
      <c r="A60" s="296" t="s">
        <v>429</v>
      </c>
      <c r="B60" s="291" t="s">
        <v>430</v>
      </c>
      <c r="C60" s="291" t="s">
        <v>431</v>
      </c>
      <c r="D60" s="295" t="s">
        <v>760</v>
      </c>
      <c r="E60" s="293"/>
      <c r="F60" s="293"/>
      <c r="G60" s="294"/>
      <c r="H60" s="293"/>
      <c r="I60" s="294" t="s">
        <v>749</v>
      </c>
      <c r="J60" s="293"/>
      <c r="K60" s="293"/>
      <c r="L60" s="293"/>
    </row>
    <row r="61" s="287" customFormat="true" ht="27.75" hidden="false" customHeight="true" outlineLevel="0" collapsed="false">
      <c r="A61" s="300" t="s">
        <v>789</v>
      </c>
      <c r="B61" s="300"/>
      <c r="C61" s="300"/>
      <c r="D61" s="301"/>
      <c r="E61" s="286"/>
      <c r="F61" s="286"/>
      <c r="G61" s="302"/>
      <c r="H61" s="286"/>
      <c r="I61" s="302" t="s">
        <v>749</v>
      </c>
      <c r="J61" s="286"/>
      <c r="K61" s="286"/>
      <c r="L61" s="286"/>
    </row>
    <row r="62" customFormat="false" ht="76.5" hidden="false" customHeight="false" outlineLevel="0" collapsed="false">
      <c r="A62" s="296" t="s">
        <v>433</v>
      </c>
      <c r="B62" s="291" t="s">
        <v>434</v>
      </c>
      <c r="C62" s="292" t="s">
        <v>435</v>
      </c>
      <c r="D62" s="295" t="s">
        <v>760</v>
      </c>
      <c r="E62" s="293"/>
      <c r="F62" s="293"/>
      <c r="G62" s="294"/>
      <c r="H62" s="293"/>
      <c r="I62" s="294" t="s">
        <v>749</v>
      </c>
      <c r="J62" s="293"/>
      <c r="K62" s="293"/>
      <c r="L62" s="293"/>
    </row>
    <row r="63" customFormat="false" ht="76.5" hidden="false" customHeight="false" outlineLevel="0" collapsed="false">
      <c r="A63" s="296" t="s">
        <v>436</v>
      </c>
      <c r="B63" s="291" t="s">
        <v>437</v>
      </c>
      <c r="C63" s="292" t="s">
        <v>438</v>
      </c>
      <c r="D63" s="295" t="s">
        <v>760</v>
      </c>
      <c r="E63" s="293"/>
      <c r="F63" s="293"/>
      <c r="G63" s="294"/>
      <c r="H63" s="293"/>
      <c r="I63" s="294" t="s">
        <v>749</v>
      </c>
      <c r="J63" s="293"/>
      <c r="K63" s="293"/>
      <c r="L63" s="293"/>
    </row>
    <row r="64" customFormat="false" ht="51" hidden="false" customHeight="false" outlineLevel="0" collapsed="false">
      <c r="A64" s="296" t="s">
        <v>439</v>
      </c>
      <c r="B64" s="291" t="s">
        <v>440</v>
      </c>
      <c r="C64" s="292" t="s">
        <v>441</v>
      </c>
      <c r="D64" s="295" t="s">
        <v>760</v>
      </c>
      <c r="E64" s="293"/>
      <c r="F64" s="293"/>
      <c r="G64" s="294"/>
      <c r="H64" s="293"/>
      <c r="I64" s="294" t="s">
        <v>749</v>
      </c>
      <c r="J64" s="293"/>
      <c r="K64" s="293"/>
      <c r="L64" s="293"/>
    </row>
    <row r="65" customFormat="false" ht="51" hidden="false" customHeight="false" outlineLevel="0" collapsed="false">
      <c r="A65" s="296" t="s">
        <v>442</v>
      </c>
      <c r="B65" s="291" t="s">
        <v>443</v>
      </c>
      <c r="C65" s="292" t="s">
        <v>444</v>
      </c>
      <c r="D65" s="295" t="s">
        <v>760</v>
      </c>
      <c r="E65" s="293"/>
      <c r="F65" s="293"/>
      <c r="G65" s="294"/>
      <c r="H65" s="293"/>
      <c r="I65" s="294" t="s">
        <v>749</v>
      </c>
      <c r="J65" s="293"/>
      <c r="K65" s="293"/>
      <c r="L65" s="293"/>
    </row>
    <row r="66" customFormat="false" ht="51" hidden="false" customHeight="false" outlineLevel="0" collapsed="false">
      <c r="A66" s="296" t="s">
        <v>445</v>
      </c>
      <c r="B66" s="291" t="s">
        <v>446</v>
      </c>
      <c r="C66" s="292" t="s">
        <v>447</v>
      </c>
      <c r="D66" s="295" t="s">
        <v>760</v>
      </c>
      <c r="E66" s="293"/>
      <c r="F66" s="293"/>
      <c r="G66" s="294"/>
      <c r="H66" s="293"/>
      <c r="I66" s="294" t="s">
        <v>749</v>
      </c>
      <c r="J66" s="293"/>
      <c r="K66" s="293"/>
      <c r="L66" s="293"/>
    </row>
    <row r="67" customFormat="false" ht="38.25" hidden="false" customHeight="false" outlineLevel="0" collapsed="false">
      <c r="A67" s="296" t="s">
        <v>448</v>
      </c>
      <c r="B67" s="291" t="s">
        <v>449</v>
      </c>
      <c r="C67" s="292" t="s">
        <v>450</v>
      </c>
      <c r="D67" s="295" t="s">
        <v>760</v>
      </c>
      <c r="E67" s="293"/>
      <c r="F67" s="293"/>
      <c r="G67" s="294"/>
      <c r="H67" s="293"/>
      <c r="I67" s="294" t="s">
        <v>749</v>
      </c>
      <c r="J67" s="293"/>
      <c r="K67" s="293"/>
      <c r="L67" s="293"/>
    </row>
    <row r="68" customFormat="false" ht="63.75" hidden="false" customHeight="false" outlineLevel="0" collapsed="false">
      <c r="A68" s="296" t="s">
        <v>451</v>
      </c>
      <c r="B68" s="291" t="s">
        <v>452</v>
      </c>
      <c r="C68" s="292" t="s">
        <v>453</v>
      </c>
      <c r="D68" s="295" t="s">
        <v>760</v>
      </c>
      <c r="E68" s="293"/>
      <c r="F68" s="293"/>
      <c r="G68" s="294"/>
      <c r="H68" s="293"/>
      <c r="I68" s="294" t="s">
        <v>749</v>
      </c>
      <c r="J68" s="293"/>
      <c r="K68" s="293"/>
      <c r="L68" s="293"/>
    </row>
    <row r="69" customFormat="false" ht="38.25" hidden="false" customHeight="false" outlineLevel="0" collapsed="false">
      <c r="A69" s="296" t="s">
        <v>454</v>
      </c>
      <c r="B69" s="291" t="s">
        <v>455</v>
      </c>
      <c r="C69" s="292" t="s">
        <v>456</v>
      </c>
      <c r="D69" s="295" t="s">
        <v>760</v>
      </c>
      <c r="E69" s="293"/>
      <c r="F69" s="293"/>
      <c r="G69" s="294"/>
      <c r="H69" s="293"/>
      <c r="I69" s="294" t="s">
        <v>749</v>
      </c>
      <c r="J69" s="293"/>
      <c r="K69" s="293"/>
      <c r="L69" s="293"/>
    </row>
    <row r="70" customFormat="false" ht="38.25" hidden="false" customHeight="false" outlineLevel="0" collapsed="false">
      <c r="A70" s="296" t="s">
        <v>457</v>
      </c>
      <c r="B70" s="291" t="s">
        <v>458</v>
      </c>
      <c r="C70" s="292" t="s">
        <v>459</v>
      </c>
      <c r="D70" s="295" t="s">
        <v>760</v>
      </c>
      <c r="E70" s="293"/>
      <c r="F70" s="293"/>
      <c r="G70" s="294"/>
      <c r="H70" s="293"/>
      <c r="I70" s="294" t="s">
        <v>749</v>
      </c>
      <c r="J70" s="293"/>
      <c r="K70" s="293"/>
      <c r="L70" s="293"/>
    </row>
    <row r="71" customFormat="false" ht="51" hidden="false" customHeight="false" outlineLevel="0" collapsed="false">
      <c r="A71" s="296" t="s">
        <v>460</v>
      </c>
      <c r="B71" s="291" t="s">
        <v>461</v>
      </c>
      <c r="C71" s="292" t="s">
        <v>462</v>
      </c>
      <c r="D71" s="295" t="s">
        <v>760</v>
      </c>
      <c r="E71" s="293"/>
      <c r="F71" s="293"/>
      <c r="G71" s="294"/>
      <c r="H71" s="293"/>
      <c r="I71" s="294" t="s">
        <v>749</v>
      </c>
      <c r="J71" s="293"/>
      <c r="K71" s="293"/>
      <c r="L71" s="293"/>
    </row>
    <row r="72" s="287" customFormat="true" ht="16.5" hidden="false" customHeight="true" outlineLevel="0" collapsed="false">
      <c r="A72" s="303"/>
      <c r="B72" s="304" t="s">
        <v>463</v>
      </c>
      <c r="C72" s="299"/>
      <c r="D72" s="299"/>
      <c r="E72" s="286"/>
      <c r="F72" s="286"/>
      <c r="G72" s="286"/>
      <c r="H72" s="286"/>
      <c r="I72" s="286" t="s">
        <v>749</v>
      </c>
      <c r="J72" s="286"/>
      <c r="K72" s="286"/>
      <c r="L72" s="286"/>
    </row>
    <row r="73" customFormat="false" ht="38.25" hidden="false" customHeight="false" outlineLevel="0" collapsed="false">
      <c r="A73" s="305" t="s">
        <v>464</v>
      </c>
      <c r="B73" s="291" t="s">
        <v>465</v>
      </c>
      <c r="C73" s="291" t="s">
        <v>466</v>
      </c>
      <c r="D73" s="295" t="s">
        <v>760</v>
      </c>
      <c r="E73" s="293"/>
      <c r="F73" s="293"/>
      <c r="G73" s="294"/>
      <c r="H73" s="293"/>
      <c r="I73" s="294" t="s">
        <v>749</v>
      </c>
      <c r="J73" s="293"/>
      <c r="K73" s="293"/>
      <c r="L73" s="293"/>
    </row>
    <row r="74" customFormat="false" ht="38.25" hidden="false" customHeight="false" outlineLevel="0" collapsed="false">
      <c r="A74" s="305" t="s">
        <v>467</v>
      </c>
      <c r="B74" s="291" t="s">
        <v>468</v>
      </c>
      <c r="C74" s="291" t="s">
        <v>469</v>
      </c>
      <c r="D74" s="295" t="s">
        <v>760</v>
      </c>
      <c r="E74" s="293"/>
      <c r="F74" s="293"/>
      <c r="G74" s="294"/>
      <c r="H74" s="293"/>
      <c r="I74" s="294" t="s">
        <v>749</v>
      </c>
      <c r="J74" s="293"/>
      <c r="K74" s="293"/>
      <c r="L74" s="293"/>
    </row>
    <row r="75" customFormat="false" ht="38.25" hidden="false" customHeight="false" outlineLevel="0" collapsed="false">
      <c r="A75" s="305" t="s">
        <v>470</v>
      </c>
      <c r="B75" s="291" t="s">
        <v>471</v>
      </c>
      <c r="C75" s="291" t="s">
        <v>472</v>
      </c>
      <c r="D75" s="295" t="s">
        <v>760</v>
      </c>
      <c r="E75" s="293"/>
      <c r="F75" s="293"/>
      <c r="G75" s="294"/>
      <c r="H75" s="293"/>
      <c r="I75" s="294" t="s">
        <v>749</v>
      </c>
      <c r="J75" s="293"/>
      <c r="K75" s="293"/>
      <c r="L75" s="293"/>
    </row>
    <row r="76" customFormat="false" ht="38.25" hidden="false" customHeight="false" outlineLevel="0" collapsed="false">
      <c r="A76" s="305" t="s">
        <v>473</v>
      </c>
      <c r="B76" s="291" t="s">
        <v>474</v>
      </c>
      <c r="C76" s="291" t="s">
        <v>475</v>
      </c>
      <c r="D76" s="295" t="s">
        <v>760</v>
      </c>
      <c r="E76" s="293"/>
      <c r="F76" s="293"/>
      <c r="G76" s="294"/>
      <c r="H76" s="293"/>
      <c r="I76" s="294" t="s">
        <v>749</v>
      </c>
      <c r="J76" s="293"/>
      <c r="K76" s="293"/>
      <c r="L76" s="293"/>
    </row>
    <row r="77" customFormat="false" ht="76.5" hidden="false" customHeight="false" outlineLevel="0" collapsed="false">
      <c r="A77" s="305" t="s">
        <v>476</v>
      </c>
      <c r="B77" s="291" t="s">
        <v>477</v>
      </c>
      <c r="C77" s="291" t="s">
        <v>478</v>
      </c>
      <c r="D77" s="295" t="s">
        <v>788</v>
      </c>
      <c r="E77" s="293"/>
      <c r="F77" s="293"/>
      <c r="G77" s="294"/>
      <c r="H77" s="293"/>
      <c r="I77" s="294" t="s">
        <v>749</v>
      </c>
      <c r="J77" s="293"/>
      <c r="K77" s="293"/>
      <c r="L77" s="293"/>
    </row>
    <row r="78" customFormat="false" ht="76.5" hidden="false" customHeight="false" outlineLevel="0" collapsed="false">
      <c r="A78" s="305" t="s">
        <v>479</v>
      </c>
      <c r="B78" s="291" t="s">
        <v>480</v>
      </c>
      <c r="C78" s="291" t="s">
        <v>481</v>
      </c>
      <c r="D78" s="295" t="s">
        <v>788</v>
      </c>
      <c r="E78" s="293"/>
      <c r="F78" s="293"/>
      <c r="G78" s="294"/>
      <c r="H78" s="293"/>
      <c r="I78" s="294" t="s">
        <v>749</v>
      </c>
      <c r="J78" s="293"/>
      <c r="K78" s="293"/>
      <c r="L78" s="293"/>
    </row>
    <row r="79" s="287" customFormat="true" ht="15" hidden="false" customHeight="false" outlineLevel="0" collapsed="false">
      <c r="A79" s="303"/>
      <c r="B79" s="299" t="s">
        <v>482</v>
      </c>
      <c r="C79" s="299"/>
      <c r="D79" s="299"/>
      <c r="E79" s="286"/>
      <c r="F79" s="286"/>
      <c r="G79" s="286"/>
      <c r="H79" s="286"/>
      <c r="I79" s="286" t="s">
        <v>749</v>
      </c>
      <c r="J79" s="286"/>
      <c r="K79" s="286"/>
      <c r="L79" s="286"/>
    </row>
    <row r="80" s="76" customFormat="true" ht="38.25" hidden="false" customHeight="false" outlineLevel="0" collapsed="false">
      <c r="A80" s="305" t="s">
        <v>483</v>
      </c>
      <c r="B80" s="291" t="s">
        <v>484</v>
      </c>
      <c r="C80" s="291" t="s">
        <v>485</v>
      </c>
      <c r="D80" s="305" t="s">
        <v>760</v>
      </c>
      <c r="E80" s="306"/>
      <c r="F80" s="306"/>
      <c r="G80" s="306"/>
      <c r="H80" s="306"/>
      <c r="I80" s="294" t="s">
        <v>749</v>
      </c>
      <c r="J80" s="306"/>
      <c r="K80" s="306"/>
      <c r="L80" s="306"/>
    </row>
    <row r="81" s="76" customFormat="true" ht="38.25" hidden="false" customHeight="false" outlineLevel="0" collapsed="false">
      <c r="A81" s="305" t="s">
        <v>486</v>
      </c>
      <c r="B81" s="291" t="s">
        <v>487</v>
      </c>
      <c r="C81" s="291" t="s">
        <v>488</v>
      </c>
      <c r="D81" s="305" t="s">
        <v>760</v>
      </c>
      <c r="E81" s="306"/>
      <c r="F81" s="306"/>
      <c r="G81" s="306"/>
      <c r="H81" s="306"/>
      <c r="I81" s="294" t="s">
        <v>749</v>
      </c>
      <c r="J81" s="306"/>
      <c r="K81" s="306"/>
      <c r="L81" s="306"/>
    </row>
    <row r="82" s="76" customFormat="true" ht="63.75" hidden="false" customHeight="false" outlineLevel="0" collapsed="false">
      <c r="A82" s="305" t="s">
        <v>489</v>
      </c>
      <c r="B82" s="291" t="s">
        <v>490</v>
      </c>
      <c r="C82" s="291" t="s">
        <v>491</v>
      </c>
      <c r="D82" s="305" t="s">
        <v>760</v>
      </c>
      <c r="E82" s="306"/>
      <c r="F82" s="306"/>
      <c r="G82" s="306"/>
      <c r="H82" s="306"/>
      <c r="I82" s="294" t="s">
        <v>749</v>
      </c>
      <c r="J82" s="306"/>
      <c r="K82" s="306"/>
      <c r="L82" s="306"/>
    </row>
    <row r="83" s="76" customFormat="true" ht="255" hidden="false" customHeight="false" outlineLevel="0" collapsed="false">
      <c r="A83" s="305" t="s">
        <v>492</v>
      </c>
      <c r="B83" s="291" t="s">
        <v>493</v>
      </c>
      <c r="C83" s="291" t="s">
        <v>494</v>
      </c>
      <c r="D83" s="305" t="s">
        <v>790</v>
      </c>
      <c r="E83" s="306"/>
      <c r="F83" s="306"/>
      <c r="G83" s="306"/>
      <c r="H83" s="306"/>
      <c r="I83" s="294" t="s">
        <v>749</v>
      </c>
      <c r="J83" s="306"/>
      <c r="K83" s="306"/>
      <c r="L83" s="306"/>
    </row>
    <row r="84" s="76" customFormat="true" ht="51" hidden="false" customHeight="false" outlineLevel="0" collapsed="false">
      <c r="A84" s="305" t="s">
        <v>495</v>
      </c>
      <c r="B84" s="291" t="s">
        <v>496</v>
      </c>
      <c r="C84" s="291" t="s">
        <v>497</v>
      </c>
      <c r="D84" s="305" t="s">
        <v>760</v>
      </c>
      <c r="E84" s="306"/>
      <c r="F84" s="306"/>
      <c r="G84" s="306"/>
      <c r="H84" s="306"/>
      <c r="I84" s="294" t="s">
        <v>749</v>
      </c>
      <c r="J84" s="306"/>
      <c r="K84" s="306"/>
      <c r="L84" s="306"/>
    </row>
    <row r="85" s="287" customFormat="true" ht="15" hidden="false" customHeight="true" outlineLevel="0" collapsed="false">
      <c r="A85" s="300" t="s">
        <v>791</v>
      </c>
      <c r="B85" s="300"/>
      <c r="C85" s="300"/>
      <c r="D85" s="301" t="s">
        <v>792</v>
      </c>
      <c r="E85" s="307"/>
      <c r="F85" s="307"/>
      <c r="G85" s="307"/>
      <c r="H85" s="307"/>
      <c r="I85" s="302" t="s">
        <v>749</v>
      </c>
      <c r="J85" s="307"/>
      <c r="K85" s="307"/>
      <c r="L85" s="307"/>
    </row>
    <row r="86" customFormat="false" ht="114.75" hidden="false" customHeight="false" outlineLevel="0" collapsed="false">
      <c r="A86" s="305" t="s">
        <v>499</v>
      </c>
      <c r="B86" s="291" t="s">
        <v>500</v>
      </c>
      <c r="C86" s="291" t="s">
        <v>501</v>
      </c>
      <c r="D86" s="295" t="s">
        <v>760</v>
      </c>
      <c r="E86" s="290"/>
      <c r="F86" s="290"/>
      <c r="G86" s="290"/>
      <c r="H86" s="290"/>
      <c r="I86" s="294" t="s">
        <v>749</v>
      </c>
      <c r="J86" s="290"/>
      <c r="K86" s="290"/>
      <c r="L86" s="290"/>
    </row>
    <row r="87" customFormat="false" ht="76.5" hidden="false" customHeight="false" outlineLevel="0" collapsed="false">
      <c r="A87" s="305" t="s">
        <v>502</v>
      </c>
      <c r="B87" s="291" t="s">
        <v>503</v>
      </c>
      <c r="C87" s="291" t="s">
        <v>504</v>
      </c>
      <c r="D87" s="295" t="s">
        <v>760</v>
      </c>
      <c r="E87" s="290"/>
      <c r="F87" s="290"/>
      <c r="G87" s="290"/>
      <c r="H87" s="290"/>
      <c r="I87" s="294" t="s">
        <v>749</v>
      </c>
      <c r="J87" s="290"/>
      <c r="K87" s="290"/>
      <c r="L87" s="290"/>
    </row>
    <row r="88" customFormat="false" ht="51" hidden="false" customHeight="false" outlineLevel="0" collapsed="false">
      <c r="A88" s="305" t="s">
        <v>505</v>
      </c>
      <c r="B88" s="291" t="s">
        <v>506</v>
      </c>
      <c r="C88" s="291" t="s">
        <v>507</v>
      </c>
      <c r="D88" s="295" t="s">
        <v>760</v>
      </c>
      <c r="E88" s="290"/>
      <c r="F88" s="290"/>
      <c r="G88" s="290"/>
      <c r="H88" s="290"/>
      <c r="I88" s="294" t="s">
        <v>749</v>
      </c>
      <c r="J88" s="290"/>
      <c r="K88" s="290"/>
      <c r="L88" s="290"/>
    </row>
    <row r="89" customFormat="false" ht="51" hidden="false" customHeight="false" outlineLevel="0" collapsed="false">
      <c r="A89" s="305" t="s">
        <v>508</v>
      </c>
      <c r="B89" s="291" t="s">
        <v>509</v>
      </c>
      <c r="C89" s="291" t="s">
        <v>510</v>
      </c>
      <c r="D89" s="295" t="s">
        <v>760</v>
      </c>
      <c r="E89" s="290"/>
      <c r="F89" s="290"/>
      <c r="G89" s="290"/>
      <c r="H89" s="290"/>
      <c r="I89" s="294" t="s">
        <v>749</v>
      </c>
      <c r="J89" s="290"/>
      <c r="K89" s="290"/>
      <c r="L89" s="290"/>
    </row>
    <row r="90" customFormat="false" ht="51" hidden="false" customHeight="false" outlineLevel="0" collapsed="false">
      <c r="A90" s="305" t="s">
        <v>511</v>
      </c>
      <c r="B90" s="291" t="s">
        <v>512</v>
      </c>
      <c r="C90" s="291" t="s">
        <v>513</v>
      </c>
      <c r="D90" s="295" t="s">
        <v>760</v>
      </c>
      <c r="E90" s="290"/>
      <c r="F90" s="290"/>
      <c r="G90" s="290"/>
      <c r="H90" s="290"/>
      <c r="I90" s="294" t="s">
        <v>749</v>
      </c>
      <c r="J90" s="290"/>
      <c r="K90" s="290"/>
      <c r="L90" s="290"/>
    </row>
    <row r="91" customFormat="false" ht="38.25" hidden="false" customHeight="false" outlineLevel="0" collapsed="false">
      <c r="A91" s="305" t="s">
        <v>514</v>
      </c>
      <c r="B91" s="291" t="s">
        <v>515</v>
      </c>
      <c r="C91" s="291" t="s">
        <v>516</v>
      </c>
      <c r="D91" s="295" t="s">
        <v>760</v>
      </c>
      <c r="E91" s="290"/>
      <c r="F91" s="290"/>
      <c r="G91" s="290"/>
      <c r="H91" s="290"/>
      <c r="I91" s="294" t="s">
        <v>749</v>
      </c>
      <c r="J91" s="290"/>
      <c r="K91" s="290"/>
      <c r="L91" s="290"/>
    </row>
    <row r="92" customFormat="false" ht="63.75" hidden="false" customHeight="false" outlineLevel="0" collapsed="false">
      <c r="A92" s="305" t="s">
        <v>517</v>
      </c>
      <c r="B92" s="291" t="s">
        <v>518</v>
      </c>
      <c r="C92" s="291" t="s">
        <v>519</v>
      </c>
      <c r="D92" s="295" t="s">
        <v>760</v>
      </c>
      <c r="E92" s="290"/>
      <c r="F92" s="290"/>
      <c r="G92" s="290"/>
      <c r="H92" s="290"/>
      <c r="I92" s="294" t="s">
        <v>749</v>
      </c>
      <c r="J92" s="290"/>
      <c r="K92" s="290"/>
      <c r="L92" s="290"/>
    </row>
    <row r="93" customFormat="false" ht="38.25" hidden="false" customHeight="false" outlineLevel="0" collapsed="false">
      <c r="A93" s="305" t="s">
        <v>520</v>
      </c>
      <c r="B93" s="291" t="s">
        <v>521</v>
      </c>
      <c r="C93" s="291" t="s">
        <v>522</v>
      </c>
      <c r="D93" s="295" t="s">
        <v>760</v>
      </c>
      <c r="E93" s="290"/>
      <c r="F93" s="290"/>
      <c r="G93" s="290"/>
      <c r="H93" s="290"/>
      <c r="I93" s="294" t="s">
        <v>749</v>
      </c>
      <c r="J93" s="290"/>
      <c r="K93" s="290"/>
      <c r="L93" s="290"/>
    </row>
    <row r="94" customFormat="false" ht="38.25" hidden="false" customHeight="false" outlineLevel="0" collapsed="false">
      <c r="A94" s="305" t="s">
        <v>523</v>
      </c>
      <c r="B94" s="291" t="s">
        <v>524</v>
      </c>
      <c r="C94" s="291" t="s">
        <v>525</v>
      </c>
      <c r="D94" s="295" t="s">
        <v>760</v>
      </c>
      <c r="E94" s="290"/>
      <c r="F94" s="290"/>
      <c r="G94" s="290"/>
      <c r="H94" s="290"/>
      <c r="I94" s="294" t="s">
        <v>749</v>
      </c>
      <c r="J94" s="290"/>
      <c r="K94" s="290"/>
      <c r="L94" s="290"/>
    </row>
    <row r="95" customFormat="false" ht="51" hidden="false" customHeight="false" outlineLevel="0" collapsed="false">
      <c r="A95" s="305" t="s">
        <v>526</v>
      </c>
      <c r="B95" s="291" t="s">
        <v>527</v>
      </c>
      <c r="C95" s="291" t="s">
        <v>528</v>
      </c>
      <c r="D95" s="295" t="s">
        <v>760</v>
      </c>
      <c r="E95" s="290"/>
      <c r="F95" s="290"/>
      <c r="G95" s="290"/>
      <c r="H95" s="290"/>
      <c r="I95" s="294" t="s">
        <v>749</v>
      </c>
      <c r="J95" s="290"/>
      <c r="K95" s="290"/>
      <c r="L95" s="290"/>
    </row>
    <row r="96" s="287" customFormat="true" ht="15" hidden="false" customHeight="true" outlineLevel="0" collapsed="false">
      <c r="A96" s="300" t="s">
        <v>793</v>
      </c>
      <c r="B96" s="300"/>
      <c r="C96" s="300"/>
      <c r="D96" s="301" t="s">
        <v>792</v>
      </c>
      <c r="E96" s="307"/>
      <c r="F96" s="307"/>
      <c r="G96" s="307"/>
      <c r="H96" s="307"/>
      <c r="I96" s="302" t="s">
        <v>749</v>
      </c>
      <c r="J96" s="307"/>
      <c r="K96" s="307"/>
      <c r="L96" s="307"/>
    </row>
    <row r="97" customFormat="false" ht="76.5" hidden="false" customHeight="false" outlineLevel="0" collapsed="false">
      <c r="A97" s="296" t="s">
        <v>530</v>
      </c>
      <c r="B97" s="291" t="s">
        <v>531</v>
      </c>
      <c r="C97" s="292" t="s">
        <v>532</v>
      </c>
      <c r="D97" s="295" t="s">
        <v>760</v>
      </c>
      <c r="E97" s="290"/>
      <c r="F97" s="290"/>
      <c r="G97" s="290"/>
      <c r="H97" s="290"/>
      <c r="I97" s="294" t="s">
        <v>749</v>
      </c>
      <c r="J97" s="290"/>
      <c r="K97" s="290"/>
      <c r="L97" s="290"/>
    </row>
    <row r="98" customFormat="false" ht="76.5" hidden="false" customHeight="false" outlineLevel="0" collapsed="false">
      <c r="A98" s="296" t="s">
        <v>533</v>
      </c>
      <c r="B98" s="291" t="s">
        <v>534</v>
      </c>
      <c r="C98" s="292" t="s">
        <v>535</v>
      </c>
      <c r="D98" s="295" t="s">
        <v>760</v>
      </c>
      <c r="E98" s="290"/>
      <c r="F98" s="290"/>
      <c r="G98" s="290"/>
      <c r="H98" s="290"/>
      <c r="I98" s="294" t="s">
        <v>749</v>
      </c>
      <c r="J98" s="290"/>
      <c r="K98" s="290"/>
      <c r="L98" s="290"/>
    </row>
    <row r="99" customFormat="false" ht="63.75" hidden="false" customHeight="false" outlineLevel="0" collapsed="false">
      <c r="A99" s="296" t="s">
        <v>536</v>
      </c>
      <c r="B99" s="291" t="s">
        <v>537</v>
      </c>
      <c r="C99" s="292" t="s">
        <v>538</v>
      </c>
      <c r="D99" s="295" t="s">
        <v>760</v>
      </c>
      <c r="E99" s="290"/>
      <c r="F99" s="290"/>
      <c r="G99" s="290"/>
      <c r="H99" s="290"/>
      <c r="I99" s="294" t="s">
        <v>749</v>
      </c>
      <c r="J99" s="290"/>
      <c r="K99" s="290"/>
      <c r="L99" s="290"/>
    </row>
    <row r="100" customFormat="false" ht="63.75" hidden="false" customHeight="false" outlineLevel="0" collapsed="false">
      <c r="A100" s="296" t="s">
        <v>539</v>
      </c>
      <c r="B100" s="291" t="s">
        <v>540</v>
      </c>
      <c r="C100" s="292" t="s">
        <v>541</v>
      </c>
      <c r="D100" s="295" t="s">
        <v>760</v>
      </c>
      <c r="E100" s="290"/>
      <c r="F100" s="290"/>
      <c r="G100" s="290"/>
      <c r="H100" s="290"/>
      <c r="I100" s="294" t="s">
        <v>749</v>
      </c>
      <c r="J100" s="290"/>
      <c r="K100" s="290"/>
      <c r="L100" s="290"/>
    </row>
    <row r="101" customFormat="false" ht="76.5" hidden="false" customHeight="false" outlineLevel="0" collapsed="false">
      <c r="A101" s="296" t="s">
        <v>542</v>
      </c>
      <c r="B101" s="291" t="s">
        <v>543</v>
      </c>
      <c r="C101" s="292" t="s">
        <v>544</v>
      </c>
      <c r="D101" s="295" t="s">
        <v>760</v>
      </c>
      <c r="E101" s="290"/>
      <c r="F101" s="290"/>
      <c r="G101" s="290"/>
      <c r="H101" s="290"/>
      <c r="I101" s="294" t="s">
        <v>749</v>
      </c>
      <c r="J101" s="290"/>
      <c r="K101" s="290"/>
      <c r="L101" s="290"/>
    </row>
    <row r="102" customFormat="false" ht="38.25" hidden="false" customHeight="false" outlineLevel="0" collapsed="false">
      <c r="A102" s="296" t="s">
        <v>545</v>
      </c>
      <c r="B102" s="291" t="s">
        <v>546</v>
      </c>
      <c r="C102" s="292" t="s">
        <v>547</v>
      </c>
      <c r="D102" s="295" t="s">
        <v>760</v>
      </c>
      <c r="E102" s="290"/>
      <c r="F102" s="290"/>
      <c r="G102" s="290"/>
      <c r="H102" s="290"/>
      <c r="I102" s="294" t="s">
        <v>749</v>
      </c>
      <c r="J102" s="290"/>
      <c r="K102" s="290"/>
      <c r="L102" s="290"/>
    </row>
    <row r="103" customFormat="false" ht="89.25" hidden="false" customHeight="false" outlineLevel="0" collapsed="false">
      <c r="A103" s="296" t="s">
        <v>548</v>
      </c>
      <c r="B103" s="291" t="s">
        <v>549</v>
      </c>
      <c r="C103" s="292" t="s">
        <v>550</v>
      </c>
      <c r="D103" s="295" t="s">
        <v>760</v>
      </c>
      <c r="E103" s="290"/>
      <c r="F103" s="290"/>
      <c r="G103" s="290"/>
      <c r="H103" s="290"/>
      <c r="I103" s="294" t="s">
        <v>749</v>
      </c>
      <c r="J103" s="290"/>
      <c r="K103" s="290"/>
      <c r="L103" s="290"/>
    </row>
    <row r="104" customFormat="false" ht="51" hidden="false" customHeight="false" outlineLevel="0" collapsed="false">
      <c r="A104" s="296" t="s">
        <v>551</v>
      </c>
      <c r="B104" s="291" t="s">
        <v>552</v>
      </c>
      <c r="C104" s="292" t="s">
        <v>553</v>
      </c>
      <c r="D104" s="295" t="s">
        <v>760</v>
      </c>
      <c r="E104" s="290"/>
      <c r="F104" s="290"/>
      <c r="G104" s="290"/>
      <c r="H104" s="290"/>
      <c r="I104" s="294" t="s">
        <v>749</v>
      </c>
      <c r="J104" s="290"/>
      <c r="K104" s="290"/>
      <c r="L104" s="290"/>
    </row>
    <row r="105" customFormat="false" ht="76.5" hidden="false" customHeight="false" outlineLevel="0" collapsed="false">
      <c r="A105" s="296" t="s">
        <v>554</v>
      </c>
      <c r="B105" s="291" t="s">
        <v>555</v>
      </c>
      <c r="C105" s="292" t="s">
        <v>556</v>
      </c>
      <c r="D105" s="295" t="s">
        <v>760</v>
      </c>
      <c r="E105" s="290"/>
      <c r="F105" s="290"/>
      <c r="G105" s="290"/>
      <c r="H105" s="290"/>
      <c r="I105" s="294" t="s">
        <v>749</v>
      </c>
      <c r="J105" s="290"/>
      <c r="K105" s="290"/>
      <c r="L105" s="290"/>
    </row>
    <row r="106" customFormat="false" ht="89.25" hidden="false" customHeight="false" outlineLevel="0" collapsed="false">
      <c r="A106" s="296" t="s">
        <v>557</v>
      </c>
      <c r="B106" s="291" t="s">
        <v>558</v>
      </c>
      <c r="C106" s="292" t="s">
        <v>559</v>
      </c>
      <c r="D106" s="295" t="s">
        <v>760</v>
      </c>
      <c r="E106" s="290"/>
      <c r="F106" s="290"/>
      <c r="G106" s="290"/>
      <c r="H106" s="290"/>
      <c r="I106" s="294" t="s">
        <v>749</v>
      </c>
      <c r="J106" s="290"/>
      <c r="K106" s="290"/>
      <c r="L106" s="290"/>
    </row>
    <row r="107" customFormat="false" ht="38.25" hidden="false" customHeight="false" outlineLevel="0" collapsed="false">
      <c r="A107" s="296" t="s">
        <v>560</v>
      </c>
      <c r="B107" s="291" t="s">
        <v>561</v>
      </c>
      <c r="C107" s="292" t="s">
        <v>562</v>
      </c>
      <c r="D107" s="295" t="s">
        <v>760</v>
      </c>
      <c r="E107" s="290"/>
      <c r="F107" s="290"/>
      <c r="G107" s="290"/>
      <c r="H107" s="290"/>
      <c r="I107" s="294" t="s">
        <v>749</v>
      </c>
      <c r="J107" s="290"/>
      <c r="K107" s="290"/>
      <c r="L107" s="290"/>
    </row>
    <row r="108" s="287" customFormat="true" ht="15" hidden="false" customHeight="false" outlineLevel="0" collapsed="false">
      <c r="A108" s="284" t="s">
        <v>794</v>
      </c>
      <c r="B108" s="308" t="s">
        <v>795</v>
      </c>
      <c r="C108" s="285"/>
      <c r="D108" s="285"/>
      <c r="E108" s="285"/>
      <c r="F108" s="285"/>
      <c r="G108" s="286" t="s">
        <v>749</v>
      </c>
      <c r="H108" s="286" t="s">
        <v>749</v>
      </c>
      <c r="I108" s="285"/>
      <c r="J108" s="285"/>
      <c r="K108" s="285"/>
      <c r="L108" s="285"/>
    </row>
    <row r="109" customFormat="false" ht="25.5" hidden="false" customHeight="false" outlineLevel="0" collapsed="false">
      <c r="A109" s="291" t="s">
        <v>301</v>
      </c>
      <c r="B109" s="291" t="s">
        <v>302</v>
      </c>
      <c r="C109" s="291" t="s">
        <v>303</v>
      </c>
      <c r="D109" s="289" t="s">
        <v>757</v>
      </c>
      <c r="E109" s="293"/>
      <c r="F109" s="293"/>
      <c r="G109" s="294" t="s">
        <v>749</v>
      </c>
      <c r="H109" s="293"/>
      <c r="I109" s="294"/>
      <c r="J109" s="293"/>
      <c r="K109" s="293"/>
      <c r="L109" s="293"/>
    </row>
    <row r="110" customFormat="false" ht="25.5" hidden="false" customHeight="false" outlineLevel="0" collapsed="false">
      <c r="A110" s="291" t="s">
        <v>304</v>
      </c>
      <c r="B110" s="291" t="s">
        <v>305</v>
      </c>
      <c r="C110" s="291" t="s">
        <v>306</v>
      </c>
      <c r="D110" s="289" t="s">
        <v>757</v>
      </c>
      <c r="E110" s="293"/>
      <c r="F110" s="293"/>
      <c r="G110" s="294" t="s">
        <v>749</v>
      </c>
      <c r="H110" s="293"/>
      <c r="I110" s="294"/>
      <c r="J110" s="293"/>
      <c r="K110" s="293"/>
      <c r="L110" s="293"/>
    </row>
    <row r="111" customFormat="false" ht="51" hidden="false" customHeight="false" outlineLevel="0" collapsed="false">
      <c r="A111" s="288" t="s">
        <v>731</v>
      </c>
      <c r="B111" s="288" t="s">
        <v>796</v>
      </c>
      <c r="C111" s="289" t="s">
        <v>797</v>
      </c>
      <c r="D111" s="288"/>
      <c r="E111" s="293"/>
      <c r="F111" s="293"/>
      <c r="G111" s="293"/>
      <c r="H111" s="294" t="s">
        <v>749</v>
      </c>
      <c r="I111" s="294"/>
      <c r="J111" s="293"/>
      <c r="K111" s="293"/>
      <c r="L111" s="293"/>
    </row>
    <row r="112" s="287" customFormat="true" ht="15" hidden="false" customHeight="false" outlineLevel="0" collapsed="false">
      <c r="A112" s="284" t="s">
        <v>798</v>
      </c>
      <c r="B112" s="308" t="s">
        <v>799</v>
      </c>
      <c r="C112" s="285"/>
      <c r="D112" s="285"/>
      <c r="E112" s="285"/>
      <c r="F112" s="285"/>
      <c r="G112" s="285"/>
      <c r="H112" s="285"/>
      <c r="I112" s="285"/>
      <c r="J112" s="286" t="s">
        <v>749</v>
      </c>
      <c r="K112" s="285"/>
      <c r="L112" s="285"/>
    </row>
    <row r="113" customFormat="false" ht="229.5" hidden="false" customHeight="false" outlineLevel="0" collapsed="false">
      <c r="A113" s="288" t="s">
        <v>733</v>
      </c>
      <c r="B113" s="289" t="s">
        <v>800</v>
      </c>
      <c r="C113" s="289" t="s">
        <v>801</v>
      </c>
      <c r="D113" s="289"/>
      <c r="E113" s="290"/>
      <c r="F113" s="290"/>
      <c r="G113" s="290"/>
      <c r="H113" s="290"/>
      <c r="I113" s="290"/>
      <c r="J113" s="290" t="s">
        <v>749</v>
      </c>
      <c r="K113" s="290"/>
      <c r="L113" s="290"/>
    </row>
    <row r="114" s="287" customFormat="true" ht="25.5" hidden="false" customHeight="false" outlineLevel="0" collapsed="false">
      <c r="A114" s="284" t="s">
        <v>802</v>
      </c>
      <c r="B114" s="285" t="s">
        <v>803</v>
      </c>
      <c r="C114" s="285"/>
      <c r="D114" s="285"/>
      <c r="E114" s="285"/>
      <c r="F114" s="285"/>
      <c r="G114" s="285"/>
      <c r="H114" s="285"/>
      <c r="I114" s="285"/>
      <c r="J114" s="285"/>
      <c r="K114" s="286" t="s">
        <v>749</v>
      </c>
      <c r="L114" s="285"/>
    </row>
    <row r="115" customFormat="false" ht="51" hidden="false" customHeight="false" outlineLevel="0" collapsed="false">
      <c r="A115" s="288" t="s">
        <v>804</v>
      </c>
      <c r="B115" s="289" t="s">
        <v>805</v>
      </c>
      <c r="C115" s="289" t="s">
        <v>806</v>
      </c>
      <c r="D115" s="289"/>
      <c r="E115" s="290"/>
      <c r="F115" s="290"/>
      <c r="G115" s="290"/>
      <c r="H115" s="290"/>
      <c r="I115" s="290"/>
      <c r="J115" s="290"/>
      <c r="K115" s="290" t="s">
        <v>749</v>
      </c>
      <c r="L115" s="290"/>
    </row>
    <row r="116" s="287" customFormat="true" ht="15" hidden="false" customHeight="false" outlineLevel="0" collapsed="false">
      <c r="A116" s="284" t="s">
        <v>807</v>
      </c>
      <c r="B116" s="308" t="s">
        <v>808</v>
      </c>
      <c r="C116" s="285"/>
      <c r="D116" s="285"/>
      <c r="E116" s="286" t="s">
        <v>749</v>
      </c>
      <c r="F116" s="286" t="s">
        <v>749</v>
      </c>
      <c r="G116" s="286" t="s">
        <v>749</v>
      </c>
      <c r="H116" s="286"/>
      <c r="I116" s="286"/>
      <c r="J116" s="286"/>
      <c r="K116" s="286"/>
      <c r="L116" s="286" t="s">
        <v>749</v>
      </c>
    </row>
    <row r="117" customFormat="false" ht="25.5" hidden="false" customHeight="false" outlineLevel="0" collapsed="false">
      <c r="A117" s="288" t="s">
        <v>747</v>
      </c>
      <c r="B117" s="289" t="s">
        <v>809</v>
      </c>
      <c r="C117" s="309" t="s">
        <v>751</v>
      </c>
      <c r="D117" s="289" t="s">
        <v>757</v>
      </c>
      <c r="E117" s="294" t="s">
        <v>749</v>
      </c>
      <c r="F117" s="293"/>
      <c r="G117" s="293"/>
      <c r="H117" s="293"/>
      <c r="I117" s="293"/>
      <c r="J117" s="293"/>
      <c r="K117" s="293"/>
      <c r="L117" s="293"/>
    </row>
    <row r="118" customFormat="false" ht="25.5" hidden="false" customHeight="false" outlineLevel="0" collapsed="false">
      <c r="A118" s="289" t="s">
        <v>308</v>
      </c>
      <c r="B118" s="289" t="s">
        <v>309</v>
      </c>
      <c r="C118" s="289" t="s">
        <v>810</v>
      </c>
      <c r="D118" s="289" t="s">
        <v>757</v>
      </c>
      <c r="E118" s="293"/>
      <c r="F118" s="294"/>
      <c r="G118" s="294" t="s">
        <v>749</v>
      </c>
      <c r="H118" s="293"/>
      <c r="I118" s="294"/>
      <c r="J118" s="293"/>
      <c r="K118" s="293"/>
      <c r="L118" s="294"/>
    </row>
    <row r="119" customFormat="false" ht="76.5" hidden="false" customHeight="false" outlineLevel="0" collapsed="false">
      <c r="A119" s="292" t="s">
        <v>311</v>
      </c>
      <c r="B119" s="291" t="s">
        <v>312</v>
      </c>
      <c r="C119" s="291" t="s">
        <v>313</v>
      </c>
      <c r="D119" s="289" t="s">
        <v>757</v>
      </c>
      <c r="E119" s="293"/>
      <c r="F119" s="294"/>
      <c r="G119" s="294" t="s">
        <v>749</v>
      </c>
      <c r="H119" s="293"/>
      <c r="I119" s="294"/>
      <c r="J119" s="293"/>
      <c r="K119" s="293"/>
      <c r="L119" s="294"/>
    </row>
    <row r="120" customFormat="false" ht="51" hidden="false" customHeight="false" outlineLevel="0" collapsed="false">
      <c r="A120" s="292" t="s">
        <v>314</v>
      </c>
      <c r="B120" s="291" t="s">
        <v>315</v>
      </c>
      <c r="C120" s="291" t="s">
        <v>316</v>
      </c>
      <c r="D120" s="289" t="s">
        <v>757</v>
      </c>
      <c r="E120" s="293"/>
      <c r="F120" s="294"/>
      <c r="G120" s="294" t="s">
        <v>749</v>
      </c>
      <c r="H120" s="293"/>
      <c r="I120" s="294"/>
      <c r="J120" s="293"/>
      <c r="K120" s="293"/>
      <c r="L120" s="294"/>
    </row>
    <row r="121" customFormat="false" ht="25.5" hidden="false" customHeight="false" outlineLevel="0" collapsed="false">
      <c r="A121" s="292" t="s">
        <v>317</v>
      </c>
      <c r="B121" s="291" t="s">
        <v>318</v>
      </c>
      <c r="C121" s="291" t="s">
        <v>319</v>
      </c>
      <c r="D121" s="289" t="s">
        <v>757</v>
      </c>
      <c r="E121" s="290"/>
      <c r="F121" s="294"/>
      <c r="G121" s="294" t="s">
        <v>749</v>
      </c>
      <c r="H121" s="293"/>
      <c r="I121" s="294"/>
      <c r="J121" s="293"/>
      <c r="K121" s="293"/>
      <c r="L121" s="294"/>
    </row>
    <row r="122" customFormat="false" ht="51" hidden="false" customHeight="false" outlineLevel="0" collapsed="false">
      <c r="A122" s="292" t="s">
        <v>72</v>
      </c>
      <c r="B122" s="291" t="s">
        <v>666</v>
      </c>
      <c r="C122" s="291" t="s">
        <v>667</v>
      </c>
      <c r="D122" s="289" t="s">
        <v>779</v>
      </c>
      <c r="E122" s="290"/>
      <c r="F122" s="294"/>
      <c r="G122" s="294"/>
      <c r="H122" s="293"/>
      <c r="I122" s="294"/>
      <c r="J122" s="293"/>
      <c r="K122" s="293"/>
      <c r="L122" s="294" t="s">
        <v>749</v>
      </c>
    </row>
    <row r="123" customFormat="false" ht="51" hidden="false" customHeight="false" outlineLevel="0" collapsed="false">
      <c r="A123" s="292" t="s">
        <v>86</v>
      </c>
      <c r="B123" s="291" t="s">
        <v>668</v>
      </c>
      <c r="C123" s="291" t="s">
        <v>669</v>
      </c>
      <c r="D123" s="289" t="s">
        <v>779</v>
      </c>
      <c r="E123" s="290"/>
      <c r="F123" s="294"/>
      <c r="G123" s="294"/>
      <c r="H123" s="293"/>
      <c r="I123" s="294"/>
      <c r="J123" s="293"/>
      <c r="K123" s="293"/>
      <c r="L123" s="294" t="s">
        <v>749</v>
      </c>
    </row>
    <row r="124" s="287" customFormat="true" ht="15" hidden="false" customHeight="false" outlineLevel="0" collapsed="false">
      <c r="A124" s="284" t="s">
        <v>749</v>
      </c>
      <c r="B124" s="285" t="s">
        <v>811</v>
      </c>
      <c r="C124" s="285"/>
      <c r="D124" s="285"/>
      <c r="E124" s="285"/>
      <c r="F124" s="286" t="s">
        <v>749</v>
      </c>
      <c r="G124" s="286" t="s">
        <v>749</v>
      </c>
      <c r="H124" s="286"/>
      <c r="I124" s="286" t="s">
        <v>749</v>
      </c>
      <c r="J124" s="285"/>
      <c r="K124" s="285"/>
      <c r="L124" s="285"/>
    </row>
    <row r="125" customFormat="false" ht="89.25" hidden="false" customHeight="false" outlineLevel="0" collapsed="false">
      <c r="A125" s="292" t="s">
        <v>209</v>
      </c>
      <c r="B125" s="292" t="s">
        <v>210</v>
      </c>
      <c r="C125" s="292" t="s">
        <v>211</v>
      </c>
      <c r="D125" s="289" t="s">
        <v>757</v>
      </c>
      <c r="E125" s="290"/>
      <c r="F125" s="290" t="s">
        <v>749</v>
      </c>
      <c r="G125" s="290"/>
      <c r="H125" s="290"/>
      <c r="I125" s="290"/>
      <c r="J125" s="290"/>
      <c r="K125" s="290"/>
      <c r="L125" s="290"/>
    </row>
    <row r="126" customFormat="false" ht="25.5" hidden="false" customHeight="false" outlineLevel="0" collapsed="false">
      <c r="A126" s="296" t="s">
        <v>44</v>
      </c>
      <c r="B126" s="292" t="s">
        <v>212</v>
      </c>
      <c r="C126" s="292" t="s">
        <v>213</v>
      </c>
      <c r="D126" s="298" t="s">
        <v>763</v>
      </c>
      <c r="E126" s="290"/>
      <c r="F126" s="290" t="s">
        <v>749</v>
      </c>
      <c r="G126" s="290"/>
      <c r="H126" s="290"/>
      <c r="I126" s="290"/>
      <c r="J126" s="290"/>
      <c r="K126" s="290"/>
      <c r="L126" s="290"/>
    </row>
    <row r="127" customFormat="false" ht="25.5" hidden="false" customHeight="false" outlineLevel="0" collapsed="false">
      <c r="A127" s="296" t="s">
        <v>214</v>
      </c>
      <c r="B127" s="292" t="s">
        <v>215</v>
      </c>
      <c r="C127" s="292" t="s">
        <v>216</v>
      </c>
      <c r="D127" s="298" t="s">
        <v>757</v>
      </c>
      <c r="E127" s="290"/>
      <c r="F127" s="290" t="s">
        <v>749</v>
      </c>
      <c r="G127" s="290"/>
      <c r="H127" s="290"/>
      <c r="I127" s="290"/>
      <c r="J127" s="290"/>
      <c r="K127" s="290"/>
      <c r="L127" s="290"/>
    </row>
    <row r="128" customFormat="false" ht="51" hidden="false" customHeight="false" outlineLevel="0" collapsed="false">
      <c r="A128" s="296" t="s">
        <v>217</v>
      </c>
      <c r="B128" s="292" t="s">
        <v>218</v>
      </c>
      <c r="C128" s="292" t="s">
        <v>219</v>
      </c>
      <c r="D128" s="298" t="s">
        <v>757</v>
      </c>
      <c r="E128" s="290"/>
      <c r="F128" s="290" t="s">
        <v>749</v>
      </c>
      <c r="G128" s="290"/>
      <c r="H128" s="290"/>
      <c r="I128" s="290"/>
      <c r="J128" s="290"/>
      <c r="K128" s="290"/>
      <c r="L128" s="290"/>
    </row>
    <row r="129" customFormat="false" ht="89.25" hidden="false" customHeight="false" outlineLevel="0" collapsed="false">
      <c r="A129" s="296" t="s">
        <v>220</v>
      </c>
      <c r="B129" s="292" t="s">
        <v>221</v>
      </c>
      <c r="C129" s="292" t="s">
        <v>222</v>
      </c>
      <c r="D129" s="298" t="s">
        <v>757</v>
      </c>
      <c r="E129" s="290"/>
      <c r="F129" s="290" t="s">
        <v>749</v>
      </c>
      <c r="G129" s="290"/>
      <c r="H129" s="290"/>
      <c r="I129" s="290"/>
      <c r="J129" s="290"/>
      <c r="K129" s="290"/>
      <c r="L129" s="290"/>
    </row>
    <row r="130" customFormat="false" ht="51" hidden="false" customHeight="false" outlineLevel="0" collapsed="false">
      <c r="A130" s="296" t="s">
        <v>223</v>
      </c>
      <c r="B130" s="292" t="s">
        <v>224</v>
      </c>
      <c r="C130" s="292" t="s">
        <v>225</v>
      </c>
      <c r="D130" s="298" t="s">
        <v>757</v>
      </c>
      <c r="E130" s="290"/>
      <c r="F130" s="290" t="s">
        <v>749</v>
      </c>
      <c r="G130" s="290"/>
      <c r="H130" s="290"/>
      <c r="I130" s="290"/>
      <c r="J130" s="290"/>
      <c r="K130" s="290"/>
      <c r="L130" s="290"/>
    </row>
    <row r="131" customFormat="false" ht="38.25" hidden="false" customHeight="false" outlineLevel="0" collapsed="false">
      <c r="A131" s="296" t="s">
        <v>812</v>
      </c>
      <c r="B131" s="292" t="s">
        <v>227</v>
      </c>
      <c r="C131" s="292" t="s">
        <v>228</v>
      </c>
      <c r="D131" s="298" t="s">
        <v>763</v>
      </c>
      <c r="E131" s="290"/>
      <c r="F131" s="290" t="s">
        <v>749</v>
      </c>
      <c r="G131" s="290"/>
      <c r="H131" s="290"/>
      <c r="I131" s="290"/>
      <c r="J131" s="290"/>
      <c r="K131" s="290"/>
      <c r="L131" s="290"/>
    </row>
    <row r="132" customFormat="false" ht="51" hidden="false" customHeight="false" outlineLevel="0" collapsed="false">
      <c r="A132" s="296" t="s">
        <v>813</v>
      </c>
      <c r="B132" s="292" t="s">
        <v>230</v>
      </c>
      <c r="C132" s="292" t="s">
        <v>231</v>
      </c>
      <c r="D132" s="298" t="s">
        <v>763</v>
      </c>
      <c r="E132" s="290"/>
      <c r="F132" s="290" t="s">
        <v>749</v>
      </c>
      <c r="G132" s="290"/>
      <c r="H132" s="290"/>
      <c r="I132" s="290"/>
      <c r="J132" s="290"/>
      <c r="K132" s="290"/>
      <c r="L132" s="290"/>
    </row>
    <row r="133" customFormat="false" ht="38.25" hidden="false" customHeight="false" outlineLevel="0" collapsed="false">
      <c r="A133" s="296" t="s">
        <v>814</v>
      </c>
      <c r="B133" s="292" t="s">
        <v>233</v>
      </c>
      <c r="C133" s="292" t="s">
        <v>234</v>
      </c>
      <c r="D133" s="298" t="s">
        <v>757</v>
      </c>
      <c r="E133" s="290"/>
      <c r="F133" s="290" t="s">
        <v>749</v>
      </c>
      <c r="G133" s="290"/>
      <c r="H133" s="290"/>
      <c r="I133" s="290"/>
      <c r="J133" s="290"/>
      <c r="K133" s="290"/>
      <c r="L133" s="290"/>
    </row>
    <row r="134" customFormat="false" ht="102" hidden="false" customHeight="false" outlineLevel="0" collapsed="false">
      <c r="A134" s="296" t="s">
        <v>235</v>
      </c>
      <c r="B134" s="292" t="s">
        <v>236</v>
      </c>
      <c r="C134" s="292" t="s">
        <v>815</v>
      </c>
      <c r="D134" s="298" t="s">
        <v>763</v>
      </c>
      <c r="E134" s="290"/>
      <c r="F134" s="290" t="s">
        <v>749</v>
      </c>
      <c r="G134" s="290"/>
      <c r="H134" s="290"/>
      <c r="I134" s="290"/>
      <c r="J134" s="290"/>
      <c r="K134" s="290"/>
      <c r="L134" s="290"/>
    </row>
    <row r="135" customFormat="false" ht="51" hidden="false" customHeight="false" outlineLevel="0" collapsed="false">
      <c r="A135" s="296" t="s">
        <v>238</v>
      </c>
      <c r="B135" s="292" t="s">
        <v>239</v>
      </c>
      <c r="C135" s="292" t="s">
        <v>240</v>
      </c>
      <c r="D135" s="298" t="s">
        <v>757</v>
      </c>
      <c r="E135" s="290"/>
      <c r="F135" s="290" t="s">
        <v>749</v>
      </c>
      <c r="G135" s="290"/>
      <c r="H135" s="290"/>
      <c r="I135" s="290"/>
      <c r="J135" s="290"/>
      <c r="K135" s="290"/>
      <c r="L135" s="290"/>
    </row>
    <row r="136" customFormat="false" ht="51" hidden="false" customHeight="false" outlineLevel="0" collapsed="false">
      <c r="A136" s="292" t="s">
        <v>241</v>
      </c>
      <c r="B136" s="292" t="s">
        <v>242</v>
      </c>
      <c r="C136" s="292" t="s">
        <v>243</v>
      </c>
      <c r="D136" s="298" t="s">
        <v>763</v>
      </c>
      <c r="E136" s="290"/>
      <c r="F136" s="290" t="s">
        <v>749</v>
      </c>
      <c r="G136" s="290"/>
      <c r="H136" s="290"/>
      <c r="I136" s="290"/>
      <c r="J136" s="290"/>
      <c r="K136" s="290"/>
      <c r="L136" s="290"/>
    </row>
    <row r="137" customFormat="false" ht="38.25" hidden="false" customHeight="false" outlineLevel="0" collapsed="false">
      <c r="A137" s="292" t="s">
        <v>244</v>
      </c>
      <c r="B137" s="292" t="s">
        <v>242</v>
      </c>
      <c r="C137" s="292" t="s">
        <v>245</v>
      </c>
      <c r="D137" s="298" t="s">
        <v>757</v>
      </c>
      <c r="E137" s="290"/>
      <c r="F137" s="290" t="s">
        <v>749</v>
      </c>
      <c r="G137" s="290"/>
      <c r="H137" s="290"/>
      <c r="I137" s="290"/>
      <c r="J137" s="290"/>
      <c r="K137" s="290"/>
      <c r="L137" s="290"/>
    </row>
    <row r="138" customFormat="false" ht="51" hidden="false" customHeight="false" outlineLevel="0" collapsed="false">
      <c r="A138" s="292" t="s">
        <v>246</v>
      </c>
      <c r="B138" s="296" t="s">
        <v>247</v>
      </c>
      <c r="C138" s="292" t="s">
        <v>248</v>
      </c>
      <c r="D138" s="289" t="s">
        <v>757</v>
      </c>
      <c r="E138" s="290"/>
      <c r="F138" s="290" t="s">
        <v>749</v>
      </c>
      <c r="G138" s="290"/>
      <c r="H138" s="290"/>
      <c r="I138" s="290"/>
      <c r="J138" s="290"/>
      <c r="K138" s="290"/>
      <c r="L138" s="290"/>
    </row>
    <row r="139" customFormat="false" ht="38.25" hidden="false" customHeight="false" outlineLevel="0" collapsed="false">
      <c r="A139" s="292" t="s">
        <v>320</v>
      </c>
      <c r="B139" s="292" t="s">
        <v>321</v>
      </c>
      <c r="C139" s="292" t="s">
        <v>322</v>
      </c>
      <c r="D139" s="298" t="s">
        <v>763</v>
      </c>
      <c r="E139" s="290"/>
      <c r="F139" s="290"/>
      <c r="G139" s="290" t="s">
        <v>749</v>
      </c>
      <c r="H139" s="290"/>
      <c r="I139" s="290"/>
      <c r="J139" s="290"/>
      <c r="K139" s="290"/>
      <c r="L139" s="290"/>
    </row>
    <row r="140" customFormat="false" ht="38.25" hidden="false" customHeight="false" outlineLevel="0" collapsed="false">
      <c r="A140" s="296" t="s">
        <v>563</v>
      </c>
      <c r="B140" s="292" t="s">
        <v>564</v>
      </c>
      <c r="C140" s="291" t="s">
        <v>565</v>
      </c>
      <c r="D140" s="295" t="s">
        <v>760</v>
      </c>
      <c r="E140" s="290"/>
      <c r="F140" s="290"/>
      <c r="G140" s="290"/>
      <c r="H140" s="290"/>
      <c r="I140" s="290" t="s">
        <v>749</v>
      </c>
      <c r="J140" s="290"/>
      <c r="K140" s="290"/>
      <c r="L140" s="290"/>
    </row>
    <row r="141" customFormat="false" ht="25.5" hidden="false" customHeight="false" outlineLevel="0" collapsed="false">
      <c r="A141" s="296" t="s">
        <v>566</v>
      </c>
      <c r="B141" s="292" t="s">
        <v>567</v>
      </c>
      <c r="C141" s="291" t="s">
        <v>568</v>
      </c>
      <c r="D141" s="295" t="s">
        <v>760</v>
      </c>
      <c r="E141" s="290"/>
      <c r="F141" s="290"/>
      <c r="G141" s="290"/>
      <c r="H141" s="290"/>
      <c r="I141" s="290" t="s">
        <v>749</v>
      </c>
      <c r="J141" s="290"/>
      <c r="K141" s="290"/>
      <c r="L141" s="290"/>
    </row>
    <row r="142" customFormat="false" ht="38.25" hidden="false" customHeight="false" outlineLevel="0" collapsed="false">
      <c r="A142" s="296" t="s">
        <v>569</v>
      </c>
      <c r="B142" s="292" t="s">
        <v>570</v>
      </c>
      <c r="C142" s="291" t="s">
        <v>571</v>
      </c>
      <c r="D142" s="295" t="s">
        <v>816</v>
      </c>
      <c r="E142" s="290"/>
      <c r="F142" s="290"/>
      <c r="G142" s="290"/>
      <c r="H142" s="290"/>
      <c r="I142" s="290" t="s">
        <v>749</v>
      </c>
      <c r="J142" s="290"/>
      <c r="K142" s="290"/>
      <c r="L142" s="290"/>
    </row>
    <row r="143" customFormat="false" ht="25.5" hidden="false" customHeight="false" outlineLevel="0" collapsed="false">
      <c r="A143" s="296" t="s">
        <v>572</v>
      </c>
      <c r="B143" s="292" t="s">
        <v>573</v>
      </c>
      <c r="C143" s="291" t="s">
        <v>574</v>
      </c>
      <c r="D143" s="295" t="s">
        <v>790</v>
      </c>
      <c r="E143" s="290"/>
      <c r="F143" s="290"/>
      <c r="G143" s="290"/>
      <c r="H143" s="290"/>
      <c r="I143" s="290" t="s">
        <v>749</v>
      </c>
      <c r="J143" s="290"/>
      <c r="K143" s="290"/>
      <c r="L143" s="290"/>
    </row>
    <row r="144" customFormat="false" ht="38.25" hidden="false" customHeight="false" outlineLevel="0" collapsed="false">
      <c r="A144" s="296" t="s">
        <v>575</v>
      </c>
      <c r="B144" s="292" t="s">
        <v>576</v>
      </c>
      <c r="C144" s="291" t="s">
        <v>577</v>
      </c>
      <c r="D144" s="295" t="s">
        <v>816</v>
      </c>
      <c r="E144" s="290"/>
      <c r="F144" s="290"/>
      <c r="G144" s="290"/>
      <c r="H144" s="290"/>
      <c r="I144" s="290" t="s">
        <v>749</v>
      </c>
      <c r="J144" s="290"/>
      <c r="K144" s="290"/>
      <c r="L144" s="290"/>
    </row>
    <row r="145" customFormat="false" ht="25.5" hidden="false" customHeight="false" outlineLevel="0" collapsed="false">
      <c r="A145" s="296" t="s">
        <v>61</v>
      </c>
      <c r="B145" s="292" t="s">
        <v>578</v>
      </c>
      <c r="C145" s="291" t="s">
        <v>579</v>
      </c>
      <c r="D145" s="295" t="s">
        <v>817</v>
      </c>
      <c r="E145" s="290"/>
      <c r="F145" s="290"/>
      <c r="G145" s="290"/>
      <c r="H145" s="290"/>
      <c r="I145" s="290" t="s">
        <v>749</v>
      </c>
      <c r="J145" s="290"/>
      <c r="K145" s="290"/>
      <c r="L145" s="290"/>
    </row>
    <row r="146" customFormat="false" ht="127.5" hidden="false" customHeight="false" outlineLevel="0" collapsed="false">
      <c r="A146" s="296" t="s">
        <v>580</v>
      </c>
      <c r="B146" s="292" t="s">
        <v>581</v>
      </c>
      <c r="C146" s="291" t="s">
        <v>582</v>
      </c>
      <c r="D146" s="295" t="s">
        <v>760</v>
      </c>
      <c r="E146" s="290"/>
      <c r="F146" s="290"/>
      <c r="G146" s="290"/>
      <c r="H146" s="290"/>
      <c r="I146" s="290" t="s">
        <v>749</v>
      </c>
      <c r="J146" s="290"/>
      <c r="K146" s="290"/>
      <c r="L146" s="290"/>
    </row>
    <row r="147" customFormat="false" ht="63.75" hidden="false" customHeight="false" outlineLevel="0" collapsed="false">
      <c r="A147" s="296" t="s">
        <v>583</v>
      </c>
      <c r="B147" s="292" t="s">
        <v>584</v>
      </c>
      <c r="C147" s="291" t="s">
        <v>585</v>
      </c>
      <c r="D147" s="295" t="s">
        <v>816</v>
      </c>
      <c r="E147" s="290"/>
      <c r="F147" s="290"/>
      <c r="G147" s="290"/>
      <c r="H147" s="290"/>
      <c r="I147" s="290" t="s">
        <v>749</v>
      </c>
      <c r="J147" s="290"/>
      <c r="K147" s="290"/>
      <c r="L147" s="290"/>
    </row>
    <row r="148" customFormat="false" ht="102" hidden="false" customHeight="false" outlineLevel="0" collapsed="false">
      <c r="A148" s="296" t="s">
        <v>586</v>
      </c>
      <c r="B148" s="292" t="s">
        <v>587</v>
      </c>
      <c r="C148" s="291" t="s">
        <v>588</v>
      </c>
      <c r="D148" s="295" t="s">
        <v>757</v>
      </c>
      <c r="E148" s="290"/>
      <c r="F148" s="290"/>
      <c r="G148" s="290"/>
      <c r="H148" s="290"/>
      <c r="I148" s="290" t="s">
        <v>749</v>
      </c>
      <c r="J148" s="290"/>
      <c r="K148" s="290"/>
      <c r="L148" s="290"/>
    </row>
    <row r="149" customFormat="false" ht="25.5" hidden="false" customHeight="false" outlineLevel="0" collapsed="false">
      <c r="A149" s="296" t="s">
        <v>65</v>
      </c>
      <c r="B149" s="292" t="s">
        <v>224</v>
      </c>
      <c r="C149" s="291" t="s">
        <v>589</v>
      </c>
      <c r="D149" s="295" t="s">
        <v>763</v>
      </c>
      <c r="E149" s="290"/>
      <c r="F149" s="290"/>
      <c r="G149" s="290"/>
      <c r="H149" s="290"/>
      <c r="I149" s="290" t="s">
        <v>749</v>
      </c>
      <c r="J149" s="290"/>
      <c r="K149" s="290"/>
      <c r="L149" s="290"/>
    </row>
    <row r="150" customFormat="false" ht="48.75" hidden="false" customHeight="true" outlineLevel="0" collapsed="false">
      <c r="A150" s="310" t="s">
        <v>818</v>
      </c>
      <c r="B150" s="310"/>
      <c r="C150" s="310"/>
      <c r="D150" s="310"/>
      <c r="E150" s="310"/>
      <c r="F150" s="310"/>
      <c r="G150" s="310"/>
      <c r="H150" s="310"/>
      <c r="I150" s="310"/>
      <c r="J150" s="310"/>
      <c r="K150" s="310"/>
      <c r="L150" s="310"/>
    </row>
    <row r="151" customFormat="false" ht="15" hidden="false" customHeight="false" outlineLevel="0" collapsed="false">
      <c r="A151" s="311" t="s">
        <v>819</v>
      </c>
      <c r="B151" s="203"/>
      <c r="C151" s="203"/>
      <c r="D151" s="203"/>
      <c r="E151" s="312"/>
      <c r="F151" s="312"/>
      <c r="G151" s="312"/>
      <c r="H151" s="312"/>
      <c r="I151" s="312"/>
      <c r="J151" s="312"/>
      <c r="K151" s="312"/>
      <c r="L151" s="312"/>
    </row>
  </sheetData>
  <autoFilter ref="A7:L151"/>
  <mergeCells count="9">
    <mergeCell ref="G4:H4"/>
    <mergeCell ref="I4:K4"/>
    <mergeCell ref="J5:K5"/>
    <mergeCell ref="B7:C7"/>
    <mergeCell ref="B12:C12"/>
    <mergeCell ref="A61:C61"/>
    <mergeCell ref="A85:C85"/>
    <mergeCell ref="A96:C96"/>
    <mergeCell ref="A150:D150"/>
  </mergeCells>
  <hyperlinks>
    <hyperlink ref="E1" location="A_Program_Info!A1" display="A"/>
    <hyperlink ref="F1" location="A_Program_Info!A1" display="B"/>
    <hyperlink ref="G1" location="'C1 _Program_Set'!A1" display="C1"/>
    <hyperlink ref="H1" location="'C2_Program_State'!A1" display="C2"/>
    <hyperlink ref="I1" location="D1_Plan_Set!A1" display="D1"/>
    <hyperlink ref="J1" location="D2_Plan_Measures!A1" display="D2"/>
    <hyperlink ref="K1" location="'D3_Plan_Sanctions '!A1" display="D3"/>
    <hyperlink ref="L1" location="E_BSS_Entities!A1" display="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0CECE"/>
    <pageSetUpPr fitToPage="false"/>
  </sheetPr>
  <dimension ref="A1:A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5" topLeftCell="B6" activePane="bottomRight" state="frozen"/>
      <selection pane="topLeft" activeCell="A1" activeCellId="0" sqref="A1"/>
      <selection pane="topRight" activeCell="B1" activeCellId="0" sqref="B1"/>
      <selection pane="bottomLeft" activeCell="A6" activeCellId="0" sqref="A6"/>
      <selection pane="bottomRight" activeCell="B6" activeCellId="0" sqref="B6"/>
    </sheetView>
  </sheetViews>
  <sheetFormatPr defaultColWidth="14.42578125" defaultRowHeight="15" zeroHeight="false" outlineLevelRow="0" outlineLevelCol="0"/>
  <cols>
    <col collapsed="false" customWidth="true" hidden="false" outlineLevel="0" max="1" min="1" style="0" width="11.71"/>
    <col collapsed="false" customWidth="true" hidden="false" outlineLevel="0" max="2" min="2" style="0" width="25.42"/>
    <col collapsed="false" customWidth="true" hidden="false" outlineLevel="0" max="3" min="3" style="0" width="20.42"/>
    <col collapsed="false" customWidth="true" hidden="false" outlineLevel="0" max="4" min="4" style="0" width="14.71"/>
    <col collapsed="false" customWidth="true" hidden="false" outlineLevel="0" max="5" min="5" style="0" width="21.43"/>
    <col collapsed="false" customWidth="true" hidden="false" outlineLevel="0" max="6" min="6" style="0" width="23"/>
    <col collapsed="false" customWidth="true" hidden="false" outlineLevel="0" max="8" min="7" style="0" width="29.71"/>
    <col collapsed="false" customWidth="true" hidden="false" outlineLevel="0" max="9" min="9" style="0" width="19"/>
    <col collapsed="false" customWidth="true" hidden="false" outlineLevel="0" max="11" min="10" style="0" width="25.42"/>
    <col collapsed="false" customWidth="true" hidden="false" outlineLevel="0" max="13" min="12" style="0" width="21.71"/>
    <col collapsed="false" customWidth="true" hidden="false" outlineLevel="0" max="15" min="14" style="0" width="19"/>
    <col collapsed="false" customWidth="true" hidden="false" outlineLevel="0" max="16" min="16" style="0" width="21.71"/>
    <col collapsed="false" customWidth="true" hidden="false" outlineLevel="0" max="17" min="17" style="0" width="21.43"/>
    <col collapsed="false" customWidth="true" hidden="false" outlineLevel="0" max="18" min="18" style="0" width="19"/>
    <col collapsed="false" customWidth="true" hidden="false" outlineLevel="0" max="19" min="19" style="0" width="19.71"/>
    <col collapsed="false" customWidth="true" hidden="false" outlineLevel="0" max="20" min="20" style="0" width="18.29"/>
    <col collapsed="false" customWidth="true" hidden="false" outlineLevel="0" max="22" min="21" style="0" width="19"/>
    <col collapsed="false" customWidth="true" hidden="false" outlineLevel="0" max="23" min="23" style="0" width="21.85"/>
    <col collapsed="false" customWidth="true" hidden="false" outlineLevel="0" max="25" min="24" style="0" width="30.43"/>
    <col collapsed="false" customWidth="true" hidden="false" outlineLevel="0" max="26" min="26" style="0" width="32.29"/>
    <col collapsed="false" customWidth="true" hidden="false" outlineLevel="0" max="27" min="27" style="0" width="19"/>
    <col collapsed="false" customWidth="true" hidden="false" outlineLevel="0" max="28" min="28" style="0" width="19.42"/>
    <col collapsed="false" customWidth="true" hidden="false" outlineLevel="0" max="29" min="29" style="0" width="18.42"/>
    <col collapsed="false" customWidth="true" hidden="false" outlineLevel="0" max="30" min="30" style="0" width="15.29"/>
    <col collapsed="false" customWidth="true" hidden="false" outlineLevel="0" max="32" min="31" style="0" width="20"/>
    <col collapsed="false" customWidth="true" hidden="false" outlineLevel="0" max="33" min="33" style="0" width="17.29"/>
    <col collapsed="false" customWidth="true" hidden="false" outlineLevel="0" max="34" min="34" style="0" width="17.71"/>
    <col collapsed="false" customWidth="true" hidden="false" outlineLevel="0" max="35" min="35" style="0" width="20.42"/>
    <col collapsed="false" customWidth="true" hidden="false" outlineLevel="0" max="36" min="36" style="0" width="23"/>
    <col collapsed="false" customWidth="true" hidden="false" outlineLevel="0" max="37" min="37" style="0" width="25"/>
    <col collapsed="false" customWidth="true" hidden="false" outlineLevel="0" max="38" min="38" style="0" width="4"/>
    <col collapsed="false" customWidth="true" hidden="false" outlineLevel="0" max="39" min="39" style="0" width="30.43"/>
    <col collapsed="false" customWidth="true" hidden="false" outlineLevel="0" max="50" min="40" style="0" width="12.29"/>
  </cols>
  <sheetData>
    <row r="1" customFormat="false" ht="15" hidden="false" customHeight="false" outlineLevel="0" collapsed="false">
      <c r="A1" s="313" t="s">
        <v>820</v>
      </c>
      <c r="B1" s="252"/>
      <c r="C1" s="252"/>
      <c r="D1" s="252"/>
      <c r="E1" s="255"/>
      <c r="F1" s="255"/>
      <c r="G1" s="255"/>
      <c r="H1" s="255"/>
      <c r="I1" s="252"/>
      <c r="J1" s="252"/>
      <c r="K1" s="252"/>
      <c r="L1" s="252"/>
      <c r="M1" s="252"/>
      <c r="N1" s="252"/>
      <c r="O1" s="252"/>
      <c r="P1" s="252"/>
      <c r="Q1" s="255"/>
      <c r="R1" s="255"/>
      <c r="S1" s="255"/>
      <c r="T1" s="255"/>
      <c r="U1" s="255"/>
      <c r="V1" s="252"/>
      <c r="W1" s="252"/>
      <c r="X1" s="255"/>
      <c r="Y1" s="255"/>
      <c r="Z1" s="255"/>
      <c r="AA1" s="255"/>
      <c r="AB1" s="255"/>
      <c r="AC1" s="255"/>
      <c r="AD1" s="255"/>
      <c r="AE1" s="255"/>
      <c r="AF1" s="255"/>
      <c r="AG1" s="255"/>
      <c r="AH1" s="255"/>
      <c r="AI1" s="255"/>
      <c r="AJ1" s="255"/>
      <c r="AK1" s="255"/>
      <c r="AL1" s="255"/>
      <c r="AM1" s="314"/>
      <c r="AN1" s="255"/>
      <c r="AO1" s="255"/>
      <c r="AP1" s="255"/>
      <c r="AQ1" s="255"/>
      <c r="AR1" s="255"/>
      <c r="AS1" s="255"/>
      <c r="AT1" s="255"/>
      <c r="AU1" s="255"/>
      <c r="AV1" s="255"/>
      <c r="AW1" s="255"/>
      <c r="AX1" s="255"/>
    </row>
    <row r="2" customFormat="false" ht="15" hidden="false" customHeight="true" outlineLevel="0" collapsed="false">
      <c r="A2" s="315" t="s">
        <v>111</v>
      </c>
      <c r="B2" s="316"/>
      <c r="C2" s="316" t="s">
        <v>202</v>
      </c>
      <c r="D2" s="316" t="s">
        <v>205</v>
      </c>
      <c r="E2" s="317" t="s">
        <v>44</v>
      </c>
      <c r="F2" s="317" t="s">
        <v>812</v>
      </c>
      <c r="G2" s="317" t="s">
        <v>813</v>
      </c>
      <c r="H2" s="317" t="s">
        <v>821</v>
      </c>
      <c r="I2" s="317" t="s">
        <v>241</v>
      </c>
      <c r="J2" s="316" t="s">
        <v>49</v>
      </c>
      <c r="K2" s="316" t="s">
        <v>764</v>
      </c>
      <c r="L2" s="316" t="s">
        <v>269</v>
      </c>
      <c r="M2" s="316" t="s">
        <v>272</v>
      </c>
      <c r="N2" s="316" t="s">
        <v>822</v>
      </c>
      <c r="O2" s="316" t="s">
        <v>320</v>
      </c>
      <c r="P2" s="316" t="s">
        <v>731</v>
      </c>
      <c r="Q2" s="317" t="s">
        <v>731</v>
      </c>
      <c r="R2" s="317" t="s">
        <v>731</v>
      </c>
      <c r="S2" s="317" t="s">
        <v>731</v>
      </c>
      <c r="T2" s="317" t="s">
        <v>731</v>
      </c>
      <c r="U2" s="317" t="s">
        <v>731</v>
      </c>
      <c r="V2" s="317" t="s">
        <v>731</v>
      </c>
      <c r="W2" s="317" t="s">
        <v>369</v>
      </c>
      <c r="X2" s="318" t="s">
        <v>823</v>
      </c>
      <c r="Y2" s="318" t="s">
        <v>824</v>
      </c>
      <c r="Z2" s="318" t="s">
        <v>61</v>
      </c>
      <c r="AA2" s="318" t="s">
        <v>65</v>
      </c>
      <c r="AB2" s="318" t="s">
        <v>825</v>
      </c>
      <c r="AC2" s="317" t="s">
        <v>733</v>
      </c>
      <c r="AD2" s="317" t="s">
        <v>733</v>
      </c>
      <c r="AE2" s="317" t="s">
        <v>733</v>
      </c>
      <c r="AF2" s="317" t="s">
        <v>734</v>
      </c>
      <c r="AG2" s="317" t="s">
        <v>734</v>
      </c>
      <c r="AH2" s="317" t="s">
        <v>734</v>
      </c>
      <c r="AI2" s="317" t="s">
        <v>734</v>
      </c>
      <c r="AJ2" s="317" t="s">
        <v>86</v>
      </c>
      <c r="AK2" s="317" t="s">
        <v>826</v>
      </c>
      <c r="AL2" s="319"/>
      <c r="AM2" s="320"/>
      <c r="AN2" s="317"/>
      <c r="AO2" s="317"/>
      <c r="AP2" s="317"/>
      <c r="AQ2" s="317"/>
      <c r="AR2" s="317"/>
      <c r="AS2" s="317"/>
      <c r="AT2" s="317"/>
      <c r="AU2" s="317"/>
      <c r="AV2" s="317"/>
      <c r="AW2" s="317"/>
      <c r="AX2" s="317"/>
    </row>
    <row r="3" customFormat="false" ht="85.5" hidden="false" customHeight="false" outlineLevel="0" collapsed="false">
      <c r="A3" s="321" t="s">
        <v>192</v>
      </c>
      <c r="B3" s="322" t="s">
        <v>116</v>
      </c>
      <c r="C3" s="322" t="s">
        <v>777</v>
      </c>
      <c r="D3" s="322" t="s">
        <v>206</v>
      </c>
      <c r="E3" s="322" t="s">
        <v>212</v>
      </c>
      <c r="F3" s="322" t="s">
        <v>827</v>
      </c>
      <c r="G3" s="322" t="s">
        <v>828</v>
      </c>
      <c r="H3" s="322" t="s">
        <v>829</v>
      </c>
      <c r="I3" s="322" t="s">
        <v>242</v>
      </c>
      <c r="J3" s="322" t="s">
        <v>256</v>
      </c>
      <c r="K3" s="322" t="s">
        <v>258</v>
      </c>
      <c r="L3" s="322" t="s">
        <v>270</v>
      </c>
      <c r="M3" s="322" t="s">
        <v>273</v>
      </c>
      <c r="N3" s="322" t="s">
        <v>830</v>
      </c>
      <c r="O3" s="322" t="s">
        <v>321</v>
      </c>
      <c r="P3" s="322" t="s">
        <v>831</v>
      </c>
      <c r="Q3" s="322" t="s">
        <v>338</v>
      </c>
      <c r="R3" s="321" t="s">
        <v>341</v>
      </c>
      <c r="S3" s="321" t="s">
        <v>832</v>
      </c>
      <c r="T3" s="321" t="s">
        <v>347</v>
      </c>
      <c r="U3" s="321" t="s">
        <v>350</v>
      </c>
      <c r="V3" s="322" t="s">
        <v>353</v>
      </c>
      <c r="W3" s="322" t="s">
        <v>833</v>
      </c>
      <c r="X3" s="322" t="s">
        <v>834</v>
      </c>
      <c r="Y3" s="322" t="s">
        <v>835</v>
      </c>
      <c r="Z3" s="322" t="s">
        <v>578</v>
      </c>
      <c r="AA3" s="322" t="s">
        <v>224</v>
      </c>
      <c r="AB3" s="322" t="s">
        <v>836</v>
      </c>
      <c r="AC3" s="322" t="s">
        <v>837</v>
      </c>
      <c r="AD3" s="322" t="s">
        <v>838</v>
      </c>
      <c r="AE3" s="321" t="s">
        <v>611</v>
      </c>
      <c r="AF3" s="322" t="s">
        <v>837</v>
      </c>
      <c r="AG3" s="322" t="s">
        <v>636</v>
      </c>
      <c r="AH3" s="322" t="s">
        <v>639</v>
      </c>
      <c r="AI3" s="322" t="s">
        <v>839</v>
      </c>
      <c r="AJ3" s="322" t="s">
        <v>666</v>
      </c>
      <c r="AK3" s="322" t="s">
        <v>668</v>
      </c>
      <c r="AL3" s="323"/>
      <c r="AM3" s="324" t="s">
        <v>840</v>
      </c>
      <c r="AN3" s="322"/>
      <c r="AO3" s="322"/>
      <c r="AP3" s="322"/>
      <c r="AQ3" s="322"/>
      <c r="AR3" s="322"/>
      <c r="AS3" s="322"/>
      <c r="AT3" s="322"/>
      <c r="AU3" s="322"/>
      <c r="AV3" s="322"/>
      <c r="AW3" s="322"/>
      <c r="AX3" s="322"/>
    </row>
    <row r="4" customFormat="false" ht="15" hidden="false" customHeight="false" outlineLevel="0" collapsed="false">
      <c r="A4" s="325" t="s">
        <v>841</v>
      </c>
      <c r="B4" s="326" t="s">
        <v>842</v>
      </c>
      <c r="C4" s="326" t="s">
        <v>842</v>
      </c>
      <c r="D4" s="326" t="s">
        <v>842</v>
      </c>
      <c r="E4" s="327" t="s">
        <v>842</v>
      </c>
      <c r="F4" s="327" t="s">
        <v>842</v>
      </c>
      <c r="G4" s="327" t="s">
        <v>842</v>
      </c>
      <c r="H4" s="327" t="s">
        <v>842</v>
      </c>
      <c r="I4" s="325" t="s">
        <v>843</v>
      </c>
      <c r="J4" s="326" t="s">
        <v>844</v>
      </c>
      <c r="K4" s="325" t="s">
        <v>843</v>
      </c>
      <c r="L4" s="325" t="s">
        <v>843</v>
      </c>
      <c r="M4" s="325" t="s">
        <v>843</v>
      </c>
      <c r="N4" s="325" t="s">
        <v>843</v>
      </c>
      <c r="O4" s="325" t="s">
        <v>843</v>
      </c>
      <c r="P4" s="325" t="s">
        <v>844</v>
      </c>
      <c r="Q4" s="325" t="s">
        <v>844</v>
      </c>
      <c r="R4" s="325" t="s">
        <v>844</v>
      </c>
      <c r="S4" s="325" t="s">
        <v>844</v>
      </c>
      <c r="T4" s="325" t="s">
        <v>844</v>
      </c>
      <c r="U4" s="325" t="s">
        <v>844</v>
      </c>
      <c r="V4" s="325" t="s">
        <v>844</v>
      </c>
      <c r="W4" s="325" t="s">
        <v>845</v>
      </c>
      <c r="X4" s="327" t="s">
        <v>845</v>
      </c>
      <c r="Y4" s="327" t="s">
        <v>846</v>
      </c>
      <c r="Z4" s="327" t="s">
        <v>845</v>
      </c>
      <c r="AA4" s="327" t="s">
        <v>845</v>
      </c>
      <c r="AB4" s="327" t="s">
        <v>846</v>
      </c>
      <c r="AC4" s="327" t="s">
        <v>847</v>
      </c>
      <c r="AD4" s="327" t="s">
        <v>845</v>
      </c>
      <c r="AE4" s="327" t="s">
        <v>845</v>
      </c>
      <c r="AF4" s="327" t="s">
        <v>845</v>
      </c>
      <c r="AG4" s="327" t="s">
        <v>845</v>
      </c>
      <c r="AH4" s="327" t="s">
        <v>845</v>
      </c>
      <c r="AI4" s="327" t="s">
        <v>845</v>
      </c>
      <c r="AJ4" s="327" t="s">
        <v>842</v>
      </c>
      <c r="AK4" s="327" t="s">
        <v>842</v>
      </c>
      <c r="AL4" s="255"/>
      <c r="AM4" s="328" t="s">
        <v>845</v>
      </c>
      <c r="AN4" s="327"/>
      <c r="AO4" s="327"/>
      <c r="AP4" s="327"/>
      <c r="AQ4" s="327"/>
      <c r="AR4" s="327"/>
      <c r="AS4" s="327"/>
      <c r="AT4" s="327"/>
      <c r="AU4" s="327"/>
      <c r="AV4" s="327"/>
      <c r="AW4" s="327"/>
      <c r="AX4" s="327"/>
    </row>
    <row r="5" customFormat="false" ht="15" hidden="false" customHeight="false" outlineLevel="0" collapsed="false">
      <c r="A5" s="329" t="s">
        <v>848</v>
      </c>
      <c r="B5" s="329" t="s">
        <v>849</v>
      </c>
      <c r="C5" s="329" t="s">
        <v>850</v>
      </c>
      <c r="D5" s="329" t="s">
        <v>849</v>
      </c>
      <c r="E5" s="330" t="s">
        <v>849</v>
      </c>
      <c r="F5" s="330" t="s">
        <v>849</v>
      </c>
      <c r="G5" s="330" t="s">
        <v>849</v>
      </c>
      <c r="H5" s="330" t="s">
        <v>849</v>
      </c>
      <c r="I5" s="329" t="s">
        <v>849</v>
      </c>
      <c r="J5" s="329" t="s">
        <v>849</v>
      </c>
      <c r="K5" s="329" t="s">
        <v>850</v>
      </c>
      <c r="L5" s="329" t="s">
        <v>850</v>
      </c>
      <c r="M5" s="329" t="s">
        <v>850</v>
      </c>
      <c r="N5" s="329" t="s">
        <v>849</v>
      </c>
      <c r="O5" s="329" t="s">
        <v>849</v>
      </c>
      <c r="P5" s="329" t="s">
        <v>849</v>
      </c>
      <c r="Q5" s="330" t="s">
        <v>849</v>
      </c>
      <c r="R5" s="331" t="s">
        <v>849</v>
      </c>
      <c r="S5" s="331" t="s">
        <v>849</v>
      </c>
      <c r="T5" s="331" t="s">
        <v>849</v>
      </c>
      <c r="U5" s="331" t="s">
        <v>850</v>
      </c>
      <c r="V5" s="331" t="s">
        <v>849</v>
      </c>
      <c r="W5" s="331" t="s">
        <v>849</v>
      </c>
      <c r="X5" s="330" t="s">
        <v>849</v>
      </c>
      <c r="Y5" s="329" t="s">
        <v>850</v>
      </c>
      <c r="Z5" s="330" t="s">
        <v>849</v>
      </c>
      <c r="AA5" s="330" t="s">
        <v>849</v>
      </c>
      <c r="AB5" s="330" t="s">
        <v>849</v>
      </c>
      <c r="AC5" s="330" t="s">
        <v>849</v>
      </c>
      <c r="AD5" s="330" t="s">
        <v>849</v>
      </c>
      <c r="AE5" s="330" t="s">
        <v>849</v>
      </c>
      <c r="AF5" s="330" t="s">
        <v>849</v>
      </c>
      <c r="AG5" s="330" t="s">
        <v>849</v>
      </c>
      <c r="AH5" s="330" t="s">
        <v>850</v>
      </c>
      <c r="AI5" s="330" t="s">
        <v>849</v>
      </c>
      <c r="AJ5" s="330" t="s">
        <v>850</v>
      </c>
      <c r="AK5" s="330" t="s">
        <v>850</v>
      </c>
      <c r="AL5" s="332"/>
      <c r="AM5" s="328" t="s">
        <v>850</v>
      </c>
      <c r="AN5" s="327"/>
      <c r="AO5" s="327"/>
      <c r="AP5" s="327"/>
      <c r="AQ5" s="327"/>
      <c r="AR5" s="327"/>
      <c r="AS5" s="327"/>
      <c r="AT5" s="327"/>
      <c r="AU5" s="327"/>
      <c r="AV5" s="327"/>
      <c r="AW5" s="327"/>
      <c r="AX5" s="327"/>
    </row>
    <row r="6" customFormat="false" ht="43.5" hidden="false" customHeight="false" outlineLevel="0" collapsed="false">
      <c r="A6" s="333"/>
      <c r="B6" s="316" t="s">
        <v>851</v>
      </c>
      <c r="C6" s="317" t="s">
        <v>852</v>
      </c>
      <c r="D6" s="316" t="s">
        <v>853</v>
      </c>
      <c r="E6" s="317" t="s">
        <v>45</v>
      </c>
      <c r="F6" s="317" t="s">
        <v>853</v>
      </c>
      <c r="G6" s="317" t="s">
        <v>853</v>
      </c>
      <c r="H6" s="317" t="s">
        <v>853</v>
      </c>
      <c r="I6" s="316" t="s">
        <v>853</v>
      </c>
      <c r="J6" s="334" t="s">
        <v>50</v>
      </c>
      <c r="K6" s="334" t="s">
        <v>56</v>
      </c>
      <c r="L6" s="316" t="s">
        <v>854</v>
      </c>
      <c r="M6" s="317" t="s">
        <v>855</v>
      </c>
      <c r="N6" s="316" t="s">
        <v>853</v>
      </c>
      <c r="O6" s="316" t="s">
        <v>853</v>
      </c>
      <c r="P6" s="316" t="s">
        <v>856</v>
      </c>
      <c r="Q6" s="317" t="s">
        <v>857</v>
      </c>
      <c r="R6" s="317" t="s">
        <v>858</v>
      </c>
      <c r="S6" s="317" t="s">
        <v>859</v>
      </c>
      <c r="T6" s="317" t="s">
        <v>860</v>
      </c>
      <c r="U6" s="317" t="s">
        <v>861</v>
      </c>
      <c r="V6" s="316" t="s">
        <v>862</v>
      </c>
      <c r="W6" s="327" t="s">
        <v>863</v>
      </c>
      <c r="X6" s="317" t="s">
        <v>864</v>
      </c>
      <c r="Y6" s="317" t="s">
        <v>857</v>
      </c>
      <c r="Z6" s="317" t="s">
        <v>865</v>
      </c>
      <c r="AA6" s="317" t="s">
        <v>66</v>
      </c>
      <c r="AB6" s="317" t="s">
        <v>853</v>
      </c>
      <c r="AC6" s="317" t="s">
        <v>866</v>
      </c>
      <c r="AD6" s="317" t="s">
        <v>867</v>
      </c>
      <c r="AE6" s="317" t="s">
        <v>868</v>
      </c>
      <c r="AF6" s="317" t="s">
        <v>724</v>
      </c>
      <c r="AG6" s="317" t="s">
        <v>869</v>
      </c>
      <c r="AH6" s="317" t="s">
        <v>870</v>
      </c>
      <c r="AI6" s="317" t="s">
        <v>853</v>
      </c>
      <c r="AJ6" s="317" t="s">
        <v>73</v>
      </c>
      <c r="AK6" s="317" t="s">
        <v>87</v>
      </c>
      <c r="AL6" s="319"/>
      <c r="AM6" s="335" t="s">
        <v>871</v>
      </c>
      <c r="AN6" s="317"/>
      <c r="AO6" s="317"/>
      <c r="AP6" s="317"/>
      <c r="AQ6" s="317"/>
      <c r="AR6" s="317"/>
      <c r="AS6" s="317"/>
      <c r="AT6" s="317"/>
      <c r="AU6" s="317"/>
      <c r="AV6" s="317"/>
      <c r="AW6" s="317"/>
      <c r="AX6" s="317"/>
    </row>
    <row r="7" customFormat="false" ht="43.5" hidden="false" customHeight="false" outlineLevel="0" collapsed="false">
      <c r="A7" s="336"/>
      <c r="B7" s="325" t="s">
        <v>872</v>
      </c>
      <c r="C7" s="327" t="s">
        <v>873</v>
      </c>
      <c r="D7" s="325" t="s">
        <v>874</v>
      </c>
      <c r="E7" s="327" t="s">
        <v>46</v>
      </c>
      <c r="F7" s="327" t="s">
        <v>874</v>
      </c>
      <c r="G7" s="327" t="s">
        <v>874</v>
      </c>
      <c r="H7" s="327" t="s">
        <v>874</v>
      </c>
      <c r="I7" s="325" t="s">
        <v>874</v>
      </c>
      <c r="J7" s="326" t="s">
        <v>51</v>
      </c>
      <c r="K7" s="326" t="s">
        <v>57</v>
      </c>
      <c r="L7" s="327" t="s">
        <v>875</v>
      </c>
      <c r="M7" s="327" t="s">
        <v>876</v>
      </c>
      <c r="N7" s="325" t="s">
        <v>874</v>
      </c>
      <c r="O7" s="325" t="s">
        <v>874</v>
      </c>
      <c r="P7" s="327" t="s">
        <v>877</v>
      </c>
      <c r="Q7" s="327" t="s">
        <v>878</v>
      </c>
      <c r="R7" s="327" t="s">
        <v>879</v>
      </c>
      <c r="S7" s="327" t="s">
        <v>880</v>
      </c>
      <c r="T7" s="327" t="s">
        <v>881</v>
      </c>
      <c r="U7" s="327" t="s">
        <v>882</v>
      </c>
      <c r="V7" s="325" t="s">
        <v>69</v>
      </c>
      <c r="W7" s="327" t="s">
        <v>883</v>
      </c>
      <c r="X7" s="327" t="s">
        <v>884</v>
      </c>
      <c r="Y7" s="327" t="s">
        <v>878</v>
      </c>
      <c r="Z7" s="327" t="s">
        <v>63</v>
      </c>
      <c r="AA7" s="327" t="s">
        <v>67</v>
      </c>
      <c r="AB7" s="327" t="s">
        <v>874</v>
      </c>
      <c r="AC7" s="327" t="s">
        <v>885</v>
      </c>
      <c r="AD7" s="327" t="s">
        <v>886</v>
      </c>
      <c r="AE7" s="327" t="s">
        <v>887</v>
      </c>
      <c r="AF7" s="327" t="s">
        <v>888</v>
      </c>
      <c r="AG7" s="327" t="s">
        <v>889</v>
      </c>
      <c r="AH7" s="327" t="s">
        <v>890</v>
      </c>
      <c r="AI7" s="327" t="s">
        <v>874</v>
      </c>
      <c r="AJ7" s="327" t="s">
        <v>74</v>
      </c>
      <c r="AK7" s="327" t="s">
        <v>88</v>
      </c>
      <c r="AL7" s="255"/>
      <c r="AM7" s="328" t="s">
        <v>891</v>
      </c>
      <c r="AN7" s="327"/>
      <c r="AO7" s="327"/>
      <c r="AP7" s="327"/>
      <c r="AQ7" s="327"/>
      <c r="AR7" s="327"/>
      <c r="AS7" s="327"/>
      <c r="AT7" s="327"/>
      <c r="AU7" s="327"/>
      <c r="AV7" s="327"/>
      <c r="AW7" s="327"/>
      <c r="AX7" s="327"/>
    </row>
    <row r="8" customFormat="false" ht="43.5" hidden="false" customHeight="false" outlineLevel="0" collapsed="false">
      <c r="A8" s="336"/>
      <c r="B8" s="325" t="s">
        <v>892</v>
      </c>
      <c r="C8" s="325" t="s">
        <v>893</v>
      </c>
      <c r="D8" s="325"/>
      <c r="E8" s="327" t="s">
        <v>47</v>
      </c>
      <c r="F8" s="327"/>
      <c r="G8" s="327"/>
      <c r="H8" s="327"/>
      <c r="I8" s="337" t="s">
        <v>894</v>
      </c>
      <c r="J8" s="326" t="s">
        <v>52</v>
      </c>
      <c r="K8" s="326" t="s">
        <v>58</v>
      </c>
      <c r="L8" s="327" t="s">
        <v>895</v>
      </c>
      <c r="M8" s="327" t="s">
        <v>896</v>
      </c>
      <c r="N8" s="337" t="s">
        <v>897</v>
      </c>
      <c r="O8" s="325"/>
      <c r="P8" s="327" t="s">
        <v>898</v>
      </c>
      <c r="Q8" s="327" t="s">
        <v>899</v>
      </c>
      <c r="R8" s="327" t="s">
        <v>900</v>
      </c>
      <c r="S8" s="327" t="s">
        <v>901</v>
      </c>
      <c r="T8" s="327" t="s">
        <v>902</v>
      </c>
      <c r="U8" s="327" t="s">
        <v>903</v>
      </c>
      <c r="V8" s="325" t="s">
        <v>71</v>
      </c>
      <c r="W8" s="317" t="s">
        <v>904</v>
      </c>
      <c r="X8" s="327" t="s">
        <v>905</v>
      </c>
      <c r="Y8" s="327" t="s">
        <v>899</v>
      </c>
      <c r="Z8" s="327" t="s">
        <v>64</v>
      </c>
      <c r="AA8" s="327" t="s">
        <v>68</v>
      </c>
      <c r="AB8" s="327"/>
      <c r="AC8" s="327" t="s">
        <v>906</v>
      </c>
      <c r="AD8" s="327"/>
      <c r="AE8" s="327" t="s">
        <v>907</v>
      </c>
      <c r="AF8" s="327" t="s">
        <v>661</v>
      </c>
      <c r="AG8" s="327" t="s">
        <v>908</v>
      </c>
      <c r="AH8" s="327" t="s">
        <v>909</v>
      </c>
      <c r="AI8" s="327"/>
      <c r="AJ8" s="327" t="s">
        <v>75</v>
      </c>
      <c r="AK8" s="327" t="s">
        <v>89</v>
      </c>
      <c r="AL8" s="255"/>
      <c r="AM8" s="328" t="s">
        <v>910</v>
      </c>
      <c r="AN8" s="327"/>
      <c r="AO8" s="327"/>
      <c r="AP8" s="327"/>
      <c r="AQ8" s="327"/>
      <c r="AR8" s="327"/>
      <c r="AS8" s="327"/>
      <c r="AT8" s="327"/>
      <c r="AU8" s="327"/>
      <c r="AV8" s="327"/>
      <c r="AW8" s="327"/>
      <c r="AX8" s="327"/>
    </row>
    <row r="9" customFormat="false" ht="43.5" hidden="false" customHeight="false" outlineLevel="0" collapsed="false">
      <c r="A9" s="336"/>
      <c r="B9" s="325" t="s">
        <v>911</v>
      </c>
      <c r="C9" s="325" t="s">
        <v>912</v>
      </c>
      <c r="D9" s="325"/>
      <c r="E9" s="327"/>
      <c r="F9" s="327"/>
      <c r="G9" s="327"/>
      <c r="H9" s="327"/>
      <c r="I9" s="325"/>
      <c r="J9" s="326" t="s">
        <v>53</v>
      </c>
      <c r="K9" s="326" t="s">
        <v>59</v>
      </c>
      <c r="L9" s="327" t="s">
        <v>913</v>
      </c>
      <c r="M9" s="327" t="s">
        <v>914</v>
      </c>
      <c r="N9" s="325"/>
      <c r="O9" s="325"/>
      <c r="P9" s="327" t="s">
        <v>915</v>
      </c>
      <c r="Q9" s="327" t="s">
        <v>916</v>
      </c>
      <c r="R9" s="327" t="s">
        <v>917</v>
      </c>
      <c r="S9" s="327" t="s">
        <v>918</v>
      </c>
      <c r="T9" s="327" t="s">
        <v>696</v>
      </c>
      <c r="U9" s="327" t="s">
        <v>919</v>
      </c>
      <c r="V9" s="325" t="s">
        <v>920</v>
      </c>
      <c r="W9" s="327" t="s">
        <v>921</v>
      </c>
      <c r="X9" s="327" t="s">
        <v>696</v>
      </c>
      <c r="Y9" s="327" t="s">
        <v>916</v>
      </c>
      <c r="Z9" s="327"/>
      <c r="AA9" s="327" t="s">
        <v>69</v>
      </c>
      <c r="AB9" s="327"/>
      <c r="AC9" s="327" t="s">
        <v>922</v>
      </c>
      <c r="AD9" s="327"/>
      <c r="AE9" s="327" t="s">
        <v>923</v>
      </c>
      <c r="AF9" s="337" t="s">
        <v>85</v>
      </c>
      <c r="AG9" s="327" t="s">
        <v>661</v>
      </c>
      <c r="AH9" s="327" t="s">
        <v>924</v>
      </c>
      <c r="AI9" s="327"/>
      <c r="AJ9" s="327" t="s">
        <v>76</v>
      </c>
      <c r="AK9" s="327" t="s">
        <v>90</v>
      </c>
      <c r="AL9" s="255"/>
      <c r="AM9" s="328" t="s">
        <v>696</v>
      </c>
      <c r="AN9" s="327"/>
      <c r="AO9" s="327"/>
      <c r="AP9" s="327"/>
      <c r="AQ9" s="327"/>
      <c r="AR9" s="327"/>
      <c r="AS9" s="327"/>
      <c r="AT9" s="327"/>
      <c r="AU9" s="327"/>
      <c r="AV9" s="327"/>
      <c r="AW9" s="327"/>
      <c r="AX9" s="327"/>
    </row>
    <row r="10" customFormat="false" ht="43.5" hidden="false" customHeight="false" outlineLevel="0" collapsed="false">
      <c r="A10" s="336"/>
      <c r="B10" s="325" t="s">
        <v>925</v>
      </c>
      <c r="C10" s="325" t="s">
        <v>926</v>
      </c>
      <c r="D10" s="325"/>
      <c r="E10" s="327"/>
      <c r="F10" s="327"/>
      <c r="G10" s="327"/>
      <c r="H10" s="327"/>
      <c r="I10" s="325"/>
      <c r="J10" s="326" t="s">
        <v>927</v>
      </c>
      <c r="K10" s="326" t="s">
        <v>60</v>
      </c>
      <c r="L10" s="327" t="s">
        <v>928</v>
      </c>
      <c r="M10" s="327" t="s">
        <v>929</v>
      </c>
      <c r="N10" s="325"/>
      <c r="O10" s="325"/>
      <c r="P10" s="327"/>
      <c r="Q10" s="327" t="s">
        <v>930</v>
      </c>
      <c r="R10" s="327" t="s">
        <v>931</v>
      </c>
      <c r="S10" s="337" t="s">
        <v>85</v>
      </c>
      <c r="T10" s="337" t="s">
        <v>85</v>
      </c>
      <c r="U10" s="327" t="s">
        <v>932</v>
      </c>
      <c r="V10" s="325" t="s">
        <v>933</v>
      </c>
      <c r="W10" s="337" t="s">
        <v>85</v>
      </c>
      <c r="X10" s="327" t="s">
        <v>934</v>
      </c>
      <c r="Y10" s="327" t="s">
        <v>930</v>
      </c>
      <c r="Z10" s="327"/>
      <c r="AA10" s="327" t="s">
        <v>935</v>
      </c>
      <c r="AB10" s="327"/>
      <c r="AC10" s="327" t="s">
        <v>936</v>
      </c>
      <c r="AD10" s="327"/>
      <c r="AE10" s="337" t="s">
        <v>85</v>
      </c>
      <c r="AF10" s="327"/>
      <c r="AG10" s="327" t="s">
        <v>937</v>
      </c>
      <c r="AH10" s="327" t="s">
        <v>938</v>
      </c>
      <c r="AI10" s="327"/>
      <c r="AJ10" s="327" t="s">
        <v>77</v>
      </c>
      <c r="AK10" s="327" t="s">
        <v>91</v>
      </c>
      <c r="AL10" s="255"/>
      <c r="AM10" s="328" t="s">
        <v>702</v>
      </c>
      <c r="AN10" s="327"/>
      <c r="AO10" s="327"/>
      <c r="AP10" s="327"/>
      <c r="AQ10" s="327"/>
      <c r="AR10" s="327"/>
      <c r="AS10" s="327"/>
      <c r="AT10" s="327"/>
      <c r="AU10" s="327"/>
      <c r="AV10" s="327"/>
      <c r="AW10" s="327"/>
      <c r="AX10" s="327"/>
    </row>
    <row r="11" customFormat="false" ht="57.75" hidden="false" customHeight="false" outlineLevel="0" collapsed="false">
      <c r="A11" s="336"/>
      <c r="B11" s="325" t="s">
        <v>939</v>
      </c>
      <c r="C11" s="325" t="s">
        <v>940</v>
      </c>
      <c r="D11" s="325"/>
      <c r="E11" s="327"/>
      <c r="F11" s="327"/>
      <c r="G11" s="327"/>
      <c r="H11" s="327"/>
      <c r="I11" s="325"/>
      <c r="J11" s="325"/>
      <c r="K11" s="325"/>
      <c r="L11" s="327" t="s">
        <v>941</v>
      </c>
      <c r="M11" s="327" t="s">
        <v>942</v>
      </c>
      <c r="N11" s="325"/>
      <c r="O11" s="325"/>
      <c r="P11" s="327"/>
      <c r="Q11" s="327" t="s">
        <v>943</v>
      </c>
      <c r="R11" s="327" t="s">
        <v>944</v>
      </c>
      <c r="S11" s="327"/>
      <c r="T11" s="327"/>
      <c r="U11" s="337" t="s">
        <v>85</v>
      </c>
      <c r="V11" s="337" t="s">
        <v>85</v>
      </c>
      <c r="W11" s="327"/>
      <c r="X11" s="327" t="s">
        <v>702</v>
      </c>
      <c r="Y11" s="327" t="s">
        <v>943</v>
      </c>
      <c r="Z11" s="327"/>
      <c r="AA11" s="327" t="s">
        <v>71</v>
      </c>
      <c r="AB11" s="327"/>
      <c r="AC11" s="327" t="s">
        <v>945</v>
      </c>
      <c r="AD11" s="327"/>
      <c r="AE11" s="327"/>
      <c r="AF11" s="327"/>
      <c r="AG11" s="327" t="s">
        <v>946</v>
      </c>
      <c r="AH11" s="327" t="s">
        <v>947</v>
      </c>
      <c r="AI11" s="327"/>
      <c r="AJ11" s="327" t="s">
        <v>78</v>
      </c>
      <c r="AK11" s="327" t="s">
        <v>92</v>
      </c>
      <c r="AL11" s="255"/>
      <c r="AM11" s="328" t="s">
        <v>948</v>
      </c>
      <c r="AN11" s="327"/>
      <c r="AO11" s="327"/>
      <c r="AP11" s="327"/>
      <c r="AQ11" s="327"/>
      <c r="AR11" s="327"/>
      <c r="AS11" s="327"/>
      <c r="AT11" s="327"/>
      <c r="AU11" s="327"/>
      <c r="AV11" s="327"/>
      <c r="AW11" s="327"/>
      <c r="AX11" s="327"/>
    </row>
    <row r="12" customFormat="false" ht="43.5" hidden="false" customHeight="false" outlineLevel="0" collapsed="false">
      <c r="A12" s="336"/>
      <c r="B12" s="325" t="s">
        <v>949</v>
      </c>
      <c r="C12" s="337" t="s">
        <v>85</v>
      </c>
      <c r="D12" s="325"/>
      <c r="E12" s="327"/>
      <c r="F12" s="327"/>
      <c r="G12" s="327"/>
      <c r="H12" s="327"/>
      <c r="I12" s="325"/>
      <c r="J12" s="325"/>
      <c r="K12" s="325"/>
      <c r="L12" s="337" t="s">
        <v>85</v>
      </c>
      <c r="M12" s="337" t="s">
        <v>85</v>
      </c>
      <c r="N12" s="325"/>
      <c r="O12" s="325"/>
      <c r="P12" s="327"/>
      <c r="Q12" s="327" t="s">
        <v>950</v>
      </c>
      <c r="R12" s="327" t="s">
        <v>951</v>
      </c>
      <c r="S12" s="327"/>
      <c r="T12" s="327"/>
      <c r="U12" s="327"/>
      <c r="V12" s="325"/>
      <c r="W12" s="325"/>
      <c r="X12" s="327" t="s">
        <v>952</v>
      </c>
      <c r="Y12" s="327" t="s">
        <v>950</v>
      </c>
      <c r="Z12" s="327"/>
      <c r="AA12" s="327"/>
      <c r="AB12" s="327"/>
      <c r="AC12" s="327" t="s">
        <v>953</v>
      </c>
      <c r="AD12" s="327"/>
      <c r="AE12" s="327"/>
      <c r="AF12" s="327"/>
      <c r="AG12" s="337" t="s">
        <v>85</v>
      </c>
      <c r="AH12" s="337" t="s">
        <v>85</v>
      </c>
      <c r="AI12" s="327"/>
      <c r="AJ12" s="327" t="s">
        <v>79</v>
      </c>
      <c r="AK12" s="337" t="s">
        <v>85</v>
      </c>
      <c r="AL12" s="255"/>
      <c r="AM12" s="328" t="s">
        <v>954</v>
      </c>
      <c r="AN12" s="327"/>
      <c r="AO12" s="327"/>
      <c r="AP12" s="327"/>
      <c r="AQ12" s="327"/>
      <c r="AR12" s="327"/>
      <c r="AS12" s="327"/>
      <c r="AT12" s="327"/>
      <c r="AU12" s="327"/>
      <c r="AV12" s="327"/>
      <c r="AW12" s="327"/>
      <c r="AX12" s="327"/>
    </row>
    <row r="13" customFormat="false" ht="29.25" hidden="false" customHeight="false" outlineLevel="0" collapsed="false">
      <c r="A13" s="336"/>
      <c r="B13" s="325" t="s">
        <v>955</v>
      </c>
      <c r="C13" s="325"/>
      <c r="D13" s="325"/>
      <c r="E13" s="327"/>
      <c r="F13" s="327"/>
      <c r="G13" s="327"/>
      <c r="H13" s="327"/>
      <c r="I13" s="325"/>
      <c r="J13" s="325"/>
      <c r="K13" s="325"/>
      <c r="L13" s="327" t="s">
        <v>956</v>
      </c>
      <c r="M13" s="327" t="s">
        <v>60</v>
      </c>
      <c r="N13" s="325"/>
      <c r="O13" s="325"/>
      <c r="P13" s="327"/>
      <c r="Q13" s="327" t="s">
        <v>957</v>
      </c>
      <c r="R13" s="337" t="s">
        <v>85</v>
      </c>
      <c r="S13" s="327"/>
      <c r="T13" s="327"/>
      <c r="U13" s="327"/>
      <c r="V13" s="325"/>
      <c r="W13" s="325"/>
      <c r="X13" s="327" t="s">
        <v>958</v>
      </c>
      <c r="Y13" s="327" t="s">
        <v>957</v>
      </c>
      <c r="Z13" s="327"/>
      <c r="AA13" s="327"/>
      <c r="AB13" s="327"/>
      <c r="AC13" s="337" t="s">
        <v>85</v>
      </c>
      <c r="AD13" s="327"/>
      <c r="AE13" s="327"/>
      <c r="AF13" s="327"/>
      <c r="AG13" s="327"/>
      <c r="AH13" s="327"/>
      <c r="AI13" s="327"/>
      <c r="AJ13" s="327" t="s">
        <v>80</v>
      </c>
      <c r="AK13" s="327"/>
      <c r="AL13" s="255"/>
      <c r="AM13" s="328" t="s">
        <v>959</v>
      </c>
      <c r="AN13" s="327"/>
      <c r="AO13" s="327"/>
      <c r="AP13" s="327"/>
      <c r="AQ13" s="327"/>
      <c r="AR13" s="327"/>
      <c r="AS13" s="327"/>
      <c r="AT13" s="327"/>
      <c r="AU13" s="327"/>
      <c r="AV13" s="327"/>
      <c r="AW13" s="327"/>
      <c r="AX13" s="327"/>
    </row>
    <row r="14" customFormat="false" ht="29.25" hidden="false" customHeight="false" outlineLevel="0" collapsed="false">
      <c r="A14" s="336"/>
      <c r="B14" s="325" t="s">
        <v>960</v>
      </c>
      <c r="C14" s="325"/>
      <c r="D14" s="325"/>
      <c r="E14" s="327"/>
      <c r="F14" s="327"/>
      <c r="G14" s="327"/>
      <c r="H14" s="327"/>
      <c r="I14" s="325"/>
      <c r="J14" s="325"/>
      <c r="K14" s="325"/>
      <c r="L14" s="327"/>
      <c r="M14" s="327"/>
      <c r="N14" s="325"/>
      <c r="O14" s="325"/>
      <c r="P14" s="327"/>
      <c r="Q14" s="327" t="s">
        <v>961</v>
      </c>
      <c r="R14" s="327"/>
      <c r="S14" s="327"/>
      <c r="T14" s="327"/>
      <c r="U14" s="327"/>
      <c r="V14" s="325"/>
      <c r="W14" s="325"/>
      <c r="X14" s="327" t="s">
        <v>962</v>
      </c>
      <c r="Y14" s="327" t="s">
        <v>961</v>
      </c>
      <c r="Z14" s="327"/>
      <c r="AA14" s="327"/>
      <c r="AB14" s="327"/>
      <c r="AC14" s="327"/>
      <c r="AD14" s="327"/>
      <c r="AE14" s="327"/>
      <c r="AF14" s="327"/>
      <c r="AG14" s="327"/>
      <c r="AH14" s="327"/>
      <c r="AI14" s="327"/>
      <c r="AJ14" s="327" t="s">
        <v>81</v>
      </c>
      <c r="AK14" s="327"/>
      <c r="AL14" s="255"/>
      <c r="AM14" s="328" t="s">
        <v>963</v>
      </c>
      <c r="AN14" s="327"/>
      <c r="AO14" s="327"/>
      <c r="AP14" s="327"/>
      <c r="AQ14" s="327"/>
      <c r="AR14" s="327"/>
      <c r="AS14" s="327"/>
      <c r="AT14" s="327"/>
      <c r="AU14" s="327"/>
      <c r="AV14" s="327"/>
      <c r="AW14" s="327"/>
      <c r="AX14" s="327"/>
    </row>
    <row r="15" customFormat="false" ht="43.5" hidden="false" customHeight="false" outlineLevel="0" collapsed="false">
      <c r="A15" s="336"/>
      <c r="B15" s="325" t="s">
        <v>964</v>
      </c>
      <c r="C15" s="325"/>
      <c r="D15" s="325"/>
      <c r="E15" s="327"/>
      <c r="F15" s="327"/>
      <c r="G15" s="327"/>
      <c r="H15" s="327"/>
      <c r="I15" s="325"/>
      <c r="J15" s="325"/>
      <c r="K15" s="325"/>
      <c r="L15" s="327"/>
      <c r="M15" s="327"/>
      <c r="N15" s="325"/>
      <c r="O15" s="325"/>
      <c r="P15" s="327"/>
      <c r="Q15" s="337" t="s">
        <v>85</v>
      </c>
      <c r="R15" s="327"/>
      <c r="S15" s="327"/>
      <c r="T15" s="327"/>
      <c r="U15" s="327"/>
      <c r="V15" s="325"/>
      <c r="W15" s="325"/>
      <c r="X15" s="327" t="s">
        <v>965</v>
      </c>
      <c r="Y15" s="337" t="s">
        <v>85</v>
      </c>
      <c r="Z15" s="327"/>
      <c r="AA15" s="327"/>
      <c r="AB15" s="327"/>
      <c r="AC15" s="327"/>
      <c r="AD15" s="327"/>
      <c r="AE15" s="327"/>
      <c r="AF15" s="327"/>
      <c r="AG15" s="327"/>
      <c r="AH15" s="327"/>
      <c r="AI15" s="327"/>
      <c r="AJ15" s="327" t="s">
        <v>82</v>
      </c>
      <c r="AK15" s="327"/>
      <c r="AL15" s="255"/>
      <c r="AM15" s="328" t="s">
        <v>966</v>
      </c>
      <c r="AN15" s="327"/>
      <c r="AO15" s="327"/>
      <c r="AP15" s="327"/>
      <c r="AQ15" s="327"/>
      <c r="AR15" s="327"/>
      <c r="AS15" s="327"/>
      <c r="AT15" s="327"/>
      <c r="AU15" s="327"/>
      <c r="AV15" s="327"/>
      <c r="AW15" s="327"/>
      <c r="AX15" s="327"/>
    </row>
    <row r="16" customFormat="false" ht="29.25" hidden="false" customHeight="false" outlineLevel="0" collapsed="false">
      <c r="A16" s="336"/>
      <c r="B16" s="325" t="s">
        <v>967</v>
      </c>
      <c r="C16" s="325"/>
      <c r="D16" s="325"/>
      <c r="E16" s="327"/>
      <c r="F16" s="327"/>
      <c r="G16" s="327"/>
      <c r="H16" s="327"/>
      <c r="I16" s="325"/>
      <c r="J16" s="325"/>
      <c r="K16" s="325"/>
      <c r="L16" s="327"/>
      <c r="M16" s="325"/>
      <c r="N16" s="325"/>
      <c r="O16" s="325"/>
      <c r="P16" s="327"/>
      <c r="Q16" s="327"/>
      <c r="R16" s="327"/>
      <c r="S16" s="327"/>
      <c r="T16" s="327"/>
      <c r="U16" s="327"/>
      <c r="V16" s="325"/>
      <c r="W16" s="325"/>
      <c r="X16" s="327" t="s">
        <v>85</v>
      </c>
      <c r="Y16" s="327"/>
      <c r="Z16" s="327"/>
      <c r="AA16" s="327"/>
      <c r="AB16" s="327"/>
      <c r="AC16" s="327"/>
      <c r="AD16" s="327"/>
      <c r="AE16" s="327"/>
      <c r="AF16" s="327"/>
      <c r="AG16" s="327"/>
      <c r="AH16" s="327"/>
      <c r="AI16" s="327"/>
      <c r="AJ16" s="327" t="s">
        <v>83</v>
      </c>
      <c r="AK16" s="327"/>
      <c r="AL16" s="255"/>
      <c r="AM16" s="328" t="s">
        <v>968</v>
      </c>
      <c r="AN16" s="327"/>
      <c r="AO16" s="327"/>
      <c r="AP16" s="327"/>
      <c r="AQ16" s="327"/>
      <c r="AR16" s="327"/>
      <c r="AS16" s="327"/>
      <c r="AT16" s="327"/>
      <c r="AU16" s="327"/>
      <c r="AV16" s="327"/>
      <c r="AW16" s="327"/>
      <c r="AX16" s="327"/>
    </row>
    <row r="17" customFormat="false" ht="29.25" hidden="false" customHeight="false" outlineLevel="0" collapsed="false">
      <c r="A17" s="336"/>
      <c r="B17" s="325" t="s">
        <v>969</v>
      </c>
      <c r="C17" s="325"/>
      <c r="D17" s="325"/>
      <c r="E17" s="327"/>
      <c r="F17" s="327"/>
      <c r="G17" s="327"/>
      <c r="H17" s="327"/>
      <c r="I17" s="325"/>
      <c r="J17" s="325"/>
      <c r="K17" s="325"/>
      <c r="L17" s="325"/>
      <c r="M17" s="325"/>
      <c r="N17" s="325"/>
      <c r="O17" s="325"/>
      <c r="P17" s="325"/>
      <c r="Q17" s="327"/>
      <c r="R17" s="327"/>
      <c r="S17" s="327"/>
      <c r="T17" s="327"/>
      <c r="U17" s="327"/>
      <c r="V17" s="325"/>
      <c r="W17" s="325"/>
      <c r="X17" s="327"/>
      <c r="Y17" s="327"/>
      <c r="Z17" s="327"/>
      <c r="AA17" s="327"/>
      <c r="AB17" s="327"/>
      <c r="AC17" s="327"/>
      <c r="AD17" s="327"/>
      <c r="AE17" s="327"/>
      <c r="AF17" s="327"/>
      <c r="AG17" s="327"/>
      <c r="AH17" s="327"/>
      <c r="AI17" s="327"/>
      <c r="AJ17" s="327" t="s">
        <v>84</v>
      </c>
      <c r="AK17" s="327"/>
      <c r="AL17" s="255"/>
      <c r="AM17" s="338"/>
      <c r="AN17" s="327"/>
      <c r="AO17" s="327"/>
      <c r="AP17" s="327"/>
      <c r="AQ17" s="327"/>
      <c r="AR17" s="327"/>
      <c r="AS17" s="327"/>
      <c r="AT17" s="327"/>
      <c r="AU17" s="327"/>
      <c r="AV17" s="327"/>
      <c r="AW17" s="327"/>
      <c r="AX17" s="327"/>
    </row>
    <row r="18" customFormat="false" ht="29.25" hidden="false" customHeight="false" outlineLevel="0" collapsed="false">
      <c r="A18" s="336"/>
      <c r="B18" s="325" t="s">
        <v>970</v>
      </c>
      <c r="C18" s="325"/>
      <c r="D18" s="325"/>
      <c r="E18" s="327"/>
      <c r="F18" s="327"/>
      <c r="G18" s="327"/>
      <c r="H18" s="327"/>
      <c r="I18" s="325"/>
      <c r="J18" s="325"/>
      <c r="K18" s="325"/>
      <c r="L18" s="325"/>
      <c r="M18" s="325"/>
      <c r="N18" s="325"/>
      <c r="O18" s="325"/>
      <c r="P18" s="325"/>
      <c r="Q18" s="327"/>
      <c r="R18" s="327"/>
      <c r="S18" s="327"/>
      <c r="T18" s="327"/>
      <c r="U18" s="327"/>
      <c r="V18" s="325"/>
      <c r="W18" s="325"/>
      <c r="X18" s="327"/>
      <c r="Y18" s="327"/>
      <c r="Z18" s="327"/>
      <c r="AA18" s="327"/>
      <c r="AB18" s="327"/>
      <c r="AC18" s="327"/>
      <c r="AD18" s="327"/>
      <c r="AE18" s="327"/>
      <c r="AF18" s="327"/>
      <c r="AG18" s="327"/>
      <c r="AH18" s="327"/>
      <c r="AI18" s="327"/>
      <c r="AJ18" s="337" t="s">
        <v>85</v>
      </c>
      <c r="AK18" s="327"/>
      <c r="AL18" s="255"/>
      <c r="AM18" s="338"/>
      <c r="AN18" s="327"/>
      <c r="AO18" s="327"/>
      <c r="AP18" s="327"/>
      <c r="AQ18" s="327"/>
      <c r="AR18" s="327"/>
      <c r="AS18" s="327"/>
      <c r="AT18" s="327"/>
      <c r="AU18" s="327"/>
      <c r="AV18" s="327"/>
      <c r="AW18" s="327"/>
      <c r="AX18" s="327"/>
    </row>
    <row r="19" customFormat="false" ht="15" hidden="false" customHeight="false" outlineLevel="0" collapsed="false">
      <c r="A19" s="336"/>
      <c r="B19" s="325" t="s">
        <v>971</v>
      </c>
      <c r="C19" s="325"/>
      <c r="D19" s="325"/>
      <c r="E19" s="327"/>
      <c r="F19" s="327"/>
      <c r="G19" s="327"/>
      <c r="H19" s="327"/>
      <c r="I19" s="325"/>
      <c r="J19" s="325"/>
      <c r="K19" s="325"/>
      <c r="L19" s="325"/>
      <c r="M19" s="325"/>
      <c r="N19" s="325"/>
      <c r="O19" s="325"/>
      <c r="P19" s="325"/>
      <c r="Q19" s="327"/>
      <c r="R19" s="327"/>
      <c r="S19" s="327"/>
      <c r="T19" s="327"/>
      <c r="U19" s="327"/>
      <c r="V19" s="325"/>
      <c r="W19" s="325"/>
      <c r="X19" s="327"/>
      <c r="Y19" s="327"/>
      <c r="Z19" s="327"/>
      <c r="AA19" s="327"/>
      <c r="AB19" s="327"/>
      <c r="AC19" s="327"/>
      <c r="AD19" s="327"/>
      <c r="AE19" s="327"/>
      <c r="AF19" s="327"/>
      <c r="AG19" s="327"/>
      <c r="AH19" s="327"/>
      <c r="AI19" s="327"/>
      <c r="AJ19" s="327"/>
      <c r="AK19" s="327"/>
      <c r="AL19" s="255"/>
      <c r="AM19" s="338"/>
      <c r="AN19" s="327"/>
      <c r="AO19" s="327"/>
      <c r="AP19" s="327"/>
      <c r="AQ19" s="327"/>
      <c r="AR19" s="327"/>
      <c r="AS19" s="327"/>
      <c r="AT19" s="327"/>
      <c r="AU19" s="327"/>
      <c r="AV19" s="327"/>
      <c r="AW19" s="327"/>
      <c r="AX19" s="327"/>
    </row>
    <row r="20" customFormat="false" ht="15" hidden="false" customHeight="false" outlineLevel="0" collapsed="false">
      <c r="A20" s="336"/>
      <c r="B20" s="325" t="s">
        <v>972</v>
      </c>
      <c r="C20" s="325"/>
      <c r="D20" s="325"/>
      <c r="E20" s="327"/>
      <c r="F20" s="327"/>
      <c r="G20" s="327"/>
      <c r="H20" s="327"/>
      <c r="I20" s="325"/>
      <c r="J20" s="325"/>
      <c r="K20" s="325"/>
      <c r="L20" s="325"/>
      <c r="M20" s="325"/>
      <c r="N20" s="325"/>
      <c r="O20" s="325"/>
      <c r="P20" s="325"/>
      <c r="Q20" s="327"/>
      <c r="R20" s="327"/>
      <c r="S20" s="327"/>
      <c r="T20" s="327"/>
      <c r="U20" s="327"/>
      <c r="V20" s="325"/>
      <c r="W20" s="325"/>
      <c r="X20" s="327"/>
      <c r="Y20" s="327"/>
      <c r="Z20" s="327"/>
      <c r="AA20" s="327"/>
      <c r="AB20" s="327"/>
      <c r="AC20" s="327"/>
      <c r="AD20" s="327"/>
      <c r="AE20" s="327"/>
      <c r="AF20" s="327"/>
      <c r="AG20" s="327"/>
      <c r="AH20" s="327"/>
      <c r="AI20" s="327"/>
      <c r="AJ20" s="327"/>
      <c r="AK20" s="327"/>
      <c r="AL20" s="255"/>
      <c r="AM20" s="338"/>
      <c r="AN20" s="327"/>
      <c r="AO20" s="327"/>
      <c r="AP20" s="327"/>
      <c r="AQ20" s="327"/>
      <c r="AR20" s="327"/>
      <c r="AS20" s="327"/>
      <c r="AT20" s="327"/>
      <c r="AU20" s="327"/>
      <c r="AV20" s="327"/>
      <c r="AW20" s="327"/>
      <c r="AX20" s="327"/>
    </row>
    <row r="21" customFormat="false" ht="15.75" hidden="false" customHeight="true" outlineLevel="0" collapsed="false">
      <c r="A21" s="336"/>
      <c r="B21" s="325" t="s">
        <v>973</v>
      </c>
      <c r="C21" s="325"/>
      <c r="D21" s="325"/>
      <c r="E21" s="327"/>
      <c r="F21" s="327"/>
      <c r="G21" s="327"/>
      <c r="H21" s="327"/>
      <c r="I21" s="325"/>
      <c r="J21" s="325"/>
      <c r="K21" s="325"/>
      <c r="L21" s="325"/>
      <c r="M21" s="325"/>
      <c r="N21" s="325"/>
      <c r="O21" s="325"/>
      <c r="P21" s="325"/>
      <c r="Q21" s="327"/>
      <c r="R21" s="327"/>
      <c r="S21" s="327"/>
      <c r="T21" s="327"/>
      <c r="U21" s="327"/>
      <c r="V21" s="325"/>
      <c r="W21" s="325"/>
      <c r="X21" s="327"/>
      <c r="Y21" s="327"/>
      <c r="Z21" s="327"/>
      <c r="AA21" s="327"/>
      <c r="AB21" s="327"/>
      <c r="AC21" s="327"/>
      <c r="AD21" s="327"/>
      <c r="AE21" s="327"/>
      <c r="AF21" s="327"/>
      <c r="AG21" s="327"/>
      <c r="AH21" s="327"/>
      <c r="AI21" s="327"/>
      <c r="AJ21" s="327"/>
      <c r="AK21" s="327"/>
      <c r="AL21" s="255"/>
      <c r="AM21" s="338"/>
      <c r="AN21" s="327"/>
      <c r="AO21" s="327"/>
      <c r="AP21" s="327"/>
      <c r="AQ21" s="327"/>
      <c r="AR21" s="327"/>
      <c r="AS21" s="327"/>
      <c r="AT21" s="327"/>
      <c r="AU21" s="327"/>
      <c r="AV21" s="327"/>
      <c r="AW21" s="327"/>
      <c r="AX21" s="327"/>
    </row>
    <row r="22" customFormat="false" ht="15.75" hidden="false" customHeight="true" outlineLevel="0" collapsed="false">
      <c r="A22" s="336"/>
      <c r="B22" s="325" t="s">
        <v>974</v>
      </c>
      <c r="C22" s="325"/>
      <c r="D22" s="325"/>
      <c r="E22" s="327"/>
      <c r="F22" s="327"/>
      <c r="G22" s="327"/>
      <c r="H22" s="327"/>
      <c r="I22" s="325"/>
      <c r="J22" s="325"/>
      <c r="K22" s="325"/>
      <c r="L22" s="325"/>
      <c r="M22" s="325"/>
      <c r="N22" s="325"/>
      <c r="O22" s="325"/>
      <c r="P22" s="325"/>
      <c r="Q22" s="327"/>
      <c r="R22" s="327"/>
      <c r="S22" s="327"/>
      <c r="T22" s="327"/>
      <c r="U22" s="327"/>
      <c r="V22" s="325"/>
      <c r="W22" s="325"/>
      <c r="X22" s="327"/>
      <c r="Y22" s="327"/>
      <c r="Z22" s="327"/>
      <c r="AA22" s="327"/>
      <c r="AB22" s="327"/>
      <c r="AC22" s="327"/>
      <c r="AD22" s="327"/>
      <c r="AE22" s="327"/>
      <c r="AF22" s="327"/>
      <c r="AG22" s="327"/>
      <c r="AH22" s="327"/>
      <c r="AI22" s="327"/>
      <c r="AJ22" s="327"/>
      <c r="AK22" s="327"/>
      <c r="AL22" s="255"/>
      <c r="AM22" s="338"/>
      <c r="AN22" s="327"/>
      <c r="AO22" s="327"/>
      <c r="AP22" s="327"/>
      <c r="AQ22" s="327"/>
      <c r="AR22" s="327"/>
      <c r="AS22" s="327"/>
      <c r="AT22" s="327"/>
      <c r="AU22" s="327"/>
      <c r="AV22" s="327"/>
      <c r="AW22" s="327"/>
      <c r="AX22" s="327"/>
    </row>
    <row r="23" customFormat="false" ht="15.75" hidden="false" customHeight="true" outlineLevel="0" collapsed="false">
      <c r="A23" s="336"/>
      <c r="B23" s="325" t="s">
        <v>975</v>
      </c>
      <c r="C23" s="325"/>
      <c r="D23" s="325"/>
      <c r="E23" s="327"/>
      <c r="F23" s="327"/>
      <c r="G23" s="327"/>
      <c r="H23" s="327"/>
      <c r="I23" s="325"/>
      <c r="J23" s="325"/>
      <c r="K23" s="325"/>
      <c r="L23" s="325"/>
      <c r="M23" s="325"/>
      <c r="N23" s="325"/>
      <c r="O23" s="325"/>
      <c r="P23" s="325"/>
      <c r="Q23" s="327"/>
      <c r="R23" s="327"/>
      <c r="S23" s="327"/>
      <c r="T23" s="327"/>
      <c r="U23" s="327"/>
      <c r="V23" s="325"/>
      <c r="W23" s="325"/>
      <c r="X23" s="327"/>
      <c r="Y23" s="327"/>
      <c r="Z23" s="327"/>
      <c r="AA23" s="327"/>
      <c r="AB23" s="327"/>
      <c r="AC23" s="327"/>
      <c r="AD23" s="327"/>
      <c r="AE23" s="327"/>
      <c r="AF23" s="327"/>
      <c r="AG23" s="327"/>
      <c r="AH23" s="327"/>
      <c r="AI23" s="327"/>
      <c r="AJ23" s="327"/>
      <c r="AK23" s="327"/>
      <c r="AL23" s="255"/>
      <c r="AM23" s="338"/>
      <c r="AN23" s="327"/>
      <c r="AO23" s="327"/>
      <c r="AP23" s="327"/>
      <c r="AQ23" s="327"/>
      <c r="AR23" s="327"/>
      <c r="AS23" s="327"/>
      <c r="AT23" s="327"/>
      <c r="AU23" s="327"/>
      <c r="AV23" s="327"/>
      <c r="AW23" s="327"/>
      <c r="AX23" s="327"/>
    </row>
    <row r="24" customFormat="false" ht="15.75" hidden="false" customHeight="true" outlineLevel="0" collapsed="false">
      <c r="A24" s="336"/>
      <c r="B24" s="325" t="s">
        <v>976</v>
      </c>
      <c r="C24" s="325"/>
      <c r="D24" s="325"/>
      <c r="E24" s="327"/>
      <c r="F24" s="327"/>
      <c r="G24" s="327"/>
      <c r="H24" s="327"/>
      <c r="I24" s="325"/>
      <c r="J24" s="325"/>
      <c r="K24" s="325"/>
      <c r="L24" s="325"/>
      <c r="M24" s="325"/>
      <c r="N24" s="325"/>
      <c r="O24" s="325"/>
      <c r="P24" s="325"/>
      <c r="Q24" s="327"/>
      <c r="R24" s="327"/>
      <c r="S24" s="327"/>
      <c r="T24" s="327"/>
      <c r="U24" s="327"/>
      <c r="V24" s="325"/>
      <c r="W24" s="325"/>
      <c r="X24" s="327"/>
      <c r="Y24" s="327"/>
      <c r="Z24" s="327"/>
      <c r="AA24" s="327"/>
      <c r="AB24" s="327"/>
      <c r="AC24" s="327"/>
      <c r="AD24" s="327"/>
      <c r="AE24" s="327"/>
      <c r="AF24" s="327"/>
      <c r="AG24" s="327"/>
      <c r="AH24" s="327"/>
      <c r="AI24" s="327"/>
      <c r="AJ24" s="327"/>
      <c r="AK24" s="327"/>
      <c r="AL24" s="255"/>
      <c r="AM24" s="338"/>
      <c r="AN24" s="327"/>
      <c r="AO24" s="327"/>
      <c r="AP24" s="327"/>
      <c r="AQ24" s="327"/>
      <c r="AR24" s="327"/>
      <c r="AS24" s="327"/>
      <c r="AT24" s="327"/>
      <c r="AU24" s="327"/>
      <c r="AV24" s="327"/>
      <c r="AW24" s="327"/>
      <c r="AX24" s="327"/>
    </row>
    <row r="25" customFormat="false" ht="15.75" hidden="false" customHeight="true" outlineLevel="0" collapsed="false">
      <c r="A25" s="336"/>
      <c r="B25" s="325" t="s">
        <v>977</v>
      </c>
      <c r="C25" s="325"/>
      <c r="D25" s="325"/>
      <c r="E25" s="327"/>
      <c r="F25" s="327"/>
      <c r="G25" s="327"/>
      <c r="H25" s="327"/>
      <c r="I25" s="325"/>
      <c r="J25" s="325"/>
      <c r="K25" s="325"/>
      <c r="L25" s="325"/>
      <c r="M25" s="325"/>
      <c r="N25" s="325"/>
      <c r="O25" s="325"/>
      <c r="P25" s="325"/>
      <c r="Q25" s="327"/>
      <c r="R25" s="327"/>
      <c r="S25" s="327"/>
      <c r="T25" s="327"/>
      <c r="U25" s="327"/>
      <c r="V25" s="325"/>
      <c r="W25" s="325"/>
      <c r="X25" s="327"/>
      <c r="Y25" s="327"/>
      <c r="Z25" s="327"/>
      <c r="AA25" s="327"/>
      <c r="AB25" s="327"/>
      <c r="AC25" s="327"/>
      <c r="AD25" s="327"/>
      <c r="AE25" s="327"/>
      <c r="AF25" s="327"/>
      <c r="AG25" s="327"/>
      <c r="AH25" s="327"/>
      <c r="AI25" s="327"/>
      <c r="AJ25" s="327"/>
      <c r="AK25" s="327"/>
      <c r="AL25" s="255"/>
      <c r="AM25" s="338"/>
      <c r="AN25" s="327"/>
      <c r="AO25" s="327"/>
      <c r="AP25" s="327"/>
      <c r="AQ25" s="327"/>
      <c r="AR25" s="327"/>
      <c r="AS25" s="327"/>
      <c r="AT25" s="327"/>
      <c r="AU25" s="327"/>
      <c r="AV25" s="327"/>
      <c r="AW25" s="327"/>
      <c r="AX25" s="327"/>
    </row>
    <row r="26" customFormat="false" ht="15.75" hidden="false" customHeight="true" outlineLevel="0" collapsed="false">
      <c r="A26" s="336"/>
      <c r="B26" s="325" t="s">
        <v>978</v>
      </c>
      <c r="C26" s="325"/>
      <c r="D26" s="325"/>
      <c r="E26" s="327"/>
      <c r="F26" s="327"/>
      <c r="G26" s="327"/>
      <c r="H26" s="327"/>
      <c r="I26" s="325"/>
      <c r="J26" s="325"/>
      <c r="K26" s="325"/>
      <c r="L26" s="325"/>
      <c r="M26" s="325"/>
      <c r="N26" s="325"/>
      <c r="O26" s="325"/>
      <c r="P26" s="325"/>
      <c r="Q26" s="327"/>
      <c r="R26" s="327"/>
      <c r="S26" s="327"/>
      <c r="T26" s="327"/>
      <c r="U26" s="327"/>
      <c r="V26" s="325"/>
      <c r="W26" s="325"/>
      <c r="X26" s="327"/>
      <c r="Y26" s="327"/>
      <c r="Z26" s="327"/>
      <c r="AA26" s="327"/>
      <c r="AB26" s="327"/>
      <c r="AC26" s="327"/>
      <c r="AD26" s="327"/>
      <c r="AE26" s="327"/>
      <c r="AF26" s="327"/>
      <c r="AG26" s="327"/>
      <c r="AH26" s="327"/>
      <c r="AI26" s="327"/>
      <c r="AJ26" s="327"/>
      <c r="AK26" s="327"/>
      <c r="AL26" s="255"/>
      <c r="AM26" s="338"/>
      <c r="AN26" s="327"/>
      <c r="AO26" s="327"/>
      <c r="AP26" s="327"/>
      <c r="AQ26" s="327"/>
      <c r="AR26" s="327"/>
      <c r="AS26" s="327"/>
      <c r="AT26" s="327"/>
      <c r="AU26" s="327"/>
      <c r="AV26" s="327"/>
      <c r="AW26" s="327"/>
      <c r="AX26" s="327"/>
    </row>
    <row r="27" customFormat="false" ht="15.75" hidden="false" customHeight="true" outlineLevel="0" collapsed="false">
      <c r="A27" s="336"/>
      <c r="B27" s="325" t="s">
        <v>979</v>
      </c>
      <c r="C27" s="325"/>
      <c r="D27" s="325"/>
      <c r="E27" s="327"/>
      <c r="F27" s="327"/>
      <c r="G27" s="327"/>
      <c r="H27" s="327"/>
      <c r="I27" s="325"/>
      <c r="J27" s="325"/>
      <c r="K27" s="325"/>
      <c r="L27" s="325"/>
      <c r="M27" s="325"/>
      <c r="N27" s="325"/>
      <c r="O27" s="325"/>
      <c r="P27" s="325"/>
      <c r="Q27" s="327"/>
      <c r="R27" s="327"/>
      <c r="S27" s="327"/>
      <c r="T27" s="327"/>
      <c r="U27" s="327"/>
      <c r="V27" s="325"/>
      <c r="W27" s="325"/>
      <c r="X27" s="327"/>
      <c r="Y27" s="327"/>
      <c r="Z27" s="327"/>
      <c r="AA27" s="327"/>
      <c r="AB27" s="327"/>
      <c r="AC27" s="327"/>
      <c r="AD27" s="327"/>
      <c r="AE27" s="327"/>
      <c r="AF27" s="327"/>
      <c r="AG27" s="327"/>
      <c r="AH27" s="327"/>
      <c r="AI27" s="327"/>
      <c r="AJ27" s="327"/>
      <c r="AK27" s="327"/>
      <c r="AL27" s="255"/>
      <c r="AM27" s="338"/>
      <c r="AN27" s="327"/>
      <c r="AO27" s="327"/>
      <c r="AP27" s="327"/>
      <c r="AQ27" s="327"/>
      <c r="AR27" s="327"/>
      <c r="AS27" s="327"/>
      <c r="AT27" s="327"/>
      <c r="AU27" s="327"/>
      <c r="AV27" s="327"/>
      <c r="AW27" s="327"/>
      <c r="AX27" s="327"/>
    </row>
    <row r="28" customFormat="false" ht="15.75" hidden="false" customHeight="true" outlineLevel="0" collapsed="false">
      <c r="A28" s="336"/>
      <c r="B28" s="325" t="s">
        <v>980</v>
      </c>
      <c r="C28" s="325"/>
      <c r="D28" s="325"/>
      <c r="E28" s="327"/>
      <c r="F28" s="327"/>
      <c r="G28" s="327"/>
      <c r="H28" s="327"/>
      <c r="I28" s="325"/>
      <c r="J28" s="325"/>
      <c r="K28" s="325"/>
      <c r="L28" s="325"/>
      <c r="M28" s="325"/>
      <c r="N28" s="325"/>
      <c r="O28" s="325"/>
      <c r="P28" s="325"/>
      <c r="Q28" s="327"/>
      <c r="R28" s="327"/>
      <c r="S28" s="327"/>
      <c r="T28" s="327"/>
      <c r="U28" s="327"/>
      <c r="V28" s="325"/>
      <c r="W28" s="325"/>
      <c r="X28" s="327"/>
      <c r="Y28" s="327"/>
      <c r="Z28" s="327"/>
      <c r="AA28" s="327"/>
      <c r="AB28" s="327"/>
      <c r="AC28" s="327"/>
      <c r="AD28" s="327"/>
      <c r="AE28" s="327"/>
      <c r="AF28" s="327"/>
      <c r="AG28" s="327"/>
      <c r="AH28" s="327"/>
      <c r="AI28" s="327"/>
      <c r="AJ28" s="327"/>
      <c r="AK28" s="327"/>
      <c r="AL28" s="255"/>
      <c r="AM28" s="338"/>
      <c r="AN28" s="327"/>
      <c r="AO28" s="327"/>
      <c r="AP28" s="327"/>
      <c r="AQ28" s="327"/>
      <c r="AR28" s="327"/>
      <c r="AS28" s="327"/>
      <c r="AT28" s="327"/>
      <c r="AU28" s="327"/>
      <c r="AV28" s="327"/>
      <c r="AW28" s="327"/>
      <c r="AX28" s="327"/>
    </row>
    <row r="29" customFormat="false" ht="15.75" hidden="false" customHeight="true" outlineLevel="0" collapsed="false">
      <c r="A29" s="336"/>
      <c r="B29" s="325" t="s">
        <v>981</v>
      </c>
      <c r="C29" s="325"/>
      <c r="D29" s="325"/>
      <c r="E29" s="327"/>
      <c r="F29" s="327"/>
      <c r="G29" s="327"/>
      <c r="H29" s="327"/>
      <c r="I29" s="325"/>
      <c r="J29" s="325"/>
      <c r="K29" s="325"/>
      <c r="L29" s="325"/>
      <c r="M29" s="325"/>
      <c r="N29" s="325"/>
      <c r="O29" s="325"/>
      <c r="P29" s="325"/>
      <c r="Q29" s="327"/>
      <c r="R29" s="327"/>
      <c r="S29" s="327"/>
      <c r="T29" s="327"/>
      <c r="U29" s="327"/>
      <c r="V29" s="325"/>
      <c r="W29" s="325"/>
      <c r="X29" s="327"/>
      <c r="Y29" s="327"/>
      <c r="Z29" s="327"/>
      <c r="AA29" s="327"/>
      <c r="AB29" s="327"/>
      <c r="AC29" s="327"/>
      <c r="AD29" s="327"/>
      <c r="AE29" s="327"/>
      <c r="AF29" s="327"/>
      <c r="AG29" s="327"/>
      <c r="AH29" s="327"/>
      <c r="AI29" s="327"/>
      <c r="AJ29" s="327"/>
      <c r="AK29" s="327"/>
      <c r="AL29" s="255"/>
      <c r="AM29" s="338"/>
      <c r="AN29" s="327"/>
      <c r="AO29" s="327"/>
      <c r="AP29" s="327"/>
      <c r="AQ29" s="327"/>
      <c r="AR29" s="327"/>
      <c r="AS29" s="327"/>
      <c r="AT29" s="327"/>
      <c r="AU29" s="327"/>
      <c r="AV29" s="327"/>
      <c r="AW29" s="327"/>
      <c r="AX29" s="327"/>
    </row>
    <row r="30" customFormat="false" ht="15.75" hidden="false" customHeight="true" outlineLevel="0" collapsed="false">
      <c r="A30" s="336"/>
      <c r="B30" s="325" t="s">
        <v>982</v>
      </c>
      <c r="C30" s="325"/>
      <c r="D30" s="325"/>
      <c r="E30" s="327"/>
      <c r="F30" s="327"/>
      <c r="G30" s="327"/>
      <c r="H30" s="327"/>
      <c r="I30" s="325"/>
      <c r="J30" s="325"/>
      <c r="K30" s="325"/>
      <c r="L30" s="325"/>
      <c r="M30" s="325"/>
      <c r="N30" s="325"/>
      <c r="O30" s="325"/>
      <c r="P30" s="325"/>
      <c r="Q30" s="327"/>
      <c r="R30" s="327"/>
      <c r="S30" s="327"/>
      <c r="T30" s="327"/>
      <c r="U30" s="327"/>
      <c r="V30" s="325"/>
      <c r="W30" s="325"/>
      <c r="X30" s="327"/>
      <c r="Y30" s="327"/>
      <c r="Z30" s="327"/>
      <c r="AA30" s="327"/>
      <c r="AB30" s="327"/>
      <c r="AC30" s="327"/>
      <c r="AD30" s="327"/>
      <c r="AE30" s="327"/>
      <c r="AF30" s="327"/>
      <c r="AG30" s="327"/>
      <c r="AH30" s="327"/>
      <c r="AI30" s="327"/>
      <c r="AJ30" s="327"/>
      <c r="AK30" s="327"/>
      <c r="AL30" s="255"/>
      <c r="AM30" s="338"/>
      <c r="AN30" s="327"/>
      <c r="AO30" s="327"/>
      <c r="AP30" s="327"/>
      <c r="AQ30" s="327"/>
      <c r="AR30" s="327"/>
      <c r="AS30" s="327"/>
      <c r="AT30" s="327"/>
      <c r="AU30" s="327"/>
      <c r="AV30" s="327"/>
      <c r="AW30" s="327"/>
      <c r="AX30" s="327"/>
    </row>
    <row r="31" customFormat="false" ht="15.75" hidden="false" customHeight="true" outlineLevel="0" collapsed="false">
      <c r="A31" s="336"/>
      <c r="B31" s="325" t="s">
        <v>983</v>
      </c>
      <c r="C31" s="325"/>
      <c r="D31" s="325"/>
      <c r="E31" s="327"/>
      <c r="F31" s="327"/>
      <c r="G31" s="327"/>
      <c r="H31" s="327"/>
      <c r="I31" s="325"/>
      <c r="J31" s="325"/>
      <c r="K31" s="325"/>
      <c r="L31" s="325"/>
      <c r="M31" s="325"/>
      <c r="N31" s="325"/>
      <c r="O31" s="325"/>
      <c r="P31" s="325"/>
      <c r="Q31" s="327"/>
      <c r="R31" s="327"/>
      <c r="S31" s="327"/>
      <c r="T31" s="327"/>
      <c r="U31" s="327"/>
      <c r="V31" s="325"/>
      <c r="W31" s="325"/>
      <c r="X31" s="327"/>
      <c r="Y31" s="327"/>
      <c r="Z31" s="327"/>
      <c r="AA31" s="327"/>
      <c r="AB31" s="327"/>
      <c r="AC31" s="327"/>
      <c r="AD31" s="327"/>
      <c r="AE31" s="327"/>
      <c r="AF31" s="327"/>
      <c r="AG31" s="327"/>
      <c r="AH31" s="327"/>
      <c r="AI31" s="327"/>
      <c r="AJ31" s="327"/>
      <c r="AK31" s="327"/>
      <c r="AL31" s="255"/>
      <c r="AM31" s="338"/>
      <c r="AN31" s="327"/>
      <c r="AO31" s="327"/>
      <c r="AP31" s="327"/>
      <c r="AQ31" s="327"/>
      <c r="AR31" s="327"/>
      <c r="AS31" s="327"/>
      <c r="AT31" s="327"/>
      <c r="AU31" s="327"/>
      <c r="AV31" s="327"/>
      <c r="AW31" s="327"/>
      <c r="AX31" s="327"/>
    </row>
    <row r="32" customFormat="false" ht="15.75" hidden="false" customHeight="true" outlineLevel="0" collapsed="false">
      <c r="A32" s="336"/>
      <c r="B32" s="325" t="s">
        <v>984</v>
      </c>
      <c r="C32" s="325"/>
      <c r="D32" s="325"/>
      <c r="E32" s="327"/>
      <c r="F32" s="327"/>
      <c r="G32" s="327"/>
      <c r="H32" s="327"/>
      <c r="I32" s="325"/>
      <c r="J32" s="325"/>
      <c r="K32" s="325"/>
      <c r="L32" s="325"/>
      <c r="M32" s="325"/>
      <c r="N32" s="325"/>
      <c r="O32" s="325"/>
      <c r="P32" s="325"/>
      <c r="Q32" s="327"/>
      <c r="R32" s="327"/>
      <c r="S32" s="327"/>
      <c r="T32" s="327"/>
      <c r="U32" s="327"/>
      <c r="V32" s="325"/>
      <c r="W32" s="325"/>
      <c r="X32" s="327"/>
      <c r="Y32" s="327"/>
      <c r="Z32" s="327"/>
      <c r="AA32" s="327"/>
      <c r="AB32" s="327"/>
      <c r="AC32" s="327"/>
      <c r="AD32" s="327"/>
      <c r="AE32" s="327"/>
      <c r="AF32" s="327"/>
      <c r="AG32" s="327"/>
      <c r="AH32" s="327"/>
      <c r="AI32" s="327"/>
      <c r="AJ32" s="327"/>
      <c r="AK32" s="327"/>
      <c r="AL32" s="255"/>
      <c r="AM32" s="338"/>
      <c r="AN32" s="327"/>
      <c r="AO32" s="327"/>
      <c r="AP32" s="327"/>
      <c r="AQ32" s="327"/>
      <c r="AR32" s="327"/>
      <c r="AS32" s="327"/>
      <c r="AT32" s="327"/>
      <c r="AU32" s="327"/>
      <c r="AV32" s="327"/>
      <c r="AW32" s="327"/>
      <c r="AX32" s="327"/>
    </row>
    <row r="33" customFormat="false" ht="15.75" hidden="false" customHeight="true" outlineLevel="0" collapsed="false">
      <c r="A33" s="336"/>
      <c r="B33" s="325" t="s">
        <v>985</v>
      </c>
      <c r="C33" s="325"/>
      <c r="D33" s="325"/>
      <c r="E33" s="327"/>
      <c r="F33" s="327"/>
      <c r="G33" s="327"/>
      <c r="H33" s="327"/>
      <c r="I33" s="325"/>
      <c r="J33" s="325"/>
      <c r="K33" s="325"/>
      <c r="L33" s="325"/>
      <c r="M33" s="325"/>
      <c r="N33" s="325"/>
      <c r="O33" s="325"/>
      <c r="P33" s="325"/>
      <c r="Q33" s="327"/>
      <c r="R33" s="327"/>
      <c r="S33" s="327"/>
      <c r="T33" s="327"/>
      <c r="U33" s="327"/>
      <c r="V33" s="325"/>
      <c r="W33" s="325"/>
      <c r="X33" s="327"/>
      <c r="Y33" s="327"/>
      <c r="Z33" s="327"/>
      <c r="AA33" s="327"/>
      <c r="AB33" s="327"/>
      <c r="AC33" s="327"/>
      <c r="AD33" s="327"/>
      <c r="AE33" s="327"/>
      <c r="AF33" s="327"/>
      <c r="AG33" s="327"/>
      <c r="AH33" s="327"/>
      <c r="AI33" s="327"/>
      <c r="AJ33" s="327"/>
      <c r="AK33" s="327"/>
      <c r="AL33" s="255"/>
      <c r="AM33" s="338"/>
      <c r="AN33" s="327"/>
      <c r="AO33" s="327"/>
      <c r="AP33" s="327"/>
      <c r="AQ33" s="327"/>
      <c r="AR33" s="327"/>
      <c r="AS33" s="327"/>
      <c r="AT33" s="327"/>
      <c r="AU33" s="327"/>
      <c r="AV33" s="327"/>
      <c r="AW33" s="327"/>
      <c r="AX33" s="327"/>
    </row>
    <row r="34" customFormat="false" ht="15.75" hidden="false" customHeight="true" outlineLevel="0" collapsed="false">
      <c r="A34" s="336"/>
      <c r="B34" s="325" t="s">
        <v>986</v>
      </c>
      <c r="C34" s="325"/>
      <c r="D34" s="325"/>
      <c r="E34" s="327"/>
      <c r="F34" s="327"/>
      <c r="G34" s="327"/>
      <c r="H34" s="327"/>
      <c r="I34" s="325"/>
      <c r="J34" s="325"/>
      <c r="K34" s="325"/>
      <c r="L34" s="325"/>
      <c r="M34" s="325"/>
      <c r="N34" s="325"/>
      <c r="O34" s="325"/>
      <c r="P34" s="325"/>
      <c r="Q34" s="327"/>
      <c r="R34" s="327"/>
      <c r="S34" s="327"/>
      <c r="T34" s="327"/>
      <c r="U34" s="327"/>
      <c r="V34" s="325"/>
      <c r="W34" s="325"/>
      <c r="X34" s="327"/>
      <c r="Y34" s="327"/>
      <c r="Z34" s="327"/>
      <c r="AA34" s="327"/>
      <c r="AB34" s="327"/>
      <c r="AC34" s="327"/>
      <c r="AD34" s="327"/>
      <c r="AE34" s="327"/>
      <c r="AF34" s="327"/>
      <c r="AG34" s="327"/>
      <c r="AH34" s="327"/>
      <c r="AI34" s="327"/>
      <c r="AJ34" s="327"/>
      <c r="AK34" s="327"/>
      <c r="AL34" s="255"/>
      <c r="AM34" s="338"/>
      <c r="AN34" s="327"/>
      <c r="AO34" s="327"/>
      <c r="AP34" s="327"/>
      <c r="AQ34" s="327"/>
      <c r="AR34" s="327"/>
      <c r="AS34" s="327"/>
      <c r="AT34" s="327"/>
      <c r="AU34" s="327"/>
      <c r="AV34" s="327"/>
      <c r="AW34" s="327"/>
      <c r="AX34" s="327"/>
    </row>
    <row r="35" customFormat="false" ht="15.75" hidden="false" customHeight="true" outlineLevel="0" collapsed="false">
      <c r="A35" s="336"/>
      <c r="B35" s="325" t="s">
        <v>987</v>
      </c>
      <c r="C35" s="325"/>
      <c r="D35" s="325"/>
      <c r="E35" s="327"/>
      <c r="F35" s="327"/>
      <c r="G35" s="327"/>
      <c r="H35" s="327"/>
      <c r="I35" s="325"/>
      <c r="J35" s="325"/>
      <c r="K35" s="325"/>
      <c r="L35" s="325"/>
      <c r="M35" s="325"/>
      <c r="N35" s="325"/>
      <c r="O35" s="325"/>
      <c r="P35" s="325"/>
      <c r="Q35" s="327"/>
      <c r="R35" s="327"/>
      <c r="S35" s="327"/>
      <c r="T35" s="327"/>
      <c r="U35" s="327"/>
      <c r="V35" s="325"/>
      <c r="W35" s="325"/>
      <c r="X35" s="327"/>
      <c r="Y35" s="327"/>
      <c r="Z35" s="327"/>
      <c r="AA35" s="327"/>
      <c r="AB35" s="327"/>
      <c r="AC35" s="327"/>
      <c r="AD35" s="327"/>
      <c r="AE35" s="327"/>
      <c r="AF35" s="327"/>
      <c r="AG35" s="327"/>
      <c r="AH35" s="327"/>
      <c r="AI35" s="327"/>
      <c r="AJ35" s="327"/>
      <c r="AK35" s="327"/>
      <c r="AL35" s="255"/>
      <c r="AM35" s="338"/>
      <c r="AN35" s="327"/>
      <c r="AO35" s="327"/>
      <c r="AP35" s="327"/>
      <c r="AQ35" s="327"/>
      <c r="AR35" s="327"/>
      <c r="AS35" s="327"/>
      <c r="AT35" s="327"/>
      <c r="AU35" s="327"/>
      <c r="AV35" s="327"/>
      <c r="AW35" s="327"/>
      <c r="AX35" s="327"/>
    </row>
    <row r="36" customFormat="false" ht="15.75" hidden="false" customHeight="true" outlineLevel="0" collapsed="false">
      <c r="A36" s="336"/>
      <c r="B36" s="325" t="s">
        <v>988</v>
      </c>
      <c r="C36" s="325"/>
      <c r="D36" s="325"/>
      <c r="E36" s="327"/>
      <c r="F36" s="327"/>
      <c r="G36" s="327"/>
      <c r="H36" s="327"/>
      <c r="I36" s="325"/>
      <c r="J36" s="325"/>
      <c r="K36" s="325"/>
      <c r="L36" s="325"/>
      <c r="M36" s="325"/>
      <c r="N36" s="325"/>
      <c r="O36" s="325"/>
      <c r="P36" s="325"/>
      <c r="Q36" s="327"/>
      <c r="R36" s="327"/>
      <c r="S36" s="327"/>
      <c r="T36" s="327"/>
      <c r="U36" s="327"/>
      <c r="V36" s="325"/>
      <c r="W36" s="325"/>
      <c r="X36" s="327"/>
      <c r="Y36" s="327"/>
      <c r="Z36" s="327"/>
      <c r="AA36" s="327"/>
      <c r="AB36" s="327"/>
      <c r="AC36" s="327"/>
      <c r="AD36" s="327"/>
      <c r="AE36" s="327"/>
      <c r="AF36" s="327"/>
      <c r="AG36" s="327"/>
      <c r="AH36" s="327"/>
      <c r="AI36" s="327"/>
      <c r="AJ36" s="327"/>
      <c r="AK36" s="327"/>
      <c r="AL36" s="255"/>
      <c r="AM36" s="338"/>
      <c r="AN36" s="327"/>
      <c r="AO36" s="327"/>
      <c r="AP36" s="327"/>
      <c r="AQ36" s="327"/>
      <c r="AR36" s="327"/>
      <c r="AS36" s="327"/>
      <c r="AT36" s="327"/>
      <c r="AU36" s="327"/>
      <c r="AV36" s="327"/>
      <c r="AW36" s="327"/>
      <c r="AX36" s="327"/>
    </row>
    <row r="37" customFormat="false" ht="15.75" hidden="false" customHeight="true" outlineLevel="0" collapsed="false">
      <c r="A37" s="336"/>
      <c r="B37" s="325" t="s">
        <v>989</v>
      </c>
      <c r="C37" s="325"/>
      <c r="D37" s="325"/>
      <c r="E37" s="327"/>
      <c r="F37" s="327"/>
      <c r="G37" s="327"/>
      <c r="H37" s="327"/>
      <c r="I37" s="325"/>
      <c r="J37" s="325"/>
      <c r="K37" s="325"/>
      <c r="L37" s="325"/>
      <c r="M37" s="325"/>
      <c r="N37" s="325"/>
      <c r="O37" s="325"/>
      <c r="P37" s="325"/>
      <c r="Q37" s="327"/>
      <c r="R37" s="327"/>
      <c r="S37" s="327"/>
      <c r="T37" s="327"/>
      <c r="U37" s="327"/>
      <c r="V37" s="325"/>
      <c r="W37" s="325"/>
      <c r="X37" s="327"/>
      <c r="Y37" s="327"/>
      <c r="Z37" s="327"/>
      <c r="AA37" s="327"/>
      <c r="AB37" s="327"/>
      <c r="AC37" s="327"/>
      <c r="AD37" s="327"/>
      <c r="AE37" s="327"/>
      <c r="AF37" s="327"/>
      <c r="AG37" s="327"/>
      <c r="AH37" s="327"/>
      <c r="AI37" s="327"/>
      <c r="AJ37" s="327"/>
      <c r="AK37" s="327"/>
      <c r="AL37" s="255"/>
      <c r="AM37" s="338"/>
      <c r="AN37" s="327"/>
      <c r="AO37" s="327"/>
      <c r="AP37" s="327"/>
      <c r="AQ37" s="327"/>
      <c r="AR37" s="327"/>
      <c r="AS37" s="327"/>
      <c r="AT37" s="327"/>
      <c r="AU37" s="327"/>
      <c r="AV37" s="327"/>
      <c r="AW37" s="327"/>
      <c r="AX37" s="327"/>
    </row>
    <row r="38" customFormat="false" ht="15.75" hidden="false" customHeight="true" outlineLevel="0" collapsed="false">
      <c r="A38" s="336"/>
      <c r="B38" s="325" t="s">
        <v>990</v>
      </c>
      <c r="C38" s="325"/>
      <c r="D38" s="325"/>
      <c r="E38" s="327"/>
      <c r="F38" s="327"/>
      <c r="G38" s="327"/>
      <c r="H38" s="327"/>
      <c r="I38" s="325"/>
      <c r="J38" s="325"/>
      <c r="K38" s="325"/>
      <c r="L38" s="325"/>
      <c r="M38" s="325"/>
      <c r="N38" s="325"/>
      <c r="O38" s="325"/>
      <c r="P38" s="325"/>
      <c r="Q38" s="327"/>
      <c r="R38" s="327"/>
      <c r="S38" s="327"/>
      <c r="T38" s="327"/>
      <c r="U38" s="327"/>
      <c r="V38" s="325"/>
      <c r="W38" s="325"/>
      <c r="X38" s="327"/>
      <c r="Y38" s="327"/>
      <c r="Z38" s="327"/>
      <c r="AA38" s="327"/>
      <c r="AB38" s="327"/>
      <c r="AC38" s="327"/>
      <c r="AD38" s="327"/>
      <c r="AE38" s="327"/>
      <c r="AF38" s="327"/>
      <c r="AG38" s="327"/>
      <c r="AH38" s="327"/>
      <c r="AI38" s="327"/>
      <c r="AJ38" s="327"/>
      <c r="AK38" s="327"/>
      <c r="AL38" s="255"/>
      <c r="AM38" s="338"/>
      <c r="AN38" s="327"/>
      <c r="AO38" s="327"/>
      <c r="AP38" s="327"/>
      <c r="AQ38" s="327"/>
      <c r="AR38" s="327"/>
      <c r="AS38" s="327"/>
      <c r="AT38" s="327"/>
      <c r="AU38" s="327"/>
      <c r="AV38" s="327"/>
      <c r="AW38" s="327"/>
      <c r="AX38" s="327"/>
    </row>
    <row r="39" customFormat="false" ht="15.75" hidden="false" customHeight="true" outlineLevel="0" collapsed="false">
      <c r="A39" s="336"/>
      <c r="B39" s="325" t="s">
        <v>991</v>
      </c>
      <c r="C39" s="325"/>
      <c r="D39" s="325"/>
      <c r="E39" s="327"/>
      <c r="F39" s="327"/>
      <c r="G39" s="327"/>
      <c r="H39" s="327"/>
      <c r="I39" s="325"/>
      <c r="J39" s="325"/>
      <c r="K39" s="325"/>
      <c r="L39" s="325"/>
      <c r="M39" s="325"/>
      <c r="N39" s="325"/>
      <c r="O39" s="325"/>
      <c r="P39" s="325"/>
      <c r="Q39" s="327"/>
      <c r="R39" s="327"/>
      <c r="S39" s="327"/>
      <c r="T39" s="327"/>
      <c r="U39" s="327"/>
      <c r="V39" s="325"/>
      <c r="W39" s="325"/>
      <c r="X39" s="327"/>
      <c r="Y39" s="327"/>
      <c r="Z39" s="327"/>
      <c r="AA39" s="327"/>
      <c r="AB39" s="327"/>
      <c r="AC39" s="327"/>
      <c r="AD39" s="327"/>
      <c r="AE39" s="327"/>
      <c r="AF39" s="327"/>
      <c r="AG39" s="327"/>
      <c r="AH39" s="327"/>
      <c r="AI39" s="327"/>
      <c r="AJ39" s="327"/>
      <c r="AK39" s="327"/>
      <c r="AL39" s="255"/>
      <c r="AM39" s="338"/>
      <c r="AN39" s="327"/>
      <c r="AO39" s="327"/>
      <c r="AP39" s="327"/>
      <c r="AQ39" s="327"/>
      <c r="AR39" s="327"/>
      <c r="AS39" s="327"/>
      <c r="AT39" s="327"/>
      <c r="AU39" s="327"/>
      <c r="AV39" s="327"/>
      <c r="AW39" s="327"/>
      <c r="AX39" s="327"/>
    </row>
    <row r="40" customFormat="false" ht="15.75" hidden="false" customHeight="true" outlineLevel="0" collapsed="false">
      <c r="A40" s="336"/>
      <c r="B40" s="325" t="s">
        <v>992</v>
      </c>
      <c r="C40" s="325"/>
      <c r="D40" s="325"/>
      <c r="E40" s="327"/>
      <c r="F40" s="327"/>
      <c r="G40" s="327"/>
      <c r="H40" s="327"/>
      <c r="I40" s="325"/>
      <c r="J40" s="325"/>
      <c r="K40" s="325"/>
      <c r="L40" s="325"/>
      <c r="M40" s="325"/>
      <c r="N40" s="325"/>
      <c r="O40" s="325"/>
      <c r="P40" s="325"/>
      <c r="Q40" s="327"/>
      <c r="R40" s="327"/>
      <c r="S40" s="327"/>
      <c r="T40" s="327"/>
      <c r="U40" s="327"/>
      <c r="V40" s="325"/>
      <c r="W40" s="325"/>
      <c r="X40" s="327"/>
      <c r="Y40" s="327"/>
      <c r="Z40" s="327"/>
      <c r="AA40" s="327"/>
      <c r="AB40" s="327"/>
      <c r="AC40" s="327"/>
      <c r="AD40" s="327"/>
      <c r="AE40" s="327"/>
      <c r="AF40" s="327"/>
      <c r="AG40" s="327"/>
      <c r="AH40" s="327"/>
      <c r="AI40" s="327"/>
      <c r="AJ40" s="327"/>
      <c r="AK40" s="327"/>
      <c r="AL40" s="255"/>
      <c r="AM40" s="338"/>
      <c r="AN40" s="327"/>
      <c r="AO40" s="327"/>
      <c r="AP40" s="327"/>
      <c r="AQ40" s="327"/>
      <c r="AR40" s="327"/>
      <c r="AS40" s="327"/>
      <c r="AT40" s="327"/>
      <c r="AU40" s="327"/>
      <c r="AV40" s="327"/>
      <c r="AW40" s="327"/>
      <c r="AX40" s="327"/>
    </row>
    <row r="41" customFormat="false" ht="15.75" hidden="false" customHeight="true" outlineLevel="0" collapsed="false">
      <c r="A41" s="336"/>
      <c r="B41" s="325" t="s">
        <v>993</v>
      </c>
      <c r="C41" s="325"/>
      <c r="D41" s="325"/>
      <c r="E41" s="327"/>
      <c r="F41" s="327"/>
      <c r="G41" s="327"/>
      <c r="H41" s="327"/>
      <c r="I41" s="325"/>
      <c r="J41" s="325"/>
      <c r="K41" s="325"/>
      <c r="L41" s="325"/>
      <c r="M41" s="325"/>
      <c r="N41" s="325"/>
      <c r="O41" s="325"/>
      <c r="P41" s="325"/>
      <c r="Q41" s="327"/>
      <c r="R41" s="327"/>
      <c r="S41" s="327"/>
      <c r="T41" s="327"/>
      <c r="U41" s="327"/>
      <c r="V41" s="325"/>
      <c r="W41" s="325"/>
      <c r="X41" s="327"/>
      <c r="Y41" s="327"/>
      <c r="Z41" s="327"/>
      <c r="AA41" s="327"/>
      <c r="AB41" s="327"/>
      <c r="AC41" s="327"/>
      <c r="AD41" s="327"/>
      <c r="AE41" s="327"/>
      <c r="AF41" s="327"/>
      <c r="AG41" s="327"/>
      <c r="AH41" s="327"/>
      <c r="AI41" s="327"/>
      <c r="AJ41" s="327"/>
      <c r="AK41" s="327"/>
      <c r="AL41" s="255"/>
      <c r="AM41" s="338"/>
      <c r="AN41" s="327"/>
      <c r="AO41" s="327"/>
      <c r="AP41" s="327"/>
      <c r="AQ41" s="327"/>
      <c r="AR41" s="327"/>
      <c r="AS41" s="327"/>
      <c r="AT41" s="327"/>
      <c r="AU41" s="327"/>
      <c r="AV41" s="327"/>
      <c r="AW41" s="327"/>
      <c r="AX41" s="327"/>
    </row>
    <row r="42" customFormat="false" ht="15.75" hidden="false" customHeight="true" outlineLevel="0" collapsed="false">
      <c r="A42" s="336"/>
      <c r="B42" s="325" t="s">
        <v>994</v>
      </c>
      <c r="C42" s="325"/>
      <c r="D42" s="325"/>
      <c r="E42" s="327"/>
      <c r="F42" s="327"/>
      <c r="G42" s="327"/>
      <c r="H42" s="327"/>
      <c r="I42" s="325"/>
      <c r="J42" s="325"/>
      <c r="K42" s="325"/>
      <c r="L42" s="325"/>
      <c r="M42" s="325"/>
      <c r="N42" s="325"/>
      <c r="O42" s="325"/>
      <c r="P42" s="325"/>
      <c r="Q42" s="327"/>
      <c r="R42" s="327"/>
      <c r="S42" s="327"/>
      <c r="T42" s="327"/>
      <c r="U42" s="327"/>
      <c r="V42" s="325"/>
      <c r="W42" s="325"/>
      <c r="X42" s="327"/>
      <c r="Y42" s="327"/>
      <c r="Z42" s="327"/>
      <c r="AA42" s="327"/>
      <c r="AB42" s="327"/>
      <c r="AC42" s="327"/>
      <c r="AD42" s="327"/>
      <c r="AE42" s="327"/>
      <c r="AF42" s="327"/>
      <c r="AG42" s="327"/>
      <c r="AH42" s="327"/>
      <c r="AI42" s="327"/>
      <c r="AJ42" s="327"/>
      <c r="AK42" s="327"/>
      <c r="AL42" s="255"/>
      <c r="AM42" s="338"/>
      <c r="AN42" s="327"/>
      <c r="AO42" s="327"/>
      <c r="AP42" s="327"/>
      <c r="AQ42" s="327"/>
      <c r="AR42" s="327"/>
      <c r="AS42" s="327"/>
      <c r="AT42" s="327"/>
      <c r="AU42" s="327"/>
      <c r="AV42" s="327"/>
      <c r="AW42" s="327"/>
      <c r="AX42" s="327"/>
    </row>
    <row r="43" customFormat="false" ht="15.75" hidden="false" customHeight="true" outlineLevel="0" collapsed="false">
      <c r="A43" s="336"/>
      <c r="B43" s="325" t="s">
        <v>995</v>
      </c>
      <c r="C43" s="325"/>
      <c r="D43" s="325"/>
      <c r="E43" s="327"/>
      <c r="F43" s="327"/>
      <c r="G43" s="327"/>
      <c r="H43" s="327"/>
      <c r="I43" s="325"/>
      <c r="J43" s="325"/>
      <c r="K43" s="325"/>
      <c r="L43" s="325"/>
      <c r="M43" s="325"/>
      <c r="N43" s="325"/>
      <c r="O43" s="325"/>
      <c r="P43" s="325"/>
      <c r="Q43" s="327"/>
      <c r="R43" s="327"/>
      <c r="S43" s="327"/>
      <c r="T43" s="327"/>
      <c r="U43" s="327"/>
      <c r="V43" s="325"/>
      <c r="W43" s="325"/>
      <c r="X43" s="327"/>
      <c r="Y43" s="327"/>
      <c r="Z43" s="327"/>
      <c r="AA43" s="327"/>
      <c r="AB43" s="327"/>
      <c r="AC43" s="327"/>
      <c r="AD43" s="327"/>
      <c r="AE43" s="327"/>
      <c r="AF43" s="327"/>
      <c r="AG43" s="327"/>
      <c r="AH43" s="327"/>
      <c r="AI43" s="327"/>
      <c r="AJ43" s="327"/>
      <c r="AK43" s="327"/>
      <c r="AL43" s="255"/>
      <c r="AM43" s="338"/>
      <c r="AN43" s="327"/>
      <c r="AO43" s="327"/>
      <c r="AP43" s="327"/>
      <c r="AQ43" s="327"/>
      <c r="AR43" s="327"/>
      <c r="AS43" s="327"/>
      <c r="AT43" s="327"/>
      <c r="AU43" s="327"/>
      <c r="AV43" s="327"/>
      <c r="AW43" s="327"/>
      <c r="AX43" s="327"/>
    </row>
    <row r="44" customFormat="false" ht="15.75" hidden="false" customHeight="true" outlineLevel="0" collapsed="false">
      <c r="A44" s="336"/>
      <c r="B44" s="325" t="s">
        <v>996</v>
      </c>
      <c r="C44" s="325"/>
      <c r="D44" s="325"/>
      <c r="E44" s="327"/>
      <c r="F44" s="327"/>
      <c r="G44" s="327"/>
      <c r="H44" s="327"/>
      <c r="I44" s="325"/>
      <c r="J44" s="325"/>
      <c r="K44" s="325"/>
      <c r="L44" s="325"/>
      <c r="M44" s="325"/>
      <c r="N44" s="325"/>
      <c r="O44" s="325"/>
      <c r="P44" s="325"/>
      <c r="Q44" s="327"/>
      <c r="R44" s="327"/>
      <c r="S44" s="327"/>
      <c r="T44" s="327"/>
      <c r="U44" s="327"/>
      <c r="V44" s="325"/>
      <c r="W44" s="325"/>
      <c r="X44" s="327"/>
      <c r="Y44" s="327"/>
      <c r="Z44" s="327"/>
      <c r="AA44" s="327"/>
      <c r="AB44" s="327"/>
      <c r="AC44" s="327"/>
      <c r="AD44" s="327"/>
      <c r="AE44" s="327"/>
      <c r="AF44" s="327"/>
      <c r="AG44" s="327"/>
      <c r="AH44" s="327"/>
      <c r="AI44" s="327"/>
      <c r="AJ44" s="327"/>
      <c r="AK44" s="327"/>
      <c r="AL44" s="255"/>
      <c r="AM44" s="338"/>
      <c r="AN44" s="327"/>
      <c r="AO44" s="327"/>
      <c r="AP44" s="327"/>
      <c r="AQ44" s="327"/>
      <c r="AR44" s="327"/>
      <c r="AS44" s="327"/>
      <c r="AT44" s="327"/>
      <c r="AU44" s="327"/>
      <c r="AV44" s="327"/>
      <c r="AW44" s="327"/>
      <c r="AX44" s="327"/>
    </row>
    <row r="45" customFormat="false" ht="15.75" hidden="false" customHeight="true" outlineLevel="0" collapsed="false">
      <c r="A45" s="336"/>
      <c r="B45" s="325" t="s">
        <v>997</v>
      </c>
      <c r="C45" s="325"/>
      <c r="D45" s="325"/>
      <c r="E45" s="327"/>
      <c r="F45" s="327"/>
      <c r="G45" s="327"/>
      <c r="H45" s="327"/>
      <c r="I45" s="325"/>
      <c r="J45" s="325"/>
      <c r="K45" s="325"/>
      <c r="L45" s="325"/>
      <c r="M45" s="325"/>
      <c r="N45" s="325"/>
      <c r="O45" s="325"/>
      <c r="P45" s="325"/>
      <c r="Q45" s="327"/>
      <c r="R45" s="327"/>
      <c r="S45" s="327"/>
      <c r="T45" s="327"/>
      <c r="U45" s="327"/>
      <c r="V45" s="325"/>
      <c r="W45" s="325"/>
      <c r="X45" s="327"/>
      <c r="Y45" s="327"/>
      <c r="Z45" s="327"/>
      <c r="AA45" s="327"/>
      <c r="AB45" s="327"/>
      <c r="AC45" s="327"/>
      <c r="AD45" s="327"/>
      <c r="AE45" s="327"/>
      <c r="AF45" s="327"/>
      <c r="AG45" s="327"/>
      <c r="AH45" s="327"/>
      <c r="AI45" s="327"/>
      <c r="AJ45" s="327"/>
      <c r="AK45" s="327"/>
      <c r="AL45" s="255"/>
      <c r="AM45" s="338"/>
      <c r="AN45" s="327"/>
      <c r="AO45" s="327"/>
      <c r="AP45" s="327"/>
      <c r="AQ45" s="327"/>
      <c r="AR45" s="327"/>
      <c r="AS45" s="327"/>
      <c r="AT45" s="327"/>
      <c r="AU45" s="327"/>
      <c r="AV45" s="327"/>
      <c r="AW45" s="327"/>
      <c r="AX45" s="327"/>
    </row>
    <row r="46" customFormat="false" ht="15.75" hidden="false" customHeight="true" outlineLevel="0" collapsed="false">
      <c r="A46" s="336"/>
      <c r="B46" s="325" t="s">
        <v>998</v>
      </c>
      <c r="C46" s="325"/>
      <c r="D46" s="325"/>
      <c r="E46" s="327"/>
      <c r="F46" s="327"/>
      <c r="G46" s="327"/>
      <c r="H46" s="327"/>
      <c r="I46" s="325"/>
      <c r="J46" s="325"/>
      <c r="K46" s="325"/>
      <c r="L46" s="325"/>
      <c r="M46" s="325"/>
      <c r="N46" s="325"/>
      <c r="O46" s="325"/>
      <c r="P46" s="325"/>
      <c r="Q46" s="327"/>
      <c r="R46" s="327"/>
      <c r="S46" s="327"/>
      <c r="T46" s="327"/>
      <c r="U46" s="327"/>
      <c r="V46" s="325"/>
      <c r="W46" s="325"/>
      <c r="X46" s="327"/>
      <c r="Y46" s="327"/>
      <c r="Z46" s="327"/>
      <c r="AA46" s="327"/>
      <c r="AB46" s="327"/>
      <c r="AC46" s="327"/>
      <c r="AD46" s="327"/>
      <c r="AE46" s="327"/>
      <c r="AF46" s="327"/>
      <c r="AG46" s="327"/>
      <c r="AH46" s="327"/>
      <c r="AI46" s="327"/>
      <c r="AJ46" s="327"/>
      <c r="AK46" s="327"/>
      <c r="AL46" s="255"/>
      <c r="AM46" s="338"/>
      <c r="AN46" s="327"/>
      <c r="AO46" s="327"/>
      <c r="AP46" s="327"/>
      <c r="AQ46" s="327"/>
      <c r="AR46" s="327"/>
      <c r="AS46" s="327"/>
      <c r="AT46" s="327"/>
      <c r="AU46" s="327"/>
      <c r="AV46" s="327"/>
      <c r="AW46" s="327"/>
      <c r="AX46" s="327"/>
    </row>
    <row r="47" customFormat="false" ht="15.75" hidden="false" customHeight="true" outlineLevel="0" collapsed="false">
      <c r="A47" s="336"/>
      <c r="B47" s="325" t="s">
        <v>999</v>
      </c>
      <c r="C47" s="325"/>
      <c r="D47" s="325"/>
      <c r="E47" s="327"/>
      <c r="F47" s="327"/>
      <c r="G47" s="327"/>
      <c r="H47" s="327"/>
      <c r="I47" s="325"/>
      <c r="J47" s="325"/>
      <c r="K47" s="325"/>
      <c r="L47" s="325"/>
      <c r="M47" s="325"/>
      <c r="N47" s="325"/>
      <c r="O47" s="325"/>
      <c r="P47" s="325"/>
      <c r="Q47" s="327"/>
      <c r="R47" s="327"/>
      <c r="S47" s="327"/>
      <c r="T47" s="327"/>
      <c r="U47" s="327"/>
      <c r="V47" s="325"/>
      <c r="W47" s="325"/>
      <c r="X47" s="327"/>
      <c r="Y47" s="327"/>
      <c r="Z47" s="327"/>
      <c r="AA47" s="327"/>
      <c r="AB47" s="327"/>
      <c r="AC47" s="327"/>
      <c r="AD47" s="327"/>
      <c r="AE47" s="327"/>
      <c r="AF47" s="327"/>
      <c r="AG47" s="327"/>
      <c r="AH47" s="327"/>
      <c r="AI47" s="327"/>
      <c r="AJ47" s="327"/>
      <c r="AK47" s="327"/>
      <c r="AL47" s="255"/>
      <c r="AM47" s="338"/>
      <c r="AN47" s="327"/>
      <c r="AO47" s="327"/>
      <c r="AP47" s="327"/>
      <c r="AQ47" s="327"/>
      <c r="AR47" s="327"/>
      <c r="AS47" s="327"/>
      <c r="AT47" s="327"/>
      <c r="AU47" s="327"/>
      <c r="AV47" s="327"/>
      <c r="AW47" s="327"/>
      <c r="AX47" s="327"/>
    </row>
    <row r="48" customFormat="false" ht="15.75" hidden="false" customHeight="true" outlineLevel="0" collapsed="false">
      <c r="A48" s="336"/>
      <c r="B48" s="325" t="s">
        <v>1000</v>
      </c>
      <c r="C48" s="325"/>
      <c r="D48" s="325"/>
      <c r="E48" s="327"/>
      <c r="F48" s="327"/>
      <c r="G48" s="327"/>
      <c r="H48" s="327"/>
      <c r="I48" s="325"/>
      <c r="J48" s="325"/>
      <c r="K48" s="325"/>
      <c r="L48" s="325"/>
      <c r="M48" s="325"/>
      <c r="N48" s="325"/>
      <c r="O48" s="325"/>
      <c r="P48" s="325"/>
      <c r="Q48" s="327"/>
      <c r="R48" s="327"/>
      <c r="S48" s="327"/>
      <c r="T48" s="327"/>
      <c r="U48" s="327"/>
      <c r="V48" s="325"/>
      <c r="W48" s="325"/>
      <c r="X48" s="327"/>
      <c r="Y48" s="327"/>
      <c r="Z48" s="327"/>
      <c r="AA48" s="327"/>
      <c r="AB48" s="327"/>
      <c r="AC48" s="327"/>
      <c r="AD48" s="327"/>
      <c r="AE48" s="327"/>
      <c r="AF48" s="327"/>
      <c r="AG48" s="327"/>
      <c r="AH48" s="327"/>
      <c r="AI48" s="327"/>
      <c r="AJ48" s="327"/>
      <c r="AK48" s="327"/>
      <c r="AL48" s="255"/>
      <c r="AM48" s="338"/>
      <c r="AN48" s="327"/>
      <c r="AO48" s="327"/>
      <c r="AP48" s="327"/>
      <c r="AQ48" s="327"/>
      <c r="AR48" s="327"/>
      <c r="AS48" s="327"/>
      <c r="AT48" s="327"/>
      <c r="AU48" s="327"/>
      <c r="AV48" s="327"/>
      <c r="AW48" s="327"/>
      <c r="AX48" s="327"/>
    </row>
    <row r="49" customFormat="false" ht="15.75" hidden="false" customHeight="true" outlineLevel="0" collapsed="false">
      <c r="A49" s="336"/>
      <c r="B49" s="325" t="s">
        <v>1001</v>
      </c>
      <c r="C49" s="325"/>
      <c r="D49" s="325"/>
      <c r="E49" s="327"/>
      <c r="F49" s="327"/>
      <c r="G49" s="327"/>
      <c r="H49" s="327"/>
      <c r="I49" s="325"/>
      <c r="J49" s="325"/>
      <c r="K49" s="325"/>
      <c r="L49" s="325"/>
      <c r="M49" s="325"/>
      <c r="N49" s="325"/>
      <c r="O49" s="325"/>
      <c r="P49" s="325"/>
      <c r="Q49" s="327"/>
      <c r="R49" s="327"/>
      <c r="S49" s="327"/>
      <c r="T49" s="327"/>
      <c r="U49" s="327"/>
      <c r="V49" s="325"/>
      <c r="W49" s="325"/>
      <c r="X49" s="327"/>
      <c r="Y49" s="327"/>
      <c r="Z49" s="327"/>
      <c r="AA49" s="327"/>
      <c r="AB49" s="327"/>
      <c r="AC49" s="327"/>
      <c r="AD49" s="327"/>
      <c r="AE49" s="327"/>
      <c r="AF49" s="327"/>
      <c r="AG49" s="327"/>
      <c r="AH49" s="327"/>
      <c r="AI49" s="327"/>
      <c r="AJ49" s="327"/>
      <c r="AK49" s="327"/>
      <c r="AL49" s="255"/>
      <c r="AM49" s="338"/>
      <c r="AN49" s="327"/>
      <c r="AO49" s="327"/>
      <c r="AP49" s="327"/>
      <c r="AQ49" s="327"/>
      <c r="AR49" s="327"/>
      <c r="AS49" s="327"/>
      <c r="AT49" s="327"/>
      <c r="AU49" s="327"/>
      <c r="AV49" s="327"/>
      <c r="AW49" s="327"/>
      <c r="AX49" s="327"/>
    </row>
    <row r="50" customFormat="false" ht="15.75" hidden="false" customHeight="true" outlineLevel="0" collapsed="false">
      <c r="A50" s="336"/>
      <c r="B50" s="325" t="s">
        <v>1002</v>
      </c>
      <c r="C50" s="325"/>
      <c r="D50" s="325"/>
      <c r="E50" s="327"/>
      <c r="F50" s="327"/>
      <c r="G50" s="327"/>
      <c r="H50" s="327"/>
      <c r="I50" s="325"/>
      <c r="J50" s="325"/>
      <c r="K50" s="325"/>
      <c r="L50" s="325"/>
      <c r="M50" s="325"/>
      <c r="N50" s="325"/>
      <c r="O50" s="325"/>
      <c r="P50" s="325"/>
      <c r="Q50" s="327"/>
      <c r="R50" s="327"/>
      <c r="S50" s="327"/>
      <c r="T50" s="327"/>
      <c r="U50" s="327"/>
      <c r="V50" s="325"/>
      <c r="W50" s="325"/>
      <c r="X50" s="327"/>
      <c r="Y50" s="327"/>
      <c r="Z50" s="327"/>
      <c r="AA50" s="327"/>
      <c r="AB50" s="327"/>
      <c r="AC50" s="327"/>
      <c r="AD50" s="327"/>
      <c r="AE50" s="327"/>
      <c r="AF50" s="327"/>
      <c r="AG50" s="327"/>
      <c r="AH50" s="327"/>
      <c r="AI50" s="327"/>
      <c r="AJ50" s="327"/>
      <c r="AK50" s="327"/>
      <c r="AL50" s="255"/>
      <c r="AM50" s="338"/>
      <c r="AN50" s="327"/>
      <c r="AO50" s="327"/>
      <c r="AP50" s="327"/>
      <c r="AQ50" s="327"/>
      <c r="AR50" s="327"/>
      <c r="AS50" s="327"/>
      <c r="AT50" s="327"/>
      <c r="AU50" s="327"/>
      <c r="AV50" s="327"/>
      <c r="AW50" s="327"/>
      <c r="AX50" s="327"/>
    </row>
    <row r="51" customFormat="false" ht="15.75" hidden="false" customHeight="true" outlineLevel="0" collapsed="false">
      <c r="A51" s="336"/>
      <c r="B51" s="325" t="s">
        <v>1003</v>
      </c>
      <c r="C51" s="325"/>
      <c r="D51" s="325"/>
      <c r="E51" s="327"/>
      <c r="F51" s="327"/>
      <c r="G51" s="327"/>
      <c r="H51" s="327"/>
      <c r="I51" s="325"/>
      <c r="J51" s="325"/>
      <c r="K51" s="325"/>
      <c r="L51" s="325"/>
      <c r="M51" s="325"/>
      <c r="N51" s="325"/>
      <c r="O51" s="325"/>
      <c r="P51" s="325"/>
      <c r="Q51" s="327"/>
      <c r="R51" s="327"/>
      <c r="S51" s="327"/>
      <c r="T51" s="327"/>
      <c r="U51" s="327"/>
      <c r="V51" s="325"/>
      <c r="W51" s="325"/>
      <c r="X51" s="327"/>
      <c r="Y51" s="327"/>
      <c r="Z51" s="327"/>
      <c r="AA51" s="327"/>
      <c r="AB51" s="327"/>
      <c r="AC51" s="327"/>
      <c r="AD51" s="327"/>
      <c r="AE51" s="327"/>
      <c r="AF51" s="327"/>
      <c r="AG51" s="327"/>
      <c r="AH51" s="327"/>
      <c r="AI51" s="327"/>
      <c r="AJ51" s="327"/>
      <c r="AK51" s="327"/>
      <c r="AL51" s="255"/>
      <c r="AM51" s="338"/>
      <c r="AN51" s="327"/>
      <c r="AO51" s="327"/>
      <c r="AP51" s="327"/>
      <c r="AQ51" s="327"/>
      <c r="AR51" s="327"/>
      <c r="AS51" s="327"/>
      <c r="AT51" s="327"/>
      <c r="AU51" s="327"/>
      <c r="AV51" s="327"/>
      <c r="AW51" s="327"/>
      <c r="AX51" s="327"/>
    </row>
    <row r="52" customFormat="false" ht="15.75" hidden="false" customHeight="true" outlineLevel="0" collapsed="false">
      <c r="A52" s="336"/>
      <c r="B52" s="325" t="s">
        <v>1004</v>
      </c>
      <c r="C52" s="325"/>
      <c r="D52" s="325"/>
      <c r="E52" s="327"/>
      <c r="F52" s="327"/>
      <c r="G52" s="327"/>
      <c r="H52" s="327"/>
      <c r="I52" s="325"/>
      <c r="J52" s="325"/>
      <c r="K52" s="325"/>
      <c r="L52" s="325"/>
      <c r="M52" s="325"/>
      <c r="N52" s="325"/>
      <c r="O52" s="325"/>
      <c r="P52" s="325"/>
      <c r="Q52" s="327"/>
      <c r="R52" s="327"/>
      <c r="S52" s="327"/>
      <c r="T52" s="327"/>
      <c r="U52" s="327"/>
      <c r="V52" s="325"/>
      <c r="W52" s="325"/>
      <c r="X52" s="327"/>
      <c r="Y52" s="327"/>
      <c r="Z52" s="327"/>
      <c r="AA52" s="327"/>
      <c r="AB52" s="327"/>
      <c r="AC52" s="327"/>
      <c r="AD52" s="327"/>
      <c r="AE52" s="327"/>
      <c r="AF52" s="327"/>
      <c r="AG52" s="327"/>
      <c r="AH52" s="327"/>
      <c r="AI52" s="327"/>
      <c r="AJ52" s="327"/>
      <c r="AK52" s="327"/>
      <c r="AL52" s="255"/>
      <c r="AM52" s="338"/>
      <c r="AN52" s="327"/>
      <c r="AO52" s="327"/>
      <c r="AP52" s="327"/>
      <c r="AQ52" s="327"/>
      <c r="AR52" s="327"/>
      <c r="AS52" s="327"/>
      <c r="AT52" s="327"/>
      <c r="AU52" s="327"/>
      <c r="AV52" s="327"/>
      <c r="AW52" s="327"/>
      <c r="AX52" s="327"/>
    </row>
    <row r="53" customFormat="false" ht="15.75" hidden="false" customHeight="true" outlineLevel="0" collapsed="false">
      <c r="A53" s="336"/>
      <c r="B53" s="325" t="s">
        <v>1005</v>
      </c>
      <c r="C53" s="325"/>
      <c r="D53" s="325"/>
      <c r="E53" s="327"/>
      <c r="F53" s="327"/>
      <c r="G53" s="327"/>
      <c r="H53" s="327"/>
      <c r="I53" s="325"/>
      <c r="J53" s="325"/>
      <c r="K53" s="325"/>
      <c r="L53" s="325"/>
      <c r="M53" s="325"/>
      <c r="N53" s="325"/>
      <c r="O53" s="325"/>
      <c r="P53" s="325"/>
      <c r="Q53" s="327"/>
      <c r="R53" s="327"/>
      <c r="S53" s="327"/>
      <c r="T53" s="327"/>
      <c r="U53" s="327"/>
      <c r="V53" s="325"/>
      <c r="W53" s="325"/>
      <c r="X53" s="327"/>
      <c r="Y53" s="327"/>
      <c r="Z53" s="327"/>
      <c r="AA53" s="327"/>
      <c r="AB53" s="327"/>
      <c r="AC53" s="327"/>
      <c r="AD53" s="327"/>
      <c r="AE53" s="327"/>
      <c r="AF53" s="327"/>
      <c r="AG53" s="327"/>
      <c r="AH53" s="327"/>
      <c r="AI53" s="327"/>
      <c r="AJ53" s="327"/>
      <c r="AK53" s="327"/>
      <c r="AL53" s="255"/>
      <c r="AM53" s="338"/>
      <c r="AN53" s="327"/>
      <c r="AO53" s="327"/>
      <c r="AP53" s="327"/>
      <c r="AQ53" s="327"/>
      <c r="AR53" s="327"/>
      <c r="AS53" s="327"/>
      <c r="AT53" s="327"/>
      <c r="AU53" s="327"/>
      <c r="AV53" s="327"/>
      <c r="AW53" s="327"/>
      <c r="AX53" s="327"/>
    </row>
    <row r="54" customFormat="false" ht="15.75" hidden="false" customHeight="true" outlineLevel="0" collapsed="false">
      <c r="A54" s="336"/>
      <c r="B54" s="325" t="s">
        <v>1006</v>
      </c>
      <c r="C54" s="325"/>
      <c r="D54" s="325"/>
      <c r="E54" s="327"/>
      <c r="F54" s="327"/>
      <c r="G54" s="327"/>
      <c r="H54" s="327"/>
      <c r="I54" s="325"/>
      <c r="J54" s="325"/>
      <c r="K54" s="325"/>
      <c r="L54" s="325"/>
      <c r="M54" s="325"/>
      <c r="N54" s="325"/>
      <c r="O54" s="325"/>
      <c r="P54" s="325"/>
      <c r="Q54" s="327"/>
      <c r="R54" s="327"/>
      <c r="S54" s="327"/>
      <c r="T54" s="327"/>
      <c r="U54" s="327"/>
      <c r="V54" s="325"/>
      <c r="W54" s="325"/>
      <c r="X54" s="327"/>
      <c r="Y54" s="327"/>
      <c r="Z54" s="327"/>
      <c r="AA54" s="327"/>
      <c r="AB54" s="327"/>
      <c r="AC54" s="327"/>
      <c r="AD54" s="327"/>
      <c r="AE54" s="327"/>
      <c r="AF54" s="327"/>
      <c r="AG54" s="327"/>
      <c r="AH54" s="327"/>
      <c r="AI54" s="327"/>
      <c r="AJ54" s="327"/>
      <c r="AK54" s="327"/>
      <c r="AL54" s="255"/>
      <c r="AM54" s="338"/>
      <c r="AN54" s="327"/>
      <c r="AO54" s="327"/>
      <c r="AP54" s="327"/>
      <c r="AQ54" s="327"/>
      <c r="AR54" s="327"/>
      <c r="AS54" s="327"/>
      <c r="AT54" s="327"/>
      <c r="AU54" s="327"/>
      <c r="AV54" s="327"/>
      <c r="AW54" s="327"/>
      <c r="AX54" s="327"/>
    </row>
    <row r="55" customFormat="false" ht="15.75" hidden="false" customHeight="true" outlineLevel="0" collapsed="false">
      <c r="A55" s="336"/>
      <c r="B55" s="325" t="s">
        <v>1007</v>
      </c>
      <c r="C55" s="325"/>
      <c r="D55" s="325"/>
      <c r="E55" s="327"/>
      <c r="F55" s="327"/>
      <c r="G55" s="327"/>
      <c r="H55" s="327"/>
      <c r="I55" s="325"/>
      <c r="J55" s="325"/>
      <c r="K55" s="325"/>
      <c r="L55" s="325"/>
      <c r="M55" s="325"/>
      <c r="N55" s="325"/>
      <c r="O55" s="325"/>
      <c r="P55" s="325"/>
      <c r="Q55" s="327"/>
      <c r="R55" s="327"/>
      <c r="S55" s="327"/>
      <c r="T55" s="327"/>
      <c r="U55" s="327"/>
      <c r="V55" s="325"/>
      <c r="W55" s="325"/>
      <c r="X55" s="327"/>
      <c r="Y55" s="327"/>
      <c r="Z55" s="327"/>
      <c r="AA55" s="327"/>
      <c r="AB55" s="327"/>
      <c r="AC55" s="327"/>
      <c r="AD55" s="327"/>
      <c r="AE55" s="327"/>
      <c r="AF55" s="327"/>
      <c r="AG55" s="327"/>
      <c r="AH55" s="327"/>
      <c r="AI55" s="327"/>
      <c r="AJ55" s="327"/>
      <c r="AK55" s="327"/>
      <c r="AL55" s="255"/>
      <c r="AM55" s="338"/>
      <c r="AN55" s="327"/>
      <c r="AO55" s="327"/>
      <c r="AP55" s="327"/>
      <c r="AQ55" s="327"/>
      <c r="AR55" s="327"/>
      <c r="AS55" s="327"/>
      <c r="AT55" s="327"/>
      <c r="AU55" s="327"/>
      <c r="AV55" s="327"/>
      <c r="AW55" s="327"/>
      <c r="AX55" s="327"/>
    </row>
    <row r="56" customFormat="false" ht="15.75" hidden="false" customHeight="true" outlineLevel="0" collapsed="false">
      <c r="A56" s="336"/>
      <c r="B56" s="325" t="s">
        <v>1008</v>
      </c>
      <c r="C56" s="325"/>
      <c r="D56" s="325"/>
      <c r="E56" s="327"/>
      <c r="F56" s="327"/>
      <c r="G56" s="327"/>
      <c r="H56" s="327"/>
      <c r="I56" s="325"/>
      <c r="J56" s="325"/>
      <c r="K56" s="325"/>
      <c r="L56" s="325"/>
      <c r="M56" s="325"/>
      <c r="N56" s="325"/>
      <c r="O56" s="325"/>
      <c r="P56" s="325"/>
      <c r="Q56" s="327"/>
      <c r="R56" s="327"/>
      <c r="S56" s="327"/>
      <c r="T56" s="327"/>
      <c r="U56" s="327"/>
      <c r="V56" s="325"/>
      <c r="W56" s="325"/>
      <c r="X56" s="327"/>
      <c r="Y56" s="327"/>
      <c r="Z56" s="327"/>
      <c r="AA56" s="327"/>
      <c r="AB56" s="327"/>
      <c r="AC56" s="327"/>
      <c r="AD56" s="327"/>
      <c r="AE56" s="327"/>
      <c r="AF56" s="327"/>
      <c r="AG56" s="327"/>
      <c r="AH56" s="327"/>
      <c r="AI56" s="327"/>
      <c r="AJ56" s="327"/>
      <c r="AK56" s="327"/>
      <c r="AL56" s="255"/>
      <c r="AM56" s="338"/>
      <c r="AN56" s="327"/>
      <c r="AO56" s="327"/>
      <c r="AP56" s="327"/>
      <c r="AQ56" s="327"/>
      <c r="AR56" s="327"/>
      <c r="AS56" s="327"/>
      <c r="AT56" s="327"/>
      <c r="AU56" s="327"/>
      <c r="AV56" s="327"/>
      <c r="AW56" s="327"/>
      <c r="AX56" s="327"/>
    </row>
    <row r="57" customFormat="false" ht="15.75" hidden="false" customHeight="true" outlineLevel="0" collapsed="false">
      <c r="A57" s="336"/>
      <c r="B57" s="325"/>
      <c r="C57" s="325"/>
      <c r="D57" s="325"/>
      <c r="E57" s="327"/>
      <c r="F57" s="327"/>
      <c r="G57" s="327"/>
      <c r="H57" s="327"/>
      <c r="I57" s="325"/>
      <c r="J57" s="325"/>
      <c r="K57" s="325"/>
      <c r="L57" s="325"/>
      <c r="M57" s="325"/>
      <c r="N57" s="325"/>
      <c r="O57" s="325"/>
      <c r="P57" s="325"/>
      <c r="Q57" s="327"/>
      <c r="R57" s="327"/>
      <c r="S57" s="327"/>
      <c r="T57" s="327"/>
      <c r="U57" s="327"/>
      <c r="V57" s="325"/>
      <c r="W57" s="325"/>
      <c r="X57" s="327"/>
      <c r="Y57" s="327"/>
      <c r="Z57" s="327"/>
      <c r="AA57" s="327"/>
      <c r="AB57" s="327"/>
      <c r="AC57" s="327"/>
      <c r="AD57" s="327"/>
      <c r="AE57" s="327"/>
      <c r="AF57" s="327"/>
      <c r="AG57" s="327"/>
      <c r="AH57" s="327"/>
      <c r="AI57" s="327"/>
      <c r="AJ57" s="327"/>
      <c r="AK57" s="327"/>
      <c r="AL57" s="255"/>
      <c r="AM57" s="338"/>
      <c r="AN57" s="327"/>
      <c r="AO57" s="327"/>
      <c r="AP57" s="327"/>
      <c r="AQ57" s="327"/>
      <c r="AR57" s="327"/>
      <c r="AS57" s="327"/>
      <c r="AT57" s="327"/>
      <c r="AU57" s="327"/>
      <c r="AV57" s="327"/>
      <c r="AW57" s="327"/>
      <c r="AX57" s="327"/>
    </row>
    <row r="58" customFormat="false" ht="15.75" hidden="false" customHeight="true" outlineLevel="0" collapsed="false">
      <c r="A58" s="336"/>
      <c r="B58" s="325"/>
      <c r="C58" s="325"/>
      <c r="D58" s="325"/>
      <c r="E58" s="327"/>
      <c r="F58" s="327"/>
      <c r="G58" s="327"/>
      <c r="H58" s="327"/>
      <c r="I58" s="325"/>
      <c r="J58" s="325"/>
      <c r="K58" s="325"/>
      <c r="L58" s="325"/>
      <c r="M58" s="325"/>
      <c r="N58" s="325"/>
      <c r="O58" s="325"/>
      <c r="P58" s="325"/>
      <c r="Q58" s="327"/>
      <c r="R58" s="327"/>
      <c r="S58" s="327"/>
      <c r="T58" s="327"/>
      <c r="U58" s="327"/>
      <c r="V58" s="325"/>
      <c r="W58" s="325"/>
      <c r="X58" s="327"/>
      <c r="Y58" s="327"/>
      <c r="Z58" s="327"/>
      <c r="AA58" s="327"/>
      <c r="AB58" s="327"/>
      <c r="AC58" s="327"/>
      <c r="AD58" s="327"/>
      <c r="AE58" s="327"/>
      <c r="AF58" s="327"/>
      <c r="AG58" s="327"/>
      <c r="AH58" s="327"/>
      <c r="AI58" s="327"/>
      <c r="AJ58" s="327"/>
      <c r="AK58" s="327"/>
      <c r="AL58" s="255"/>
      <c r="AM58" s="338"/>
      <c r="AN58" s="327"/>
      <c r="AO58" s="327"/>
      <c r="AP58" s="327"/>
      <c r="AQ58" s="327"/>
      <c r="AR58" s="327"/>
      <c r="AS58" s="327"/>
      <c r="AT58" s="327"/>
      <c r="AU58" s="327"/>
      <c r="AV58" s="327"/>
      <c r="AW58" s="327"/>
      <c r="AX58" s="327"/>
    </row>
    <row r="59" customFormat="false" ht="15.75" hidden="false" customHeight="true" outlineLevel="0" collapsed="false">
      <c r="A59" s="336"/>
      <c r="B59" s="325"/>
      <c r="C59" s="325"/>
      <c r="D59" s="325"/>
      <c r="E59" s="327"/>
      <c r="F59" s="327"/>
      <c r="G59" s="327"/>
      <c r="H59" s="327"/>
      <c r="I59" s="325"/>
      <c r="J59" s="325"/>
      <c r="K59" s="325"/>
      <c r="L59" s="325"/>
      <c r="M59" s="325"/>
      <c r="N59" s="325"/>
      <c r="O59" s="325"/>
      <c r="P59" s="325"/>
      <c r="Q59" s="327"/>
      <c r="R59" s="327"/>
      <c r="S59" s="327"/>
      <c r="T59" s="327"/>
      <c r="U59" s="327"/>
      <c r="V59" s="325"/>
      <c r="W59" s="325"/>
      <c r="X59" s="327"/>
      <c r="Y59" s="327"/>
      <c r="Z59" s="327"/>
      <c r="AA59" s="327"/>
      <c r="AB59" s="327"/>
      <c r="AC59" s="327"/>
      <c r="AD59" s="327"/>
      <c r="AE59" s="327"/>
      <c r="AF59" s="327"/>
      <c r="AG59" s="327"/>
      <c r="AH59" s="327"/>
      <c r="AI59" s="327"/>
      <c r="AJ59" s="327"/>
      <c r="AK59" s="327"/>
      <c r="AL59" s="255"/>
      <c r="AM59" s="338"/>
      <c r="AN59" s="327"/>
      <c r="AO59" s="327"/>
      <c r="AP59" s="327"/>
      <c r="AQ59" s="327"/>
      <c r="AR59" s="327"/>
      <c r="AS59" s="327"/>
      <c r="AT59" s="327"/>
      <c r="AU59" s="327"/>
      <c r="AV59" s="327"/>
      <c r="AW59" s="327"/>
      <c r="AX59" s="327"/>
    </row>
    <row r="60" customFormat="false" ht="15.75" hidden="false" customHeight="true" outlineLevel="0" collapsed="false">
      <c r="A60" s="336"/>
      <c r="B60" s="325"/>
      <c r="C60" s="325"/>
      <c r="D60" s="325"/>
      <c r="E60" s="327"/>
      <c r="F60" s="327"/>
      <c r="G60" s="327"/>
      <c r="H60" s="327"/>
      <c r="I60" s="325"/>
      <c r="J60" s="325"/>
      <c r="K60" s="325"/>
      <c r="L60" s="325"/>
      <c r="M60" s="325"/>
      <c r="N60" s="325"/>
      <c r="O60" s="325"/>
      <c r="P60" s="325"/>
      <c r="Q60" s="327"/>
      <c r="R60" s="327"/>
      <c r="S60" s="327"/>
      <c r="T60" s="327"/>
      <c r="U60" s="327"/>
      <c r="V60" s="325"/>
      <c r="W60" s="325"/>
      <c r="X60" s="327"/>
      <c r="Y60" s="327"/>
      <c r="Z60" s="327"/>
      <c r="AA60" s="327"/>
      <c r="AB60" s="327"/>
      <c r="AC60" s="327"/>
      <c r="AD60" s="327"/>
      <c r="AE60" s="327"/>
      <c r="AF60" s="327"/>
      <c r="AG60" s="327"/>
      <c r="AH60" s="327"/>
      <c r="AI60" s="327"/>
      <c r="AJ60" s="327"/>
      <c r="AK60" s="327"/>
      <c r="AL60" s="255"/>
      <c r="AM60" s="338"/>
      <c r="AN60" s="327"/>
      <c r="AO60" s="327"/>
      <c r="AP60" s="327"/>
      <c r="AQ60" s="327"/>
      <c r="AR60" s="327"/>
      <c r="AS60" s="327"/>
      <c r="AT60" s="327"/>
      <c r="AU60" s="327"/>
      <c r="AV60" s="327"/>
      <c r="AW60" s="327"/>
      <c r="AX60" s="327"/>
    </row>
    <row r="61" customFormat="false" ht="15.75" hidden="false" customHeight="true" outlineLevel="0" collapsed="false">
      <c r="A61" s="336"/>
      <c r="B61" s="325"/>
      <c r="C61" s="325"/>
      <c r="D61" s="325"/>
      <c r="E61" s="327"/>
      <c r="F61" s="327"/>
      <c r="G61" s="327"/>
      <c r="H61" s="327"/>
      <c r="I61" s="325"/>
      <c r="J61" s="325"/>
      <c r="K61" s="325"/>
      <c r="L61" s="325"/>
      <c r="M61" s="325"/>
      <c r="N61" s="325"/>
      <c r="O61" s="325"/>
      <c r="P61" s="325"/>
      <c r="Q61" s="327"/>
      <c r="R61" s="327"/>
      <c r="S61" s="327"/>
      <c r="T61" s="327"/>
      <c r="U61" s="327"/>
      <c r="V61" s="325"/>
      <c r="W61" s="325"/>
      <c r="X61" s="327"/>
      <c r="Y61" s="327"/>
      <c r="Z61" s="327"/>
      <c r="AA61" s="327"/>
      <c r="AB61" s="327"/>
      <c r="AC61" s="327"/>
      <c r="AD61" s="327"/>
      <c r="AE61" s="327"/>
      <c r="AF61" s="327"/>
      <c r="AG61" s="327"/>
      <c r="AH61" s="327"/>
      <c r="AI61" s="327"/>
      <c r="AJ61" s="327"/>
      <c r="AK61" s="327"/>
      <c r="AL61" s="255"/>
      <c r="AM61" s="338"/>
      <c r="AN61" s="327"/>
      <c r="AO61" s="327"/>
      <c r="AP61" s="327"/>
      <c r="AQ61" s="327"/>
      <c r="AR61" s="327"/>
      <c r="AS61" s="327"/>
      <c r="AT61" s="327"/>
      <c r="AU61" s="327"/>
      <c r="AV61" s="327"/>
      <c r="AW61" s="327"/>
      <c r="AX61" s="327"/>
    </row>
    <row r="62" customFormat="false" ht="15.75" hidden="false" customHeight="true" outlineLevel="0" collapsed="false">
      <c r="A62" s="336"/>
      <c r="B62" s="325"/>
      <c r="C62" s="325"/>
      <c r="D62" s="325"/>
      <c r="E62" s="327"/>
      <c r="F62" s="327"/>
      <c r="G62" s="327"/>
      <c r="H62" s="327"/>
      <c r="I62" s="325"/>
      <c r="J62" s="325"/>
      <c r="K62" s="325"/>
      <c r="L62" s="325"/>
      <c r="M62" s="325"/>
      <c r="N62" s="325"/>
      <c r="O62" s="325"/>
      <c r="P62" s="325"/>
      <c r="Q62" s="327"/>
      <c r="R62" s="327"/>
      <c r="S62" s="327"/>
      <c r="T62" s="327"/>
      <c r="U62" s="327"/>
      <c r="V62" s="325"/>
      <c r="W62" s="325"/>
      <c r="X62" s="327"/>
      <c r="Y62" s="327"/>
      <c r="Z62" s="327"/>
      <c r="AA62" s="327"/>
      <c r="AB62" s="327"/>
      <c r="AC62" s="327"/>
      <c r="AD62" s="327"/>
      <c r="AE62" s="327"/>
      <c r="AF62" s="327"/>
      <c r="AG62" s="327"/>
      <c r="AH62" s="327"/>
      <c r="AI62" s="327"/>
      <c r="AJ62" s="327"/>
      <c r="AK62" s="327"/>
      <c r="AL62" s="255"/>
      <c r="AM62" s="338"/>
      <c r="AN62" s="327"/>
      <c r="AO62" s="327"/>
      <c r="AP62" s="327"/>
      <c r="AQ62" s="327"/>
      <c r="AR62" s="327"/>
      <c r="AS62" s="327"/>
      <c r="AT62" s="327"/>
      <c r="AU62" s="327"/>
      <c r="AV62" s="327"/>
      <c r="AW62" s="327"/>
      <c r="AX62" s="327"/>
    </row>
    <row r="63" customFormat="false" ht="15.75" hidden="false" customHeight="true" outlineLevel="0" collapsed="false">
      <c r="A63" s="336"/>
      <c r="B63" s="325"/>
      <c r="C63" s="325"/>
      <c r="D63" s="325"/>
      <c r="E63" s="327"/>
      <c r="F63" s="327"/>
      <c r="G63" s="327"/>
      <c r="H63" s="327"/>
      <c r="I63" s="325"/>
      <c r="J63" s="325"/>
      <c r="K63" s="325"/>
      <c r="L63" s="325"/>
      <c r="M63" s="325"/>
      <c r="N63" s="325"/>
      <c r="O63" s="325"/>
      <c r="P63" s="325"/>
      <c r="Q63" s="327"/>
      <c r="R63" s="327"/>
      <c r="S63" s="327"/>
      <c r="T63" s="327"/>
      <c r="U63" s="327"/>
      <c r="V63" s="325"/>
      <c r="W63" s="325"/>
      <c r="X63" s="327"/>
      <c r="Y63" s="327"/>
      <c r="Z63" s="327"/>
      <c r="AA63" s="327"/>
      <c r="AB63" s="327"/>
      <c r="AC63" s="327"/>
      <c r="AD63" s="327"/>
      <c r="AE63" s="327"/>
      <c r="AF63" s="327"/>
      <c r="AG63" s="327"/>
      <c r="AH63" s="327"/>
      <c r="AI63" s="327"/>
      <c r="AJ63" s="327"/>
      <c r="AK63" s="327"/>
      <c r="AL63" s="255"/>
      <c r="AM63" s="338"/>
      <c r="AN63" s="327"/>
      <c r="AO63" s="327"/>
      <c r="AP63" s="327"/>
      <c r="AQ63" s="327"/>
      <c r="AR63" s="327"/>
      <c r="AS63" s="327"/>
      <c r="AT63" s="327"/>
      <c r="AU63" s="327"/>
      <c r="AV63" s="327"/>
      <c r="AW63" s="327"/>
      <c r="AX63" s="327"/>
    </row>
    <row r="64" customFormat="false" ht="15.75" hidden="false" customHeight="true" outlineLevel="0" collapsed="false">
      <c r="A64" s="336"/>
      <c r="B64" s="325"/>
      <c r="C64" s="325"/>
      <c r="D64" s="325"/>
      <c r="E64" s="327"/>
      <c r="F64" s="327"/>
      <c r="G64" s="327"/>
      <c r="H64" s="327"/>
      <c r="I64" s="325"/>
      <c r="J64" s="325"/>
      <c r="K64" s="325"/>
      <c r="L64" s="325"/>
      <c r="M64" s="325"/>
      <c r="N64" s="325"/>
      <c r="O64" s="325"/>
      <c r="P64" s="325"/>
      <c r="Q64" s="327"/>
      <c r="R64" s="327"/>
      <c r="S64" s="327"/>
      <c r="T64" s="327"/>
      <c r="U64" s="327"/>
      <c r="V64" s="325"/>
      <c r="W64" s="325"/>
      <c r="X64" s="327"/>
      <c r="Y64" s="327"/>
      <c r="Z64" s="327"/>
      <c r="AA64" s="327"/>
      <c r="AB64" s="327"/>
      <c r="AC64" s="327"/>
      <c r="AD64" s="327"/>
      <c r="AE64" s="327"/>
      <c r="AF64" s="327"/>
      <c r="AG64" s="327"/>
      <c r="AH64" s="327"/>
      <c r="AI64" s="327"/>
      <c r="AJ64" s="327"/>
      <c r="AK64" s="327"/>
      <c r="AL64" s="255"/>
      <c r="AM64" s="338"/>
      <c r="AN64" s="327"/>
      <c r="AO64" s="327"/>
      <c r="AP64" s="327"/>
      <c r="AQ64" s="327"/>
      <c r="AR64" s="327"/>
      <c r="AS64" s="327"/>
      <c r="AT64" s="327"/>
      <c r="AU64" s="327"/>
      <c r="AV64" s="327"/>
      <c r="AW64" s="327"/>
      <c r="AX64" s="327"/>
    </row>
    <row r="65" customFormat="false" ht="15.75" hidden="false" customHeight="true" outlineLevel="0" collapsed="false">
      <c r="A65" s="336"/>
      <c r="B65" s="325"/>
      <c r="C65" s="325"/>
      <c r="D65" s="325"/>
      <c r="E65" s="327"/>
      <c r="F65" s="327"/>
      <c r="G65" s="327"/>
      <c r="H65" s="327"/>
      <c r="I65" s="325"/>
      <c r="J65" s="325"/>
      <c r="K65" s="325"/>
      <c r="L65" s="325"/>
      <c r="M65" s="325"/>
      <c r="N65" s="325"/>
      <c r="O65" s="325"/>
      <c r="P65" s="325"/>
      <c r="Q65" s="327"/>
      <c r="R65" s="327"/>
      <c r="S65" s="327"/>
      <c r="T65" s="327"/>
      <c r="U65" s="327"/>
      <c r="V65" s="325"/>
      <c r="W65" s="325"/>
      <c r="X65" s="327"/>
      <c r="Y65" s="327"/>
      <c r="Z65" s="327"/>
      <c r="AA65" s="327"/>
      <c r="AB65" s="327"/>
      <c r="AC65" s="327"/>
      <c r="AD65" s="327"/>
      <c r="AE65" s="327"/>
      <c r="AF65" s="327"/>
      <c r="AG65" s="327"/>
      <c r="AH65" s="327"/>
      <c r="AI65" s="327"/>
      <c r="AJ65" s="327"/>
      <c r="AK65" s="327"/>
      <c r="AL65" s="255"/>
      <c r="AM65" s="338"/>
      <c r="AN65" s="327"/>
      <c r="AO65" s="327"/>
      <c r="AP65" s="327"/>
      <c r="AQ65" s="327"/>
      <c r="AR65" s="327"/>
      <c r="AS65" s="327"/>
      <c r="AT65" s="327"/>
      <c r="AU65" s="327"/>
      <c r="AV65" s="327"/>
      <c r="AW65" s="327"/>
      <c r="AX65" s="327"/>
    </row>
    <row r="66" customFormat="false" ht="15.75" hidden="false" customHeight="true" outlineLevel="0" collapsed="false">
      <c r="A66" s="336"/>
      <c r="B66" s="325"/>
      <c r="C66" s="325"/>
      <c r="D66" s="325"/>
      <c r="E66" s="327"/>
      <c r="F66" s="327"/>
      <c r="G66" s="327"/>
      <c r="H66" s="327"/>
      <c r="I66" s="325"/>
      <c r="J66" s="325"/>
      <c r="K66" s="325"/>
      <c r="L66" s="325"/>
      <c r="M66" s="325"/>
      <c r="N66" s="325"/>
      <c r="O66" s="325"/>
      <c r="P66" s="325"/>
      <c r="Q66" s="327"/>
      <c r="R66" s="327"/>
      <c r="S66" s="327"/>
      <c r="T66" s="327"/>
      <c r="U66" s="327"/>
      <c r="V66" s="325"/>
      <c r="W66" s="325"/>
      <c r="X66" s="327"/>
      <c r="Y66" s="327"/>
      <c r="Z66" s="327"/>
      <c r="AA66" s="327"/>
      <c r="AB66" s="327"/>
      <c r="AC66" s="327"/>
      <c r="AD66" s="327"/>
      <c r="AE66" s="327"/>
      <c r="AF66" s="327"/>
      <c r="AG66" s="327"/>
      <c r="AH66" s="327"/>
      <c r="AI66" s="327"/>
      <c r="AJ66" s="327"/>
      <c r="AK66" s="327"/>
      <c r="AL66" s="255"/>
      <c r="AM66" s="338"/>
      <c r="AN66" s="327"/>
      <c r="AO66" s="327"/>
      <c r="AP66" s="327"/>
      <c r="AQ66" s="327"/>
      <c r="AR66" s="327"/>
      <c r="AS66" s="327"/>
      <c r="AT66" s="327"/>
      <c r="AU66" s="327"/>
      <c r="AV66" s="327"/>
      <c r="AW66" s="327"/>
      <c r="AX66" s="327"/>
    </row>
    <row r="67" customFormat="false" ht="15.75" hidden="false" customHeight="true" outlineLevel="0" collapsed="false">
      <c r="A67" s="336"/>
      <c r="B67" s="325"/>
      <c r="C67" s="325"/>
      <c r="D67" s="325"/>
      <c r="E67" s="327"/>
      <c r="F67" s="327"/>
      <c r="G67" s="327"/>
      <c r="H67" s="327"/>
      <c r="I67" s="325"/>
      <c r="J67" s="325"/>
      <c r="K67" s="325"/>
      <c r="L67" s="325"/>
      <c r="M67" s="325"/>
      <c r="N67" s="325"/>
      <c r="O67" s="325"/>
      <c r="P67" s="325"/>
      <c r="Q67" s="327"/>
      <c r="R67" s="327"/>
      <c r="S67" s="327"/>
      <c r="T67" s="327"/>
      <c r="U67" s="327"/>
      <c r="V67" s="325"/>
      <c r="W67" s="325"/>
      <c r="X67" s="327"/>
      <c r="Y67" s="327"/>
      <c r="Z67" s="327"/>
      <c r="AA67" s="327"/>
      <c r="AB67" s="327"/>
      <c r="AC67" s="327"/>
      <c r="AD67" s="327"/>
      <c r="AE67" s="327"/>
      <c r="AF67" s="327"/>
      <c r="AG67" s="327"/>
      <c r="AH67" s="327"/>
      <c r="AI67" s="327"/>
      <c r="AJ67" s="327"/>
      <c r="AK67" s="327"/>
      <c r="AL67" s="255"/>
      <c r="AM67" s="338"/>
      <c r="AN67" s="327"/>
      <c r="AO67" s="327"/>
      <c r="AP67" s="327"/>
      <c r="AQ67" s="327"/>
      <c r="AR67" s="327"/>
      <c r="AS67" s="327"/>
      <c r="AT67" s="327"/>
      <c r="AU67" s="327"/>
      <c r="AV67" s="327"/>
      <c r="AW67" s="327"/>
      <c r="AX67" s="327"/>
    </row>
    <row r="68" customFormat="false" ht="15.75" hidden="false" customHeight="true" outlineLevel="0" collapsed="false">
      <c r="A68" s="336"/>
      <c r="B68" s="325"/>
      <c r="C68" s="325"/>
      <c r="D68" s="325"/>
      <c r="E68" s="327"/>
      <c r="F68" s="327"/>
      <c r="G68" s="327"/>
      <c r="H68" s="327"/>
      <c r="I68" s="325"/>
      <c r="J68" s="325"/>
      <c r="K68" s="325"/>
      <c r="L68" s="325"/>
      <c r="M68" s="325"/>
      <c r="N68" s="325"/>
      <c r="O68" s="325"/>
      <c r="P68" s="325"/>
      <c r="Q68" s="327"/>
      <c r="R68" s="327"/>
      <c r="S68" s="327"/>
      <c r="T68" s="327"/>
      <c r="U68" s="327"/>
      <c r="V68" s="325"/>
      <c r="W68" s="325"/>
      <c r="X68" s="327"/>
      <c r="Y68" s="327"/>
      <c r="Z68" s="327"/>
      <c r="AA68" s="327"/>
      <c r="AB68" s="327"/>
      <c r="AC68" s="327"/>
      <c r="AD68" s="327"/>
      <c r="AE68" s="327"/>
      <c r="AF68" s="327"/>
      <c r="AG68" s="327"/>
      <c r="AH68" s="327"/>
      <c r="AI68" s="327"/>
      <c r="AJ68" s="327"/>
      <c r="AK68" s="327"/>
      <c r="AL68" s="255"/>
      <c r="AM68" s="338"/>
      <c r="AN68" s="327"/>
      <c r="AO68" s="327"/>
      <c r="AP68" s="327"/>
      <c r="AQ68" s="327"/>
      <c r="AR68" s="327"/>
      <c r="AS68" s="327"/>
      <c r="AT68" s="327"/>
      <c r="AU68" s="327"/>
      <c r="AV68" s="327"/>
      <c r="AW68" s="327"/>
      <c r="AX68" s="327"/>
    </row>
    <row r="69" customFormat="false" ht="15.75" hidden="false" customHeight="true" outlineLevel="0" collapsed="false">
      <c r="A69" s="336"/>
      <c r="B69" s="325"/>
      <c r="C69" s="325"/>
      <c r="D69" s="325"/>
      <c r="E69" s="327"/>
      <c r="F69" s="327"/>
      <c r="G69" s="327"/>
      <c r="H69" s="327"/>
      <c r="I69" s="325"/>
      <c r="J69" s="325"/>
      <c r="K69" s="325"/>
      <c r="L69" s="325"/>
      <c r="M69" s="325"/>
      <c r="N69" s="325"/>
      <c r="O69" s="325"/>
      <c r="P69" s="325"/>
      <c r="Q69" s="327"/>
      <c r="R69" s="327"/>
      <c r="S69" s="327"/>
      <c r="T69" s="327"/>
      <c r="U69" s="327"/>
      <c r="V69" s="325"/>
      <c r="W69" s="325"/>
      <c r="X69" s="327"/>
      <c r="Y69" s="327"/>
      <c r="Z69" s="327"/>
      <c r="AA69" s="327"/>
      <c r="AB69" s="327"/>
      <c r="AC69" s="327"/>
      <c r="AD69" s="327"/>
      <c r="AE69" s="327"/>
      <c r="AF69" s="327"/>
      <c r="AG69" s="327"/>
      <c r="AH69" s="327"/>
      <c r="AI69" s="327"/>
      <c r="AJ69" s="327"/>
      <c r="AK69" s="327"/>
      <c r="AL69" s="255"/>
      <c r="AM69" s="338"/>
      <c r="AN69" s="327"/>
      <c r="AO69" s="327"/>
      <c r="AP69" s="327"/>
      <c r="AQ69" s="327"/>
      <c r="AR69" s="327"/>
      <c r="AS69" s="327"/>
      <c r="AT69" s="327"/>
      <c r="AU69" s="327"/>
      <c r="AV69" s="327"/>
      <c r="AW69" s="327"/>
      <c r="AX69" s="327"/>
    </row>
    <row r="70" customFormat="false" ht="15.75" hidden="false" customHeight="true" outlineLevel="0" collapsed="false">
      <c r="A70" s="336"/>
      <c r="B70" s="325"/>
      <c r="C70" s="325"/>
      <c r="D70" s="325"/>
      <c r="E70" s="327"/>
      <c r="F70" s="327"/>
      <c r="G70" s="327"/>
      <c r="H70" s="327"/>
      <c r="I70" s="325"/>
      <c r="J70" s="325"/>
      <c r="K70" s="325"/>
      <c r="L70" s="325"/>
      <c r="M70" s="325"/>
      <c r="N70" s="325"/>
      <c r="O70" s="325"/>
      <c r="P70" s="325"/>
      <c r="Q70" s="327"/>
      <c r="R70" s="327"/>
      <c r="S70" s="327"/>
      <c r="T70" s="327"/>
      <c r="U70" s="327"/>
      <c r="V70" s="325"/>
      <c r="W70" s="325"/>
      <c r="X70" s="327"/>
      <c r="Y70" s="327"/>
      <c r="Z70" s="327"/>
      <c r="AA70" s="327"/>
      <c r="AB70" s="327"/>
      <c r="AC70" s="327"/>
      <c r="AD70" s="327"/>
      <c r="AE70" s="327"/>
      <c r="AF70" s="327"/>
      <c r="AG70" s="327"/>
      <c r="AH70" s="327"/>
      <c r="AI70" s="327"/>
      <c r="AJ70" s="327"/>
      <c r="AK70" s="327"/>
      <c r="AL70" s="255"/>
      <c r="AM70" s="338"/>
      <c r="AN70" s="327"/>
      <c r="AO70" s="327"/>
      <c r="AP70" s="327"/>
      <c r="AQ70" s="327"/>
      <c r="AR70" s="327"/>
      <c r="AS70" s="327"/>
      <c r="AT70" s="327"/>
      <c r="AU70" s="327"/>
      <c r="AV70" s="327"/>
      <c r="AW70" s="327"/>
      <c r="AX70" s="327"/>
    </row>
    <row r="71" customFormat="false" ht="15.75" hidden="false" customHeight="true" outlineLevel="0" collapsed="false">
      <c r="A71" s="336"/>
      <c r="B71" s="325"/>
      <c r="C71" s="325"/>
      <c r="D71" s="325"/>
      <c r="E71" s="327"/>
      <c r="F71" s="327"/>
      <c r="G71" s="327"/>
      <c r="H71" s="327"/>
      <c r="I71" s="325"/>
      <c r="J71" s="325"/>
      <c r="K71" s="325"/>
      <c r="L71" s="325"/>
      <c r="M71" s="325"/>
      <c r="N71" s="325"/>
      <c r="O71" s="325"/>
      <c r="P71" s="325"/>
      <c r="Q71" s="327"/>
      <c r="R71" s="327"/>
      <c r="S71" s="327"/>
      <c r="T71" s="327"/>
      <c r="U71" s="327"/>
      <c r="V71" s="325"/>
      <c r="W71" s="325"/>
      <c r="X71" s="327"/>
      <c r="Y71" s="327"/>
      <c r="Z71" s="327"/>
      <c r="AA71" s="327"/>
      <c r="AB71" s="327"/>
      <c r="AC71" s="327"/>
      <c r="AD71" s="327"/>
      <c r="AE71" s="327"/>
      <c r="AF71" s="327"/>
      <c r="AG71" s="327"/>
      <c r="AH71" s="327"/>
      <c r="AI71" s="327"/>
      <c r="AJ71" s="327"/>
      <c r="AK71" s="327"/>
      <c r="AL71" s="255"/>
      <c r="AM71" s="338"/>
      <c r="AN71" s="327"/>
      <c r="AO71" s="327"/>
      <c r="AP71" s="327"/>
      <c r="AQ71" s="327"/>
      <c r="AR71" s="327"/>
      <c r="AS71" s="327"/>
      <c r="AT71" s="327"/>
      <c r="AU71" s="327"/>
      <c r="AV71" s="327"/>
      <c r="AW71" s="327"/>
      <c r="AX71" s="327"/>
    </row>
    <row r="72" customFormat="false" ht="15.75" hidden="false" customHeight="true" outlineLevel="0" collapsed="false">
      <c r="A72" s="336"/>
      <c r="B72" s="325"/>
      <c r="C72" s="325"/>
      <c r="D72" s="325"/>
      <c r="E72" s="327"/>
      <c r="F72" s="327"/>
      <c r="G72" s="327"/>
      <c r="H72" s="327"/>
      <c r="I72" s="325"/>
      <c r="J72" s="325"/>
      <c r="K72" s="325"/>
      <c r="L72" s="325"/>
      <c r="M72" s="325"/>
      <c r="N72" s="325"/>
      <c r="O72" s="325"/>
      <c r="P72" s="325"/>
      <c r="Q72" s="327"/>
      <c r="R72" s="327"/>
      <c r="S72" s="327"/>
      <c r="T72" s="327"/>
      <c r="U72" s="327"/>
      <c r="V72" s="325"/>
      <c r="W72" s="325"/>
      <c r="X72" s="327"/>
      <c r="Y72" s="327"/>
      <c r="Z72" s="327"/>
      <c r="AA72" s="327"/>
      <c r="AB72" s="327"/>
      <c r="AC72" s="327"/>
      <c r="AD72" s="327"/>
      <c r="AE72" s="327"/>
      <c r="AF72" s="327"/>
      <c r="AG72" s="327"/>
      <c r="AH72" s="327"/>
      <c r="AI72" s="327"/>
      <c r="AJ72" s="327"/>
      <c r="AK72" s="327"/>
      <c r="AL72" s="255"/>
      <c r="AM72" s="338"/>
      <c r="AN72" s="327"/>
      <c r="AO72" s="327"/>
      <c r="AP72" s="327"/>
      <c r="AQ72" s="327"/>
      <c r="AR72" s="327"/>
      <c r="AS72" s="327"/>
      <c r="AT72" s="327"/>
      <c r="AU72" s="327"/>
      <c r="AV72" s="327"/>
      <c r="AW72" s="327"/>
      <c r="AX72" s="327"/>
    </row>
    <row r="73" customFormat="false" ht="15.75" hidden="false" customHeight="true" outlineLevel="0" collapsed="false">
      <c r="A73" s="336"/>
      <c r="B73" s="325"/>
      <c r="C73" s="325"/>
      <c r="D73" s="325"/>
      <c r="E73" s="327"/>
      <c r="F73" s="327"/>
      <c r="G73" s="327"/>
      <c r="H73" s="327"/>
      <c r="I73" s="325"/>
      <c r="J73" s="325"/>
      <c r="K73" s="325"/>
      <c r="L73" s="325"/>
      <c r="M73" s="325"/>
      <c r="N73" s="325"/>
      <c r="O73" s="325"/>
      <c r="P73" s="325"/>
      <c r="Q73" s="327"/>
      <c r="R73" s="327"/>
      <c r="S73" s="327"/>
      <c r="T73" s="327"/>
      <c r="U73" s="327"/>
      <c r="V73" s="325"/>
      <c r="W73" s="325"/>
      <c r="X73" s="327"/>
      <c r="Y73" s="327"/>
      <c r="Z73" s="327"/>
      <c r="AA73" s="327"/>
      <c r="AB73" s="327"/>
      <c r="AC73" s="327"/>
      <c r="AD73" s="327"/>
      <c r="AE73" s="327"/>
      <c r="AF73" s="327"/>
      <c r="AG73" s="327"/>
      <c r="AH73" s="327"/>
      <c r="AI73" s="327"/>
      <c r="AJ73" s="327"/>
      <c r="AK73" s="327"/>
      <c r="AL73" s="255"/>
      <c r="AM73" s="338"/>
      <c r="AN73" s="327"/>
      <c r="AO73" s="327"/>
      <c r="AP73" s="327"/>
      <c r="AQ73" s="327"/>
      <c r="AR73" s="327"/>
      <c r="AS73" s="327"/>
      <c r="AT73" s="327"/>
      <c r="AU73" s="327"/>
      <c r="AV73" s="327"/>
      <c r="AW73" s="327"/>
      <c r="AX73" s="327"/>
    </row>
    <row r="74" customFormat="false" ht="15.75" hidden="false" customHeight="true" outlineLevel="0" collapsed="false">
      <c r="A74" s="336"/>
      <c r="B74" s="325"/>
      <c r="C74" s="325"/>
      <c r="D74" s="325"/>
      <c r="E74" s="327"/>
      <c r="F74" s="327"/>
      <c r="G74" s="327"/>
      <c r="H74" s="327"/>
      <c r="I74" s="325"/>
      <c r="J74" s="325"/>
      <c r="K74" s="325"/>
      <c r="L74" s="325"/>
      <c r="M74" s="325"/>
      <c r="N74" s="325"/>
      <c r="O74" s="325"/>
      <c r="P74" s="325"/>
      <c r="Q74" s="327"/>
      <c r="R74" s="327"/>
      <c r="S74" s="327"/>
      <c r="T74" s="327"/>
      <c r="U74" s="327"/>
      <c r="V74" s="325"/>
      <c r="W74" s="325"/>
      <c r="X74" s="327"/>
      <c r="Y74" s="327"/>
      <c r="Z74" s="327"/>
      <c r="AA74" s="327"/>
      <c r="AB74" s="327"/>
      <c r="AC74" s="327"/>
      <c r="AD74" s="327"/>
      <c r="AE74" s="327"/>
      <c r="AF74" s="327"/>
      <c r="AG74" s="327"/>
      <c r="AH74" s="327"/>
      <c r="AI74" s="327"/>
      <c r="AJ74" s="327"/>
      <c r="AK74" s="327"/>
      <c r="AL74" s="255"/>
      <c r="AM74" s="338"/>
      <c r="AN74" s="327"/>
      <c r="AO74" s="327"/>
      <c r="AP74" s="327"/>
      <c r="AQ74" s="327"/>
      <c r="AR74" s="327"/>
      <c r="AS74" s="327"/>
      <c r="AT74" s="327"/>
      <c r="AU74" s="327"/>
      <c r="AV74" s="327"/>
      <c r="AW74" s="327"/>
      <c r="AX74" s="327"/>
    </row>
    <row r="75" customFormat="false" ht="15.75" hidden="false" customHeight="true" outlineLevel="0" collapsed="false">
      <c r="A75" s="336"/>
      <c r="B75" s="325"/>
      <c r="C75" s="325"/>
      <c r="D75" s="325"/>
      <c r="E75" s="327"/>
      <c r="F75" s="327"/>
      <c r="G75" s="327"/>
      <c r="H75" s="327"/>
      <c r="I75" s="325"/>
      <c r="J75" s="325"/>
      <c r="K75" s="325"/>
      <c r="L75" s="325"/>
      <c r="M75" s="325"/>
      <c r="N75" s="325"/>
      <c r="O75" s="325"/>
      <c r="P75" s="325"/>
      <c r="Q75" s="327"/>
      <c r="R75" s="327"/>
      <c r="S75" s="327"/>
      <c r="T75" s="327"/>
      <c r="U75" s="327"/>
      <c r="V75" s="325"/>
      <c r="W75" s="325"/>
      <c r="X75" s="327"/>
      <c r="Y75" s="327"/>
      <c r="Z75" s="327"/>
      <c r="AA75" s="327"/>
      <c r="AB75" s="327"/>
      <c r="AC75" s="327"/>
      <c r="AD75" s="327"/>
      <c r="AE75" s="327"/>
      <c r="AF75" s="327"/>
      <c r="AG75" s="327"/>
      <c r="AH75" s="327"/>
      <c r="AI75" s="327"/>
      <c r="AJ75" s="327"/>
      <c r="AK75" s="327"/>
      <c r="AL75" s="255"/>
      <c r="AM75" s="338"/>
      <c r="AN75" s="327"/>
      <c r="AO75" s="327"/>
      <c r="AP75" s="327"/>
      <c r="AQ75" s="327"/>
      <c r="AR75" s="327"/>
      <c r="AS75" s="327"/>
      <c r="AT75" s="327"/>
      <c r="AU75" s="327"/>
      <c r="AV75" s="327"/>
      <c r="AW75" s="327"/>
      <c r="AX75" s="327"/>
    </row>
    <row r="76" customFormat="false" ht="15.75" hidden="false" customHeight="true" outlineLevel="0" collapsed="false">
      <c r="A76" s="336"/>
      <c r="B76" s="325"/>
      <c r="C76" s="325"/>
      <c r="D76" s="325"/>
      <c r="E76" s="327"/>
      <c r="F76" s="327"/>
      <c r="G76" s="327"/>
      <c r="H76" s="327"/>
      <c r="I76" s="325"/>
      <c r="J76" s="325"/>
      <c r="K76" s="325"/>
      <c r="L76" s="325"/>
      <c r="M76" s="325"/>
      <c r="N76" s="325"/>
      <c r="O76" s="325"/>
      <c r="P76" s="325"/>
      <c r="Q76" s="327"/>
      <c r="R76" s="327"/>
      <c r="S76" s="327"/>
      <c r="T76" s="327"/>
      <c r="U76" s="327"/>
      <c r="V76" s="325"/>
      <c r="W76" s="325"/>
      <c r="X76" s="327"/>
      <c r="Y76" s="327"/>
      <c r="Z76" s="327"/>
      <c r="AA76" s="327"/>
      <c r="AB76" s="327"/>
      <c r="AC76" s="327"/>
      <c r="AD76" s="327"/>
      <c r="AE76" s="327"/>
      <c r="AF76" s="327"/>
      <c r="AG76" s="327"/>
      <c r="AH76" s="327"/>
      <c r="AI76" s="327"/>
      <c r="AJ76" s="327"/>
      <c r="AK76" s="327"/>
      <c r="AL76" s="255"/>
      <c r="AM76" s="338"/>
      <c r="AN76" s="327"/>
      <c r="AO76" s="327"/>
      <c r="AP76" s="327"/>
      <c r="AQ76" s="327"/>
      <c r="AR76" s="327"/>
      <c r="AS76" s="327"/>
      <c r="AT76" s="327"/>
      <c r="AU76" s="327"/>
      <c r="AV76" s="327"/>
      <c r="AW76" s="327"/>
      <c r="AX76" s="327"/>
    </row>
    <row r="77" customFormat="false" ht="15.75" hidden="false" customHeight="true" outlineLevel="0" collapsed="false">
      <c r="A77" s="336"/>
      <c r="B77" s="325"/>
      <c r="C77" s="325"/>
      <c r="D77" s="325"/>
      <c r="E77" s="327"/>
      <c r="F77" s="327"/>
      <c r="G77" s="327"/>
      <c r="H77" s="327"/>
      <c r="I77" s="325"/>
      <c r="J77" s="325"/>
      <c r="K77" s="325"/>
      <c r="L77" s="325"/>
      <c r="M77" s="325"/>
      <c r="N77" s="325"/>
      <c r="O77" s="325"/>
      <c r="P77" s="325"/>
      <c r="Q77" s="327"/>
      <c r="R77" s="327"/>
      <c r="S77" s="327"/>
      <c r="T77" s="327"/>
      <c r="U77" s="327"/>
      <c r="V77" s="325"/>
      <c r="W77" s="325"/>
      <c r="X77" s="327"/>
      <c r="Y77" s="327"/>
      <c r="Z77" s="327"/>
      <c r="AA77" s="327"/>
      <c r="AB77" s="327"/>
      <c r="AC77" s="327"/>
      <c r="AD77" s="327"/>
      <c r="AE77" s="327"/>
      <c r="AF77" s="327"/>
      <c r="AG77" s="327"/>
      <c r="AH77" s="327"/>
      <c r="AI77" s="327"/>
      <c r="AJ77" s="327"/>
      <c r="AK77" s="327"/>
      <c r="AL77" s="255"/>
      <c r="AM77" s="338"/>
      <c r="AN77" s="327"/>
      <c r="AO77" s="327"/>
      <c r="AP77" s="327"/>
      <c r="AQ77" s="327"/>
      <c r="AR77" s="327"/>
      <c r="AS77" s="327"/>
      <c r="AT77" s="327"/>
      <c r="AU77" s="327"/>
      <c r="AV77" s="327"/>
      <c r="AW77" s="327"/>
      <c r="AX77" s="327"/>
    </row>
    <row r="78" customFormat="false" ht="15.75" hidden="false" customHeight="true" outlineLevel="0" collapsed="false">
      <c r="A78" s="336"/>
      <c r="B78" s="325"/>
      <c r="C78" s="325"/>
      <c r="D78" s="325"/>
      <c r="E78" s="327"/>
      <c r="F78" s="327"/>
      <c r="G78" s="327"/>
      <c r="H78" s="327"/>
      <c r="I78" s="325"/>
      <c r="J78" s="325"/>
      <c r="K78" s="325"/>
      <c r="L78" s="325"/>
      <c r="M78" s="325"/>
      <c r="N78" s="325"/>
      <c r="O78" s="325"/>
      <c r="P78" s="325"/>
      <c r="Q78" s="327"/>
      <c r="R78" s="327"/>
      <c r="S78" s="327"/>
      <c r="T78" s="327"/>
      <c r="U78" s="327"/>
      <c r="V78" s="325"/>
      <c r="W78" s="325"/>
      <c r="X78" s="327"/>
      <c r="Y78" s="327"/>
      <c r="Z78" s="327"/>
      <c r="AA78" s="327"/>
      <c r="AB78" s="327"/>
      <c r="AC78" s="327"/>
      <c r="AD78" s="327"/>
      <c r="AE78" s="327"/>
      <c r="AF78" s="327"/>
      <c r="AG78" s="327"/>
      <c r="AH78" s="327"/>
      <c r="AI78" s="327"/>
      <c r="AJ78" s="327"/>
      <c r="AK78" s="327"/>
      <c r="AL78" s="255"/>
      <c r="AM78" s="338"/>
      <c r="AN78" s="327"/>
      <c r="AO78" s="327"/>
      <c r="AP78" s="327"/>
      <c r="AQ78" s="327"/>
      <c r="AR78" s="327"/>
      <c r="AS78" s="327"/>
      <c r="AT78" s="327"/>
      <c r="AU78" s="327"/>
      <c r="AV78" s="327"/>
      <c r="AW78" s="327"/>
      <c r="AX78" s="327"/>
    </row>
    <row r="79" customFormat="false" ht="15.75" hidden="false" customHeight="true" outlineLevel="0" collapsed="false">
      <c r="A79" s="336"/>
      <c r="B79" s="325"/>
      <c r="C79" s="325"/>
      <c r="D79" s="325"/>
      <c r="E79" s="327"/>
      <c r="F79" s="327"/>
      <c r="G79" s="327"/>
      <c r="H79" s="327"/>
      <c r="I79" s="325"/>
      <c r="J79" s="325"/>
      <c r="K79" s="325"/>
      <c r="L79" s="325"/>
      <c r="M79" s="325"/>
      <c r="N79" s="325"/>
      <c r="O79" s="325"/>
      <c r="P79" s="325"/>
      <c r="Q79" s="327"/>
      <c r="R79" s="327"/>
      <c r="S79" s="327"/>
      <c r="T79" s="327"/>
      <c r="U79" s="327"/>
      <c r="V79" s="325"/>
      <c r="W79" s="325"/>
      <c r="X79" s="327"/>
      <c r="Y79" s="327"/>
      <c r="Z79" s="327"/>
      <c r="AA79" s="327"/>
      <c r="AB79" s="327"/>
      <c r="AC79" s="327"/>
      <c r="AD79" s="327"/>
      <c r="AE79" s="327"/>
      <c r="AF79" s="327"/>
      <c r="AG79" s="327"/>
      <c r="AH79" s="327"/>
      <c r="AI79" s="327"/>
      <c r="AJ79" s="327"/>
      <c r="AK79" s="327"/>
      <c r="AL79" s="255"/>
      <c r="AM79" s="338"/>
      <c r="AN79" s="327"/>
      <c r="AO79" s="327"/>
      <c r="AP79" s="327"/>
      <c r="AQ79" s="327"/>
      <c r="AR79" s="327"/>
      <c r="AS79" s="327"/>
      <c r="AT79" s="327"/>
      <c r="AU79" s="327"/>
      <c r="AV79" s="327"/>
      <c r="AW79" s="327"/>
      <c r="AX79" s="327"/>
    </row>
    <row r="80" customFormat="false" ht="15.75" hidden="false" customHeight="true" outlineLevel="0" collapsed="false">
      <c r="A80" s="336"/>
      <c r="B80" s="325"/>
      <c r="C80" s="325"/>
      <c r="D80" s="325"/>
      <c r="E80" s="327"/>
      <c r="F80" s="327"/>
      <c r="G80" s="327"/>
      <c r="H80" s="327"/>
      <c r="I80" s="325"/>
      <c r="J80" s="325"/>
      <c r="K80" s="325"/>
      <c r="L80" s="325"/>
      <c r="M80" s="325"/>
      <c r="N80" s="325"/>
      <c r="O80" s="325"/>
      <c r="P80" s="325"/>
      <c r="Q80" s="327"/>
      <c r="R80" s="327"/>
      <c r="S80" s="327"/>
      <c r="T80" s="327"/>
      <c r="U80" s="327"/>
      <c r="V80" s="325"/>
      <c r="W80" s="325"/>
      <c r="X80" s="327"/>
      <c r="Y80" s="327"/>
      <c r="Z80" s="327"/>
      <c r="AA80" s="327"/>
      <c r="AB80" s="327"/>
      <c r="AC80" s="327"/>
      <c r="AD80" s="327"/>
      <c r="AE80" s="327"/>
      <c r="AF80" s="327"/>
      <c r="AG80" s="327"/>
      <c r="AH80" s="327"/>
      <c r="AI80" s="327"/>
      <c r="AJ80" s="327"/>
      <c r="AK80" s="327"/>
      <c r="AL80" s="255"/>
      <c r="AM80" s="338"/>
      <c r="AN80" s="327"/>
      <c r="AO80" s="327"/>
      <c r="AP80" s="327"/>
      <c r="AQ80" s="327"/>
      <c r="AR80" s="327"/>
      <c r="AS80" s="327"/>
      <c r="AT80" s="327"/>
      <c r="AU80" s="327"/>
      <c r="AV80" s="327"/>
      <c r="AW80" s="327"/>
      <c r="AX80" s="327"/>
    </row>
    <row r="81" customFormat="false" ht="15.75" hidden="false" customHeight="true" outlineLevel="0" collapsed="false">
      <c r="A81" s="336"/>
      <c r="B81" s="325"/>
      <c r="C81" s="325"/>
      <c r="D81" s="325"/>
      <c r="E81" s="327"/>
      <c r="F81" s="327"/>
      <c r="G81" s="327"/>
      <c r="H81" s="327"/>
      <c r="I81" s="325"/>
      <c r="J81" s="325"/>
      <c r="K81" s="325"/>
      <c r="L81" s="325"/>
      <c r="M81" s="325"/>
      <c r="N81" s="325"/>
      <c r="O81" s="325"/>
      <c r="P81" s="325"/>
      <c r="Q81" s="327"/>
      <c r="R81" s="327"/>
      <c r="S81" s="327"/>
      <c r="T81" s="327"/>
      <c r="U81" s="327"/>
      <c r="V81" s="325"/>
      <c r="W81" s="325"/>
      <c r="X81" s="327"/>
      <c r="Y81" s="327"/>
      <c r="Z81" s="327"/>
      <c r="AA81" s="327"/>
      <c r="AB81" s="327"/>
      <c r="AC81" s="327"/>
      <c r="AD81" s="327"/>
      <c r="AE81" s="327"/>
      <c r="AF81" s="327"/>
      <c r="AG81" s="327"/>
      <c r="AH81" s="327"/>
      <c r="AI81" s="327"/>
      <c r="AJ81" s="327"/>
      <c r="AK81" s="327"/>
      <c r="AL81" s="255"/>
      <c r="AM81" s="338"/>
      <c r="AN81" s="327"/>
      <c r="AO81" s="327"/>
      <c r="AP81" s="327"/>
      <c r="AQ81" s="327"/>
      <c r="AR81" s="327"/>
      <c r="AS81" s="327"/>
      <c r="AT81" s="327"/>
      <c r="AU81" s="327"/>
      <c r="AV81" s="327"/>
      <c r="AW81" s="327"/>
      <c r="AX81" s="327"/>
    </row>
    <row r="82" customFormat="false" ht="15.75" hidden="false" customHeight="true" outlineLevel="0" collapsed="false">
      <c r="A82" s="336"/>
      <c r="B82" s="325"/>
      <c r="C82" s="325"/>
      <c r="D82" s="325"/>
      <c r="E82" s="327"/>
      <c r="F82" s="327"/>
      <c r="G82" s="327"/>
      <c r="H82" s="327"/>
      <c r="I82" s="325"/>
      <c r="J82" s="325"/>
      <c r="K82" s="325"/>
      <c r="L82" s="325"/>
      <c r="M82" s="325"/>
      <c r="N82" s="325"/>
      <c r="O82" s="325"/>
      <c r="P82" s="325"/>
      <c r="Q82" s="327"/>
      <c r="R82" s="327"/>
      <c r="S82" s="327"/>
      <c r="T82" s="327"/>
      <c r="U82" s="327"/>
      <c r="V82" s="325"/>
      <c r="W82" s="325"/>
      <c r="X82" s="327"/>
      <c r="Y82" s="327"/>
      <c r="Z82" s="327"/>
      <c r="AA82" s="327"/>
      <c r="AB82" s="327"/>
      <c r="AC82" s="327"/>
      <c r="AD82" s="327"/>
      <c r="AE82" s="327"/>
      <c r="AF82" s="327"/>
      <c r="AG82" s="327"/>
      <c r="AH82" s="327"/>
      <c r="AI82" s="327"/>
      <c r="AJ82" s="327"/>
      <c r="AK82" s="327"/>
      <c r="AL82" s="255"/>
      <c r="AM82" s="338"/>
      <c r="AN82" s="327"/>
      <c r="AO82" s="327"/>
      <c r="AP82" s="327"/>
      <c r="AQ82" s="327"/>
      <c r="AR82" s="327"/>
      <c r="AS82" s="327"/>
      <c r="AT82" s="327"/>
      <c r="AU82" s="327"/>
      <c r="AV82" s="327"/>
      <c r="AW82" s="327"/>
      <c r="AX82" s="327"/>
    </row>
    <row r="83" customFormat="false" ht="15.75" hidden="false" customHeight="true" outlineLevel="0" collapsed="false">
      <c r="A83" s="336"/>
      <c r="B83" s="325"/>
      <c r="C83" s="325"/>
      <c r="D83" s="325"/>
      <c r="E83" s="327"/>
      <c r="F83" s="327"/>
      <c r="G83" s="327"/>
      <c r="H83" s="327"/>
      <c r="I83" s="325"/>
      <c r="J83" s="325"/>
      <c r="K83" s="325"/>
      <c r="L83" s="325"/>
      <c r="M83" s="325"/>
      <c r="N83" s="325"/>
      <c r="O83" s="325"/>
      <c r="P83" s="325"/>
      <c r="Q83" s="327"/>
      <c r="R83" s="327"/>
      <c r="S83" s="327"/>
      <c r="T83" s="327"/>
      <c r="U83" s="327"/>
      <c r="V83" s="325"/>
      <c r="W83" s="325"/>
      <c r="X83" s="327"/>
      <c r="Y83" s="327"/>
      <c r="Z83" s="327"/>
      <c r="AA83" s="327"/>
      <c r="AB83" s="327"/>
      <c r="AC83" s="327"/>
      <c r="AD83" s="327"/>
      <c r="AE83" s="327"/>
      <c r="AF83" s="327"/>
      <c r="AG83" s="327"/>
      <c r="AH83" s="327"/>
      <c r="AI83" s="327"/>
      <c r="AJ83" s="327"/>
      <c r="AK83" s="327"/>
      <c r="AL83" s="255"/>
      <c r="AM83" s="338"/>
      <c r="AN83" s="327"/>
      <c r="AO83" s="327"/>
      <c r="AP83" s="327"/>
      <c r="AQ83" s="327"/>
      <c r="AR83" s="327"/>
      <c r="AS83" s="327"/>
      <c r="AT83" s="327"/>
      <c r="AU83" s="327"/>
      <c r="AV83" s="327"/>
      <c r="AW83" s="327"/>
      <c r="AX83" s="327"/>
    </row>
    <row r="84" customFormat="false" ht="15.75" hidden="false" customHeight="true" outlineLevel="0" collapsed="false">
      <c r="A84" s="336"/>
      <c r="B84" s="325"/>
      <c r="C84" s="325"/>
      <c r="D84" s="325"/>
      <c r="E84" s="327"/>
      <c r="F84" s="327"/>
      <c r="G84" s="327"/>
      <c r="H84" s="327"/>
      <c r="I84" s="325"/>
      <c r="J84" s="325"/>
      <c r="K84" s="325"/>
      <c r="L84" s="325"/>
      <c r="M84" s="325"/>
      <c r="N84" s="325"/>
      <c r="O84" s="325"/>
      <c r="P84" s="325"/>
      <c r="Q84" s="327"/>
      <c r="R84" s="327"/>
      <c r="S84" s="327"/>
      <c r="T84" s="327"/>
      <c r="U84" s="327"/>
      <c r="V84" s="325"/>
      <c r="W84" s="325"/>
      <c r="X84" s="327"/>
      <c r="Y84" s="327"/>
      <c r="Z84" s="327"/>
      <c r="AA84" s="327"/>
      <c r="AB84" s="327"/>
      <c r="AC84" s="327"/>
      <c r="AD84" s="327"/>
      <c r="AE84" s="327"/>
      <c r="AF84" s="327"/>
      <c r="AG84" s="327"/>
      <c r="AH84" s="327"/>
      <c r="AI84" s="327"/>
      <c r="AJ84" s="327"/>
      <c r="AK84" s="327"/>
      <c r="AL84" s="255"/>
      <c r="AM84" s="338"/>
      <c r="AN84" s="327"/>
      <c r="AO84" s="327"/>
      <c r="AP84" s="327"/>
      <c r="AQ84" s="327"/>
      <c r="AR84" s="327"/>
      <c r="AS84" s="327"/>
      <c r="AT84" s="327"/>
      <c r="AU84" s="327"/>
      <c r="AV84" s="327"/>
      <c r="AW84" s="327"/>
      <c r="AX84" s="327"/>
    </row>
    <row r="85" customFormat="false" ht="15.75" hidden="false" customHeight="true" outlineLevel="0" collapsed="false">
      <c r="A85" s="336"/>
      <c r="B85" s="325"/>
      <c r="C85" s="325"/>
      <c r="D85" s="325"/>
      <c r="E85" s="327"/>
      <c r="F85" s="327"/>
      <c r="G85" s="327"/>
      <c r="H85" s="327"/>
      <c r="I85" s="325"/>
      <c r="J85" s="325"/>
      <c r="K85" s="325"/>
      <c r="L85" s="325"/>
      <c r="M85" s="325"/>
      <c r="N85" s="325"/>
      <c r="O85" s="325"/>
      <c r="P85" s="325"/>
      <c r="Q85" s="327"/>
      <c r="R85" s="327"/>
      <c r="S85" s="327"/>
      <c r="T85" s="327"/>
      <c r="U85" s="327"/>
      <c r="V85" s="325"/>
      <c r="W85" s="325"/>
      <c r="X85" s="327"/>
      <c r="Y85" s="327"/>
      <c r="Z85" s="327"/>
      <c r="AA85" s="327"/>
      <c r="AB85" s="327"/>
      <c r="AC85" s="327"/>
      <c r="AD85" s="327"/>
      <c r="AE85" s="327"/>
      <c r="AF85" s="327"/>
      <c r="AG85" s="327"/>
      <c r="AH85" s="327"/>
      <c r="AI85" s="327"/>
      <c r="AJ85" s="327"/>
      <c r="AK85" s="327"/>
      <c r="AL85" s="255"/>
      <c r="AM85" s="338"/>
      <c r="AN85" s="327"/>
      <c r="AO85" s="327"/>
      <c r="AP85" s="327"/>
      <c r="AQ85" s="327"/>
      <c r="AR85" s="327"/>
      <c r="AS85" s="327"/>
      <c r="AT85" s="327"/>
      <c r="AU85" s="327"/>
      <c r="AV85" s="327"/>
      <c r="AW85" s="327"/>
      <c r="AX85" s="327"/>
    </row>
    <row r="86" customFormat="false" ht="15.75" hidden="false" customHeight="true" outlineLevel="0" collapsed="false">
      <c r="A86" s="336"/>
      <c r="B86" s="325"/>
      <c r="C86" s="325"/>
      <c r="D86" s="325"/>
      <c r="E86" s="327"/>
      <c r="F86" s="327"/>
      <c r="G86" s="327"/>
      <c r="H86" s="327"/>
      <c r="I86" s="325"/>
      <c r="J86" s="325"/>
      <c r="K86" s="325"/>
      <c r="L86" s="325"/>
      <c r="M86" s="325"/>
      <c r="N86" s="325"/>
      <c r="O86" s="325"/>
      <c r="P86" s="325"/>
      <c r="Q86" s="327"/>
      <c r="R86" s="327"/>
      <c r="S86" s="327"/>
      <c r="T86" s="327"/>
      <c r="U86" s="327"/>
      <c r="V86" s="325"/>
      <c r="W86" s="325"/>
      <c r="X86" s="327"/>
      <c r="Y86" s="327"/>
      <c r="Z86" s="327"/>
      <c r="AA86" s="327"/>
      <c r="AB86" s="327"/>
      <c r="AC86" s="327"/>
      <c r="AD86" s="327"/>
      <c r="AE86" s="327"/>
      <c r="AF86" s="327"/>
      <c r="AG86" s="327"/>
      <c r="AH86" s="327"/>
      <c r="AI86" s="327"/>
      <c r="AJ86" s="327"/>
      <c r="AK86" s="327"/>
      <c r="AL86" s="255"/>
      <c r="AM86" s="338"/>
      <c r="AN86" s="327"/>
      <c r="AO86" s="327"/>
      <c r="AP86" s="327"/>
      <c r="AQ86" s="327"/>
      <c r="AR86" s="327"/>
      <c r="AS86" s="327"/>
      <c r="AT86" s="327"/>
      <c r="AU86" s="327"/>
      <c r="AV86" s="327"/>
      <c r="AW86" s="327"/>
      <c r="AX86" s="327"/>
    </row>
    <row r="87" customFormat="false" ht="15.75" hidden="false" customHeight="true" outlineLevel="0" collapsed="false">
      <c r="A87" s="336"/>
      <c r="B87" s="325"/>
      <c r="C87" s="325"/>
      <c r="D87" s="325"/>
      <c r="E87" s="327"/>
      <c r="F87" s="327"/>
      <c r="G87" s="327"/>
      <c r="H87" s="327"/>
      <c r="I87" s="325"/>
      <c r="J87" s="325"/>
      <c r="K87" s="325"/>
      <c r="L87" s="325"/>
      <c r="M87" s="325"/>
      <c r="N87" s="325"/>
      <c r="O87" s="325"/>
      <c r="P87" s="325"/>
      <c r="Q87" s="327"/>
      <c r="R87" s="327"/>
      <c r="S87" s="327"/>
      <c r="T87" s="327"/>
      <c r="U87" s="327"/>
      <c r="V87" s="325"/>
      <c r="W87" s="325"/>
      <c r="X87" s="327"/>
      <c r="Y87" s="327"/>
      <c r="Z87" s="327"/>
      <c r="AA87" s="327"/>
      <c r="AB87" s="327"/>
      <c r="AC87" s="327"/>
      <c r="AD87" s="327"/>
      <c r="AE87" s="327"/>
      <c r="AF87" s="327"/>
      <c r="AG87" s="327"/>
      <c r="AH87" s="327"/>
      <c r="AI87" s="327"/>
      <c r="AJ87" s="327"/>
      <c r="AK87" s="327"/>
      <c r="AL87" s="255"/>
      <c r="AM87" s="338"/>
      <c r="AN87" s="327"/>
      <c r="AO87" s="327"/>
      <c r="AP87" s="327"/>
      <c r="AQ87" s="327"/>
      <c r="AR87" s="327"/>
      <c r="AS87" s="327"/>
      <c r="AT87" s="327"/>
      <c r="AU87" s="327"/>
      <c r="AV87" s="327"/>
      <c r="AW87" s="327"/>
      <c r="AX87" s="327"/>
    </row>
    <row r="88" customFormat="false" ht="15.75" hidden="false" customHeight="true" outlineLevel="0" collapsed="false">
      <c r="A88" s="336"/>
      <c r="B88" s="325"/>
      <c r="C88" s="325"/>
      <c r="D88" s="325"/>
      <c r="E88" s="327"/>
      <c r="F88" s="327"/>
      <c r="G88" s="327"/>
      <c r="H88" s="327"/>
      <c r="I88" s="325"/>
      <c r="J88" s="325"/>
      <c r="K88" s="325"/>
      <c r="L88" s="325"/>
      <c r="M88" s="325"/>
      <c r="N88" s="325"/>
      <c r="O88" s="325"/>
      <c r="P88" s="325"/>
      <c r="Q88" s="327"/>
      <c r="R88" s="327"/>
      <c r="S88" s="327"/>
      <c r="T88" s="327"/>
      <c r="U88" s="327"/>
      <c r="V88" s="325"/>
      <c r="W88" s="325"/>
      <c r="X88" s="327"/>
      <c r="Y88" s="327"/>
      <c r="Z88" s="327"/>
      <c r="AA88" s="327"/>
      <c r="AB88" s="327"/>
      <c r="AC88" s="327"/>
      <c r="AD88" s="327"/>
      <c r="AE88" s="327"/>
      <c r="AF88" s="327"/>
      <c r="AG88" s="327"/>
      <c r="AH88" s="327"/>
      <c r="AI88" s="327"/>
      <c r="AJ88" s="327"/>
      <c r="AK88" s="327"/>
      <c r="AL88" s="255"/>
      <c r="AM88" s="338"/>
      <c r="AN88" s="327"/>
      <c r="AO88" s="327"/>
      <c r="AP88" s="327"/>
      <c r="AQ88" s="327"/>
      <c r="AR88" s="327"/>
      <c r="AS88" s="327"/>
      <c r="AT88" s="327"/>
      <c r="AU88" s="327"/>
      <c r="AV88" s="327"/>
      <c r="AW88" s="327"/>
      <c r="AX88" s="327"/>
    </row>
    <row r="89" customFormat="false" ht="15.75" hidden="false" customHeight="true" outlineLevel="0" collapsed="false">
      <c r="A89" s="336"/>
      <c r="B89" s="325"/>
      <c r="C89" s="325"/>
      <c r="D89" s="325"/>
      <c r="E89" s="327"/>
      <c r="F89" s="327"/>
      <c r="G89" s="327"/>
      <c r="H89" s="327"/>
      <c r="I89" s="325"/>
      <c r="J89" s="325"/>
      <c r="K89" s="325"/>
      <c r="L89" s="325"/>
      <c r="M89" s="325"/>
      <c r="N89" s="325"/>
      <c r="O89" s="325"/>
      <c r="P89" s="325"/>
      <c r="Q89" s="327"/>
      <c r="R89" s="327"/>
      <c r="S89" s="327"/>
      <c r="T89" s="327"/>
      <c r="U89" s="327"/>
      <c r="V89" s="325"/>
      <c r="W89" s="325"/>
      <c r="X89" s="327"/>
      <c r="Y89" s="327"/>
      <c r="Z89" s="327"/>
      <c r="AA89" s="327"/>
      <c r="AB89" s="327"/>
      <c r="AC89" s="327"/>
      <c r="AD89" s="327"/>
      <c r="AE89" s="327"/>
      <c r="AF89" s="327"/>
      <c r="AG89" s="327"/>
      <c r="AH89" s="327"/>
      <c r="AI89" s="327"/>
      <c r="AJ89" s="327"/>
      <c r="AK89" s="327"/>
      <c r="AL89" s="255"/>
      <c r="AM89" s="338"/>
      <c r="AN89" s="327"/>
      <c r="AO89" s="327"/>
      <c r="AP89" s="327"/>
      <c r="AQ89" s="327"/>
      <c r="AR89" s="327"/>
      <c r="AS89" s="327"/>
      <c r="AT89" s="327"/>
      <c r="AU89" s="327"/>
      <c r="AV89" s="327"/>
      <c r="AW89" s="327"/>
      <c r="AX89" s="327"/>
    </row>
    <row r="90" customFormat="false" ht="15.75" hidden="false" customHeight="true" outlineLevel="0" collapsed="false">
      <c r="A90" s="336"/>
      <c r="B90" s="325"/>
      <c r="C90" s="325"/>
      <c r="D90" s="325"/>
      <c r="E90" s="327"/>
      <c r="F90" s="327"/>
      <c r="G90" s="327"/>
      <c r="H90" s="327"/>
      <c r="I90" s="325"/>
      <c r="J90" s="325"/>
      <c r="K90" s="325"/>
      <c r="L90" s="325"/>
      <c r="M90" s="325"/>
      <c r="N90" s="325"/>
      <c r="O90" s="325"/>
      <c r="P90" s="325"/>
      <c r="Q90" s="327"/>
      <c r="R90" s="327"/>
      <c r="S90" s="327"/>
      <c r="T90" s="327"/>
      <c r="U90" s="327"/>
      <c r="V90" s="325"/>
      <c r="W90" s="325"/>
      <c r="X90" s="327"/>
      <c r="Y90" s="327"/>
      <c r="Z90" s="327"/>
      <c r="AA90" s="327"/>
      <c r="AB90" s="327"/>
      <c r="AC90" s="327"/>
      <c r="AD90" s="327"/>
      <c r="AE90" s="327"/>
      <c r="AF90" s="327"/>
      <c r="AG90" s="327"/>
      <c r="AH90" s="327"/>
      <c r="AI90" s="327"/>
      <c r="AJ90" s="327"/>
      <c r="AK90" s="327"/>
      <c r="AL90" s="255"/>
      <c r="AM90" s="338"/>
      <c r="AN90" s="327"/>
      <c r="AO90" s="327"/>
      <c r="AP90" s="327"/>
      <c r="AQ90" s="327"/>
      <c r="AR90" s="327"/>
      <c r="AS90" s="327"/>
      <c r="AT90" s="327"/>
      <c r="AU90" s="327"/>
      <c r="AV90" s="327"/>
      <c r="AW90" s="327"/>
      <c r="AX90" s="327"/>
    </row>
    <row r="91" customFormat="false" ht="15.75" hidden="false" customHeight="true" outlineLevel="0" collapsed="false">
      <c r="A91" s="336"/>
      <c r="B91" s="325"/>
      <c r="C91" s="325"/>
      <c r="D91" s="325"/>
      <c r="E91" s="327"/>
      <c r="F91" s="327"/>
      <c r="G91" s="327"/>
      <c r="H91" s="327"/>
      <c r="I91" s="325"/>
      <c r="J91" s="325"/>
      <c r="K91" s="325"/>
      <c r="L91" s="325"/>
      <c r="M91" s="325"/>
      <c r="N91" s="325"/>
      <c r="O91" s="325"/>
      <c r="P91" s="325"/>
      <c r="Q91" s="327"/>
      <c r="R91" s="327"/>
      <c r="S91" s="327"/>
      <c r="T91" s="327"/>
      <c r="U91" s="327"/>
      <c r="V91" s="325"/>
      <c r="W91" s="325"/>
      <c r="X91" s="327"/>
      <c r="Y91" s="327"/>
      <c r="Z91" s="327"/>
      <c r="AA91" s="327"/>
      <c r="AB91" s="327"/>
      <c r="AC91" s="327"/>
      <c r="AD91" s="327"/>
      <c r="AE91" s="327"/>
      <c r="AF91" s="327"/>
      <c r="AG91" s="327"/>
      <c r="AH91" s="327"/>
      <c r="AI91" s="327"/>
      <c r="AJ91" s="327"/>
      <c r="AK91" s="327"/>
      <c r="AL91" s="255"/>
      <c r="AM91" s="338"/>
      <c r="AN91" s="327"/>
      <c r="AO91" s="327"/>
      <c r="AP91" s="327"/>
      <c r="AQ91" s="327"/>
      <c r="AR91" s="327"/>
      <c r="AS91" s="327"/>
      <c r="AT91" s="327"/>
      <c r="AU91" s="327"/>
      <c r="AV91" s="327"/>
      <c r="AW91" s="327"/>
      <c r="AX91" s="327"/>
    </row>
    <row r="92" customFormat="false" ht="15.75" hidden="false" customHeight="true" outlineLevel="0" collapsed="false">
      <c r="A92" s="336"/>
      <c r="B92" s="325"/>
      <c r="C92" s="325"/>
      <c r="D92" s="325"/>
      <c r="E92" s="327"/>
      <c r="F92" s="327"/>
      <c r="G92" s="327"/>
      <c r="H92" s="327"/>
      <c r="I92" s="325"/>
      <c r="J92" s="325"/>
      <c r="K92" s="325"/>
      <c r="L92" s="325"/>
      <c r="M92" s="325"/>
      <c r="N92" s="325"/>
      <c r="O92" s="325"/>
      <c r="P92" s="325"/>
      <c r="Q92" s="327"/>
      <c r="R92" s="327"/>
      <c r="S92" s="327"/>
      <c r="T92" s="327"/>
      <c r="U92" s="327"/>
      <c r="V92" s="325"/>
      <c r="W92" s="325"/>
      <c r="X92" s="327"/>
      <c r="Y92" s="327"/>
      <c r="Z92" s="327"/>
      <c r="AA92" s="327"/>
      <c r="AB92" s="327"/>
      <c r="AC92" s="327"/>
      <c r="AD92" s="327"/>
      <c r="AE92" s="327"/>
      <c r="AF92" s="327"/>
      <c r="AG92" s="327"/>
      <c r="AH92" s="327"/>
      <c r="AI92" s="327"/>
      <c r="AJ92" s="327"/>
      <c r="AK92" s="327"/>
      <c r="AL92" s="255"/>
      <c r="AM92" s="338"/>
      <c r="AN92" s="327"/>
      <c r="AO92" s="327"/>
      <c r="AP92" s="327"/>
      <c r="AQ92" s="327"/>
      <c r="AR92" s="327"/>
      <c r="AS92" s="327"/>
      <c r="AT92" s="327"/>
      <c r="AU92" s="327"/>
      <c r="AV92" s="327"/>
      <c r="AW92" s="327"/>
      <c r="AX92" s="327"/>
    </row>
    <row r="93" customFormat="false" ht="15.75" hidden="false" customHeight="true" outlineLevel="0" collapsed="false">
      <c r="A93" s="336"/>
      <c r="B93" s="325"/>
      <c r="C93" s="325"/>
      <c r="D93" s="325"/>
      <c r="E93" s="327"/>
      <c r="F93" s="327"/>
      <c r="G93" s="327"/>
      <c r="H93" s="327"/>
      <c r="I93" s="325"/>
      <c r="J93" s="325"/>
      <c r="K93" s="325"/>
      <c r="L93" s="325"/>
      <c r="M93" s="325"/>
      <c r="N93" s="325"/>
      <c r="O93" s="325"/>
      <c r="P93" s="325"/>
      <c r="Q93" s="327"/>
      <c r="R93" s="327"/>
      <c r="S93" s="327"/>
      <c r="T93" s="327"/>
      <c r="U93" s="327"/>
      <c r="V93" s="325"/>
      <c r="W93" s="325"/>
      <c r="X93" s="327"/>
      <c r="Y93" s="327"/>
      <c r="Z93" s="327"/>
      <c r="AA93" s="327"/>
      <c r="AB93" s="327"/>
      <c r="AC93" s="327"/>
      <c r="AD93" s="327"/>
      <c r="AE93" s="327"/>
      <c r="AF93" s="327"/>
      <c r="AG93" s="327"/>
      <c r="AH93" s="327"/>
      <c r="AI93" s="327"/>
      <c r="AJ93" s="327"/>
      <c r="AK93" s="327"/>
      <c r="AL93" s="255"/>
      <c r="AM93" s="338"/>
      <c r="AN93" s="327"/>
      <c r="AO93" s="327"/>
      <c r="AP93" s="327"/>
      <c r="AQ93" s="327"/>
      <c r="AR93" s="327"/>
      <c r="AS93" s="327"/>
      <c r="AT93" s="327"/>
      <c r="AU93" s="327"/>
      <c r="AV93" s="327"/>
      <c r="AW93" s="327"/>
      <c r="AX93" s="327"/>
    </row>
    <row r="94" customFormat="false" ht="15.75" hidden="false" customHeight="true" outlineLevel="0" collapsed="false">
      <c r="A94" s="336"/>
      <c r="B94" s="325"/>
      <c r="C94" s="325"/>
      <c r="D94" s="325"/>
      <c r="E94" s="327"/>
      <c r="F94" s="327"/>
      <c r="G94" s="327"/>
      <c r="H94" s="327"/>
      <c r="I94" s="325"/>
      <c r="J94" s="325"/>
      <c r="K94" s="325"/>
      <c r="L94" s="325"/>
      <c r="M94" s="325"/>
      <c r="N94" s="325"/>
      <c r="O94" s="325"/>
      <c r="P94" s="325"/>
      <c r="Q94" s="327"/>
      <c r="R94" s="327"/>
      <c r="S94" s="327"/>
      <c r="T94" s="327"/>
      <c r="U94" s="327"/>
      <c r="V94" s="325"/>
      <c r="W94" s="325"/>
      <c r="X94" s="327"/>
      <c r="Y94" s="327"/>
      <c r="Z94" s="327"/>
      <c r="AA94" s="327"/>
      <c r="AB94" s="327"/>
      <c r="AC94" s="327"/>
      <c r="AD94" s="327"/>
      <c r="AE94" s="327"/>
      <c r="AF94" s="327"/>
      <c r="AG94" s="327"/>
      <c r="AH94" s="327"/>
      <c r="AI94" s="327"/>
      <c r="AJ94" s="327"/>
      <c r="AK94" s="327"/>
      <c r="AL94" s="255"/>
      <c r="AM94" s="338"/>
      <c r="AN94" s="327"/>
      <c r="AO94" s="327"/>
      <c r="AP94" s="327"/>
      <c r="AQ94" s="327"/>
      <c r="AR94" s="327"/>
      <c r="AS94" s="327"/>
      <c r="AT94" s="327"/>
      <c r="AU94" s="327"/>
      <c r="AV94" s="327"/>
      <c r="AW94" s="327"/>
      <c r="AX94" s="327"/>
    </row>
    <row r="95" customFormat="false" ht="15.75" hidden="false" customHeight="true" outlineLevel="0" collapsed="false">
      <c r="A95" s="336"/>
      <c r="B95" s="325"/>
      <c r="C95" s="325"/>
      <c r="D95" s="325"/>
      <c r="E95" s="327"/>
      <c r="F95" s="327"/>
      <c r="G95" s="327"/>
      <c r="H95" s="327"/>
      <c r="I95" s="325"/>
      <c r="J95" s="325"/>
      <c r="K95" s="325"/>
      <c r="L95" s="325"/>
      <c r="M95" s="325"/>
      <c r="N95" s="325"/>
      <c r="O95" s="325"/>
      <c r="P95" s="325"/>
      <c r="Q95" s="327"/>
      <c r="R95" s="327"/>
      <c r="S95" s="327"/>
      <c r="T95" s="327"/>
      <c r="U95" s="327"/>
      <c r="V95" s="325"/>
      <c r="W95" s="325"/>
      <c r="X95" s="327"/>
      <c r="Y95" s="327"/>
      <c r="Z95" s="327"/>
      <c r="AA95" s="327"/>
      <c r="AB95" s="327"/>
      <c r="AC95" s="327"/>
      <c r="AD95" s="327"/>
      <c r="AE95" s="327"/>
      <c r="AF95" s="327"/>
      <c r="AG95" s="327"/>
      <c r="AH95" s="327"/>
      <c r="AI95" s="327"/>
      <c r="AJ95" s="327"/>
      <c r="AK95" s="327"/>
      <c r="AL95" s="255"/>
      <c r="AM95" s="338"/>
      <c r="AN95" s="327"/>
      <c r="AO95" s="327"/>
      <c r="AP95" s="327"/>
      <c r="AQ95" s="327"/>
      <c r="AR95" s="327"/>
      <c r="AS95" s="327"/>
      <c r="AT95" s="327"/>
      <c r="AU95" s="327"/>
      <c r="AV95" s="327"/>
      <c r="AW95" s="327"/>
      <c r="AX95" s="327"/>
    </row>
    <row r="96" customFormat="false" ht="15.75" hidden="false" customHeight="true" outlineLevel="0" collapsed="false">
      <c r="A96" s="336"/>
      <c r="B96" s="325"/>
      <c r="C96" s="325"/>
      <c r="D96" s="325"/>
      <c r="E96" s="327"/>
      <c r="F96" s="327"/>
      <c r="G96" s="327"/>
      <c r="H96" s="327"/>
      <c r="I96" s="325"/>
      <c r="J96" s="325"/>
      <c r="K96" s="325"/>
      <c r="L96" s="325"/>
      <c r="M96" s="325"/>
      <c r="N96" s="325"/>
      <c r="O96" s="325"/>
      <c r="P96" s="325"/>
      <c r="Q96" s="327"/>
      <c r="R96" s="327"/>
      <c r="S96" s="327"/>
      <c r="T96" s="327"/>
      <c r="U96" s="327"/>
      <c r="V96" s="325"/>
      <c r="W96" s="325"/>
      <c r="X96" s="327"/>
      <c r="Y96" s="327"/>
      <c r="Z96" s="327"/>
      <c r="AA96" s="327"/>
      <c r="AB96" s="327"/>
      <c r="AC96" s="327"/>
      <c r="AD96" s="327"/>
      <c r="AE96" s="327"/>
      <c r="AF96" s="327"/>
      <c r="AG96" s="327"/>
      <c r="AH96" s="327"/>
      <c r="AI96" s="327"/>
      <c r="AJ96" s="327"/>
      <c r="AK96" s="327"/>
      <c r="AL96" s="255"/>
      <c r="AM96" s="338"/>
      <c r="AN96" s="327"/>
      <c r="AO96" s="327"/>
      <c r="AP96" s="327"/>
      <c r="AQ96" s="327"/>
      <c r="AR96" s="327"/>
      <c r="AS96" s="327"/>
      <c r="AT96" s="327"/>
      <c r="AU96" s="327"/>
      <c r="AV96" s="327"/>
      <c r="AW96" s="327"/>
      <c r="AX96" s="327"/>
    </row>
    <row r="97" customFormat="false" ht="15.75" hidden="false" customHeight="true" outlineLevel="0" collapsed="false">
      <c r="A97" s="336"/>
      <c r="B97" s="325"/>
      <c r="C97" s="325"/>
      <c r="D97" s="325"/>
      <c r="E97" s="327"/>
      <c r="F97" s="327"/>
      <c r="G97" s="327"/>
      <c r="H97" s="327"/>
      <c r="I97" s="325"/>
      <c r="J97" s="325"/>
      <c r="K97" s="325"/>
      <c r="L97" s="325"/>
      <c r="M97" s="325"/>
      <c r="N97" s="325"/>
      <c r="O97" s="325"/>
      <c r="P97" s="325"/>
      <c r="Q97" s="327"/>
      <c r="R97" s="327"/>
      <c r="S97" s="327"/>
      <c r="T97" s="327"/>
      <c r="U97" s="327"/>
      <c r="V97" s="325"/>
      <c r="W97" s="325"/>
      <c r="X97" s="327"/>
      <c r="Y97" s="327"/>
      <c r="Z97" s="327"/>
      <c r="AA97" s="327"/>
      <c r="AB97" s="327"/>
      <c r="AC97" s="327"/>
      <c r="AD97" s="327"/>
      <c r="AE97" s="327"/>
      <c r="AF97" s="327"/>
      <c r="AG97" s="327"/>
      <c r="AH97" s="327"/>
      <c r="AI97" s="327"/>
      <c r="AJ97" s="327"/>
      <c r="AK97" s="327"/>
      <c r="AL97" s="255"/>
      <c r="AM97" s="338"/>
      <c r="AN97" s="327"/>
      <c r="AO97" s="327"/>
      <c r="AP97" s="327"/>
      <c r="AQ97" s="327"/>
      <c r="AR97" s="327"/>
      <c r="AS97" s="327"/>
      <c r="AT97" s="327"/>
      <c r="AU97" s="327"/>
      <c r="AV97" s="327"/>
      <c r="AW97" s="327"/>
      <c r="AX97" s="327"/>
    </row>
    <row r="98" customFormat="false" ht="15.75" hidden="false" customHeight="true" outlineLevel="0" collapsed="false">
      <c r="A98" s="336"/>
      <c r="B98" s="325"/>
      <c r="C98" s="325"/>
      <c r="D98" s="325"/>
      <c r="E98" s="327"/>
      <c r="F98" s="327"/>
      <c r="G98" s="327"/>
      <c r="H98" s="327"/>
      <c r="I98" s="325"/>
      <c r="J98" s="325"/>
      <c r="K98" s="325"/>
      <c r="L98" s="325"/>
      <c r="M98" s="325"/>
      <c r="N98" s="325"/>
      <c r="O98" s="325"/>
      <c r="P98" s="325"/>
      <c r="Q98" s="327"/>
      <c r="R98" s="327"/>
      <c r="S98" s="327"/>
      <c r="T98" s="327"/>
      <c r="U98" s="327"/>
      <c r="V98" s="325"/>
      <c r="W98" s="325"/>
      <c r="X98" s="327"/>
      <c r="Y98" s="327"/>
      <c r="Z98" s="327"/>
      <c r="AA98" s="327"/>
      <c r="AB98" s="327"/>
      <c r="AC98" s="327"/>
      <c r="AD98" s="327"/>
      <c r="AE98" s="327"/>
      <c r="AF98" s="327"/>
      <c r="AG98" s="327"/>
      <c r="AH98" s="327"/>
      <c r="AI98" s="327"/>
      <c r="AJ98" s="327"/>
      <c r="AK98" s="327"/>
      <c r="AL98" s="255"/>
      <c r="AM98" s="338"/>
      <c r="AN98" s="327"/>
      <c r="AO98" s="327"/>
      <c r="AP98" s="327"/>
      <c r="AQ98" s="327"/>
      <c r="AR98" s="327"/>
      <c r="AS98" s="327"/>
      <c r="AT98" s="327"/>
      <c r="AU98" s="327"/>
      <c r="AV98" s="327"/>
      <c r="AW98" s="327"/>
      <c r="AX98" s="327"/>
    </row>
    <row r="99" customFormat="false" ht="15.75" hidden="false" customHeight="true" outlineLevel="0" collapsed="false">
      <c r="A99" s="336"/>
      <c r="B99" s="325"/>
      <c r="C99" s="325"/>
      <c r="D99" s="325"/>
      <c r="E99" s="327"/>
      <c r="F99" s="327"/>
      <c r="G99" s="327"/>
      <c r="H99" s="327"/>
      <c r="I99" s="325"/>
      <c r="J99" s="325"/>
      <c r="K99" s="325"/>
      <c r="L99" s="325"/>
      <c r="M99" s="325"/>
      <c r="N99" s="325"/>
      <c r="O99" s="325"/>
      <c r="P99" s="325"/>
      <c r="Q99" s="327"/>
      <c r="R99" s="327"/>
      <c r="S99" s="327"/>
      <c r="T99" s="327"/>
      <c r="U99" s="327"/>
      <c r="V99" s="325"/>
      <c r="W99" s="325"/>
      <c r="X99" s="327"/>
      <c r="Y99" s="327"/>
      <c r="Z99" s="327"/>
      <c r="AA99" s="327"/>
      <c r="AB99" s="327"/>
      <c r="AC99" s="327"/>
      <c r="AD99" s="327"/>
      <c r="AE99" s="327"/>
      <c r="AF99" s="327"/>
      <c r="AG99" s="327"/>
      <c r="AH99" s="327"/>
      <c r="AI99" s="327"/>
      <c r="AJ99" s="327"/>
      <c r="AK99" s="327"/>
      <c r="AL99" s="255"/>
      <c r="AM99" s="338"/>
      <c r="AN99" s="327"/>
      <c r="AO99" s="327"/>
      <c r="AP99" s="327"/>
      <c r="AQ99" s="327"/>
      <c r="AR99" s="327"/>
      <c r="AS99" s="327"/>
      <c r="AT99" s="327"/>
      <c r="AU99" s="327"/>
      <c r="AV99" s="327"/>
      <c r="AW99" s="327"/>
      <c r="AX99" s="327"/>
    </row>
    <row r="100" customFormat="false" ht="15.75" hidden="false" customHeight="true" outlineLevel="0" collapsed="false">
      <c r="A100" s="336"/>
      <c r="B100" s="325"/>
      <c r="C100" s="325"/>
      <c r="D100" s="325"/>
      <c r="E100" s="327"/>
      <c r="F100" s="327"/>
      <c r="G100" s="327"/>
      <c r="H100" s="327"/>
      <c r="I100" s="325"/>
      <c r="J100" s="325"/>
      <c r="K100" s="325"/>
      <c r="L100" s="325"/>
      <c r="M100" s="325"/>
      <c r="N100" s="325"/>
      <c r="O100" s="325"/>
      <c r="P100" s="325"/>
      <c r="Q100" s="327"/>
      <c r="R100" s="327"/>
      <c r="S100" s="327"/>
      <c r="T100" s="327"/>
      <c r="U100" s="327"/>
      <c r="V100" s="325"/>
      <c r="W100" s="325"/>
      <c r="X100" s="327"/>
      <c r="Y100" s="327"/>
      <c r="Z100" s="327"/>
      <c r="AA100" s="327"/>
      <c r="AB100" s="327"/>
      <c r="AC100" s="327"/>
      <c r="AD100" s="327"/>
      <c r="AE100" s="327"/>
      <c r="AF100" s="327"/>
      <c r="AG100" s="327"/>
      <c r="AH100" s="327"/>
      <c r="AI100" s="327"/>
      <c r="AJ100" s="327"/>
      <c r="AK100" s="327"/>
      <c r="AL100" s="255"/>
      <c r="AM100" s="338"/>
      <c r="AN100" s="327"/>
      <c r="AO100" s="327"/>
      <c r="AP100" s="327"/>
      <c r="AQ100" s="327"/>
      <c r="AR100" s="327"/>
      <c r="AS100" s="327"/>
      <c r="AT100" s="327"/>
      <c r="AU100" s="327"/>
      <c r="AV100" s="327"/>
      <c r="AW100" s="327"/>
      <c r="AX100" s="327"/>
    </row>
    <row r="101" customFormat="false" ht="15.75" hidden="false" customHeight="true" outlineLevel="0" collapsed="false">
      <c r="A101" s="336"/>
      <c r="B101" s="325"/>
      <c r="C101" s="325"/>
      <c r="D101" s="325"/>
      <c r="E101" s="327"/>
      <c r="F101" s="327"/>
      <c r="G101" s="327"/>
      <c r="H101" s="327"/>
      <c r="I101" s="325"/>
      <c r="J101" s="325"/>
      <c r="K101" s="325"/>
      <c r="L101" s="325"/>
      <c r="M101" s="325"/>
      <c r="N101" s="325"/>
      <c r="O101" s="325"/>
      <c r="P101" s="325"/>
      <c r="Q101" s="327"/>
      <c r="R101" s="327"/>
      <c r="S101" s="327"/>
      <c r="T101" s="327"/>
      <c r="U101" s="327"/>
      <c r="V101" s="325"/>
      <c r="W101" s="325"/>
      <c r="X101" s="327"/>
      <c r="Y101" s="327"/>
      <c r="Z101" s="327"/>
      <c r="AA101" s="327"/>
      <c r="AB101" s="327"/>
      <c r="AC101" s="327"/>
      <c r="AD101" s="327"/>
      <c r="AE101" s="327"/>
      <c r="AF101" s="327"/>
      <c r="AG101" s="327"/>
      <c r="AH101" s="327"/>
      <c r="AI101" s="327"/>
      <c r="AJ101" s="327"/>
      <c r="AK101" s="327"/>
      <c r="AL101" s="255"/>
      <c r="AM101" s="338"/>
      <c r="AN101" s="327"/>
      <c r="AO101" s="327"/>
      <c r="AP101" s="327"/>
      <c r="AQ101" s="327"/>
      <c r="AR101" s="327"/>
      <c r="AS101" s="327"/>
      <c r="AT101" s="327"/>
      <c r="AU101" s="327"/>
      <c r="AV101" s="327"/>
      <c r="AW101" s="327"/>
      <c r="AX101" s="327"/>
    </row>
    <row r="102" customFormat="false" ht="15.75" hidden="false" customHeight="true" outlineLevel="0" collapsed="false">
      <c r="A102" s="336"/>
      <c r="B102" s="325"/>
      <c r="C102" s="325"/>
      <c r="D102" s="325"/>
      <c r="E102" s="327"/>
      <c r="F102" s="327"/>
      <c r="G102" s="327"/>
      <c r="H102" s="327"/>
      <c r="I102" s="325"/>
      <c r="J102" s="325"/>
      <c r="K102" s="325"/>
      <c r="L102" s="325"/>
      <c r="M102" s="325"/>
      <c r="N102" s="325"/>
      <c r="O102" s="325"/>
      <c r="P102" s="325"/>
      <c r="Q102" s="327"/>
      <c r="R102" s="327"/>
      <c r="S102" s="327"/>
      <c r="T102" s="327"/>
      <c r="U102" s="327"/>
      <c r="V102" s="325"/>
      <c r="W102" s="325"/>
      <c r="X102" s="327"/>
      <c r="Y102" s="327"/>
      <c r="Z102" s="327"/>
      <c r="AA102" s="327"/>
      <c r="AB102" s="327"/>
      <c r="AC102" s="327"/>
      <c r="AD102" s="327"/>
      <c r="AE102" s="327"/>
      <c r="AF102" s="327"/>
      <c r="AG102" s="327"/>
      <c r="AH102" s="327"/>
      <c r="AI102" s="327"/>
      <c r="AJ102" s="327"/>
      <c r="AK102" s="327"/>
      <c r="AL102" s="255"/>
      <c r="AM102" s="338"/>
      <c r="AN102" s="327"/>
      <c r="AO102" s="327"/>
      <c r="AP102" s="327"/>
      <c r="AQ102" s="327"/>
      <c r="AR102" s="327"/>
      <c r="AS102" s="327"/>
      <c r="AT102" s="327"/>
      <c r="AU102" s="327"/>
      <c r="AV102" s="327"/>
      <c r="AW102" s="327"/>
      <c r="AX102" s="327"/>
    </row>
    <row r="103" customFormat="false" ht="15.75" hidden="false" customHeight="true" outlineLevel="0" collapsed="false">
      <c r="A103" s="336"/>
      <c r="B103" s="325"/>
      <c r="C103" s="325"/>
      <c r="D103" s="325"/>
      <c r="E103" s="327"/>
      <c r="F103" s="327"/>
      <c r="G103" s="327"/>
      <c r="H103" s="327"/>
      <c r="I103" s="325"/>
      <c r="J103" s="325"/>
      <c r="K103" s="325"/>
      <c r="L103" s="325"/>
      <c r="M103" s="325"/>
      <c r="N103" s="325"/>
      <c r="O103" s="325"/>
      <c r="P103" s="325"/>
      <c r="Q103" s="327"/>
      <c r="R103" s="327"/>
      <c r="S103" s="327"/>
      <c r="T103" s="327"/>
      <c r="U103" s="327"/>
      <c r="V103" s="325"/>
      <c r="W103" s="325"/>
      <c r="X103" s="327"/>
      <c r="Y103" s="327"/>
      <c r="Z103" s="327"/>
      <c r="AA103" s="327"/>
      <c r="AB103" s="327"/>
      <c r="AC103" s="327"/>
      <c r="AD103" s="327"/>
      <c r="AE103" s="327"/>
      <c r="AF103" s="327"/>
      <c r="AG103" s="327"/>
      <c r="AH103" s="327"/>
      <c r="AI103" s="327"/>
      <c r="AJ103" s="327"/>
      <c r="AK103" s="327"/>
      <c r="AL103" s="255"/>
      <c r="AM103" s="338"/>
      <c r="AN103" s="327"/>
      <c r="AO103" s="327"/>
      <c r="AP103" s="327"/>
      <c r="AQ103" s="327"/>
      <c r="AR103" s="327"/>
      <c r="AS103" s="327"/>
      <c r="AT103" s="327"/>
      <c r="AU103" s="327"/>
      <c r="AV103" s="327"/>
      <c r="AW103" s="327"/>
      <c r="AX103" s="327"/>
    </row>
    <row r="104" customFormat="false" ht="15.75" hidden="false" customHeight="true" outlineLevel="0" collapsed="false">
      <c r="A104" s="336"/>
      <c r="B104" s="325"/>
      <c r="C104" s="325"/>
      <c r="D104" s="325"/>
      <c r="E104" s="327"/>
      <c r="F104" s="327"/>
      <c r="G104" s="327"/>
      <c r="H104" s="327"/>
      <c r="I104" s="325"/>
      <c r="J104" s="325"/>
      <c r="K104" s="325"/>
      <c r="L104" s="325"/>
      <c r="M104" s="325"/>
      <c r="N104" s="325"/>
      <c r="O104" s="325"/>
      <c r="P104" s="325"/>
      <c r="Q104" s="327"/>
      <c r="R104" s="327"/>
      <c r="S104" s="327"/>
      <c r="T104" s="327"/>
      <c r="U104" s="327"/>
      <c r="V104" s="325"/>
      <c r="W104" s="325"/>
      <c r="X104" s="327"/>
      <c r="Y104" s="327"/>
      <c r="Z104" s="327"/>
      <c r="AA104" s="327"/>
      <c r="AB104" s="327"/>
      <c r="AC104" s="327"/>
      <c r="AD104" s="327"/>
      <c r="AE104" s="327"/>
      <c r="AF104" s="327"/>
      <c r="AG104" s="327"/>
      <c r="AH104" s="327"/>
      <c r="AI104" s="327"/>
      <c r="AJ104" s="327"/>
      <c r="AK104" s="327"/>
      <c r="AL104" s="255"/>
      <c r="AM104" s="338"/>
      <c r="AN104" s="327"/>
      <c r="AO104" s="327"/>
      <c r="AP104" s="327"/>
      <c r="AQ104" s="327"/>
      <c r="AR104" s="327"/>
      <c r="AS104" s="327"/>
      <c r="AT104" s="327"/>
      <c r="AU104" s="327"/>
      <c r="AV104" s="327"/>
      <c r="AW104" s="327"/>
      <c r="AX104" s="327"/>
    </row>
    <row r="105" customFormat="false" ht="15.75" hidden="false" customHeight="true" outlineLevel="0" collapsed="false">
      <c r="A105" s="336"/>
      <c r="B105" s="325"/>
      <c r="C105" s="325"/>
      <c r="D105" s="325"/>
      <c r="E105" s="327"/>
      <c r="F105" s="327"/>
      <c r="G105" s="327"/>
      <c r="H105" s="327"/>
      <c r="I105" s="325"/>
      <c r="J105" s="325"/>
      <c r="K105" s="325"/>
      <c r="L105" s="325"/>
      <c r="M105" s="325"/>
      <c r="N105" s="325"/>
      <c r="O105" s="325"/>
      <c r="P105" s="325"/>
      <c r="Q105" s="327"/>
      <c r="R105" s="327"/>
      <c r="S105" s="327"/>
      <c r="T105" s="327"/>
      <c r="U105" s="327"/>
      <c r="V105" s="325"/>
      <c r="W105" s="325"/>
      <c r="X105" s="327"/>
      <c r="Y105" s="327"/>
      <c r="Z105" s="327"/>
      <c r="AA105" s="327"/>
      <c r="AB105" s="327"/>
      <c r="AC105" s="327"/>
      <c r="AD105" s="327"/>
      <c r="AE105" s="327"/>
      <c r="AF105" s="327"/>
      <c r="AG105" s="327"/>
      <c r="AH105" s="327"/>
      <c r="AI105" s="327"/>
      <c r="AJ105" s="327"/>
      <c r="AK105" s="327"/>
      <c r="AL105" s="255"/>
      <c r="AM105" s="338"/>
      <c r="AN105" s="327"/>
      <c r="AO105" s="327"/>
      <c r="AP105" s="327"/>
      <c r="AQ105" s="327"/>
      <c r="AR105" s="327"/>
      <c r="AS105" s="327"/>
      <c r="AT105" s="327"/>
      <c r="AU105" s="327"/>
      <c r="AV105" s="327"/>
      <c r="AW105" s="327"/>
      <c r="AX105" s="327"/>
    </row>
    <row r="106" customFormat="false" ht="15.75" hidden="false" customHeight="true" outlineLevel="0" collapsed="false">
      <c r="A106" s="336"/>
      <c r="B106" s="325"/>
      <c r="C106" s="325"/>
      <c r="D106" s="325"/>
      <c r="E106" s="327"/>
      <c r="F106" s="327"/>
      <c r="G106" s="327"/>
      <c r="H106" s="327"/>
      <c r="I106" s="325"/>
      <c r="J106" s="325"/>
      <c r="K106" s="325"/>
      <c r="L106" s="325"/>
      <c r="M106" s="325"/>
      <c r="N106" s="325"/>
      <c r="O106" s="325"/>
      <c r="P106" s="325"/>
      <c r="Q106" s="327"/>
      <c r="R106" s="327"/>
      <c r="S106" s="327"/>
      <c r="T106" s="327"/>
      <c r="U106" s="327"/>
      <c r="V106" s="325"/>
      <c r="W106" s="325"/>
      <c r="X106" s="327"/>
      <c r="Y106" s="327"/>
      <c r="Z106" s="327"/>
      <c r="AA106" s="327"/>
      <c r="AB106" s="327"/>
      <c r="AC106" s="327"/>
      <c r="AD106" s="327"/>
      <c r="AE106" s="327"/>
      <c r="AF106" s="327"/>
      <c r="AG106" s="327"/>
      <c r="AH106" s="327"/>
      <c r="AI106" s="327"/>
      <c r="AJ106" s="327"/>
      <c r="AK106" s="327"/>
      <c r="AL106" s="255"/>
      <c r="AM106" s="338"/>
      <c r="AN106" s="327"/>
      <c r="AO106" s="327"/>
      <c r="AP106" s="327"/>
      <c r="AQ106" s="327"/>
      <c r="AR106" s="327"/>
      <c r="AS106" s="327"/>
      <c r="AT106" s="327"/>
      <c r="AU106" s="327"/>
      <c r="AV106" s="327"/>
      <c r="AW106" s="327"/>
      <c r="AX106" s="327"/>
    </row>
    <row r="107" customFormat="false" ht="15.75" hidden="false" customHeight="true" outlineLevel="0" collapsed="false">
      <c r="A107" s="336"/>
      <c r="B107" s="325"/>
      <c r="C107" s="325"/>
      <c r="D107" s="325"/>
      <c r="E107" s="327"/>
      <c r="F107" s="327"/>
      <c r="G107" s="327"/>
      <c r="H107" s="327"/>
      <c r="I107" s="325"/>
      <c r="J107" s="325"/>
      <c r="K107" s="325"/>
      <c r="L107" s="325"/>
      <c r="M107" s="325"/>
      <c r="N107" s="325"/>
      <c r="O107" s="325"/>
      <c r="P107" s="325"/>
      <c r="Q107" s="327"/>
      <c r="R107" s="327"/>
      <c r="S107" s="327"/>
      <c r="T107" s="327"/>
      <c r="U107" s="327"/>
      <c r="V107" s="325"/>
      <c r="W107" s="325"/>
      <c r="X107" s="327"/>
      <c r="Y107" s="327"/>
      <c r="Z107" s="327"/>
      <c r="AA107" s="327"/>
      <c r="AB107" s="327"/>
      <c r="AC107" s="327"/>
      <c r="AD107" s="327"/>
      <c r="AE107" s="327"/>
      <c r="AF107" s="327"/>
      <c r="AG107" s="327"/>
      <c r="AH107" s="327"/>
      <c r="AI107" s="327"/>
      <c r="AJ107" s="327"/>
      <c r="AK107" s="327"/>
      <c r="AL107" s="255"/>
      <c r="AM107" s="338"/>
      <c r="AN107" s="327"/>
      <c r="AO107" s="327"/>
      <c r="AP107" s="327"/>
      <c r="AQ107" s="327"/>
      <c r="AR107" s="327"/>
      <c r="AS107" s="327"/>
      <c r="AT107" s="327"/>
      <c r="AU107" s="327"/>
      <c r="AV107" s="327"/>
      <c r="AW107" s="327"/>
      <c r="AX107" s="327"/>
    </row>
    <row r="108" customFormat="false" ht="15.75" hidden="false" customHeight="true" outlineLevel="0" collapsed="false">
      <c r="A108" s="336"/>
      <c r="B108" s="325"/>
      <c r="C108" s="325"/>
      <c r="D108" s="325"/>
      <c r="E108" s="327"/>
      <c r="F108" s="327"/>
      <c r="G108" s="327"/>
      <c r="H108" s="327"/>
      <c r="I108" s="325"/>
      <c r="J108" s="325"/>
      <c r="K108" s="325"/>
      <c r="L108" s="325"/>
      <c r="M108" s="325"/>
      <c r="N108" s="325"/>
      <c r="O108" s="325"/>
      <c r="P108" s="325"/>
      <c r="Q108" s="327"/>
      <c r="R108" s="327"/>
      <c r="S108" s="327"/>
      <c r="T108" s="327"/>
      <c r="U108" s="327"/>
      <c r="V108" s="325"/>
      <c r="W108" s="325"/>
      <c r="X108" s="327"/>
      <c r="Y108" s="327"/>
      <c r="Z108" s="327"/>
      <c r="AA108" s="327"/>
      <c r="AB108" s="327"/>
      <c r="AC108" s="327"/>
      <c r="AD108" s="327"/>
      <c r="AE108" s="327"/>
      <c r="AF108" s="327"/>
      <c r="AG108" s="327"/>
      <c r="AH108" s="327"/>
      <c r="AI108" s="327"/>
      <c r="AJ108" s="327"/>
      <c r="AK108" s="327"/>
      <c r="AL108" s="255"/>
      <c r="AM108" s="338"/>
      <c r="AN108" s="327"/>
      <c r="AO108" s="327"/>
      <c r="AP108" s="327"/>
      <c r="AQ108" s="327"/>
      <c r="AR108" s="327"/>
      <c r="AS108" s="327"/>
      <c r="AT108" s="327"/>
      <c r="AU108" s="327"/>
      <c r="AV108" s="327"/>
      <c r="AW108" s="327"/>
      <c r="AX108" s="327"/>
    </row>
    <row r="109" customFormat="false" ht="15.75" hidden="false" customHeight="true" outlineLevel="0" collapsed="false">
      <c r="A109" s="336"/>
      <c r="B109" s="325"/>
      <c r="C109" s="325"/>
      <c r="D109" s="325"/>
      <c r="E109" s="327"/>
      <c r="F109" s="327"/>
      <c r="G109" s="327"/>
      <c r="H109" s="327"/>
      <c r="I109" s="325"/>
      <c r="J109" s="325"/>
      <c r="K109" s="325"/>
      <c r="L109" s="325"/>
      <c r="M109" s="325"/>
      <c r="N109" s="325"/>
      <c r="O109" s="325"/>
      <c r="P109" s="325"/>
      <c r="Q109" s="327"/>
      <c r="R109" s="327"/>
      <c r="S109" s="327"/>
      <c r="T109" s="327"/>
      <c r="U109" s="327"/>
      <c r="V109" s="325"/>
      <c r="W109" s="325"/>
      <c r="X109" s="327"/>
      <c r="Y109" s="327"/>
      <c r="Z109" s="327"/>
      <c r="AA109" s="327"/>
      <c r="AB109" s="327"/>
      <c r="AC109" s="327"/>
      <c r="AD109" s="327"/>
      <c r="AE109" s="327"/>
      <c r="AF109" s="327"/>
      <c r="AG109" s="327"/>
      <c r="AH109" s="327"/>
      <c r="AI109" s="327"/>
      <c r="AJ109" s="327"/>
      <c r="AK109" s="327"/>
      <c r="AL109" s="255"/>
      <c r="AM109" s="338"/>
      <c r="AN109" s="327"/>
      <c r="AO109" s="327"/>
      <c r="AP109" s="327"/>
      <c r="AQ109" s="327"/>
      <c r="AR109" s="327"/>
      <c r="AS109" s="327"/>
      <c r="AT109" s="327"/>
      <c r="AU109" s="327"/>
      <c r="AV109" s="327"/>
      <c r="AW109" s="327"/>
      <c r="AX109" s="327"/>
    </row>
    <row r="110" customFormat="false" ht="15.75" hidden="false" customHeight="true" outlineLevel="0" collapsed="false">
      <c r="A110" s="336"/>
      <c r="B110" s="325"/>
      <c r="C110" s="325"/>
      <c r="D110" s="325"/>
      <c r="E110" s="327"/>
      <c r="F110" s="327"/>
      <c r="G110" s="327"/>
      <c r="H110" s="327"/>
      <c r="I110" s="325"/>
      <c r="J110" s="325"/>
      <c r="K110" s="325"/>
      <c r="L110" s="325"/>
      <c r="M110" s="325"/>
      <c r="N110" s="325"/>
      <c r="O110" s="325"/>
      <c r="P110" s="325"/>
      <c r="Q110" s="327"/>
      <c r="R110" s="327"/>
      <c r="S110" s="327"/>
      <c r="T110" s="327"/>
      <c r="U110" s="327"/>
      <c r="V110" s="325"/>
      <c r="W110" s="325"/>
      <c r="X110" s="327"/>
      <c r="Y110" s="327"/>
      <c r="Z110" s="327"/>
      <c r="AA110" s="327"/>
      <c r="AB110" s="327"/>
      <c r="AC110" s="327"/>
      <c r="AD110" s="327"/>
      <c r="AE110" s="327"/>
      <c r="AF110" s="327"/>
      <c r="AG110" s="327"/>
      <c r="AH110" s="327"/>
      <c r="AI110" s="327"/>
      <c r="AJ110" s="327"/>
      <c r="AK110" s="327"/>
      <c r="AL110" s="255"/>
      <c r="AM110" s="338"/>
      <c r="AN110" s="327"/>
      <c r="AO110" s="327"/>
      <c r="AP110" s="327"/>
      <c r="AQ110" s="327"/>
      <c r="AR110" s="327"/>
      <c r="AS110" s="327"/>
      <c r="AT110" s="327"/>
      <c r="AU110" s="327"/>
      <c r="AV110" s="327"/>
      <c r="AW110" s="327"/>
      <c r="AX110" s="327"/>
    </row>
    <row r="111" customFormat="false" ht="15.75" hidden="false" customHeight="true" outlineLevel="0" collapsed="false">
      <c r="A111" s="336"/>
      <c r="B111" s="325"/>
      <c r="C111" s="325"/>
      <c r="D111" s="325"/>
      <c r="E111" s="327"/>
      <c r="F111" s="327"/>
      <c r="G111" s="327"/>
      <c r="H111" s="327"/>
      <c r="I111" s="325"/>
      <c r="J111" s="325"/>
      <c r="K111" s="325"/>
      <c r="L111" s="325"/>
      <c r="M111" s="325"/>
      <c r="N111" s="325"/>
      <c r="O111" s="325"/>
      <c r="P111" s="325"/>
      <c r="Q111" s="327"/>
      <c r="R111" s="327"/>
      <c r="S111" s="327"/>
      <c r="T111" s="327"/>
      <c r="U111" s="327"/>
      <c r="V111" s="325"/>
      <c r="W111" s="325"/>
      <c r="X111" s="327"/>
      <c r="Y111" s="327"/>
      <c r="Z111" s="327"/>
      <c r="AA111" s="327"/>
      <c r="AB111" s="327"/>
      <c r="AC111" s="327"/>
      <c r="AD111" s="327"/>
      <c r="AE111" s="327"/>
      <c r="AF111" s="327"/>
      <c r="AG111" s="327"/>
      <c r="AH111" s="327"/>
      <c r="AI111" s="327"/>
      <c r="AJ111" s="327"/>
      <c r="AK111" s="327"/>
      <c r="AL111" s="255"/>
      <c r="AM111" s="338"/>
      <c r="AN111" s="327"/>
      <c r="AO111" s="327"/>
      <c r="AP111" s="327"/>
      <c r="AQ111" s="327"/>
      <c r="AR111" s="327"/>
      <c r="AS111" s="327"/>
      <c r="AT111" s="327"/>
      <c r="AU111" s="327"/>
      <c r="AV111" s="327"/>
      <c r="AW111" s="327"/>
      <c r="AX111" s="327"/>
    </row>
    <row r="112" customFormat="false" ht="15.75" hidden="false" customHeight="true" outlineLevel="0" collapsed="false">
      <c r="A112" s="336"/>
      <c r="B112" s="325"/>
      <c r="C112" s="325"/>
      <c r="D112" s="325"/>
      <c r="E112" s="327"/>
      <c r="F112" s="327"/>
      <c r="G112" s="327"/>
      <c r="H112" s="327"/>
      <c r="I112" s="325"/>
      <c r="J112" s="325"/>
      <c r="K112" s="325"/>
      <c r="L112" s="325"/>
      <c r="M112" s="325"/>
      <c r="N112" s="325"/>
      <c r="O112" s="325"/>
      <c r="P112" s="325"/>
      <c r="Q112" s="327"/>
      <c r="R112" s="327"/>
      <c r="S112" s="327"/>
      <c r="T112" s="327"/>
      <c r="U112" s="327"/>
      <c r="V112" s="325"/>
      <c r="W112" s="325"/>
      <c r="X112" s="327"/>
      <c r="Y112" s="327"/>
      <c r="Z112" s="327"/>
      <c r="AA112" s="327"/>
      <c r="AB112" s="327"/>
      <c r="AC112" s="327"/>
      <c r="AD112" s="327"/>
      <c r="AE112" s="327"/>
      <c r="AF112" s="327"/>
      <c r="AG112" s="327"/>
      <c r="AH112" s="327"/>
      <c r="AI112" s="327"/>
      <c r="AJ112" s="327"/>
      <c r="AK112" s="327"/>
      <c r="AL112" s="255"/>
      <c r="AM112" s="338"/>
      <c r="AN112" s="327"/>
      <c r="AO112" s="327"/>
      <c r="AP112" s="327"/>
      <c r="AQ112" s="327"/>
      <c r="AR112" s="327"/>
      <c r="AS112" s="327"/>
      <c r="AT112" s="327"/>
      <c r="AU112" s="327"/>
      <c r="AV112" s="327"/>
      <c r="AW112" s="327"/>
      <c r="AX112" s="327"/>
    </row>
    <row r="113" customFormat="false" ht="15.75" hidden="false" customHeight="true" outlineLevel="0" collapsed="false">
      <c r="A113" s="336"/>
      <c r="B113" s="325"/>
      <c r="C113" s="325"/>
      <c r="D113" s="325"/>
      <c r="E113" s="327"/>
      <c r="F113" s="327"/>
      <c r="G113" s="327"/>
      <c r="H113" s="327"/>
      <c r="I113" s="325"/>
      <c r="J113" s="325"/>
      <c r="K113" s="325"/>
      <c r="L113" s="325"/>
      <c r="M113" s="325"/>
      <c r="N113" s="325"/>
      <c r="O113" s="325"/>
      <c r="P113" s="325"/>
      <c r="Q113" s="327"/>
      <c r="R113" s="327"/>
      <c r="S113" s="327"/>
      <c r="T113" s="327"/>
      <c r="U113" s="327"/>
      <c r="V113" s="325"/>
      <c r="W113" s="325"/>
      <c r="X113" s="327"/>
      <c r="Y113" s="327"/>
      <c r="Z113" s="327"/>
      <c r="AA113" s="327"/>
      <c r="AB113" s="327"/>
      <c r="AC113" s="327"/>
      <c r="AD113" s="327"/>
      <c r="AE113" s="327"/>
      <c r="AF113" s="327"/>
      <c r="AG113" s="327"/>
      <c r="AH113" s="327"/>
      <c r="AI113" s="327"/>
      <c r="AJ113" s="327"/>
      <c r="AK113" s="327"/>
      <c r="AL113" s="255"/>
      <c r="AM113" s="338"/>
      <c r="AN113" s="327"/>
      <c r="AO113" s="327"/>
      <c r="AP113" s="327"/>
      <c r="AQ113" s="327"/>
      <c r="AR113" s="327"/>
      <c r="AS113" s="327"/>
      <c r="AT113" s="327"/>
      <c r="AU113" s="327"/>
      <c r="AV113" s="327"/>
      <c r="AW113" s="327"/>
      <c r="AX113" s="327"/>
    </row>
    <row r="114" customFormat="false" ht="15.75" hidden="false" customHeight="true" outlineLevel="0" collapsed="false">
      <c r="A114" s="336"/>
      <c r="B114" s="325"/>
      <c r="C114" s="325"/>
      <c r="D114" s="325"/>
      <c r="E114" s="327"/>
      <c r="F114" s="327"/>
      <c r="G114" s="327"/>
      <c r="H114" s="327"/>
      <c r="I114" s="325"/>
      <c r="J114" s="325"/>
      <c r="K114" s="325"/>
      <c r="L114" s="325"/>
      <c r="M114" s="325"/>
      <c r="N114" s="325"/>
      <c r="O114" s="325"/>
      <c r="P114" s="325"/>
      <c r="Q114" s="327"/>
      <c r="R114" s="327"/>
      <c r="S114" s="327"/>
      <c r="T114" s="327"/>
      <c r="U114" s="327"/>
      <c r="V114" s="325"/>
      <c r="W114" s="325"/>
      <c r="X114" s="327"/>
      <c r="Y114" s="327"/>
      <c r="Z114" s="327"/>
      <c r="AA114" s="327"/>
      <c r="AB114" s="327"/>
      <c r="AC114" s="327"/>
      <c r="AD114" s="327"/>
      <c r="AE114" s="327"/>
      <c r="AF114" s="327"/>
      <c r="AG114" s="327"/>
      <c r="AH114" s="327"/>
      <c r="AI114" s="327"/>
      <c r="AJ114" s="327"/>
      <c r="AK114" s="327"/>
      <c r="AL114" s="255"/>
      <c r="AM114" s="338"/>
      <c r="AN114" s="327"/>
      <c r="AO114" s="327"/>
      <c r="AP114" s="327"/>
      <c r="AQ114" s="327"/>
      <c r="AR114" s="327"/>
      <c r="AS114" s="327"/>
      <c r="AT114" s="327"/>
      <c r="AU114" s="327"/>
      <c r="AV114" s="327"/>
      <c r="AW114" s="327"/>
      <c r="AX114" s="327"/>
    </row>
    <row r="115" customFormat="false" ht="15.75" hidden="false" customHeight="true" outlineLevel="0" collapsed="false">
      <c r="A115" s="336"/>
      <c r="B115" s="325"/>
      <c r="C115" s="325"/>
      <c r="D115" s="325"/>
      <c r="E115" s="327"/>
      <c r="F115" s="327"/>
      <c r="G115" s="327"/>
      <c r="H115" s="327"/>
      <c r="I115" s="325"/>
      <c r="J115" s="325"/>
      <c r="K115" s="325"/>
      <c r="L115" s="325"/>
      <c r="M115" s="325"/>
      <c r="N115" s="325"/>
      <c r="O115" s="325"/>
      <c r="P115" s="325"/>
      <c r="Q115" s="327"/>
      <c r="R115" s="327"/>
      <c r="S115" s="327"/>
      <c r="T115" s="327"/>
      <c r="U115" s="327"/>
      <c r="V115" s="325"/>
      <c r="W115" s="325"/>
      <c r="X115" s="327"/>
      <c r="Y115" s="327"/>
      <c r="Z115" s="327"/>
      <c r="AA115" s="327"/>
      <c r="AB115" s="327"/>
      <c r="AC115" s="327"/>
      <c r="AD115" s="327"/>
      <c r="AE115" s="327"/>
      <c r="AF115" s="327"/>
      <c r="AG115" s="327"/>
      <c r="AH115" s="327"/>
      <c r="AI115" s="327"/>
      <c r="AJ115" s="327"/>
      <c r="AK115" s="327"/>
      <c r="AL115" s="255"/>
      <c r="AM115" s="338"/>
      <c r="AN115" s="327"/>
      <c r="AO115" s="327"/>
      <c r="AP115" s="327"/>
      <c r="AQ115" s="327"/>
      <c r="AR115" s="327"/>
      <c r="AS115" s="327"/>
      <c r="AT115" s="327"/>
      <c r="AU115" s="327"/>
      <c r="AV115" s="327"/>
      <c r="AW115" s="327"/>
      <c r="AX115" s="327"/>
    </row>
    <row r="116" customFormat="false" ht="15.75" hidden="false" customHeight="true" outlineLevel="0" collapsed="false">
      <c r="A116" s="336"/>
      <c r="B116" s="325"/>
      <c r="C116" s="325"/>
      <c r="D116" s="325"/>
      <c r="E116" s="327"/>
      <c r="F116" s="327"/>
      <c r="G116" s="327"/>
      <c r="H116" s="327"/>
      <c r="I116" s="325"/>
      <c r="J116" s="325"/>
      <c r="K116" s="325"/>
      <c r="L116" s="325"/>
      <c r="M116" s="325"/>
      <c r="N116" s="325"/>
      <c r="O116" s="325"/>
      <c r="P116" s="325"/>
      <c r="Q116" s="327"/>
      <c r="R116" s="327"/>
      <c r="S116" s="327"/>
      <c r="T116" s="327"/>
      <c r="U116" s="327"/>
      <c r="V116" s="325"/>
      <c r="W116" s="325"/>
      <c r="X116" s="327"/>
      <c r="Y116" s="327"/>
      <c r="Z116" s="327"/>
      <c r="AA116" s="327"/>
      <c r="AB116" s="327"/>
      <c r="AC116" s="327"/>
      <c r="AD116" s="327"/>
      <c r="AE116" s="327"/>
      <c r="AF116" s="327"/>
      <c r="AG116" s="327"/>
      <c r="AH116" s="327"/>
      <c r="AI116" s="327"/>
      <c r="AJ116" s="327"/>
      <c r="AK116" s="327"/>
      <c r="AL116" s="255"/>
      <c r="AM116" s="338"/>
      <c r="AN116" s="327"/>
      <c r="AO116" s="327"/>
      <c r="AP116" s="327"/>
      <c r="AQ116" s="327"/>
      <c r="AR116" s="327"/>
      <c r="AS116" s="327"/>
      <c r="AT116" s="327"/>
      <c r="AU116" s="327"/>
      <c r="AV116" s="327"/>
      <c r="AW116" s="327"/>
      <c r="AX116" s="327"/>
    </row>
    <row r="117" customFormat="false" ht="15.75" hidden="false" customHeight="true" outlineLevel="0" collapsed="false">
      <c r="A117" s="336"/>
      <c r="B117" s="325"/>
      <c r="C117" s="325"/>
      <c r="D117" s="325"/>
      <c r="E117" s="327"/>
      <c r="F117" s="327"/>
      <c r="G117" s="327"/>
      <c r="H117" s="327"/>
      <c r="I117" s="325"/>
      <c r="J117" s="325"/>
      <c r="K117" s="325"/>
      <c r="L117" s="325"/>
      <c r="M117" s="325"/>
      <c r="N117" s="325"/>
      <c r="O117" s="325"/>
      <c r="P117" s="325"/>
      <c r="Q117" s="327"/>
      <c r="R117" s="327"/>
      <c r="S117" s="327"/>
      <c r="T117" s="327"/>
      <c r="U117" s="327"/>
      <c r="V117" s="325"/>
      <c r="W117" s="325"/>
      <c r="X117" s="327"/>
      <c r="Y117" s="327"/>
      <c r="Z117" s="327"/>
      <c r="AA117" s="327"/>
      <c r="AB117" s="327"/>
      <c r="AC117" s="327"/>
      <c r="AD117" s="327"/>
      <c r="AE117" s="327"/>
      <c r="AF117" s="327"/>
      <c r="AG117" s="327"/>
      <c r="AH117" s="327"/>
      <c r="AI117" s="327"/>
      <c r="AJ117" s="327"/>
      <c r="AK117" s="327"/>
      <c r="AL117" s="255"/>
      <c r="AM117" s="338"/>
      <c r="AN117" s="327"/>
      <c r="AO117" s="327"/>
      <c r="AP117" s="327"/>
      <c r="AQ117" s="327"/>
      <c r="AR117" s="327"/>
      <c r="AS117" s="327"/>
      <c r="AT117" s="327"/>
      <c r="AU117" s="327"/>
      <c r="AV117" s="327"/>
      <c r="AW117" s="327"/>
      <c r="AX117" s="327"/>
    </row>
    <row r="118" customFormat="false" ht="15.75" hidden="false" customHeight="true" outlineLevel="0" collapsed="false">
      <c r="A118" s="336"/>
      <c r="B118" s="325"/>
      <c r="C118" s="325"/>
      <c r="D118" s="325"/>
      <c r="E118" s="327"/>
      <c r="F118" s="327"/>
      <c r="G118" s="327"/>
      <c r="H118" s="327"/>
      <c r="I118" s="325"/>
      <c r="J118" s="325"/>
      <c r="K118" s="325"/>
      <c r="L118" s="325"/>
      <c r="M118" s="325"/>
      <c r="N118" s="325"/>
      <c r="O118" s="325"/>
      <c r="P118" s="325"/>
      <c r="Q118" s="327"/>
      <c r="R118" s="327"/>
      <c r="S118" s="327"/>
      <c r="T118" s="327"/>
      <c r="U118" s="327"/>
      <c r="V118" s="325"/>
      <c r="W118" s="325"/>
      <c r="X118" s="327"/>
      <c r="Y118" s="327"/>
      <c r="Z118" s="327"/>
      <c r="AA118" s="327"/>
      <c r="AB118" s="327"/>
      <c r="AC118" s="327"/>
      <c r="AD118" s="327"/>
      <c r="AE118" s="327"/>
      <c r="AF118" s="327"/>
      <c r="AG118" s="327"/>
      <c r="AH118" s="327"/>
      <c r="AI118" s="327"/>
      <c r="AJ118" s="327"/>
      <c r="AK118" s="327"/>
      <c r="AL118" s="255"/>
      <c r="AM118" s="338"/>
      <c r="AN118" s="327"/>
      <c r="AO118" s="327"/>
      <c r="AP118" s="327"/>
      <c r="AQ118" s="327"/>
      <c r="AR118" s="327"/>
      <c r="AS118" s="327"/>
      <c r="AT118" s="327"/>
      <c r="AU118" s="327"/>
      <c r="AV118" s="327"/>
      <c r="AW118" s="327"/>
      <c r="AX118" s="327"/>
    </row>
    <row r="119" customFormat="false" ht="15.75" hidden="false" customHeight="true" outlineLevel="0" collapsed="false">
      <c r="A119" s="336"/>
      <c r="B119" s="325"/>
      <c r="C119" s="325"/>
      <c r="D119" s="325"/>
      <c r="E119" s="327"/>
      <c r="F119" s="327"/>
      <c r="G119" s="327"/>
      <c r="H119" s="327"/>
      <c r="I119" s="325"/>
      <c r="J119" s="325"/>
      <c r="K119" s="325"/>
      <c r="L119" s="325"/>
      <c r="M119" s="325"/>
      <c r="N119" s="325"/>
      <c r="O119" s="325"/>
      <c r="P119" s="325"/>
      <c r="Q119" s="327"/>
      <c r="R119" s="327"/>
      <c r="S119" s="327"/>
      <c r="T119" s="327"/>
      <c r="U119" s="327"/>
      <c r="V119" s="325"/>
      <c r="W119" s="325"/>
      <c r="X119" s="327"/>
      <c r="Y119" s="327"/>
      <c r="Z119" s="327"/>
      <c r="AA119" s="327"/>
      <c r="AB119" s="327"/>
      <c r="AC119" s="327"/>
      <c r="AD119" s="327"/>
      <c r="AE119" s="327"/>
      <c r="AF119" s="327"/>
      <c r="AG119" s="327"/>
      <c r="AH119" s="327"/>
      <c r="AI119" s="327"/>
      <c r="AJ119" s="327"/>
      <c r="AK119" s="327"/>
      <c r="AL119" s="255"/>
      <c r="AM119" s="338"/>
      <c r="AN119" s="327"/>
      <c r="AO119" s="327"/>
      <c r="AP119" s="327"/>
      <c r="AQ119" s="327"/>
      <c r="AR119" s="327"/>
      <c r="AS119" s="327"/>
      <c r="AT119" s="327"/>
      <c r="AU119" s="327"/>
      <c r="AV119" s="327"/>
      <c r="AW119" s="327"/>
      <c r="AX119" s="327"/>
    </row>
    <row r="120" customFormat="false" ht="15.75" hidden="false" customHeight="true" outlineLevel="0" collapsed="false">
      <c r="A120" s="336"/>
      <c r="B120" s="325"/>
      <c r="C120" s="325"/>
      <c r="D120" s="325"/>
      <c r="E120" s="327"/>
      <c r="F120" s="327"/>
      <c r="G120" s="327"/>
      <c r="H120" s="327"/>
      <c r="I120" s="325"/>
      <c r="J120" s="325"/>
      <c r="K120" s="325"/>
      <c r="L120" s="325"/>
      <c r="M120" s="325"/>
      <c r="N120" s="325"/>
      <c r="O120" s="325"/>
      <c r="P120" s="325"/>
      <c r="Q120" s="327"/>
      <c r="R120" s="327"/>
      <c r="S120" s="327"/>
      <c r="T120" s="327"/>
      <c r="U120" s="327"/>
      <c r="V120" s="325"/>
      <c r="W120" s="325"/>
      <c r="X120" s="327"/>
      <c r="Y120" s="327"/>
      <c r="Z120" s="327"/>
      <c r="AA120" s="327"/>
      <c r="AB120" s="327"/>
      <c r="AC120" s="327"/>
      <c r="AD120" s="327"/>
      <c r="AE120" s="327"/>
      <c r="AF120" s="327"/>
      <c r="AG120" s="327"/>
      <c r="AH120" s="327"/>
      <c r="AI120" s="327"/>
      <c r="AJ120" s="327"/>
      <c r="AK120" s="327"/>
      <c r="AL120" s="255"/>
      <c r="AM120" s="338"/>
      <c r="AN120" s="327"/>
      <c r="AO120" s="327"/>
      <c r="AP120" s="327"/>
      <c r="AQ120" s="327"/>
      <c r="AR120" s="327"/>
      <c r="AS120" s="327"/>
      <c r="AT120" s="327"/>
      <c r="AU120" s="327"/>
      <c r="AV120" s="327"/>
      <c r="AW120" s="327"/>
      <c r="AX120" s="327"/>
    </row>
    <row r="121" customFormat="false" ht="15.75" hidden="false" customHeight="true" outlineLevel="0" collapsed="false">
      <c r="A121" s="336"/>
      <c r="B121" s="325"/>
      <c r="C121" s="325"/>
      <c r="D121" s="325"/>
      <c r="E121" s="327"/>
      <c r="F121" s="327"/>
      <c r="G121" s="327"/>
      <c r="H121" s="327"/>
      <c r="I121" s="325"/>
      <c r="J121" s="325"/>
      <c r="K121" s="325"/>
      <c r="L121" s="325"/>
      <c r="M121" s="325"/>
      <c r="N121" s="325"/>
      <c r="O121" s="325"/>
      <c r="P121" s="325"/>
      <c r="Q121" s="327"/>
      <c r="R121" s="327"/>
      <c r="S121" s="327"/>
      <c r="T121" s="327"/>
      <c r="U121" s="327"/>
      <c r="V121" s="325"/>
      <c r="W121" s="325"/>
      <c r="X121" s="327"/>
      <c r="Y121" s="327"/>
      <c r="Z121" s="327"/>
      <c r="AA121" s="327"/>
      <c r="AB121" s="327"/>
      <c r="AC121" s="327"/>
      <c r="AD121" s="327"/>
      <c r="AE121" s="327"/>
      <c r="AF121" s="327"/>
      <c r="AG121" s="327"/>
      <c r="AH121" s="327"/>
      <c r="AI121" s="327"/>
      <c r="AJ121" s="327"/>
      <c r="AK121" s="327"/>
      <c r="AL121" s="255"/>
      <c r="AM121" s="338"/>
      <c r="AN121" s="327"/>
      <c r="AO121" s="327"/>
      <c r="AP121" s="327"/>
      <c r="AQ121" s="327"/>
      <c r="AR121" s="327"/>
      <c r="AS121" s="327"/>
      <c r="AT121" s="327"/>
      <c r="AU121" s="327"/>
      <c r="AV121" s="327"/>
      <c r="AW121" s="327"/>
      <c r="AX121" s="327"/>
    </row>
    <row r="122" customFormat="false" ht="15.75" hidden="false" customHeight="true" outlineLevel="0" collapsed="false">
      <c r="A122" s="336"/>
      <c r="B122" s="325"/>
      <c r="C122" s="325"/>
      <c r="D122" s="325"/>
      <c r="E122" s="327"/>
      <c r="F122" s="327"/>
      <c r="G122" s="327"/>
      <c r="H122" s="327"/>
      <c r="I122" s="325"/>
      <c r="J122" s="325"/>
      <c r="K122" s="325"/>
      <c r="L122" s="325"/>
      <c r="M122" s="325"/>
      <c r="N122" s="325"/>
      <c r="O122" s="325"/>
      <c r="P122" s="325"/>
      <c r="Q122" s="327"/>
      <c r="R122" s="327"/>
      <c r="S122" s="327"/>
      <c r="T122" s="327"/>
      <c r="U122" s="327"/>
      <c r="V122" s="325"/>
      <c r="W122" s="325"/>
      <c r="X122" s="327"/>
      <c r="Y122" s="327"/>
      <c r="Z122" s="327"/>
      <c r="AA122" s="327"/>
      <c r="AB122" s="327"/>
      <c r="AC122" s="327"/>
      <c r="AD122" s="327"/>
      <c r="AE122" s="327"/>
      <c r="AF122" s="327"/>
      <c r="AG122" s="327"/>
      <c r="AH122" s="327"/>
      <c r="AI122" s="327"/>
      <c r="AJ122" s="327"/>
      <c r="AK122" s="327"/>
      <c r="AL122" s="255"/>
      <c r="AM122" s="338"/>
      <c r="AN122" s="327"/>
      <c r="AO122" s="327"/>
      <c r="AP122" s="327"/>
      <c r="AQ122" s="327"/>
      <c r="AR122" s="327"/>
      <c r="AS122" s="327"/>
      <c r="AT122" s="327"/>
      <c r="AU122" s="327"/>
      <c r="AV122" s="327"/>
      <c r="AW122" s="327"/>
      <c r="AX122" s="327"/>
    </row>
    <row r="123" customFormat="false" ht="15.75" hidden="false" customHeight="true" outlineLevel="0" collapsed="false">
      <c r="A123" s="336"/>
      <c r="B123" s="325"/>
      <c r="C123" s="325"/>
      <c r="D123" s="325"/>
      <c r="E123" s="327"/>
      <c r="F123" s="327"/>
      <c r="G123" s="327"/>
      <c r="H123" s="327"/>
      <c r="I123" s="325"/>
      <c r="J123" s="325"/>
      <c r="K123" s="325"/>
      <c r="L123" s="325"/>
      <c r="M123" s="325"/>
      <c r="N123" s="325"/>
      <c r="O123" s="325"/>
      <c r="P123" s="325"/>
      <c r="Q123" s="327"/>
      <c r="R123" s="327"/>
      <c r="S123" s="327"/>
      <c r="T123" s="327"/>
      <c r="U123" s="327"/>
      <c r="V123" s="325"/>
      <c r="W123" s="325"/>
      <c r="X123" s="327"/>
      <c r="Y123" s="327"/>
      <c r="Z123" s="327"/>
      <c r="AA123" s="327"/>
      <c r="AB123" s="327"/>
      <c r="AC123" s="327"/>
      <c r="AD123" s="327"/>
      <c r="AE123" s="327"/>
      <c r="AF123" s="327"/>
      <c r="AG123" s="327"/>
      <c r="AH123" s="327"/>
      <c r="AI123" s="327"/>
      <c r="AJ123" s="327"/>
      <c r="AK123" s="327"/>
      <c r="AL123" s="255"/>
      <c r="AM123" s="338"/>
      <c r="AN123" s="327"/>
      <c r="AO123" s="327"/>
      <c r="AP123" s="327"/>
      <c r="AQ123" s="327"/>
      <c r="AR123" s="327"/>
      <c r="AS123" s="327"/>
      <c r="AT123" s="327"/>
      <c r="AU123" s="327"/>
      <c r="AV123" s="327"/>
      <c r="AW123" s="327"/>
      <c r="AX123" s="327"/>
    </row>
    <row r="124" customFormat="false" ht="15.75" hidden="false" customHeight="true" outlineLevel="0" collapsed="false">
      <c r="A124" s="336"/>
      <c r="B124" s="325"/>
      <c r="C124" s="325"/>
      <c r="D124" s="325"/>
      <c r="E124" s="327"/>
      <c r="F124" s="327"/>
      <c r="G124" s="327"/>
      <c r="H124" s="327"/>
      <c r="I124" s="325"/>
      <c r="J124" s="325"/>
      <c r="K124" s="325"/>
      <c r="L124" s="325"/>
      <c r="M124" s="325"/>
      <c r="N124" s="325"/>
      <c r="O124" s="325"/>
      <c r="P124" s="325"/>
      <c r="Q124" s="327"/>
      <c r="R124" s="327"/>
      <c r="S124" s="327"/>
      <c r="T124" s="327"/>
      <c r="U124" s="327"/>
      <c r="V124" s="325"/>
      <c r="W124" s="325"/>
      <c r="X124" s="327"/>
      <c r="Y124" s="327"/>
      <c r="Z124" s="327"/>
      <c r="AA124" s="327"/>
      <c r="AB124" s="327"/>
      <c r="AC124" s="327"/>
      <c r="AD124" s="327"/>
      <c r="AE124" s="327"/>
      <c r="AF124" s="327"/>
      <c r="AG124" s="327"/>
      <c r="AH124" s="327"/>
      <c r="AI124" s="327"/>
      <c r="AJ124" s="327"/>
      <c r="AK124" s="327"/>
      <c r="AL124" s="255"/>
      <c r="AM124" s="338"/>
      <c r="AN124" s="327"/>
      <c r="AO124" s="327"/>
      <c r="AP124" s="327"/>
      <c r="AQ124" s="327"/>
      <c r="AR124" s="327"/>
      <c r="AS124" s="327"/>
      <c r="AT124" s="327"/>
      <c r="AU124" s="327"/>
      <c r="AV124" s="327"/>
      <c r="AW124" s="327"/>
      <c r="AX124" s="327"/>
    </row>
    <row r="125" customFormat="false" ht="15.75" hidden="false" customHeight="true" outlineLevel="0" collapsed="false">
      <c r="A125" s="336"/>
      <c r="B125" s="325"/>
      <c r="C125" s="325"/>
      <c r="D125" s="325"/>
      <c r="E125" s="327"/>
      <c r="F125" s="327"/>
      <c r="G125" s="327"/>
      <c r="H125" s="327"/>
      <c r="I125" s="325"/>
      <c r="J125" s="325"/>
      <c r="K125" s="325"/>
      <c r="L125" s="325"/>
      <c r="M125" s="325"/>
      <c r="N125" s="325"/>
      <c r="O125" s="325"/>
      <c r="P125" s="325"/>
      <c r="Q125" s="327"/>
      <c r="R125" s="327"/>
      <c r="S125" s="327"/>
      <c r="T125" s="327"/>
      <c r="U125" s="327"/>
      <c r="V125" s="325"/>
      <c r="W125" s="325"/>
      <c r="X125" s="327"/>
      <c r="Y125" s="327"/>
      <c r="Z125" s="327"/>
      <c r="AA125" s="327"/>
      <c r="AB125" s="327"/>
      <c r="AC125" s="327"/>
      <c r="AD125" s="327"/>
      <c r="AE125" s="327"/>
      <c r="AF125" s="327"/>
      <c r="AG125" s="327"/>
      <c r="AH125" s="327"/>
      <c r="AI125" s="327"/>
      <c r="AJ125" s="327"/>
      <c r="AK125" s="327"/>
      <c r="AL125" s="255"/>
      <c r="AM125" s="338"/>
      <c r="AN125" s="327"/>
      <c r="AO125" s="327"/>
      <c r="AP125" s="327"/>
      <c r="AQ125" s="327"/>
      <c r="AR125" s="327"/>
      <c r="AS125" s="327"/>
      <c r="AT125" s="327"/>
      <c r="AU125" s="327"/>
      <c r="AV125" s="327"/>
      <c r="AW125" s="327"/>
      <c r="AX125" s="327"/>
    </row>
    <row r="126" customFormat="false" ht="15.75" hidden="false" customHeight="true" outlineLevel="0" collapsed="false">
      <c r="A126" s="336"/>
      <c r="B126" s="325"/>
      <c r="C126" s="325"/>
      <c r="D126" s="325"/>
      <c r="E126" s="327"/>
      <c r="F126" s="327"/>
      <c r="G126" s="327"/>
      <c r="H126" s="327"/>
      <c r="I126" s="325"/>
      <c r="J126" s="325"/>
      <c r="K126" s="325"/>
      <c r="L126" s="325"/>
      <c r="M126" s="325"/>
      <c r="N126" s="325"/>
      <c r="O126" s="325"/>
      <c r="P126" s="325"/>
      <c r="Q126" s="327"/>
      <c r="R126" s="327"/>
      <c r="S126" s="327"/>
      <c r="T126" s="327"/>
      <c r="U126" s="327"/>
      <c r="V126" s="325"/>
      <c r="W126" s="325"/>
      <c r="X126" s="327"/>
      <c r="Y126" s="327"/>
      <c r="Z126" s="327"/>
      <c r="AA126" s="327"/>
      <c r="AB126" s="327"/>
      <c r="AC126" s="327"/>
      <c r="AD126" s="327"/>
      <c r="AE126" s="327"/>
      <c r="AF126" s="327"/>
      <c r="AG126" s="327"/>
      <c r="AH126" s="327"/>
      <c r="AI126" s="327"/>
      <c r="AJ126" s="327"/>
      <c r="AK126" s="327"/>
      <c r="AL126" s="255"/>
      <c r="AM126" s="338"/>
      <c r="AN126" s="327"/>
      <c r="AO126" s="327"/>
      <c r="AP126" s="327"/>
      <c r="AQ126" s="327"/>
      <c r="AR126" s="327"/>
      <c r="AS126" s="327"/>
      <c r="AT126" s="327"/>
      <c r="AU126" s="327"/>
      <c r="AV126" s="327"/>
      <c r="AW126" s="327"/>
      <c r="AX126" s="327"/>
    </row>
    <row r="127" customFormat="false" ht="15.75" hidden="false" customHeight="true" outlineLevel="0" collapsed="false">
      <c r="A127" s="336"/>
      <c r="B127" s="325"/>
      <c r="C127" s="325"/>
      <c r="D127" s="325"/>
      <c r="E127" s="327"/>
      <c r="F127" s="327"/>
      <c r="G127" s="327"/>
      <c r="H127" s="327"/>
      <c r="I127" s="325"/>
      <c r="J127" s="325"/>
      <c r="K127" s="325"/>
      <c r="L127" s="325"/>
      <c r="M127" s="325"/>
      <c r="N127" s="325"/>
      <c r="O127" s="325"/>
      <c r="P127" s="325"/>
      <c r="Q127" s="327"/>
      <c r="R127" s="327"/>
      <c r="S127" s="327"/>
      <c r="T127" s="327"/>
      <c r="U127" s="327"/>
      <c r="V127" s="325"/>
      <c r="W127" s="325"/>
      <c r="X127" s="327"/>
      <c r="Y127" s="327"/>
      <c r="Z127" s="327"/>
      <c r="AA127" s="327"/>
      <c r="AB127" s="327"/>
      <c r="AC127" s="327"/>
      <c r="AD127" s="327"/>
      <c r="AE127" s="327"/>
      <c r="AF127" s="327"/>
      <c r="AG127" s="327"/>
      <c r="AH127" s="327"/>
      <c r="AI127" s="327"/>
      <c r="AJ127" s="327"/>
      <c r="AK127" s="327"/>
      <c r="AL127" s="255"/>
      <c r="AM127" s="338"/>
      <c r="AN127" s="327"/>
      <c r="AO127" s="327"/>
      <c r="AP127" s="327"/>
      <c r="AQ127" s="327"/>
      <c r="AR127" s="327"/>
      <c r="AS127" s="327"/>
      <c r="AT127" s="327"/>
      <c r="AU127" s="327"/>
      <c r="AV127" s="327"/>
      <c r="AW127" s="327"/>
      <c r="AX127" s="327"/>
    </row>
    <row r="128" customFormat="false" ht="15.75" hidden="false" customHeight="true" outlineLevel="0" collapsed="false">
      <c r="A128" s="336"/>
      <c r="B128" s="325"/>
      <c r="C128" s="325"/>
      <c r="D128" s="325"/>
      <c r="E128" s="327"/>
      <c r="F128" s="327"/>
      <c r="G128" s="327"/>
      <c r="H128" s="327"/>
      <c r="I128" s="325"/>
      <c r="J128" s="325"/>
      <c r="K128" s="325"/>
      <c r="L128" s="325"/>
      <c r="M128" s="325"/>
      <c r="N128" s="325"/>
      <c r="O128" s="325"/>
      <c r="P128" s="325"/>
      <c r="Q128" s="327"/>
      <c r="R128" s="327"/>
      <c r="S128" s="327"/>
      <c r="T128" s="327"/>
      <c r="U128" s="327"/>
      <c r="V128" s="325"/>
      <c r="W128" s="325"/>
      <c r="X128" s="327"/>
      <c r="Y128" s="327"/>
      <c r="Z128" s="327"/>
      <c r="AA128" s="327"/>
      <c r="AB128" s="327"/>
      <c r="AC128" s="327"/>
      <c r="AD128" s="327"/>
      <c r="AE128" s="327"/>
      <c r="AF128" s="327"/>
      <c r="AG128" s="327"/>
      <c r="AH128" s="327"/>
      <c r="AI128" s="327"/>
      <c r="AJ128" s="327"/>
      <c r="AK128" s="327"/>
      <c r="AL128" s="255"/>
      <c r="AM128" s="338"/>
      <c r="AN128" s="327"/>
      <c r="AO128" s="327"/>
      <c r="AP128" s="327"/>
      <c r="AQ128" s="327"/>
      <c r="AR128" s="327"/>
      <c r="AS128" s="327"/>
      <c r="AT128" s="327"/>
      <c r="AU128" s="327"/>
      <c r="AV128" s="327"/>
      <c r="AW128" s="327"/>
      <c r="AX128" s="327"/>
    </row>
    <row r="129" customFormat="false" ht="15.75" hidden="false" customHeight="true" outlineLevel="0" collapsed="false">
      <c r="A129" s="336"/>
      <c r="B129" s="325"/>
      <c r="C129" s="325"/>
      <c r="D129" s="325"/>
      <c r="E129" s="327"/>
      <c r="F129" s="327"/>
      <c r="G129" s="327"/>
      <c r="H129" s="327"/>
      <c r="I129" s="325"/>
      <c r="J129" s="325"/>
      <c r="K129" s="325"/>
      <c r="L129" s="325"/>
      <c r="M129" s="325"/>
      <c r="N129" s="325"/>
      <c r="O129" s="325"/>
      <c r="P129" s="325"/>
      <c r="Q129" s="327"/>
      <c r="R129" s="327"/>
      <c r="S129" s="327"/>
      <c r="T129" s="327"/>
      <c r="U129" s="327"/>
      <c r="V129" s="325"/>
      <c r="W129" s="325"/>
      <c r="X129" s="327"/>
      <c r="Y129" s="327"/>
      <c r="Z129" s="327"/>
      <c r="AA129" s="327"/>
      <c r="AB129" s="327"/>
      <c r="AC129" s="327"/>
      <c r="AD129" s="327"/>
      <c r="AE129" s="327"/>
      <c r="AF129" s="327"/>
      <c r="AG129" s="327"/>
      <c r="AH129" s="327"/>
      <c r="AI129" s="327"/>
      <c r="AJ129" s="327"/>
      <c r="AK129" s="327"/>
      <c r="AL129" s="255"/>
      <c r="AM129" s="338"/>
      <c r="AN129" s="327"/>
      <c r="AO129" s="327"/>
      <c r="AP129" s="327"/>
      <c r="AQ129" s="327"/>
      <c r="AR129" s="327"/>
      <c r="AS129" s="327"/>
      <c r="AT129" s="327"/>
      <c r="AU129" s="327"/>
      <c r="AV129" s="327"/>
      <c r="AW129" s="327"/>
      <c r="AX129" s="327"/>
    </row>
    <row r="130" customFormat="false" ht="15.75" hidden="false" customHeight="true" outlineLevel="0" collapsed="false">
      <c r="A130" s="336"/>
      <c r="B130" s="325"/>
      <c r="C130" s="325"/>
      <c r="D130" s="325"/>
      <c r="E130" s="327"/>
      <c r="F130" s="327"/>
      <c r="G130" s="327"/>
      <c r="H130" s="327"/>
      <c r="I130" s="325"/>
      <c r="J130" s="325"/>
      <c r="K130" s="325"/>
      <c r="L130" s="325"/>
      <c r="M130" s="325"/>
      <c r="N130" s="325"/>
      <c r="O130" s="325"/>
      <c r="P130" s="325"/>
      <c r="Q130" s="327"/>
      <c r="R130" s="327"/>
      <c r="S130" s="327"/>
      <c r="T130" s="327"/>
      <c r="U130" s="327"/>
      <c r="V130" s="325"/>
      <c r="W130" s="325"/>
      <c r="X130" s="327"/>
      <c r="Y130" s="327"/>
      <c r="Z130" s="327"/>
      <c r="AA130" s="327"/>
      <c r="AB130" s="327"/>
      <c r="AC130" s="327"/>
      <c r="AD130" s="327"/>
      <c r="AE130" s="327"/>
      <c r="AF130" s="327"/>
      <c r="AG130" s="327"/>
      <c r="AH130" s="327"/>
      <c r="AI130" s="327"/>
      <c r="AJ130" s="327"/>
      <c r="AK130" s="327"/>
      <c r="AL130" s="255"/>
      <c r="AM130" s="338"/>
      <c r="AN130" s="327"/>
      <c r="AO130" s="327"/>
      <c r="AP130" s="327"/>
      <c r="AQ130" s="327"/>
      <c r="AR130" s="327"/>
      <c r="AS130" s="327"/>
      <c r="AT130" s="327"/>
      <c r="AU130" s="327"/>
      <c r="AV130" s="327"/>
      <c r="AW130" s="327"/>
      <c r="AX130" s="327"/>
    </row>
    <row r="131" customFormat="false" ht="15.75" hidden="false" customHeight="true" outlineLevel="0" collapsed="false">
      <c r="A131" s="336"/>
      <c r="B131" s="325"/>
      <c r="C131" s="325"/>
      <c r="D131" s="325"/>
      <c r="E131" s="327"/>
      <c r="F131" s="327"/>
      <c r="G131" s="327"/>
      <c r="H131" s="327"/>
      <c r="I131" s="325"/>
      <c r="J131" s="325"/>
      <c r="K131" s="325"/>
      <c r="L131" s="325"/>
      <c r="M131" s="325"/>
      <c r="N131" s="325"/>
      <c r="O131" s="325"/>
      <c r="P131" s="325"/>
      <c r="Q131" s="327"/>
      <c r="R131" s="327"/>
      <c r="S131" s="327"/>
      <c r="T131" s="327"/>
      <c r="U131" s="327"/>
      <c r="V131" s="325"/>
      <c r="W131" s="325"/>
      <c r="X131" s="327"/>
      <c r="Y131" s="327"/>
      <c r="Z131" s="327"/>
      <c r="AA131" s="327"/>
      <c r="AB131" s="327"/>
      <c r="AC131" s="327"/>
      <c r="AD131" s="327"/>
      <c r="AE131" s="327"/>
      <c r="AF131" s="327"/>
      <c r="AG131" s="327"/>
      <c r="AH131" s="327"/>
      <c r="AI131" s="327"/>
      <c r="AJ131" s="327"/>
      <c r="AK131" s="327"/>
      <c r="AL131" s="255"/>
      <c r="AM131" s="338"/>
      <c r="AN131" s="327"/>
      <c r="AO131" s="327"/>
      <c r="AP131" s="327"/>
      <c r="AQ131" s="327"/>
      <c r="AR131" s="327"/>
      <c r="AS131" s="327"/>
      <c r="AT131" s="327"/>
      <c r="AU131" s="327"/>
      <c r="AV131" s="327"/>
      <c r="AW131" s="327"/>
      <c r="AX131" s="327"/>
    </row>
    <row r="132" customFormat="false" ht="15.75" hidden="false" customHeight="true" outlineLevel="0" collapsed="false">
      <c r="A132" s="336"/>
      <c r="B132" s="325"/>
      <c r="C132" s="325"/>
      <c r="D132" s="325"/>
      <c r="E132" s="327"/>
      <c r="F132" s="327"/>
      <c r="G132" s="327"/>
      <c r="H132" s="327"/>
      <c r="I132" s="325"/>
      <c r="J132" s="325"/>
      <c r="K132" s="325"/>
      <c r="L132" s="325"/>
      <c r="M132" s="325"/>
      <c r="N132" s="325"/>
      <c r="O132" s="325"/>
      <c r="P132" s="325"/>
      <c r="Q132" s="327"/>
      <c r="R132" s="327"/>
      <c r="S132" s="327"/>
      <c r="T132" s="327"/>
      <c r="U132" s="327"/>
      <c r="V132" s="325"/>
      <c r="W132" s="325"/>
      <c r="X132" s="327"/>
      <c r="Y132" s="327"/>
      <c r="Z132" s="327"/>
      <c r="AA132" s="327"/>
      <c r="AB132" s="327"/>
      <c r="AC132" s="327"/>
      <c r="AD132" s="327"/>
      <c r="AE132" s="327"/>
      <c r="AF132" s="327"/>
      <c r="AG132" s="327"/>
      <c r="AH132" s="327"/>
      <c r="AI132" s="327"/>
      <c r="AJ132" s="327"/>
      <c r="AK132" s="327"/>
      <c r="AL132" s="255"/>
      <c r="AM132" s="338"/>
      <c r="AN132" s="327"/>
      <c r="AO132" s="327"/>
      <c r="AP132" s="327"/>
      <c r="AQ132" s="327"/>
      <c r="AR132" s="327"/>
      <c r="AS132" s="327"/>
      <c r="AT132" s="327"/>
      <c r="AU132" s="327"/>
      <c r="AV132" s="327"/>
      <c r="AW132" s="327"/>
      <c r="AX132" s="327"/>
    </row>
    <row r="133" customFormat="false" ht="15.75" hidden="false" customHeight="true" outlineLevel="0" collapsed="false">
      <c r="A133" s="336"/>
      <c r="B133" s="325"/>
      <c r="C133" s="325"/>
      <c r="D133" s="325"/>
      <c r="E133" s="327"/>
      <c r="F133" s="327"/>
      <c r="G133" s="327"/>
      <c r="H133" s="327"/>
      <c r="I133" s="325"/>
      <c r="J133" s="325"/>
      <c r="K133" s="325"/>
      <c r="L133" s="325"/>
      <c r="M133" s="325"/>
      <c r="N133" s="325"/>
      <c r="O133" s="325"/>
      <c r="P133" s="325"/>
      <c r="Q133" s="327"/>
      <c r="R133" s="327"/>
      <c r="S133" s="327"/>
      <c r="T133" s="327"/>
      <c r="U133" s="327"/>
      <c r="V133" s="325"/>
      <c r="W133" s="325"/>
      <c r="X133" s="327"/>
      <c r="Y133" s="327"/>
      <c r="Z133" s="327"/>
      <c r="AA133" s="327"/>
      <c r="AB133" s="327"/>
      <c r="AC133" s="327"/>
      <c r="AD133" s="327"/>
      <c r="AE133" s="327"/>
      <c r="AF133" s="327"/>
      <c r="AG133" s="327"/>
      <c r="AH133" s="327"/>
      <c r="AI133" s="327"/>
      <c r="AJ133" s="327"/>
      <c r="AK133" s="327"/>
      <c r="AL133" s="255"/>
      <c r="AM133" s="338"/>
      <c r="AN133" s="327"/>
      <c r="AO133" s="327"/>
      <c r="AP133" s="327"/>
      <c r="AQ133" s="327"/>
      <c r="AR133" s="327"/>
      <c r="AS133" s="327"/>
      <c r="AT133" s="327"/>
      <c r="AU133" s="327"/>
      <c r="AV133" s="327"/>
      <c r="AW133" s="327"/>
      <c r="AX133" s="327"/>
    </row>
    <row r="134" customFormat="false" ht="15.75" hidden="false" customHeight="true" outlineLevel="0" collapsed="false">
      <c r="A134" s="336"/>
      <c r="B134" s="325"/>
      <c r="C134" s="325"/>
      <c r="D134" s="325"/>
      <c r="E134" s="327"/>
      <c r="F134" s="327"/>
      <c r="G134" s="327"/>
      <c r="H134" s="327"/>
      <c r="I134" s="325"/>
      <c r="J134" s="325"/>
      <c r="K134" s="325"/>
      <c r="L134" s="325"/>
      <c r="M134" s="325"/>
      <c r="N134" s="325"/>
      <c r="O134" s="325"/>
      <c r="P134" s="325"/>
      <c r="Q134" s="327"/>
      <c r="R134" s="327"/>
      <c r="S134" s="327"/>
      <c r="T134" s="327"/>
      <c r="U134" s="327"/>
      <c r="V134" s="325"/>
      <c r="W134" s="325"/>
      <c r="X134" s="327"/>
      <c r="Y134" s="327"/>
      <c r="Z134" s="327"/>
      <c r="AA134" s="327"/>
      <c r="AB134" s="327"/>
      <c r="AC134" s="327"/>
      <c r="AD134" s="327"/>
      <c r="AE134" s="327"/>
      <c r="AF134" s="327"/>
      <c r="AG134" s="327"/>
      <c r="AH134" s="327"/>
      <c r="AI134" s="327"/>
      <c r="AJ134" s="327"/>
      <c r="AK134" s="327"/>
      <c r="AL134" s="255"/>
      <c r="AM134" s="338"/>
      <c r="AN134" s="327"/>
      <c r="AO134" s="327"/>
      <c r="AP134" s="327"/>
      <c r="AQ134" s="327"/>
      <c r="AR134" s="327"/>
      <c r="AS134" s="327"/>
      <c r="AT134" s="327"/>
      <c r="AU134" s="327"/>
      <c r="AV134" s="327"/>
      <c r="AW134" s="327"/>
      <c r="AX134" s="327"/>
    </row>
    <row r="135" customFormat="false" ht="15.75" hidden="false" customHeight="true" outlineLevel="0" collapsed="false">
      <c r="A135" s="336"/>
      <c r="B135" s="325"/>
      <c r="C135" s="325"/>
      <c r="D135" s="325"/>
      <c r="E135" s="327"/>
      <c r="F135" s="327"/>
      <c r="G135" s="327"/>
      <c r="H135" s="327"/>
      <c r="I135" s="325"/>
      <c r="J135" s="325"/>
      <c r="K135" s="325"/>
      <c r="L135" s="325"/>
      <c r="M135" s="325"/>
      <c r="N135" s="325"/>
      <c r="O135" s="325"/>
      <c r="P135" s="325"/>
      <c r="Q135" s="327"/>
      <c r="R135" s="327"/>
      <c r="S135" s="327"/>
      <c r="T135" s="327"/>
      <c r="U135" s="327"/>
      <c r="V135" s="325"/>
      <c r="W135" s="325"/>
      <c r="X135" s="327"/>
      <c r="Y135" s="327"/>
      <c r="Z135" s="327"/>
      <c r="AA135" s="327"/>
      <c r="AB135" s="327"/>
      <c r="AC135" s="327"/>
      <c r="AD135" s="327"/>
      <c r="AE135" s="327"/>
      <c r="AF135" s="327"/>
      <c r="AG135" s="327"/>
      <c r="AH135" s="327"/>
      <c r="AI135" s="327"/>
      <c r="AJ135" s="327"/>
      <c r="AK135" s="327"/>
      <c r="AL135" s="255"/>
      <c r="AM135" s="338"/>
      <c r="AN135" s="327"/>
      <c r="AO135" s="327"/>
      <c r="AP135" s="327"/>
      <c r="AQ135" s="327"/>
      <c r="AR135" s="327"/>
      <c r="AS135" s="327"/>
      <c r="AT135" s="327"/>
      <c r="AU135" s="327"/>
      <c r="AV135" s="327"/>
      <c r="AW135" s="327"/>
      <c r="AX135" s="327"/>
    </row>
    <row r="136" customFormat="false" ht="15.75" hidden="false" customHeight="true" outlineLevel="0" collapsed="false">
      <c r="A136" s="336"/>
      <c r="B136" s="325"/>
      <c r="C136" s="325"/>
      <c r="D136" s="325"/>
      <c r="E136" s="327"/>
      <c r="F136" s="327"/>
      <c r="G136" s="327"/>
      <c r="H136" s="327"/>
      <c r="I136" s="325"/>
      <c r="J136" s="325"/>
      <c r="K136" s="325"/>
      <c r="L136" s="325"/>
      <c r="M136" s="325"/>
      <c r="N136" s="325"/>
      <c r="O136" s="325"/>
      <c r="P136" s="325"/>
      <c r="Q136" s="327"/>
      <c r="R136" s="327"/>
      <c r="S136" s="327"/>
      <c r="T136" s="327"/>
      <c r="U136" s="327"/>
      <c r="V136" s="325"/>
      <c r="W136" s="325"/>
      <c r="X136" s="327"/>
      <c r="Y136" s="327"/>
      <c r="Z136" s="327"/>
      <c r="AA136" s="327"/>
      <c r="AB136" s="327"/>
      <c r="AC136" s="327"/>
      <c r="AD136" s="327"/>
      <c r="AE136" s="327"/>
      <c r="AF136" s="327"/>
      <c r="AG136" s="327"/>
      <c r="AH136" s="327"/>
      <c r="AI136" s="327"/>
      <c r="AJ136" s="327"/>
      <c r="AK136" s="327"/>
      <c r="AL136" s="255"/>
      <c r="AM136" s="338"/>
      <c r="AN136" s="327"/>
      <c r="AO136" s="327"/>
      <c r="AP136" s="327"/>
      <c r="AQ136" s="327"/>
      <c r="AR136" s="327"/>
      <c r="AS136" s="327"/>
      <c r="AT136" s="327"/>
      <c r="AU136" s="327"/>
      <c r="AV136" s="327"/>
      <c r="AW136" s="327"/>
      <c r="AX136" s="327"/>
    </row>
    <row r="137" customFormat="false" ht="15.75" hidden="false" customHeight="true" outlineLevel="0" collapsed="false">
      <c r="A137" s="336"/>
      <c r="B137" s="325"/>
      <c r="C137" s="325"/>
      <c r="D137" s="325"/>
      <c r="E137" s="327"/>
      <c r="F137" s="327"/>
      <c r="G137" s="327"/>
      <c r="H137" s="327"/>
      <c r="I137" s="325"/>
      <c r="J137" s="325"/>
      <c r="K137" s="325"/>
      <c r="L137" s="325"/>
      <c r="M137" s="325"/>
      <c r="N137" s="325"/>
      <c r="O137" s="325"/>
      <c r="P137" s="325"/>
      <c r="Q137" s="327"/>
      <c r="R137" s="327"/>
      <c r="S137" s="327"/>
      <c r="T137" s="327"/>
      <c r="U137" s="327"/>
      <c r="V137" s="325"/>
      <c r="W137" s="325"/>
      <c r="X137" s="327"/>
      <c r="Y137" s="327"/>
      <c r="Z137" s="327"/>
      <c r="AA137" s="327"/>
      <c r="AB137" s="327"/>
      <c r="AC137" s="327"/>
      <c r="AD137" s="327"/>
      <c r="AE137" s="327"/>
      <c r="AF137" s="327"/>
      <c r="AG137" s="327"/>
      <c r="AH137" s="327"/>
      <c r="AI137" s="327"/>
      <c r="AJ137" s="327"/>
      <c r="AK137" s="327"/>
      <c r="AL137" s="255"/>
      <c r="AM137" s="338"/>
      <c r="AN137" s="327"/>
      <c r="AO137" s="327"/>
      <c r="AP137" s="327"/>
      <c r="AQ137" s="327"/>
      <c r="AR137" s="327"/>
      <c r="AS137" s="327"/>
      <c r="AT137" s="327"/>
      <c r="AU137" s="327"/>
      <c r="AV137" s="327"/>
      <c r="AW137" s="327"/>
      <c r="AX137" s="327"/>
    </row>
    <row r="138" customFormat="false" ht="15.75" hidden="false" customHeight="true" outlineLevel="0" collapsed="false">
      <c r="A138" s="336"/>
      <c r="B138" s="325"/>
      <c r="C138" s="325"/>
      <c r="D138" s="325"/>
      <c r="E138" s="327"/>
      <c r="F138" s="327"/>
      <c r="G138" s="327"/>
      <c r="H138" s="327"/>
      <c r="I138" s="325"/>
      <c r="J138" s="325"/>
      <c r="K138" s="325"/>
      <c r="L138" s="325"/>
      <c r="M138" s="325"/>
      <c r="N138" s="325"/>
      <c r="O138" s="325"/>
      <c r="P138" s="325"/>
      <c r="Q138" s="327"/>
      <c r="R138" s="327"/>
      <c r="S138" s="327"/>
      <c r="T138" s="327"/>
      <c r="U138" s="327"/>
      <c r="V138" s="325"/>
      <c r="W138" s="325"/>
      <c r="X138" s="327"/>
      <c r="Y138" s="327"/>
      <c r="Z138" s="327"/>
      <c r="AA138" s="327"/>
      <c r="AB138" s="327"/>
      <c r="AC138" s="327"/>
      <c r="AD138" s="327"/>
      <c r="AE138" s="327"/>
      <c r="AF138" s="327"/>
      <c r="AG138" s="327"/>
      <c r="AH138" s="327"/>
      <c r="AI138" s="327"/>
      <c r="AJ138" s="327"/>
      <c r="AK138" s="327"/>
      <c r="AL138" s="255"/>
      <c r="AM138" s="338"/>
      <c r="AN138" s="327"/>
      <c r="AO138" s="327"/>
      <c r="AP138" s="327"/>
      <c r="AQ138" s="327"/>
      <c r="AR138" s="327"/>
      <c r="AS138" s="327"/>
      <c r="AT138" s="327"/>
      <c r="AU138" s="327"/>
      <c r="AV138" s="327"/>
      <c r="AW138" s="327"/>
      <c r="AX138" s="327"/>
    </row>
    <row r="139" customFormat="false" ht="15.75" hidden="false" customHeight="true" outlineLevel="0" collapsed="false">
      <c r="A139" s="336"/>
      <c r="B139" s="325"/>
      <c r="C139" s="325"/>
      <c r="D139" s="325"/>
      <c r="E139" s="327"/>
      <c r="F139" s="327"/>
      <c r="G139" s="327"/>
      <c r="H139" s="327"/>
      <c r="I139" s="325"/>
      <c r="J139" s="325"/>
      <c r="K139" s="325"/>
      <c r="L139" s="325"/>
      <c r="M139" s="325"/>
      <c r="N139" s="325"/>
      <c r="O139" s="325"/>
      <c r="P139" s="325"/>
      <c r="Q139" s="327"/>
      <c r="R139" s="327"/>
      <c r="S139" s="327"/>
      <c r="T139" s="327"/>
      <c r="U139" s="327"/>
      <c r="V139" s="325"/>
      <c r="W139" s="325"/>
      <c r="X139" s="327"/>
      <c r="Y139" s="327"/>
      <c r="Z139" s="327"/>
      <c r="AA139" s="327"/>
      <c r="AB139" s="327"/>
      <c r="AC139" s="327"/>
      <c r="AD139" s="327"/>
      <c r="AE139" s="327"/>
      <c r="AF139" s="327"/>
      <c r="AG139" s="327"/>
      <c r="AH139" s="327"/>
      <c r="AI139" s="327"/>
      <c r="AJ139" s="327"/>
      <c r="AK139" s="327"/>
      <c r="AL139" s="255"/>
      <c r="AM139" s="338"/>
      <c r="AN139" s="327"/>
      <c r="AO139" s="327"/>
      <c r="AP139" s="327"/>
      <c r="AQ139" s="327"/>
      <c r="AR139" s="327"/>
      <c r="AS139" s="327"/>
      <c r="AT139" s="327"/>
      <c r="AU139" s="327"/>
      <c r="AV139" s="327"/>
      <c r="AW139" s="327"/>
      <c r="AX139" s="327"/>
    </row>
    <row r="140" customFormat="false" ht="15.75" hidden="false" customHeight="true" outlineLevel="0" collapsed="false">
      <c r="A140" s="336"/>
      <c r="B140" s="325"/>
      <c r="C140" s="325"/>
      <c r="D140" s="325"/>
      <c r="E140" s="327"/>
      <c r="F140" s="327"/>
      <c r="G140" s="327"/>
      <c r="H140" s="327"/>
      <c r="I140" s="325"/>
      <c r="J140" s="325"/>
      <c r="K140" s="325"/>
      <c r="L140" s="325"/>
      <c r="M140" s="325"/>
      <c r="N140" s="325"/>
      <c r="O140" s="325"/>
      <c r="P140" s="325"/>
      <c r="Q140" s="327"/>
      <c r="R140" s="327"/>
      <c r="S140" s="327"/>
      <c r="T140" s="327"/>
      <c r="U140" s="327"/>
      <c r="V140" s="325"/>
      <c r="W140" s="325"/>
      <c r="X140" s="327"/>
      <c r="Y140" s="327"/>
      <c r="Z140" s="327"/>
      <c r="AA140" s="327"/>
      <c r="AB140" s="327"/>
      <c r="AC140" s="327"/>
      <c r="AD140" s="327"/>
      <c r="AE140" s="327"/>
      <c r="AF140" s="327"/>
      <c r="AG140" s="327"/>
      <c r="AH140" s="327"/>
      <c r="AI140" s="327"/>
      <c r="AJ140" s="327"/>
      <c r="AK140" s="327"/>
      <c r="AL140" s="255"/>
      <c r="AM140" s="338"/>
      <c r="AN140" s="327"/>
      <c r="AO140" s="327"/>
      <c r="AP140" s="327"/>
      <c r="AQ140" s="327"/>
      <c r="AR140" s="327"/>
      <c r="AS140" s="327"/>
      <c r="AT140" s="327"/>
      <c r="AU140" s="327"/>
      <c r="AV140" s="327"/>
      <c r="AW140" s="327"/>
      <c r="AX140" s="327"/>
    </row>
    <row r="141" customFormat="false" ht="15.75" hidden="false" customHeight="true" outlineLevel="0" collapsed="false">
      <c r="A141" s="336"/>
      <c r="B141" s="325"/>
      <c r="C141" s="325"/>
      <c r="D141" s="325"/>
      <c r="E141" s="327"/>
      <c r="F141" s="327"/>
      <c r="G141" s="327"/>
      <c r="H141" s="327"/>
      <c r="I141" s="325"/>
      <c r="J141" s="325"/>
      <c r="K141" s="325"/>
      <c r="L141" s="325"/>
      <c r="M141" s="325"/>
      <c r="N141" s="325"/>
      <c r="O141" s="325"/>
      <c r="P141" s="325"/>
      <c r="Q141" s="327"/>
      <c r="R141" s="327"/>
      <c r="S141" s="327"/>
      <c r="T141" s="327"/>
      <c r="U141" s="327"/>
      <c r="V141" s="325"/>
      <c r="W141" s="325"/>
      <c r="X141" s="327"/>
      <c r="Y141" s="327"/>
      <c r="Z141" s="327"/>
      <c r="AA141" s="327"/>
      <c r="AB141" s="327"/>
      <c r="AC141" s="327"/>
      <c r="AD141" s="327"/>
      <c r="AE141" s="327"/>
      <c r="AF141" s="327"/>
      <c r="AG141" s="327"/>
      <c r="AH141" s="327"/>
      <c r="AI141" s="327"/>
      <c r="AJ141" s="327"/>
      <c r="AK141" s="327"/>
      <c r="AL141" s="255"/>
      <c r="AM141" s="338"/>
      <c r="AN141" s="327"/>
      <c r="AO141" s="327"/>
      <c r="AP141" s="327"/>
      <c r="AQ141" s="327"/>
      <c r="AR141" s="327"/>
      <c r="AS141" s="327"/>
      <c r="AT141" s="327"/>
      <c r="AU141" s="327"/>
      <c r="AV141" s="327"/>
      <c r="AW141" s="327"/>
      <c r="AX141" s="327"/>
    </row>
    <row r="142" customFormat="false" ht="15.75" hidden="false" customHeight="true" outlineLevel="0" collapsed="false">
      <c r="A142" s="336"/>
      <c r="B142" s="325"/>
      <c r="C142" s="325"/>
      <c r="D142" s="325"/>
      <c r="E142" s="327"/>
      <c r="F142" s="327"/>
      <c r="G142" s="327"/>
      <c r="H142" s="327"/>
      <c r="I142" s="325"/>
      <c r="J142" s="325"/>
      <c r="K142" s="325"/>
      <c r="L142" s="325"/>
      <c r="M142" s="325"/>
      <c r="N142" s="325"/>
      <c r="O142" s="325"/>
      <c r="P142" s="325"/>
      <c r="Q142" s="327"/>
      <c r="R142" s="327"/>
      <c r="S142" s="327"/>
      <c r="T142" s="327"/>
      <c r="U142" s="327"/>
      <c r="V142" s="325"/>
      <c r="W142" s="325"/>
      <c r="X142" s="327"/>
      <c r="Y142" s="327"/>
      <c r="Z142" s="327"/>
      <c r="AA142" s="327"/>
      <c r="AB142" s="327"/>
      <c r="AC142" s="327"/>
      <c r="AD142" s="327"/>
      <c r="AE142" s="327"/>
      <c r="AF142" s="327"/>
      <c r="AG142" s="327"/>
      <c r="AH142" s="327"/>
      <c r="AI142" s="327"/>
      <c r="AJ142" s="327"/>
      <c r="AK142" s="327"/>
      <c r="AL142" s="255"/>
      <c r="AM142" s="338"/>
      <c r="AN142" s="327"/>
      <c r="AO142" s="327"/>
      <c r="AP142" s="327"/>
      <c r="AQ142" s="327"/>
      <c r="AR142" s="327"/>
      <c r="AS142" s="327"/>
      <c r="AT142" s="327"/>
      <c r="AU142" s="327"/>
      <c r="AV142" s="327"/>
      <c r="AW142" s="327"/>
      <c r="AX142" s="327"/>
    </row>
    <row r="143" customFormat="false" ht="15.75" hidden="false" customHeight="true" outlineLevel="0" collapsed="false">
      <c r="A143" s="336"/>
      <c r="B143" s="325"/>
      <c r="C143" s="325"/>
      <c r="D143" s="325"/>
      <c r="E143" s="327"/>
      <c r="F143" s="327"/>
      <c r="G143" s="327"/>
      <c r="H143" s="327"/>
      <c r="I143" s="325"/>
      <c r="J143" s="325"/>
      <c r="K143" s="325"/>
      <c r="L143" s="325"/>
      <c r="M143" s="325"/>
      <c r="N143" s="325"/>
      <c r="O143" s="325"/>
      <c r="P143" s="325"/>
      <c r="Q143" s="327"/>
      <c r="R143" s="327"/>
      <c r="S143" s="327"/>
      <c r="T143" s="327"/>
      <c r="U143" s="327"/>
      <c r="V143" s="325"/>
      <c r="W143" s="325"/>
      <c r="X143" s="327"/>
      <c r="Y143" s="327"/>
      <c r="Z143" s="327"/>
      <c r="AA143" s="327"/>
      <c r="AB143" s="327"/>
      <c r="AC143" s="327"/>
      <c r="AD143" s="327"/>
      <c r="AE143" s="327"/>
      <c r="AF143" s="327"/>
      <c r="AG143" s="327"/>
      <c r="AH143" s="327"/>
      <c r="AI143" s="327"/>
      <c r="AJ143" s="327"/>
      <c r="AK143" s="327"/>
      <c r="AL143" s="255"/>
      <c r="AM143" s="338"/>
      <c r="AN143" s="327"/>
      <c r="AO143" s="327"/>
      <c r="AP143" s="327"/>
      <c r="AQ143" s="327"/>
      <c r="AR143" s="327"/>
      <c r="AS143" s="327"/>
      <c r="AT143" s="327"/>
      <c r="AU143" s="327"/>
      <c r="AV143" s="327"/>
      <c r="AW143" s="327"/>
      <c r="AX143" s="327"/>
    </row>
    <row r="144" customFormat="false" ht="15.75" hidden="false" customHeight="true" outlineLevel="0" collapsed="false">
      <c r="A144" s="336"/>
      <c r="B144" s="325"/>
      <c r="C144" s="325"/>
      <c r="D144" s="325"/>
      <c r="E144" s="327"/>
      <c r="F144" s="327"/>
      <c r="G144" s="327"/>
      <c r="H144" s="327"/>
      <c r="I144" s="325"/>
      <c r="J144" s="325"/>
      <c r="K144" s="325"/>
      <c r="L144" s="325"/>
      <c r="M144" s="325"/>
      <c r="N144" s="325"/>
      <c r="O144" s="325"/>
      <c r="P144" s="325"/>
      <c r="Q144" s="327"/>
      <c r="R144" s="327"/>
      <c r="S144" s="327"/>
      <c r="T144" s="327"/>
      <c r="U144" s="327"/>
      <c r="V144" s="325"/>
      <c r="W144" s="325"/>
      <c r="X144" s="327"/>
      <c r="Y144" s="327"/>
      <c r="Z144" s="327"/>
      <c r="AA144" s="327"/>
      <c r="AB144" s="327"/>
      <c r="AC144" s="327"/>
      <c r="AD144" s="327"/>
      <c r="AE144" s="327"/>
      <c r="AF144" s="327"/>
      <c r="AG144" s="327"/>
      <c r="AH144" s="327"/>
      <c r="AI144" s="327"/>
      <c r="AJ144" s="327"/>
      <c r="AK144" s="327"/>
      <c r="AL144" s="255"/>
      <c r="AM144" s="338"/>
      <c r="AN144" s="327"/>
      <c r="AO144" s="327"/>
      <c r="AP144" s="327"/>
      <c r="AQ144" s="327"/>
      <c r="AR144" s="327"/>
      <c r="AS144" s="327"/>
      <c r="AT144" s="327"/>
      <c r="AU144" s="327"/>
      <c r="AV144" s="327"/>
      <c r="AW144" s="327"/>
      <c r="AX144" s="327"/>
    </row>
    <row r="145" customFormat="false" ht="15.75" hidden="false" customHeight="true" outlineLevel="0" collapsed="false">
      <c r="A145" s="336"/>
      <c r="B145" s="325"/>
      <c r="C145" s="325"/>
      <c r="D145" s="325"/>
      <c r="E145" s="327"/>
      <c r="F145" s="327"/>
      <c r="G145" s="327"/>
      <c r="H145" s="327"/>
      <c r="I145" s="325"/>
      <c r="J145" s="325"/>
      <c r="K145" s="325"/>
      <c r="L145" s="325"/>
      <c r="M145" s="325"/>
      <c r="N145" s="325"/>
      <c r="O145" s="325"/>
      <c r="P145" s="325"/>
      <c r="Q145" s="327"/>
      <c r="R145" s="327"/>
      <c r="S145" s="327"/>
      <c r="T145" s="327"/>
      <c r="U145" s="327"/>
      <c r="V145" s="325"/>
      <c r="W145" s="325"/>
      <c r="X145" s="327"/>
      <c r="Y145" s="327"/>
      <c r="Z145" s="327"/>
      <c r="AA145" s="327"/>
      <c r="AB145" s="327"/>
      <c r="AC145" s="327"/>
      <c r="AD145" s="327"/>
      <c r="AE145" s="327"/>
      <c r="AF145" s="327"/>
      <c r="AG145" s="327"/>
      <c r="AH145" s="327"/>
      <c r="AI145" s="327"/>
      <c r="AJ145" s="327"/>
      <c r="AK145" s="327"/>
      <c r="AL145" s="255"/>
      <c r="AM145" s="338"/>
      <c r="AN145" s="327"/>
      <c r="AO145" s="327"/>
      <c r="AP145" s="327"/>
      <c r="AQ145" s="327"/>
      <c r="AR145" s="327"/>
      <c r="AS145" s="327"/>
      <c r="AT145" s="327"/>
      <c r="AU145" s="327"/>
      <c r="AV145" s="327"/>
      <c r="AW145" s="327"/>
      <c r="AX145" s="327"/>
    </row>
    <row r="146" customFormat="false" ht="15.75" hidden="false" customHeight="true" outlineLevel="0" collapsed="false">
      <c r="A146" s="336"/>
      <c r="B146" s="325"/>
      <c r="C146" s="325"/>
      <c r="D146" s="325"/>
      <c r="E146" s="327"/>
      <c r="F146" s="327"/>
      <c r="G146" s="327"/>
      <c r="H146" s="327"/>
      <c r="I146" s="325"/>
      <c r="J146" s="325"/>
      <c r="K146" s="325"/>
      <c r="L146" s="325"/>
      <c r="M146" s="325"/>
      <c r="N146" s="325"/>
      <c r="O146" s="325"/>
      <c r="P146" s="325"/>
      <c r="Q146" s="327"/>
      <c r="R146" s="327"/>
      <c r="S146" s="327"/>
      <c r="T146" s="327"/>
      <c r="U146" s="327"/>
      <c r="V146" s="325"/>
      <c r="W146" s="325"/>
      <c r="X146" s="327"/>
      <c r="Y146" s="327"/>
      <c r="Z146" s="327"/>
      <c r="AA146" s="327"/>
      <c r="AB146" s="327"/>
      <c r="AC146" s="327"/>
      <c r="AD146" s="327"/>
      <c r="AE146" s="327"/>
      <c r="AF146" s="327"/>
      <c r="AG146" s="327"/>
      <c r="AH146" s="327"/>
      <c r="AI146" s="327"/>
      <c r="AJ146" s="327"/>
      <c r="AK146" s="327"/>
      <c r="AL146" s="255"/>
      <c r="AM146" s="338"/>
      <c r="AN146" s="327"/>
      <c r="AO146" s="327"/>
      <c r="AP146" s="327"/>
      <c r="AQ146" s="327"/>
      <c r="AR146" s="327"/>
      <c r="AS146" s="327"/>
      <c r="AT146" s="327"/>
      <c r="AU146" s="327"/>
      <c r="AV146" s="327"/>
      <c r="AW146" s="327"/>
      <c r="AX146" s="327"/>
    </row>
    <row r="147" customFormat="false" ht="15.75" hidden="false" customHeight="true" outlineLevel="0" collapsed="false">
      <c r="A147" s="336"/>
      <c r="B147" s="325"/>
      <c r="C147" s="325"/>
      <c r="D147" s="325"/>
      <c r="E147" s="327"/>
      <c r="F147" s="327"/>
      <c r="G147" s="327"/>
      <c r="H147" s="327"/>
      <c r="I147" s="325"/>
      <c r="J147" s="325"/>
      <c r="K147" s="325"/>
      <c r="L147" s="325"/>
      <c r="M147" s="325"/>
      <c r="N147" s="325"/>
      <c r="O147" s="325"/>
      <c r="P147" s="325"/>
      <c r="Q147" s="327"/>
      <c r="R147" s="327"/>
      <c r="S147" s="327"/>
      <c r="T147" s="327"/>
      <c r="U147" s="327"/>
      <c r="V147" s="325"/>
      <c r="W147" s="325"/>
      <c r="X147" s="327"/>
      <c r="Y147" s="327"/>
      <c r="Z147" s="327"/>
      <c r="AA147" s="327"/>
      <c r="AB147" s="327"/>
      <c r="AC147" s="327"/>
      <c r="AD147" s="327"/>
      <c r="AE147" s="327"/>
      <c r="AF147" s="327"/>
      <c r="AG147" s="327"/>
      <c r="AH147" s="327"/>
      <c r="AI147" s="327"/>
      <c r="AJ147" s="327"/>
      <c r="AK147" s="327"/>
      <c r="AL147" s="255"/>
      <c r="AM147" s="338"/>
      <c r="AN147" s="327"/>
      <c r="AO147" s="327"/>
      <c r="AP147" s="327"/>
      <c r="AQ147" s="327"/>
      <c r="AR147" s="327"/>
      <c r="AS147" s="327"/>
      <c r="AT147" s="327"/>
      <c r="AU147" s="327"/>
      <c r="AV147" s="327"/>
      <c r="AW147" s="327"/>
      <c r="AX147" s="327"/>
    </row>
    <row r="148" customFormat="false" ht="15.75" hidden="false" customHeight="true" outlineLevel="0" collapsed="false">
      <c r="A148" s="336"/>
      <c r="B148" s="325"/>
      <c r="C148" s="325"/>
      <c r="D148" s="325"/>
      <c r="E148" s="327"/>
      <c r="F148" s="327"/>
      <c r="G148" s="327"/>
      <c r="H148" s="327"/>
      <c r="I148" s="325"/>
      <c r="J148" s="325"/>
      <c r="K148" s="325"/>
      <c r="L148" s="325"/>
      <c r="M148" s="325"/>
      <c r="N148" s="325"/>
      <c r="O148" s="325"/>
      <c r="P148" s="325"/>
      <c r="Q148" s="327"/>
      <c r="R148" s="327"/>
      <c r="S148" s="327"/>
      <c r="T148" s="327"/>
      <c r="U148" s="327"/>
      <c r="V148" s="325"/>
      <c r="W148" s="325"/>
      <c r="X148" s="327"/>
      <c r="Y148" s="327"/>
      <c r="Z148" s="327"/>
      <c r="AA148" s="327"/>
      <c r="AB148" s="327"/>
      <c r="AC148" s="327"/>
      <c r="AD148" s="327"/>
      <c r="AE148" s="327"/>
      <c r="AF148" s="327"/>
      <c r="AG148" s="327"/>
      <c r="AH148" s="327"/>
      <c r="AI148" s="327"/>
      <c r="AJ148" s="327"/>
      <c r="AK148" s="327"/>
      <c r="AL148" s="255"/>
      <c r="AM148" s="338"/>
      <c r="AN148" s="327"/>
      <c r="AO148" s="327"/>
      <c r="AP148" s="327"/>
      <c r="AQ148" s="327"/>
      <c r="AR148" s="327"/>
      <c r="AS148" s="327"/>
      <c r="AT148" s="327"/>
      <c r="AU148" s="327"/>
      <c r="AV148" s="327"/>
      <c r="AW148" s="327"/>
      <c r="AX148" s="327"/>
    </row>
    <row r="149" customFormat="false" ht="15.75" hidden="false" customHeight="true" outlineLevel="0" collapsed="false">
      <c r="A149" s="336"/>
      <c r="B149" s="325"/>
      <c r="C149" s="325"/>
      <c r="D149" s="325"/>
      <c r="E149" s="327"/>
      <c r="F149" s="327"/>
      <c r="G149" s="327"/>
      <c r="H149" s="327"/>
      <c r="I149" s="325"/>
      <c r="J149" s="325"/>
      <c r="K149" s="325"/>
      <c r="L149" s="325"/>
      <c r="M149" s="325"/>
      <c r="N149" s="325"/>
      <c r="O149" s="325"/>
      <c r="P149" s="325"/>
      <c r="Q149" s="327"/>
      <c r="R149" s="327"/>
      <c r="S149" s="327"/>
      <c r="T149" s="327"/>
      <c r="U149" s="327"/>
      <c r="V149" s="325"/>
      <c r="W149" s="325"/>
      <c r="X149" s="327"/>
      <c r="Y149" s="327"/>
      <c r="Z149" s="327"/>
      <c r="AA149" s="327"/>
      <c r="AB149" s="327"/>
      <c r="AC149" s="327"/>
      <c r="AD149" s="327"/>
      <c r="AE149" s="327"/>
      <c r="AF149" s="327"/>
      <c r="AG149" s="327"/>
      <c r="AH149" s="327"/>
      <c r="AI149" s="327"/>
      <c r="AJ149" s="327"/>
      <c r="AK149" s="327"/>
      <c r="AL149" s="255"/>
      <c r="AM149" s="338"/>
      <c r="AN149" s="327"/>
      <c r="AO149" s="327"/>
      <c r="AP149" s="327"/>
      <c r="AQ149" s="327"/>
      <c r="AR149" s="327"/>
      <c r="AS149" s="327"/>
      <c r="AT149" s="327"/>
      <c r="AU149" s="327"/>
      <c r="AV149" s="327"/>
      <c r="AW149" s="327"/>
      <c r="AX149" s="327"/>
    </row>
    <row r="150" customFormat="false" ht="15.75" hidden="false" customHeight="true" outlineLevel="0" collapsed="false">
      <c r="A150" s="336"/>
      <c r="B150" s="325"/>
      <c r="C150" s="325"/>
      <c r="D150" s="325"/>
      <c r="E150" s="327"/>
      <c r="F150" s="327"/>
      <c r="G150" s="327"/>
      <c r="H150" s="327"/>
      <c r="I150" s="325"/>
      <c r="J150" s="325"/>
      <c r="K150" s="325"/>
      <c r="L150" s="325"/>
      <c r="M150" s="325"/>
      <c r="N150" s="325"/>
      <c r="O150" s="325"/>
      <c r="P150" s="325"/>
      <c r="Q150" s="327"/>
      <c r="R150" s="327"/>
      <c r="S150" s="327"/>
      <c r="T150" s="327"/>
      <c r="U150" s="327"/>
      <c r="V150" s="325"/>
      <c r="W150" s="325"/>
      <c r="X150" s="327"/>
      <c r="Y150" s="327"/>
      <c r="Z150" s="327"/>
      <c r="AA150" s="327"/>
      <c r="AB150" s="327"/>
      <c r="AC150" s="327"/>
      <c r="AD150" s="327"/>
      <c r="AE150" s="327"/>
      <c r="AF150" s="327"/>
      <c r="AG150" s="327"/>
      <c r="AH150" s="327"/>
      <c r="AI150" s="327"/>
      <c r="AJ150" s="327"/>
      <c r="AK150" s="327"/>
      <c r="AL150" s="255"/>
      <c r="AM150" s="338"/>
      <c r="AN150" s="327"/>
      <c r="AO150" s="327"/>
      <c r="AP150" s="327"/>
      <c r="AQ150" s="327"/>
      <c r="AR150" s="327"/>
      <c r="AS150" s="327"/>
      <c r="AT150" s="327"/>
      <c r="AU150" s="327"/>
      <c r="AV150" s="327"/>
      <c r="AW150" s="327"/>
      <c r="AX150" s="327"/>
    </row>
    <row r="151" customFormat="false" ht="15.75" hidden="false" customHeight="true" outlineLevel="0" collapsed="false">
      <c r="A151" s="336"/>
      <c r="B151" s="325"/>
      <c r="C151" s="325"/>
      <c r="D151" s="325"/>
      <c r="E151" s="327"/>
      <c r="F151" s="327"/>
      <c r="G151" s="327"/>
      <c r="H151" s="327"/>
      <c r="I151" s="325"/>
      <c r="J151" s="325"/>
      <c r="K151" s="325"/>
      <c r="L151" s="325"/>
      <c r="M151" s="325"/>
      <c r="N151" s="325"/>
      <c r="O151" s="325"/>
      <c r="P151" s="325"/>
      <c r="Q151" s="327"/>
      <c r="R151" s="327"/>
      <c r="S151" s="327"/>
      <c r="T151" s="327"/>
      <c r="U151" s="327"/>
      <c r="V151" s="325"/>
      <c r="W151" s="325"/>
      <c r="X151" s="327"/>
      <c r="Y151" s="327"/>
      <c r="Z151" s="327"/>
      <c r="AA151" s="327"/>
      <c r="AB151" s="327"/>
      <c r="AC151" s="327"/>
      <c r="AD151" s="327"/>
      <c r="AE151" s="327"/>
      <c r="AF151" s="327"/>
      <c r="AG151" s="327"/>
      <c r="AH151" s="327"/>
      <c r="AI151" s="327"/>
      <c r="AJ151" s="327"/>
      <c r="AK151" s="327"/>
      <c r="AL151" s="255"/>
      <c r="AM151" s="338"/>
      <c r="AN151" s="327"/>
      <c r="AO151" s="327"/>
      <c r="AP151" s="327"/>
      <c r="AQ151" s="327"/>
      <c r="AR151" s="327"/>
      <c r="AS151" s="327"/>
      <c r="AT151" s="327"/>
      <c r="AU151" s="327"/>
      <c r="AV151" s="327"/>
      <c r="AW151" s="327"/>
      <c r="AX151" s="327"/>
    </row>
    <row r="152" customFormat="false" ht="15.75" hidden="false" customHeight="true" outlineLevel="0" collapsed="false">
      <c r="A152" s="336"/>
      <c r="B152" s="325"/>
      <c r="C152" s="325"/>
      <c r="D152" s="325"/>
      <c r="E152" s="327"/>
      <c r="F152" s="327"/>
      <c r="G152" s="327"/>
      <c r="H152" s="327"/>
      <c r="I152" s="325"/>
      <c r="J152" s="325"/>
      <c r="K152" s="325"/>
      <c r="L152" s="325"/>
      <c r="M152" s="325"/>
      <c r="N152" s="325"/>
      <c r="O152" s="325"/>
      <c r="P152" s="325"/>
      <c r="Q152" s="327"/>
      <c r="R152" s="327"/>
      <c r="S152" s="327"/>
      <c r="T152" s="327"/>
      <c r="U152" s="327"/>
      <c r="V152" s="325"/>
      <c r="W152" s="325"/>
      <c r="X152" s="327"/>
      <c r="Y152" s="327"/>
      <c r="Z152" s="327"/>
      <c r="AA152" s="327"/>
      <c r="AB152" s="327"/>
      <c r="AC152" s="327"/>
      <c r="AD152" s="327"/>
      <c r="AE152" s="327"/>
      <c r="AF152" s="327"/>
      <c r="AG152" s="327"/>
      <c r="AH152" s="327"/>
      <c r="AI152" s="327"/>
      <c r="AJ152" s="327"/>
      <c r="AK152" s="327"/>
      <c r="AL152" s="255"/>
      <c r="AM152" s="338"/>
      <c r="AN152" s="327"/>
      <c r="AO152" s="327"/>
      <c r="AP152" s="327"/>
      <c r="AQ152" s="327"/>
      <c r="AR152" s="327"/>
      <c r="AS152" s="327"/>
      <c r="AT152" s="327"/>
      <c r="AU152" s="327"/>
      <c r="AV152" s="327"/>
      <c r="AW152" s="327"/>
      <c r="AX152" s="327"/>
    </row>
    <row r="153" customFormat="false" ht="15.75" hidden="false" customHeight="true" outlineLevel="0" collapsed="false">
      <c r="A153" s="336"/>
      <c r="B153" s="325"/>
      <c r="C153" s="325"/>
      <c r="D153" s="325"/>
      <c r="E153" s="327"/>
      <c r="F153" s="327"/>
      <c r="G153" s="327"/>
      <c r="H153" s="327"/>
      <c r="I153" s="325"/>
      <c r="J153" s="325"/>
      <c r="K153" s="325"/>
      <c r="L153" s="325"/>
      <c r="M153" s="325"/>
      <c r="N153" s="325"/>
      <c r="O153" s="325"/>
      <c r="P153" s="325"/>
      <c r="Q153" s="327"/>
      <c r="R153" s="327"/>
      <c r="S153" s="327"/>
      <c r="T153" s="327"/>
      <c r="U153" s="327"/>
      <c r="V153" s="325"/>
      <c r="W153" s="325"/>
      <c r="X153" s="327"/>
      <c r="Y153" s="327"/>
      <c r="Z153" s="327"/>
      <c r="AA153" s="327"/>
      <c r="AB153" s="327"/>
      <c r="AC153" s="327"/>
      <c r="AD153" s="327"/>
      <c r="AE153" s="327"/>
      <c r="AF153" s="327"/>
      <c r="AG153" s="327"/>
      <c r="AH153" s="327"/>
      <c r="AI153" s="327"/>
      <c r="AJ153" s="327"/>
      <c r="AK153" s="327"/>
      <c r="AL153" s="255"/>
      <c r="AM153" s="338"/>
      <c r="AN153" s="327"/>
      <c r="AO153" s="327"/>
      <c r="AP153" s="327"/>
      <c r="AQ153" s="327"/>
      <c r="AR153" s="327"/>
      <c r="AS153" s="327"/>
      <c r="AT153" s="327"/>
      <c r="AU153" s="327"/>
      <c r="AV153" s="327"/>
      <c r="AW153" s="327"/>
      <c r="AX153" s="327"/>
    </row>
    <row r="154" customFormat="false" ht="15.75" hidden="false" customHeight="true" outlineLevel="0" collapsed="false">
      <c r="A154" s="336"/>
      <c r="B154" s="325"/>
      <c r="C154" s="325"/>
      <c r="D154" s="325"/>
      <c r="E154" s="327"/>
      <c r="F154" s="327"/>
      <c r="G154" s="327"/>
      <c r="H154" s="327"/>
      <c r="I154" s="325"/>
      <c r="J154" s="325"/>
      <c r="K154" s="325"/>
      <c r="L154" s="325"/>
      <c r="M154" s="325"/>
      <c r="N154" s="325"/>
      <c r="O154" s="325"/>
      <c r="P154" s="325"/>
      <c r="Q154" s="327"/>
      <c r="R154" s="327"/>
      <c r="S154" s="327"/>
      <c r="T154" s="327"/>
      <c r="U154" s="327"/>
      <c r="V154" s="325"/>
      <c r="W154" s="325"/>
      <c r="X154" s="327"/>
      <c r="Y154" s="327"/>
      <c r="Z154" s="327"/>
      <c r="AA154" s="327"/>
      <c r="AB154" s="327"/>
      <c r="AC154" s="327"/>
      <c r="AD154" s="327"/>
      <c r="AE154" s="327"/>
      <c r="AF154" s="327"/>
      <c r="AG154" s="327"/>
      <c r="AH154" s="327"/>
      <c r="AI154" s="327"/>
      <c r="AJ154" s="327"/>
      <c r="AK154" s="327"/>
      <c r="AL154" s="255"/>
      <c r="AM154" s="338"/>
      <c r="AN154" s="327"/>
      <c r="AO154" s="327"/>
      <c r="AP154" s="327"/>
      <c r="AQ154" s="327"/>
      <c r="AR154" s="327"/>
      <c r="AS154" s="327"/>
      <c r="AT154" s="327"/>
      <c r="AU154" s="327"/>
      <c r="AV154" s="327"/>
      <c r="AW154" s="327"/>
      <c r="AX154" s="327"/>
    </row>
    <row r="155" customFormat="false" ht="15.75" hidden="false" customHeight="true" outlineLevel="0" collapsed="false">
      <c r="A155" s="336"/>
      <c r="B155" s="325"/>
      <c r="C155" s="325"/>
      <c r="D155" s="325"/>
      <c r="E155" s="327"/>
      <c r="F155" s="327"/>
      <c r="G155" s="327"/>
      <c r="H155" s="327"/>
      <c r="I155" s="325"/>
      <c r="J155" s="325"/>
      <c r="K155" s="325"/>
      <c r="L155" s="325"/>
      <c r="M155" s="325"/>
      <c r="N155" s="325"/>
      <c r="O155" s="325"/>
      <c r="P155" s="325"/>
      <c r="Q155" s="327"/>
      <c r="R155" s="327"/>
      <c r="S155" s="327"/>
      <c r="T155" s="327"/>
      <c r="U155" s="327"/>
      <c r="V155" s="325"/>
      <c r="W155" s="325"/>
      <c r="X155" s="327"/>
      <c r="Y155" s="327"/>
      <c r="Z155" s="327"/>
      <c r="AA155" s="327"/>
      <c r="AB155" s="327"/>
      <c r="AC155" s="327"/>
      <c r="AD155" s="327"/>
      <c r="AE155" s="327"/>
      <c r="AF155" s="327"/>
      <c r="AG155" s="327"/>
      <c r="AH155" s="327"/>
      <c r="AI155" s="327"/>
      <c r="AJ155" s="327"/>
      <c r="AK155" s="327"/>
      <c r="AL155" s="255"/>
      <c r="AM155" s="338"/>
      <c r="AN155" s="327"/>
      <c r="AO155" s="327"/>
      <c r="AP155" s="327"/>
      <c r="AQ155" s="327"/>
      <c r="AR155" s="327"/>
      <c r="AS155" s="327"/>
      <c r="AT155" s="327"/>
      <c r="AU155" s="327"/>
      <c r="AV155" s="327"/>
      <c r="AW155" s="327"/>
      <c r="AX155" s="327"/>
    </row>
    <row r="156" customFormat="false" ht="15.75" hidden="false" customHeight="true" outlineLevel="0" collapsed="false">
      <c r="A156" s="336"/>
      <c r="B156" s="325"/>
      <c r="C156" s="325"/>
      <c r="D156" s="325"/>
      <c r="E156" s="327"/>
      <c r="F156" s="327"/>
      <c r="G156" s="327"/>
      <c r="H156" s="327"/>
      <c r="I156" s="325"/>
      <c r="J156" s="325"/>
      <c r="K156" s="325"/>
      <c r="L156" s="325"/>
      <c r="M156" s="325"/>
      <c r="N156" s="325"/>
      <c r="O156" s="325"/>
      <c r="P156" s="325"/>
      <c r="Q156" s="327"/>
      <c r="R156" s="327"/>
      <c r="S156" s="327"/>
      <c r="T156" s="327"/>
      <c r="U156" s="327"/>
      <c r="V156" s="325"/>
      <c r="W156" s="325"/>
      <c r="X156" s="327"/>
      <c r="Y156" s="327"/>
      <c r="Z156" s="327"/>
      <c r="AA156" s="327"/>
      <c r="AB156" s="327"/>
      <c r="AC156" s="327"/>
      <c r="AD156" s="327"/>
      <c r="AE156" s="327"/>
      <c r="AF156" s="327"/>
      <c r="AG156" s="327"/>
      <c r="AH156" s="327"/>
      <c r="AI156" s="327"/>
      <c r="AJ156" s="327"/>
      <c r="AK156" s="327"/>
      <c r="AL156" s="255"/>
      <c r="AM156" s="338"/>
      <c r="AN156" s="327"/>
      <c r="AO156" s="327"/>
      <c r="AP156" s="327"/>
      <c r="AQ156" s="327"/>
      <c r="AR156" s="327"/>
      <c r="AS156" s="327"/>
      <c r="AT156" s="327"/>
      <c r="AU156" s="327"/>
      <c r="AV156" s="327"/>
      <c r="AW156" s="327"/>
      <c r="AX156" s="327"/>
    </row>
    <row r="157" customFormat="false" ht="15.75" hidden="false" customHeight="true" outlineLevel="0" collapsed="false">
      <c r="A157" s="336"/>
      <c r="B157" s="325"/>
      <c r="C157" s="325"/>
      <c r="D157" s="325"/>
      <c r="E157" s="327"/>
      <c r="F157" s="327"/>
      <c r="G157" s="327"/>
      <c r="H157" s="327"/>
      <c r="I157" s="325"/>
      <c r="J157" s="325"/>
      <c r="K157" s="325"/>
      <c r="L157" s="325"/>
      <c r="M157" s="325"/>
      <c r="N157" s="325"/>
      <c r="O157" s="325"/>
      <c r="P157" s="325"/>
      <c r="Q157" s="327"/>
      <c r="R157" s="327"/>
      <c r="S157" s="327"/>
      <c r="T157" s="327"/>
      <c r="U157" s="327"/>
      <c r="V157" s="325"/>
      <c r="W157" s="325"/>
      <c r="X157" s="327"/>
      <c r="Y157" s="327"/>
      <c r="Z157" s="327"/>
      <c r="AA157" s="327"/>
      <c r="AB157" s="327"/>
      <c r="AC157" s="327"/>
      <c r="AD157" s="327"/>
      <c r="AE157" s="327"/>
      <c r="AF157" s="327"/>
      <c r="AG157" s="327"/>
      <c r="AH157" s="327"/>
      <c r="AI157" s="327"/>
      <c r="AJ157" s="327"/>
      <c r="AK157" s="327"/>
      <c r="AL157" s="255"/>
      <c r="AM157" s="338"/>
      <c r="AN157" s="327"/>
      <c r="AO157" s="327"/>
      <c r="AP157" s="327"/>
      <c r="AQ157" s="327"/>
      <c r="AR157" s="327"/>
      <c r="AS157" s="327"/>
      <c r="AT157" s="327"/>
      <c r="AU157" s="327"/>
      <c r="AV157" s="327"/>
      <c r="AW157" s="327"/>
      <c r="AX157" s="327"/>
    </row>
    <row r="158" customFormat="false" ht="15.75" hidden="false" customHeight="true" outlineLevel="0" collapsed="false">
      <c r="A158" s="336"/>
      <c r="B158" s="325"/>
      <c r="C158" s="325"/>
      <c r="D158" s="325"/>
      <c r="E158" s="327"/>
      <c r="F158" s="327"/>
      <c r="G158" s="327"/>
      <c r="H158" s="327"/>
      <c r="I158" s="325"/>
      <c r="J158" s="325"/>
      <c r="K158" s="325"/>
      <c r="L158" s="325"/>
      <c r="M158" s="325"/>
      <c r="N158" s="325"/>
      <c r="O158" s="325"/>
      <c r="P158" s="325"/>
      <c r="Q158" s="327"/>
      <c r="R158" s="327"/>
      <c r="S158" s="327"/>
      <c r="T158" s="327"/>
      <c r="U158" s="327"/>
      <c r="V158" s="325"/>
      <c r="W158" s="325"/>
      <c r="X158" s="327"/>
      <c r="Y158" s="327"/>
      <c r="Z158" s="327"/>
      <c r="AA158" s="327"/>
      <c r="AB158" s="327"/>
      <c r="AC158" s="327"/>
      <c r="AD158" s="327"/>
      <c r="AE158" s="327"/>
      <c r="AF158" s="327"/>
      <c r="AG158" s="327"/>
      <c r="AH158" s="327"/>
      <c r="AI158" s="327"/>
      <c r="AJ158" s="327"/>
      <c r="AK158" s="327"/>
      <c r="AL158" s="255"/>
      <c r="AM158" s="338"/>
      <c r="AN158" s="327"/>
      <c r="AO158" s="327"/>
      <c r="AP158" s="327"/>
      <c r="AQ158" s="327"/>
      <c r="AR158" s="327"/>
      <c r="AS158" s="327"/>
      <c r="AT158" s="327"/>
      <c r="AU158" s="327"/>
      <c r="AV158" s="327"/>
      <c r="AW158" s="327"/>
      <c r="AX158" s="327"/>
    </row>
    <row r="159" customFormat="false" ht="15.75" hidden="false" customHeight="true" outlineLevel="0" collapsed="false">
      <c r="A159" s="336"/>
      <c r="B159" s="325"/>
      <c r="C159" s="325"/>
      <c r="D159" s="325"/>
      <c r="E159" s="327"/>
      <c r="F159" s="327"/>
      <c r="G159" s="327"/>
      <c r="H159" s="327"/>
      <c r="I159" s="325"/>
      <c r="J159" s="325"/>
      <c r="K159" s="325"/>
      <c r="L159" s="325"/>
      <c r="M159" s="325"/>
      <c r="N159" s="325"/>
      <c r="O159" s="325"/>
      <c r="P159" s="325"/>
      <c r="Q159" s="327"/>
      <c r="R159" s="327"/>
      <c r="S159" s="327"/>
      <c r="T159" s="327"/>
      <c r="U159" s="327"/>
      <c r="V159" s="325"/>
      <c r="W159" s="325"/>
      <c r="X159" s="327"/>
      <c r="Y159" s="327"/>
      <c r="Z159" s="327"/>
      <c r="AA159" s="327"/>
      <c r="AB159" s="327"/>
      <c r="AC159" s="327"/>
      <c r="AD159" s="327"/>
      <c r="AE159" s="327"/>
      <c r="AF159" s="327"/>
      <c r="AG159" s="327"/>
      <c r="AH159" s="327"/>
      <c r="AI159" s="327"/>
      <c r="AJ159" s="327"/>
      <c r="AK159" s="327"/>
      <c r="AL159" s="255"/>
      <c r="AM159" s="338"/>
      <c r="AN159" s="327"/>
      <c r="AO159" s="327"/>
      <c r="AP159" s="327"/>
      <c r="AQ159" s="327"/>
      <c r="AR159" s="327"/>
      <c r="AS159" s="327"/>
      <c r="AT159" s="327"/>
      <c r="AU159" s="327"/>
      <c r="AV159" s="327"/>
      <c r="AW159" s="327"/>
      <c r="AX159" s="327"/>
    </row>
    <row r="160" customFormat="false" ht="15.75" hidden="false" customHeight="true" outlineLevel="0" collapsed="false">
      <c r="A160" s="336"/>
      <c r="B160" s="325"/>
      <c r="C160" s="325"/>
      <c r="D160" s="325"/>
      <c r="E160" s="327"/>
      <c r="F160" s="327"/>
      <c r="G160" s="327"/>
      <c r="H160" s="327"/>
      <c r="I160" s="325"/>
      <c r="J160" s="325"/>
      <c r="K160" s="325"/>
      <c r="L160" s="325"/>
      <c r="M160" s="325"/>
      <c r="N160" s="325"/>
      <c r="O160" s="325"/>
      <c r="P160" s="325"/>
      <c r="Q160" s="327"/>
      <c r="R160" s="327"/>
      <c r="S160" s="327"/>
      <c r="T160" s="327"/>
      <c r="U160" s="327"/>
      <c r="V160" s="325"/>
      <c r="W160" s="325"/>
      <c r="X160" s="327"/>
      <c r="Y160" s="327"/>
      <c r="Z160" s="327"/>
      <c r="AA160" s="327"/>
      <c r="AB160" s="327"/>
      <c r="AC160" s="327"/>
      <c r="AD160" s="327"/>
      <c r="AE160" s="327"/>
      <c r="AF160" s="327"/>
      <c r="AG160" s="327"/>
      <c r="AH160" s="327"/>
      <c r="AI160" s="327"/>
      <c r="AJ160" s="327"/>
      <c r="AK160" s="327"/>
      <c r="AL160" s="255"/>
      <c r="AM160" s="338"/>
      <c r="AN160" s="327"/>
      <c r="AO160" s="327"/>
      <c r="AP160" s="327"/>
      <c r="AQ160" s="327"/>
      <c r="AR160" s="327"/>
      <c r="AS160" s="327"/>
      <c r="AT160" s="327"/>
      <c r="AU160" s="327"/>
      <c r="AV160" s="327"/>
      <c r="AW160" s="327"/>
      <c r="AX160" s="327"/>
    </row>
    <row r="161" customFormat="false" ht="15.75" hidden="false" customHeight="true" outlineLevel="0" collapsed="false">
      <c r="A161" s="336"/>
      <c r="B161" s="325"/>
      <c r="C161" s="325"/>
      <c r="D161" s="325"/>
      <c r="E161" s="327"/>
      <c r="F161" s="327"/>
      <c r="G161" s="327"/>
      <c r="H161" s="327"/>
      <c r="I161" s="325"/>
      <c r="J161" s="325"/>
      <c r="K161" s="325"/>
      <c r="L161" s="325"/>
      <c r="M161" s="325"/>
      <c r="N161" s="325"/>
      <c r="O161" s="325"/>
      <c r="P161" s="325"/>
      <c r="Q161" s="327"/>
      <c r="R161" s="327"/>
      <c r="S161" s="327"/>
      <c r="T161" s="327"/>
      <c r="U161" s="327"/>
      <c r="V161" s="325"/>
      <c r="W161" s="325"/>
      <c r="X161" s="327"/>
      <c r="Y161" s="327"/>
      <c r="Z161" s="327"/>
      <c r="AA161" s="327"/>
      <c r="AB161" s="327"/>
      <c r="AC161" s="327"/>
      <c r="AD161" s="327"/>
      <c r="AE161" s="327"/>
      <c r="AF161" s="327"/>
      <c r="AG161" s="327"/>
      <c r="AH161" s="327"/>
      <c r="AI161" s="327"/>
      <c r="AJ161" s="327"/>
      <c r="AK161" s="327"/>
      <c r="AL161" s="255"/>
      <c r="AM161" s="338"/>
      <c r="AN161" s="327"/>
      <c r="AO161" s="327"/>
      <c r="AP161" s="327"/>
      <c r="AQ161" s="327"/>
      <c r="AR161" s="327"/>
      <c r="AS161" s="327"/>
      <c r="AT161" s="327"/>
      <c r="AU161" s="327"/>
      <c r="AV161" s="327"/>
      <c r="AW161" s="327"/>
      <c r="AX161" s="327"/>
    </row>
    <row r="162" customFormat="false" ht="15.75" hidden="false" customHeight="true" outlineLevel="0" collapsed="false">
      <c r="A162" s="336"/>
      <c r="B162" s="325"/>
      <c r="C162" s="325"/>
      <c r="D162" s="325"/>
      <c r="E162" s="327"/>
      <c r="F162" s="327"/>
      <c r="G162" s="327"/>
      <c r="H162" s="327"/>
      <c r="I162" s="325"/>
      <c r="J162" s="325"/>
      <c r="K162" s="325"/>
      <c r="L162" s="325"/>
      <c r="M162" s="325"/>
      <c r="N162" s="325"/>
      <c r="O162" s="325"/>
      <c r="P162" s="325"/>
      <c r="Q162" s="327"/>
      <c r="R162" s="327"/>
      <c r="S162" s="327"/>
      <c r="T162" s="327"/>
      <c r="U162" s="327"/>
      <c r="V162" s="325"/>
      <c r="W162" s="325"/>
      <c r="X162" s="327"/>
      <c r="Y162" s="327"/>
      <c r="Z162" s="327"/>
      <c r="AA162" s="327"/>
      <c r="AB162" s="327"/>
      <c r="AC162" s="327"/>
      <c r="AD162" s="327"/>
      <c r="AE162" s="327"/>
      <c r="AF162" s="327"/>
      <c r="AG162" s="327"/>
      <c r="AH162" s="327"/>
      <c r="AI162" s="327"/>
      <c r="AJ162" s="327"/>
      <c r="AK162" s="327"/>
      <c r="AL162" s="255"/>
      <c r="AM162" s="338"/>
      <c r="AN162" s="327"/>
      <c r="AO162" s="327"/>
      <c r="AP162" s="327"/>
      <c r="AQ162" s="327"/>
      <c r="AR162" s="327"/>
      <c r="AS162" s="327"/>
      <c r="AT162" s="327"/>
      <c r="AU162" s="327"/>
      <c r="AV162" s="327"/>
      <c r="AW162" s="327"/>
      <c r="AX162" s="327"/>
    </row>
    <row r="163" customFormat="false" ht="15.75" hidden="false" customHeight="true" outlineLevel="0" collapsed="false">
      <c r="A163" s="336"/>
      <c r="B163" s="325"/>
      <c r="C163" s="325"/>
      <c r="D163" s="325"/>
      <c r="E163" s="327"/>
      <c r="F163" s="327"/>
      <c r="G163" s="327"/>
      <c r="H163" s="327"/>
      <c r="I163" s="325"/>
      <c r="J163" s="325"/>
      <c r="K163" s="325"/>
      <c r="L163" s="325"/>
      <c r="M163" s="325"/>
      <c r="N163" s="325"/>
      <c r="O163" s="325"/>
      <c r="P163" s="325"/>
      <c r="Q163" s="327"/>
      <c r="R163" s="327"/>
      <c r="S163" s="327"/>
      <c r="T163" s="327"/>
      <c r="U163" s="327"/>
      <c r="V163" s="325"/>
      <c r="W163" s="325"/>
      <c r="X163" s="327"/>
      <c r="Y163" s="327"/>
      <c r="Z163" s="327"/>
      <c r="AA163" s="327"/>
      <c r="AB163" s="327"/>
      <c r="AC163" s="327"/>
      <c r="AD163" s="327"/>
      <c r="AE163" s="327"/>
      <c r="AF163" s="327"/>
      <c r="AG163" s="327"/>
      <c r="AH163" s="327"/>
      <c r="AI163" s="327"/>
      <c r="AJ163" s="327"/>
      <c r="AK163" s="327"/>
      <c r="AL163" s="255"/>
      <c r="AM163" s="338"/>
      <c r="AN163" s="327"/>
      <c r="AO163" s="327"/>
      <c r="AP163" s="327"/>
      <c r="AQ163" s="327"/>
      <c r="AR163" s="327"/>
      <c r="AS163" s="327"/>
      <c r="AT163" s="327"/>
      <c r="AU163" s="327"/>
      <c r="AV163" s="327"/>
      <c r="AW163" s="327"/>
      <c r="AX163" s="327"/>
    </row>
    <row r="164" customFormat="false" ht="15.75" hidden="false" customHeight="true" outlineLevel="0" collapsed="false">
      <c r="A164" s="336"/>
      <c r="B164" s="325"/>
      <c r="C164" s="325"/>
      <c r="D164" s="325"/>
      <c r="E164" s="327"/>
      <c r="F164" s="327"/>
      <c r="G164" s="327"/>
      <c r="H164" s="327"/>
      <c r="I164" s="325"/>
      <c r="J164" s="325"/>
      <c r="K164" s="325"/>
      <c r="L164" s="325"/>
      <c r="M164" s="325"/>
      <c r="N164" s="325"/>
      <c r="O164" s="325"/>
      <c r="P164" s="325"/>
      <c r="Q164" s="327"/>
      <c r="R164" s="327"/>
      <c r="S164" s="327"/>
      <c r="T164" s="327"/>
      <c r="U164" s="327"/>
      <c r="V164" s="325"/>
      <c r="W164" s="325"/>
      <c r="X164" s="327"/>
      <c r="Y164" s="327"/>
      <c r="Z164" s="327"/>
      <c r="AA164" s="327"/>
      <c r="AB164" s="327"/>
      <c r="AC164" s="327"/>
      <c r="AD164" s="327"/>
      <c r="AE164" s="327"/>
      <c r="AF164" s="327"/>
      <c r="AG164" s="327"/>
      <c r="AH164" s="327"/>
      <c r="AI164" s="327"/>
      <c r="AJ164" s="327"/>
      <c r="AK164" s="327"/>
      <c r="AL164" s="255"/>
      <c r="AM164" s="338"/>
      <c r="AN164" s="327"/>
      <c r="AO164" s="327"/>
      <c r="AP164" s="327"/>
      <c r="AQ164" s="327"/>
      <c r="AR164" s="327"/>
      <c r="AS164" s="327"/>
      <c r="AT164" s="327"/>
      <c r="AU164" s="327"/>
      <c r="AV164" s="327"/>
      <c r="AW164" s="327"/>
      <c r="AX164" s="327"/>
    </row>
    <row r="165" customFormat="false" ht="15.75" hidden="false" customHeight="true" outlineLevel="0" collapsed="false">
      <c r="A165" s="336"/>
      <c r="B165" s="325"/>
      <c r="C165" s="325"/>
      <c r="D165" s="325"/>
      <c r="E165" s="327"/>
      <c r="F165" s="327"/>
      <c r="G165" s="327"/>
      <c r="H165" s="327"/>
      <c r="I165" s="325"/>
      <c r="J165" s="325"/>
      <c r="K165" s="325"/>
      <c r="L165" s="325"/>
      <c r="M165" s="325"/>
      <c r="N165" s="325"/>
      <c r="O165" s="325"/>
      <c r="P165" s="325"/>
      <c r="Q165" s="327"/>
      <c r="R165" s="327"/>
      <c r="S165" s="327"/>
      <c r="T165" s="327"/>
      <c r="U165" s="327"/>
      <c r="V165" s="325"/>
      <c r="W165" s="325"/>
      <c r="X165" s="327"/>
      <c r="Y165" s="327"/>
      <c r="Z165" s="327"/>
      <c r="AA165" s="327"/>
      <c r="AB165" s="327"/>
      <c r="AC165" s="327"/>
      <c r="AD165" s="327"/>
      <c r="AE165" s="327"/>
      <c r="AF165" s="327"/>
      <c r="AG165" s="327"/>
      <c r="AH165" s="327"/>
      <c r="AI165" s="327"/>
      <c r="AJ165" s="327"/>
      <c r="AK165" s="327"/>
      <c r="AL165" s="255"/>
      <c r="AM165" s="338"/>
      <c r="AN165" s="327"/>
      <c r="AO165" s="327"/>
      <c r="AP165" s="327"/>
      <c r="AQ165" s="327"/>
      <c r="AR165" s="327"/>
      <c r="AS165" s="327"/>
      <c r="AT165" s="327"/>
      <c r="AU165" s="327"/>
      <c r="AV165" s="327"/>
      <c r="AW165" s="327"/>
      <c r="AX165" s="327"/>
    </row>
    <row r="166" customFormat="false" ht="15.75" hidden="false" customHeight="true" outlineLevel="0" collapsed="false">
      <c r="A166" s="336"/>
      <c r="B166" s="325"/>
      <c r="C166" s="325"/>
      <c r="D166" s="325"/>
      <c r="E166" s="327"/>
      <c r="F166" s="327"/>
      <c r="G166" s="327"/>
      <c r="H166" s="327"/>
      <c r="I166" s="325"/>
      <c r="J166" s="325"/>
      <c r="K166" s="325"/>
      <c r="L166" s="325"/>
      <c r="M166" s="325"/>
      <c r="N166" s="325"/>
      <c r="O166" s="325"/>
      <c r="P166" s="325"/>
      <c r="Q166" s="327"/>
      <c r="R166" s="327"/>
      <c r="S166" s="327"/>
      <c r="T166" s="327"/>
      <c r="U166" s="327"/>
      <c r="V166" s="325"/>
      <c r="W166" s="325"/>
      <c r="X166" s="327"/>
      <c r="Y166" s="327"/>
      <c r="Z166" s="327"/>
      <c r="AA166" s="327"/>
      <c r="AB166" s="327"/>
      <c r="AC166" s="327"/>
      <c r="AD166" s="327"/>
      <c r="AE166" s="327"/>
      <c r="AF166" s="327"/>
      <c r="AG166" s="327"/>
      <c r="AH166" s="327"/>
      <c r="AI166" s="327"/>
      <c r="AJ166" s="327"/>
      <c r="AK166" s="327"/>
      <c r="AL166" s="255"/>
      <c r="AM166" s="338"/>
      <c r="AN166" s="327"/>
      <c r="AO166" s="327"/>
      <c r="AP166" s="327"/>
      <c r="AQ166" s="327"/>
      <c r="AR166" s="327"/>
      <c r="AS166" s="327"/>
      <c r="AT166" s="327"/>
      <c r="AU166" s="327"/>
      <c r="AV166" s="327"/>
      <c r="AW166" s="327"/>
      <c r="AX166" s="327"/>
    </row>
    <row r="167" customFormat="false" ht="15.75" hidden="false" customHeight="true" outlineLevel="0" collapsed="false">
      <c r="A167" s="336"/>
      <c r="B167" s="325"/>
      <c r="C167" s="325"/>
      <c r="D167" s="325"/>
      <c r="E167" s="327"/>
      <c r="F167" s="327"/>
      <c r="G167" s="327"/>
      <c r="H167" s="327"/>
      <c r="I167" s="325"/>
      <c r="J167" s="325"/>
      <c r="K167" s="325"/>
      <c r="L167" s="325"/>
      <c r="M167" s="325"/>
      <c r="N167" s="325"/>
      <c r="O167" s="325"/>
      <c r="P167" s="325"/>
      <c r="Q167" s="327"/>
      <c r="R167" s="327"/>
      <c r="S167" s="327"/>
      <c r="T167" s="327"/>
      <c r="U167" s="327"/>
      <c r="V167" s="325"/>
      <c r="W167" s="325"/>
      <c r="X167" s="327"/>
      <c r="Y167" s="327"/>
      <c r="Z167" s="327"/>
      <c r="AA167" s="327"/>
      <c r="AB167" s="327"/>
      <c r="AC167" s="327"/>
      <c r="AD167" s="327"/>
      <c r="AE167" s="327"/>
      <c r="AF167" s="327"/>
      <c r="AG167" s="327"/>
      <c r="AH167" s="327"/>
      <c r="AI167" s="327"/>
      <c r="AJ167" s="327"/>
      <c r="AK167" s="327"/>
      <c r="AL167" s="255"/>
      <c r="AM167" s="338"/>
      <c r="AN167" s="327"/>
      <c r="AO167" s="327"/>
      <c r="AP167" s="327"/>
      <c r="AQ167" s="327"/>
      <c r="AR167" s="327"/>
      <c r="AS167" s="327"/>
      <c r="AT167" s="327"/>
      <c r="AU167" s="327"/>
      <c r="AV167" s="327"/>
      <c r="AW167" s="327"/>
      <c r="AX167" s="327"/>
    </row>
    <row r="168" customFormat="false" ht="15.75" hidden="false" customHeight="true" outlineLevel="0" collapsed="false">
      <c r="A168" s="336"/>
      <c r="B168" s="325"/>
      <c r="C168" s="325"/>
      <c r="D168" s="325"/>
      <c r="E168" s="327"/>
      <c r="F168" s="327"/>
      <c r="G168" s="327"/>
      <c r="H168" s="327"/>
      <c r="I168" s="325"/>
      <c r="J168" s="325"/>
      <c r="K168" s="325"/>
      <c r="L168" s="325"/>
      <c r="M168" s="325"/>
      <c r="N168" s="325"/>
      <c r="O168" s="325"/>
      <c r="P168" s="325"/>
      <c r="Q168" s="327"/>
      <c r="R168" s="327"/>
      <c r="S168" s="327"/>
      <c r="T168" s="327"/>
      <c r="U168" s="327"/>
      <c r="V168" s="325"/>
      <c r="W168" s="325"/>
      <c r="X168" s="327"/>
      <c r="Y168" s="327"/>
      <c r="Z168" s="327"/>
      <c r="AA168" s="327"/>
      <c r="AB168" s="327"/>
      <c r="AC168" s="327"/>
      <c r="AD168" s="327"/>
      <c r="AE168" s="327"/>
      <c r="AF168" s="327"/>
      <c r="AG168" s="327"/>
      <c r="AH168" s="327"/>
      <c r="AI168" s="327"/>
      <c r="AJ168" s="327"/>
      <c r="AK168" s="327"/>
      <c r="AL168" s="255"/>
      <c r="AM168" s="338"/>
      <c r="AN168" s="327"/>
      <c r="AO168" s="327"/>
      <c r="AP168" s="327"/>
      <c r="AQ168" s="327"/>
      <c r="AR168" s="327"/>
      <c r="AS168" s="327"/>
      <c r="AT168" s="327"/>
      <c r="AU168" s="327"/>
      <c r="AV168" s="327"/>
      <c r="AW168" s="327"/>
      <c r="AX168" s="327"/>
    </row>
    <row r="169" customFormat="false" ht="15.75" hidden="false" customHeight="true" outlineLevel="0" collapsed="false">
      <c r="A169" s="336"/>
      <c r="B169" s="325"/>
      <c r="C169" s="325"/>
      <c r="D169" s="325"/>
      <c r="E169" s="327"/>
      <c r="F169" s="327"/>
      <c r="G169" s="327"/>
      <c r="H169" s="327"/>
      <c r="I169" s="325"/>
      <c r="J169" s="325"/>
      <c r="K169" s="325"/>
      <c r="L169" s="325"/>
      <c r="M169" s="325"/>
      <c r="N169" s="325"/>
      <c r="O169" s="325"/>
      <c r="P169" s="325"/>
      <c r="Q169" s="327"/>
      <c r="R169" s="327"/>
      <c r="S169" s="327"/>
      <c r="T169" s="327"/>
      <c r="U169" s="327"/>
      <c r="V169" s="325"/>
      <c r="W169" s="325"/>
      <c r="X169" s="327"/>
      <c r="Y169" s="327"/>
      <c r="Z169" s="327"/>
      <c r="AA169" s="327"/>
      <c r="AB169" s="327"/>
      <c r="AC169" s="327"/>
      <c r="AD169" s="327"/>
      <c r="AE169" s="327"/>
      <c r="AF169" s="327"/>
      <c r="AG169" s="327"/>
      <c r="AH169" s="327"/>
      <c r="AI169" s="327"/>
      <c r="AJ169" s="327"/>
      <c r="AK169" s="327"/>
      <c r="AL169" s="255"/>
      <c r="AM169" s="338"/>
      <c r="AN169" s="327"/>
      <c r="AO169" s="327"/>
      <c r="AP169" s="327"/>
      <c r="AQ169" s="327"/>
      <c r="AR169" s="327"/>
      <c r="AS169" s="327"/>
      <c r="AT169" s="327"/>
      <c r="AU169" s="327"/>
      <c r="AV169" s="327"/>
      <c r="AW169" s="327"/>
      <c r="AX169" s="327"/>
    </row>
    <row r="170" customFormat="false" ht="15.75" hidden="false" customHeight="true" outlineLevel="0" collapsed="false">
      <c r="A170" s="336"/>
      <c r="B170" s="325"/>
      <c r="C170" s="325"/>
      <c r="D170" s="325"/>
      <c r="E170" s="327"/>
      <c r="F170" s="327"/>
      <c r="G170" s="327"/>
      <c r="H170" s="327"/>
      <c r="I170" s="325"/>
      <c r="J170" s="325"/>
      <c r="K170" s="325"/>
      <c r="L170" s="325"/>
      <c r="M170" s="325"/>
      <c r="N170" s="325"/>
      <c r="O170" s="325"/>
      <c r="P170" s="325"/>
      <c r="Q170" s="327"/>
      <c r="R170" s="327"/>
      <c r="S170" s="327"/>
      <c r="T170" s="327"/>
      <c r="U170" s="327"/>
      <c r="V170" s="325"/>
      <c r="W170" s="325"/>
      <c r="X170" s="327"/>
      <c r="Y170" s="327"/>
      <c r="Z170" s="327"/>
      <c r="AA170" s="327"/>
      <c r="AB170" s="327"/>
      <c r="AC170" s="327"/>
      <c r="AD170" s="327"/>
      <c r="AE170" s="327"/>
      <c r="AF170" s="327"/>
      <c r="AG170" s="327"/>
      <c r="AH170" s="327"/>
      <c r="AI170" s="327"/>
      <c r="AJ170" s="327"/>
      <c r="AK170" s="327"/>
      <c r="AL170" s="255"/>
      <c r="AM170" s="338"/>
      <c r="AN170" s="327"/>
      <c r="AO170" s="327"/>
      <c r="AP170" s="327"/>
      <c r="AQ170" s="327"/>
      <c r="AR170" s="327"/>
      <c r="AS170" s="327"/>
      <c r="AT170" s="327"/>
      <c r="AU170" s="327"/>
      <c r="AV170" s="327"/>
      <c r="AW170" s="327"/>
      <c r="AX170" s="327"/>
    </row>
    <row r="171" customFormat="false" ht="15.75" hidden="false" customHeight="true" outlineLevel="0" collapsed="false">
      <c r="A171" s="336"/>
      <c r="B171" s="325"/>
      <c r="C171" s="325"/>
      <c r="D171" s="325"/>
      <c r="E171" s="327"/>
      <c r="F171" s="327"/>
      <c r="G171" s="327"/>
      <c r="H171" s="327"/>
      <c r="I171" s="325"/>
      <c r="J171" s="325"/>
      <c r="K171" s="325"/>
      <c r="L171" s="325"/>
      <c r="M171" s="325"/>
      <c r="N171" s="325"/>
      <c r="O171" s="325"/>
      <c r="P171" s="325"/>
      <c r="Q171" s="327"/>
      <c r="R171" s="327"/>
      <c r="S171" s="327"/>
      <c r="T171" s="327"/>
      <c r="U171" s="327"/>
      <c r="V171" s="325"/>
      <c r="W171" s="325"/>
      <c r="X171" s="327"/>
      <c r="Y171" s="327"/>
      <c r="Z171" s="327"/>
      <c r="AA171" s="327"/>
      <c r="AB171" s="327"/>
      <c r="AC171" s="327"/>
      <c r="AD171" s="327"/>
      <c r="AE171" s="327"/>
      <c r="AF171" s="327"/>
      <c r="AG171" s="327"/>
      <c r="AH171" s="327"/>
      <c r="AI171" s="327"/>
      <c r="AJ171" s="327"/>
      <c r="AK171" s="327"/>
      <c r="AL171" s="255"/>
      <c r="AM171" s="338"/>
      <c r="AN171" s="327"/>
      <c r="AO171" s="327"/>
      <c r="AP171" s="327"/>
      <c r="AQ171" s="327"/>
      <c r="AR171" s="327"/>
      <c r="AS171" s="327"/>
      <c r="AT171" s="327"/>
      <c r="AU171" s="327"/>
      <c r="AV171" s="327"/>
      <c r="AW171" s="327"/>
      <c r="AX171" s="327"/>
    </row>
    <row r="172" customFormat="false" ht="15.75" hidden="false" customHeight="true" outlineLevel="0" collapsed="false">
      <c r="A172" s="336"/>
      <c r="B172" s="325"/>
      <c r="C172" s="325"/>
      <c r="D172" s="325"/>
      <c r="E172" s="327"/>
      <c r="F172" s="327"/>
      <c r="G172" s="327"/>
      <c r="H172" s="327"/>
      <c r="I172" s="325"/>
      <c r="J172" s="325"/>
      <c r="K172" s="325"/>
      <c r="L172" s="325"/>
      <c r="M172" s="325"/>
      <c r="N172" s="325"/>
      <c r="O172" s="325"/>
      <c r="P172" s="325"/>
      <c r="Q172" s="327"/>
      <c r="R172" s="327"/>
      <c r="S172" s="327"/>
      <c r="T172" s="327"/>
      <c r="U172" s="327"/>
      <c r="V172" s="325"/>
      <c r="W172" s="325"/>
      <c r="X172" s="327"/>
      <c r="Y172" s="327"/>
      <c r="Z172" s="327"/>
      <c r="AA172" s="327"/>
      <c r="AB172" s="327"/>
      <c r="AC172" s="327"/>
      <c r="AD172" s="327"/>
      <c r="AE172" s="327"/>
      <c r="AF172" s="327"/>
      <c r="AG172" s="327"/>
      <c r="AH172" s="327"/>
      <c r="AI172" s="327"/>
      <c r="AJ172" s="327"/>
      <c r="AK172" s="327"/>
      <c r="AL172" s="255"/>
      <c r="AM172" s="338"/>
      <c r="AN172" s="327"/>
      <c r="AO172" s="327"/>
      <c r="AP172" s="327"/>
      <c r="AQ172" s="327"/>
      <c r="AR172" s="327"/>
      <c r="AS172" s="327"/>
      <c r="AT172" s="327"/>
      <c r="AU172" s="327"/>
      <c r="AV172" s="327"/>
      <c r="AW172" s="327"/>
      <c r="AX172" s="327"/>
    </row>
    <row r="173" customFormat="false" ht="15.75" hidden="false" customHeight="true" outlineLevel="0" collapsed="false">
      <c r="A173" s="336"/>
      <c r="B173" s="325"/>
      <c r="C173" s="325"/>
      <c r="D173" s="325"/>
      <c r="E173" s="327"/>
      <c r="F173" s="327"/>
      <c r="G173" s="327"/>
      <c r="H173" s="327"/>
      <c r="I173" s="325"/>
      <c r="J173" s="325"/>
      <c r="K173" s="325"/>
      <c r="L173" s="325"/>
      <c r="M173" s="325"/>
      <c r="N173" s="325"/>
      <c r="O173" s="325"/>
      <c r="P173" s="325"/>
      <c r="Q173" s="327"/>
      <c r="R173" s="327"/>
      <c r="S173" s="327"/>
      <c r="T173" s="327"/>
      <c r="U173" s="327"/>
      <c r="V173" s="325"/>
      <c r="W173" s="325"/>
      <c r="X173" s="327"/>
      <c r="Y173" s="327"/>
      <c r="Z173" s="327"/>
      <c r="AA173" s="327"/>
      <c r="AB173" s="327"/>
      <c r="AC173" s="327"/>
      <c r="AD173" s="327"/>
      <c r="AE173" s="327"/>
      <c r="AF173" s="327"/>
      <c r="AG173" s="327"/>
      <c r="AH173" s="327"/>
      <c r="AI173" s="327"/>
      <c r="AJ173" s="327"/>
      <c r="AK173" s="327"/>
      <c r="AL173" s="255"/>
      <c r="AM173" s="338"/>
      <c r="AN173" s="327"/>
      <c r="AO173" s="327"/>
      <c r="AP173" s="327"/>
      <c r="AQ173" s="327"/>
      <c r="AR173" s="327"/>
      <c r="AS173" s="327"/>
      <c r="AT173" s="327"/>
      <c r="AU173" s="327"/>
      <c r="AV173" s="327"/>
      <c r="AW173" s="327"/>
      <c r="AX173" s="327"/>
    </row>
    <row r="174" customFormat="false" ht="15.75" hidden="false" customHeight="true" outlineLevel="0" collapsed="false">
      <c r="A174" s="336"/>
      <c r="B174" s="325"/>
      <c r="C174" s="325"/>
      <c r="D174" s="325"/>
      <c r="E174" s="327"/>
      <c r="F174" s="327"/>
      <c r="G174" s="327"/>
      <c r="H174" s="327"/>
      <c r="I174" s="325"/>
      <c r="J174" s="325"/>
      <c r="K174" s="325"/>
      <c r="L174" s="325"/>
      <c r="M174" s="325"/>
      <c r="N174" s="325"/>
      <c r="O174" s="325"/>
      <c r="P174" s="325"/>
      <c r="Q174" s="327"/>
      <c r="R174" s="327"/>
      <c r="S174" s="327"/>
      <c r="T174" s="327"/>
      <c r="U174" s="327"/>
      <c r="V174" s="325"/>
      <c r="W174" s="325"/>
      <c r="X174" s="327"/>
      <c r="Y174" s="327"/>
      <c r="Z174" s="327"/>
      <c r="AA174" s="327"/>
      <c r="AB174" s="327"/>
      <c r="AC174" s="327"/>
      <c r="AD174" s="327"/>
      <c r="AE174" s="327"/>
      <c r="AF174" s="327"/>
      <c r="AG174" s="327"/>
      <c r="AH174" s="327"/>
      <c r="AI174" s="327"/>
      <c r="AJ174" s="327"/>
      <c r="AK174" s="327"/>
      <c r="AL174" s="255"/>
      <c r="AM174" s="338"/>
      <c r="AN174" s="327"/>
      <c r="AO174" s="327"/>
      <c r="AP174" s="327"/>
      <c r="AQ174" s="327"/>
      <c r="AR174" s="327"/>
      <c r="AS174" s="327"/>
      <c r="AT174" s="327"/>
      <c r="AU174" s="327"/>
      <c r="AV174" s="327"/>
      <c r="AW174" s="327"/>
      <c r="AX174" s="327"/>
    </row>
    <row r="175" customFormat="false" ht="15.75" hidden="false" customHeight="true" outlineLevel="0" collapsed="false">
      <c r="A175" s="336"/>
      <c r="B175" s="325"/>
      <c r="C175" s="325"/>
      <c r="D175" s="325"/>
      <c r="E175" s="327"/>
      <c r="F175" s="327"/>
      <c r="G175" s="327"/>
      <c r="H175" s="327"/>
      <c r="I175" s="325"/>
      <c r="J175" s="325"/>
      <c r="K175" s="325"/>
      <c r="L175" s="325"/>
      <c r="M175" s="325"/>
      <c r="N175" s="325"/>
      <c r="O175" s="325"/>
      <c r="P175" s="325"/>
      <c r="Q175" s="327"/>
      <c r="R175" s="327"/>
      <c r="S175" s="327"/>
      <c r="T175" s="327"/>
      <c r="U175" s="327"/>
      <c r="V175" s="325"/>
      <c r="W175" s="325"/>
      <c r="X175" s="327"/>
      <c r="Y175" s="327"/>
      <c r="Z175" s="327"/>
      <c r="AA175" s="327"/>
      <c r="AB175" s="327"/>
      <c r="AC175" s="327"/>
      <c r="AD175" s="327"/>
      <c r="AE175" s="327"/>
      <c r="AF175" s="327"/>
      <c r="AG175" s="327"/>
      <c r="AH175" s="327"/>
      <c r="AI175" s="327"/>
      <c r="AJ175" s="327"/>
      <c r="AK175" s="327"/>
      <c r="AL175" s="255"/>
      <c r="AM175" s="338"/>
      <c r="AN175" s="327"/>
      <c r="AO175" s="327"/>
      <c r="AP175" s="327"/>
      <c r="AQ175" s="327"/>
      <c r="AR175" s="327"/>
      <c r="AS175" s="327"/>
      <c r="AT175" s="327"/>
      <c r="AU175" s="327"/>
      <c r="AV175" s="327"/>
      <c r="AW175" s="327"/>
      <c r="AX175" s="327"/>
    </row>
    <row r="176" customFormat="false" ht="15.75" hidden="false" customHeight="true" outlineLevel="0" collapsed="false">
      <c r="A176" s="336"/>
      <c r="B176" s="325"/>
      <c r="C176" s="325"/>
      <c r="D176" s="325"/>
      <c r="E176" s="327"/>
      <c r="F176" s="327"/>
      <c r="G176" s="327"/>
      <c r="H176" s="327"/>
      <c r="I176" s="325"/>
      <c r="J176" s="325"/>
      <c r="K176" s="325"/>
      <c r="L176" s="325"/>
      <c r="M176" s="325"/>
      <c r="N176" s="325"/>
      <c r="O176" s="325"/>
      <c r="P176" s="325"/>
      <c r="Q176" s="327"/>
      <c r="R176" s="327"/>
      <c r="S176" s="327"/>
      <c r="T176" s="327"/>
      <c r="U176" s="327"/>
      <c r="V176" s="325"/>
      <c r="W176" s="325"/>
      <c r="X176" s="327"/>
      <c r="Y176" s="327"/>
      <c r="Z176" s="327"/>
      <c r="AA176" s="327"/>
      <c r="AB176" s="327"/>
      <c r="AC176" s="327"/>
      <c r="AD176" s="327"/>
      <c r="AE176" s="327"/>
      <c r="AF176" s="327"/>
      <c r="AG176" s="327"/>
      <c r="AH176" s="327"/>
      <c r="AI176" s="327"/>
      <c r="AJ176" s="327"/>
      <c r="AK176" s="327"/>
      <c r="AL176" s="255"/>
      <c r="AM176" s="338"/>
      <c r="AN176" s="327"/>
      <c r="AO176" s="327"/>
      <c r="AP176" s="327"/>
      <c r="AQ176" s="327"/>
      <c r="AR176" s="327"/>
      <c r="AS176" s="327"/>
      <c r="AT176" s="327"/>
      <c r="AU176" s="327"/>
      <c r="AV176" s="327"/>
      <c r="AW176" s="327"/>
      <c r="AX176" s="327"/>
    </row>
    <row r="177" customFormat="false" ht="15.75" hidden="false" customHeight="true" outlineLevel="0" collapsed="false">
      <c r="A177" s="336"/>
      <c r="B177" s="325"/>
      <c r="C177" s="325"/>
      <c r="D177" s="325"/>
      <c r="E177" s="327"/>
      <c r="F177" s="327"/>
      <c r="G177" s="327"/>
      <c r="H177" s="327"/>
      <c r="I177" s="325"/>
      <c r="J177" s="325"/>
      <c r="K177" s="325"/>
      <c r="L177" s="325"/>
      <c r="M177" s="325"/>
      <c r="N177" s="325"/>
      <c r="O177" s="325"/>
      <c r="P177" s="325"/>
      <c r="Q177" s="327"/>
      <c r="R177" s="327"/>
      <c r="S177" s="327"/>
      <c r="T177" s="327"/>
      <c r="U177" s="327"/>
      <c r="V177" s="325"/>
      <c r="W177" s="325"/>
      <c r="X177" s="327"/>
      <c r="Y177" s="327"/>
      <c r="Z177" s="327"/>
      <c r="AA177" s="327"/>
      <c r="AB177" s="327"/>
      <c r="AC177" s="327"/>
      <c r="AD177" s="327"/>
      <c r="AE177" s="327"/>
      <c r="AF177" s="327"/>
      <c r="AG177" s="327"/>
      <c r="AH177" s="327"/>
      <c r="AI177" s="327"/>
      <c r="AJ177" s="327"/>
      <c r="AK177" s="327"/>
      <c r="AL177" s="255"/>
      <c r="AM177" s="338"/>
      <c r="AN177" s="327"/>
      <c r="AO177" s="327"/>
      <c r="AP177" s="327"/>
      <c r="AQ177" s="327"/>
      <c r="AR177" s="327"/>
      <c r="AS177" s="327"/>
      <c r="AT177" s="327"/>
      <c r="AU177" s="327"/>
      <c r="AV177" s="327"/>
      <c r="AW177" s="327"/>
      <c r="AX177" s="327"/>
    </row>
    <row r="178" customFormat="false" ht="15.75" hidden="false" customHeight="true" outlineLevel="0" collapsed="false">
      <c r="A178" s="336"/>
      <c r="B178" s="325"/>
      <c r="C178" s="325"/>
      <c r="D178" s="325"/>
      <c r="E178" s="327"/>
      <c r="F178" s="327"/>
      <c r="G178" s="327"/>
      <c r="H178" s="327"/>
      <c r="I178" s="325"/>
      <c r="J178" s="325"/>
      <c r="K178" s="325"/>
      <c r="L178" s="325"/>
      <c r="M178" s="325"/>
      <c r="N178" s="325"/>
      <c r="O178" s="325"/>
      <c r="P178" s="325"/>
      <c r="Q178" s="327"/>
      <c r="R178" s="327"/>
      <c r="S178" s="327"/>
      <c r="T178" s="327"/>
      <c r="U178" s="327"/>
      <c r="V178" s="325"/>
      <c r="W178" s="325"/>
      <c r="X178" s="327"/>
      <c r="Y178" s="327"/>
      <c r="Z178" s="327"/>
      <c r="AA178" s="327"/>
      <c r="AB178" s="327"/>
      <c r="AC178" s="327"/>
      <c r="AD178" s="327"/>
      <c r="AE178" s="327"/>
      <c r="AF178" s="327"/>
      <c r="AG178" s="327"/>
      <c r="AH178" s="327"/>
      <c r="AI178" s="327"/>
      <c r="AJ178" s="327"/>
      <c r="AK178" s="327"/>
      <c r="AL178" s="255"/>
      <c r="AM178" s="338"/>
      <c r="AN178" s="327"/>
      <c r="AO178" s="327"/>
      <c r="AP178" s="327"/>
      <c r="AQ178" s="327"/>
      <c r="AR178" s="327"/>
      <c r="AS178" s="327"/>
      <c r="AT178" s="327"/>
      <c r="AU178" s="327"/>
      <c r="AV178" s="327"/>
      <c r="AW178" s="327"/>
      <c r="AX178" s="327"/>
    </row>
    <row r="179" customFormat="false" ht="15.75" hidden="false" customHeight="true" outlineLevel="0" collapsed="false">
      <c r="A179" s="336"/>
      <c r="B179" s="325"/>
      <c r="C179" s="325"/>
      <c r="D179" s="325"/>
      <c r="E179" s="327"/>
      <c r="F179" s="327"/>
      <c r="G179" s="327"/>
      <c r="H179" s="327"/>
      <c r="I179" s="325"/>
      <c r="J179" s="325"/>
      <c r="K179" s="325"/>
      <c r="L179" s="325"/>
      <c r="M179" s="325"/>
      <c r="N179" s="325"/>
      <c r="O179" s="325"/>
      <c r="P179" s="325"/>
      <c r="Q179" s="327"/>
      <c r="R179" s="327"/>
      <c r="S179" s="327"/>
      <c r="T179" s="327"/>
      <c r="U179" s="327"/>
      <c r="V179" s="325"/>
      <c r="W179" s="325"/>
      <c r="X179" s="327"/>
      <c r="Y179" s="327"/>
      <c r="Z179" s="327"/>
      <c r="AA179" s="327"/>
      <c r="AB179" s="327"/>
      <c r="AC179" s="327"/>
      <c r="AD179" s="327"/>
      <c r="AE179" s="327"/>
      <c r="AF179" s="327"/>
      <c r="AG179" s="327"/>
      <c r="AH179" s="327"/>
      <c r="AI179" s="327"/>
      <c r="AJ179" s="327"/>
      <c r="AK179" s="327"/>
      <c r="AL179" s="255"/>
      <c r="AM179" s="338"/>
      <c r="AN179" s="327"/>
      <c r="AO179" s="327"/>
      <c r="AP179" s="327"/>
      <c r="AQ179" s="327"/>
      <c r="AR179" s="327"/>
      <c r="AS179" s="327"/>
      <c r="AT179" s="327"/>
      <c r="AU179" s="327"/>
      <c r="AV179" s="327"/>
      <c r="AW179" s="327"/>
      <c r="AX179" s="327"/>
    </row>
    <row r="180" customFormat="false" ht="15.75" hidden="false" customHeight="true" outlineLevel="0" collapsed="false">
      <c r="A180" s="336"/>
      <c r="B180" s="325"/>
      <c r="C180" s="325"/>
      <c r="D180" s="325"/>
      <c r="E180" s="327"/>
      <c r="F180" s="327"/>
      <c r="G180" s="327"/>
      <c r="H180" s="327"/>
      <c r="I180" s="325"/>
      <c r="J180" s="325"/>
      <c r="K180" s="325"/>
      <c r="L180" s="325"/>
      <c r="M180" s="325"/>
      <c r="N180" s="325"/>
      <c r="O180" s="325"/>
      <c r="P180" s="325"/>
      <c r="Q180" s="327"/>
      <c r="R180" s="327"/>
      <c r="S180" s="327"/>
      <c r="T180" s="327"/>
      <c r="U180" s="327"/>
      <c r="V180" s="325"/>
      <c r="W180" s="325"/>
      <c r="X180" s="327"/>
      <c r="Y180" s="327"/>
      <c r="Z180" s="327"/>
      <c r="AA180" s="327"/>
      <c r="AB180" s="327"/>
      <c r="AC180" s="327"/>
      <c r="AD180" s="327"/>
      <c r="AE180" s="327"/>
      <c r="AF180" s="327"/>
      <c r="AG180" s="327"/>
      <c r="AH180" s="327"/>
      <c r="AI180" s="327"/>
      <c r="AJ180" s="327"/>
      <c r="AK180" s="327"/>
      <c r="AL180" s="255"/>
      <c r="AM180" s="338"/>
      <c r="AN180" s="327"/>
      <c r="AO180" s="327"/>
      <c r="AP180" s="327"/>
      <c r="AQ180" s="327"/>
      <c r="AR180" s="327"/>
      <c r="AS180" s="327"/>
      <c r="AT180" s="327"/>
      <c r="AU180" s="327"/>
      <c r="AV180" s="327"/>
      <c r="AW180" s="327"/>
      <c r="AX180" s="327"/>
    </row>
    <row r="181" customFormat="false" ht="15.75" hidden="false" customHeight="true" outlineLevel="0" collapsed="false">
      <c r="A181" s="336"/>
      <c r="B181" s="325"/>
      <c r="C181" s="325"/>
      <c r="D181" s="325"/>
      <c r="E181" s="327"/>
      <c r="F181" s="327"/>
      <c r="G181" s="327"/>
      <c r="H181" s="327"/>
      <c r="I181" s="325"/>
      <c r="J181" s="325"/>
      <c r="K181" s="325"/>
      <c r="L181" s="325"/>
      <c r="M181" s="325"/>
      <c r="N181" s="325"/>
      <c r="O181" s="325"/>
      <c r="P181" s="325"/>
      <c r="Q181" s="327"/>
      <c r="R181" s="327"/>
      <c r="S181" s="327"/>
      <c r="T181" s="327"/>
      <c r="U181" s="327"/>
      <c r="V181" s="325"/>
      <c r="W181" s="325"/>
      <c r="X181" s="327"/>
      <c r="Y181" s="327"/>
      <c r="Z181" s="327"/>
      <c r="AA181" s="327"/>
      <c r="AB181" s="327"/>
      <c r="AC181" s="327"/>
      <c r="AD181" s="327"/>
      <c r="AE181" s="327"/>
      <c r="AF181" s="327"/>
      <c r="AG181" s="327"/>
      <c r="AH181" s="327"/>
      <c r="AI181" s="327"/>
      <c r="AJ181" s="327"/>
      <c r="AK181" s="327"/>
      <c r="AL181" s="255"/>
      <c r="AM181" s="338"/>
      <c r="AN181" s="327"/>
      <c r="AO181" s="327"/>
      <c r="AP181" s="327"/>
      <c r="AQ181" s="327"/>
      <c r="AR181" s="327"/>
      <c r="AS181" s="327"/>
      <c r="AT181" s="327"/>
      <c r="AU181" s="327"/>
      <c r="AV181" s="327"/>
      <c r="AW181" s="327"/>
      <c r="AX181" s="327"/>
    </row>
    <row r="182" customFormat="false" ht="15.75" hidden="false" customHeight="true" outlineLevel="0" collapsed="false">
      <c r="A182" s="336"/>
      <c r="B182" s="325"/>
      <c r="C182" s="325"/>
      <c r="D182" s="325"/>
      <c r="E182" s="327"/>
      <c r="F182" s="327"/>
      <c r="G182" s="327"/>
      <c r="H182" s="327"/>
      <c r="I182" s="325"/>
      <c r="J182" s="325"/>
      <c r="K182" s="325"/>
      <c r="L182" s="325"/>
      <c r="M182" s="325"/>
      <c r="N182" s="325"/>
      <c r="O182" s="325"/>
      <c r="P182" s="325"/>
      <c r="Q182" s="327"/>
      <c r="R182" s="327"/>
      <c r="S182" s="327"/>
      <c r="T182" s="327"/>
      <c r="U182" s="327"/>
      <c r="V182" s="325"/>
      <c r="W182" s="325"/>
      <c r="X182" s="327"/>
      <c r="Y182" s="327"/>
      <c r="Z182" s="327"/>
      <c r="AA182" s="327"/>
      <c r="AB182" s="327"/>
      <c r="AC182" s="327"/>
      <c r="AD182" s="327"/>
      <c r="AE182" s="327"/>
      <c r="AF182" s="327"/>
      <c r="AG182" s="327"/>
      <c r="AH182" s="327"/>
      <c r="AI182" s="327"/>
      <c r="AJ182" s="327"/>
      <c r="AK182" s="327"/>
      <c r="AL182" s="255"/>
      <c r="AM182" s="338"/>
      <c r="AN182" s="327"/>
      <c r="AO182" s="327"/>
      <c r="AP182" s="327"/>
      <c r="AQ182" s="327"/>
      <c r="AR182" s="327"/>
      <c r="AS182" s="327"/>
      <c r="AT182" s="327"/>
      <c r="AU182" s="327"/>
      <c r="AV182" s="327"/>
      <c r="AW182" s="327"/>
      <c r="AX182" s="327"/>
    </row>
    <row r="183" customFormat="false" ht="15.75" hidden="false" customHeight="true" outlineLevel="0" collapsed="false">
      <c r="A183" s="336"/>
      <c r="B183" s="325"/>
      <c r="C183" s="325"/>
      <c r="D183" s="325"/>
      <c r="E183" s="327"/>
      <c r="F183" s="327"/>
      <c r="G183" s="327"/>
      <c r="H183" s="327"/>
      <c r="I183" s="325"/>
      <c r="J183" s="325"/>
      <c r="K183" s="325"/>
      <c r="L183" s="325"/>
      <c r="M183" s="325"/>
      <c r="N183" s="325"/>
      <c r="O183" s="325"/>
      <c r="P183" s="325"/>
      <c r="Q183" s="327"/>
      <c r="R183" s="327"/>
      <c r="S183" s="327"/>
      <c r="T183" s="327"/>
      <c r="U183" s="327"/>
      <c r="V183" s="325"/>
      <c r="W183" s="325"/>
      <c r="X183" s="327"/>
      <c r="Y183" s="327"/>
      <c r="Z183" s="327"/>
      <c r="AA183" s="327"/>
      <c r="AB183" s="327"/>
      <c r="AC183" s="327"/>
      <c r="AD183" s="327"/>
      <c r="AE183" s="327"/>
      <c r="AF183" s="327"/>
      <c r="AG183" s="327"/>
      <c r="AH183" s="327"/>
      <c r="AI183" s="327"/>
      <c r="AJ183" s="327"/>
      <c r="AK183" s="327"/>
      <c r="AL183" s="255"/>
      <c r="AM183" s="338"/>
      <c r="AN183" s="327"/>
      <c r="AO183" s="327"/>
      <c r="AP183" s="327"/>
      <c r="AQ183" s="327"/>
      <c r="AR183" s="327"/>
      <c r="AS183" s="327"/>
      <c r="AT183" s="327"/>
      <c r="AU183" s="327"/>
      <c r="AV183" s="327"/>
      <c r="AW183" s="327"/>
      <c r="AX183" s="327"/>
    </row>
    <row r="184" customFormat="false" ht="15.75" hidden="false" customHeight="true" outlineLevel="0" collapsed="false">
      <c r="A184" s="336"/>
      <c r="B184" s="325"/>
      <c r="C184" s="325"/>
      <c r="D184" s="325"/>
      <c r="E184" s="327"/>
      <c r="F184" s="327"/>
      <c r="G184" s="327"/>
      <c r="H184" s="327"/>
      <c r="I184" s="325"/>
      <c r="J184" s="325"/>
      <c r="K184" s="325"/>
      <c r="L184" s="325"/>
      <c r="M184" s="325"/>
      <c r="N184" s="325"/>
      <c r="O184" s="325"/>
      <c r="P184" s="325"/>
      <c r="Q184" s="327"/>
      <c r="R184" s="327"/>
      <c r="S184" s="327"/>
      <c r="T184" s="327"/>
      <c r="U184" s="327"/>
      <c r="V184" s="325"/>
      <c r="W184" s="325"/>
      <c r="X184" s="327"/>
      <c r="Y184" s="327"/>
      <c r="Z184" s="327"/>
      <c r="AA184" s="327"/>
      <c r="AB184" s="327"/>
      <c r="AC184" s="327"/>
      <c r="AD184" s="327"/>
      <c r="AE184" s="327"/>
      <c r="AF184" s="327"/>
      <c r="AG184" s="327"/>
      <c r="AH184" s="327"/>
      <c r="AI184" s="327"/>
      <c r="AJ184" s="327"/>
      <c r="AK184" s="327"/>
      <c r="AL184" s="255"/>
      <c r="AM184" s="338"/>
      <c r="AN184" s="327"/>
      <c r="AO184" s="327"/>
      <c r="AP184" s="327"/>
      <c r="AQ184" s="327"/>
      <c r="AR184" s="327"/>
      <c r="AS184" s="327"/>
      <c r="AT184" s="327"/>
      <c r="AU184" s="327"/>
      <c r="AV184" s="327"/>
      <c r="AW184" s="327"/>
      <c r="AX184" s="327"/>
    </row>
    <row r="185" customFormat="false" ht="15.75" hidden="false" customHeight="true" outlineLevel="0" collapsed="false">
      <c r="A185" s="336"/>
      <c r="B185" s="325"/>
      <c r="C185" s="325"/>
      <c r="D185" s="325"/>
      <c r="E185" s="327"/>
      <c r="F185" s="327"/>
      <c r="G185" s="327"/>
      <c r="H185" s="327"/>
      <c r="I185" s="325"/>
      <c r="J185" s="325"/>
      <c r="K185" s="325"/>
      <c r="L185" s="325"/>
      <c r="M185" s="325"/>
      <c r="N185" s="325"/>
      <c r="O185" s="325"/>
      <c r="P185" s="325"/>
      <c r="Q185" s="327"/>
      <c r="R185" s="327"/>
      <c r="S185" s="327"/>
      <c r="T185" s="327"/>
      <c r="U185" s="327"/>
      <c r="V185" s="325"/>
      <c r="W185" s="325"/>
      <c r="X185" s="327"/>
      <c r="Y185" s="327"/>
      <c r="Z185" s="327"/>
      <c r="AA185" s="327"/>
      <c r="AB185" s="327"/>
      <c r="AC185" s="327"/>
      <c r="AD185" s="327"/>
      <c r="AE185" s="327"/>
      <c r="AF185" s="327"/>
      <c r="AG185" s="327"/>
      <c r="AH185" s="327"/>
      <c r="AI185" s="327"/>
      <c r="AJ185" s="327"/>
      <c r="AK185" s="327"/>
      <c r="AL185" s="255"/>
      <c r="AM185" s="338"/>
      <c r="AN185" s="327"/>
      <c r="AO185" s="327"/>
      <c r="AP185" s="327"/>
      <c r="AQ185" s="327"/>
      <c r="AR185" s="327"/>
      <c r="AS185" s="327"/>
      <c r="AT185" s="327"/>
      <c r="AU185" s="327"/>
      <c r="AV185" s="327"/>
      <c r="AW185" s="327"/>
      <c r="AX185" s="327"/>
    </row>
    <row r="186" customFormat="false" ht="15.75" hidden="false" customHeight="true" outlineLevel="0" collapsed="false">
      <c r="A186" s="336"/>
      <c r="B186" s="325"/>
      <c r="C186" s="325"/>
      <c r="D186" s="325"/>
      <c r="E186" s="327"/>
      <c r="F186" s="327"/>
      <c r="G186" s="327"/>
      <c r="H186" s="327"/>
      <c r="I186" s="325"/>
      <c r="J186" s="325"/>
      <c r="K186" s="325"/>
      <c r="L186" s="325"/>
      <c r="M186" s="325"/>
      <c r="N186" s="325"/>
      <c r="O186" s="325"/>
      <c r="P186" s="325"/>
      <c r="Q186" s="327"/>
      <c r="R186" s="327"/>
      <c r="S186" s="327"/>
      <c r="T186" s="327"/>
      <c r="U186" s="327"/>
      <c r="V186" s="325"/>
      <c r="W186" s="325"/>
      <c r="X186" s="327"/>
      <c r="Y186" s="327"/>
      <c r="Z186" s="327"/>
      <c r="AA186" s="327"/>
      <c r="AB186" s="327"/>
      <c r="AC186" s="327"/>
      <c r="AD186" s="327"/>
      <c r="AE186" s="327"/>
      <c r="AF186" s="327"/>
      <c r="AG186" s="327"/>
      <c r="AH186" s="327"/>
      <c r="AI186" s="327"/>
      <c r="AJ186" s="327"/>
      <c r="AK186" s="327"/>
      <c r="AL186" s="255"/>
      <c r="AM186" s="338"/>
      <c r="AN186" s="327"/>
      <c r="AO186" s="327"/>
      <c r="AP186" s="327"/>
      <c r="AQ186" s="327"/>
      <c r="AR186" s="327"/>
      <c r="AS186" s="327"/>
      <c r="AT186" s="327"/>
      <c r="AU186" s="327"/>
      <c r="AV186" s="327"/>
      <c r="AW186" s="327"/>
      <c r="AX186" s="327"/>
    </row>
    <row r="187" customFormat="false" ht="15.75" hidden="false" customHeight="true" outlineLevel="0" collapsed="false">
      <c r="A187" s="336"/>
      <c r="B187" s="325"/>
      <c r="C187" s="325"/>
      <c r="D187" s="325"/>
      <c r="E187" s="327"/>
      <c r="F187" s="327"/>
      <c r="G187" s="327"/>
      <c r="H187" s="327"/>
      <c r="I187" s="325"/>
      <c r="J187" s="325"/>
      <c r="K187" s="325"/>
      <c r="L187" s="325"/>
      <c r="M187" s="325"/>
      <c r="N187" s="325"/>
      <c r="O187" s="325"/>
      <c r="P187" s="325"/>
      <c r="Q187" s="327"/>
      <c r="R187" s="327"/>
      <c r="S187" s="327"/>
      <c r="T187" s="327"/>
      <c r="U187" s="327"/>
      <c r="V187" s="325"/>
      <c r="W187" s="325"/>
      <c r="X187" s="327"/>
      <c r="Y187" s="327"/>
      <c r="Z187" s="327"/>
      <c r="AA187" s="327"/>
      <c r="AB187" s="327"/>
      <c r="AC187" s="327"/>
      <c r="AD187" s="327"/>
      <c r="AE187" s="327"/>
      <c r="AF187" s="327"/>
      <c r="AG187" s="327"/>
      <c r="AH187" s="327"/>
      <c r="AI187" s="327"/>
      <c r="AJ187" s="327"/>
      <c r="AK187" s="327"/>
      <c r="AL187" s="255"/>
      <c r="AM187" s="338"/>
      <c r="AN187" s="327"/>
      <c r="AO187" s="327"/>
      <c r="AP187" s="327"/>
      <c r="AQ187" s="327"/>
      <c r="AR187" s="327"/>
      <c r="AS187" s="327"/>
      <c r="AT187" s="327"/>
      <c r="AU187" s="327"/>
      <c r="AV187" s="327"/>
      <c r="AW187" s="327"/>
      <c r="AX187" s="327"/>
    </row>
    <row r="188" customFormat="false" ht="15.75" hidden="false" customHeight="true" outlineLevel="0" collapsed="false">
      <c r="A188" s="336"/>
      <c r="B188" s="325"/>
      <c r="C188" s="325"/>
      <c r="D188" s="325"/>
      <c r="E188" s="327"/>
      <c r="F188" s="327"/>
      <c r="G188" s="327"/>
      <c r="H188" s="327"/>
      <c r="I188" s="325"/>
      <c r="J188" s="325"/>
      <c r="K188" s="325"/>
      <c r="L188" s="325"/>
      <c r="M188" s="325"/>
      <c r="N188" s="325"/>
      <c r="O188" s="325"/>
      <c r="P188" s="325"/>
      <c r="Q188" s="327"/>
      <c r="R188" s="327"/>
      <c r="S188" s="327"/>
      <c r="T188" s="327"/>
      <c r="U188" s="327"/>
      <c r="V188" s="325"/>
      <c r="W188" s="325"/>
      <c r="X188" s="327"/>
      <c r="Y188" s="327"/>
      <c r="Z188" s="327"/>
      <c r="AA188" s="327"/>
      <c r="AB188" s="327"/>
      <c r="AC188" s="327"/>
      <c r="AD188" s="327"/>
      <c r="AE188" s="327"/>
      <c r="AF188" s="327"/>
      <c r="AG188" s="327"/>
      <c r="AH188" s="327"/>
      <c r="AI188" s="327"/>
      <c r="AJ188" s="327"/>
      <c r="AK188" s="327"/>
      <c r="AL188" s="255"/>
      <c r="AM188" s="338"/>
      <c r="AN188" s="327"/>
      <c r="AO188" s="327"/>
      <c r="AP188" s="327"/>
      <c r="AQ188" s="327"/>
      <c r="AR188" s="327"/>
      <c r="AS188" s="327"/>
      <c r="AT188" s="327"/>
      <c r="AU188" s="327"/>
      <c r="AV188" s="327"/>
      <c r="AW188" s="327"/>
      <c r="AX188" s="327"/>
    </row>
    <row r="189" customFormat="false" ht="15.75" hidden="false" customHeight="true" outlineLevel="0" collapsed="false">
      <c r="A189" s="336"/>
      <c r="B189" s="325"/>
      <c r="C189" s="325"/>
      <c r="D189" s="325"/>
      <c r="E189" s="327"/>
      <c r="F189" s="327"/>
      <c r="G189" s="327"/>
      <c r="H189" s="327"/>
      <c r="I189" s="325"/>
      <c r="J189" s="325"/>
      <c r="K189" s="325"/>
      <c r="L189" s="325"/>
      <c r="M189" s="325"/>
      <c r="N189" s="325"/>
      <c r="O189" s="325"/>
      <c r="P189" s="325"/>
      <c r="Q189" s="327"/>
      <c r="R189" s="327"/>
      <c r="S189" s="327"/>
      <c r="T189" s="327"/>
      <c r="U189" s="327"/>
      <c r="V189" s="325"/>
      <c r="W189" s="325"/>
      <c r="X189" s="327"/>
      <c r="Y189" s="327"/>
      <c r="Z189" s="327"/>
      <c r="AA189" s="327"/>
      <c r="AB189" s="327"/>
      <c r="AC189" s="327"/>
      <c r="AD189" s="327"/>
      <c r="AE189" s="327"/>
      <c r="AF189" s="327"/>
      <c r="AG189" s="327"/>
      <c r="AH189" s="327"/>
      <c r="AI189" s="327"/>
      <c r="AJ189" s="327"/>
      <c r="AK189" s="327"/>
      <c r="AL189" s="255"/>
      <c r="AM189" s="338"/>
      <c r="AN189" s="327"/>
      <c r="AO189" s="327"/>
      <c r="AP189" s="327"/>
      <c r="AQ189" s="327"/>
      <c r="AR189" s="327"/>
      <c r="AS189" s="327"/>
      <c r="AT189" s="327"/>
      <c r="AU189" s="327"/>
      <c r="AV189" s="327"/>
      <c r="AW189" s="327"/>
      <c r="AX189" s="327"/>
    </row>
    <row r="190" customFormat="false" ht="15.75" hidden="false" customHeight="true" outlineLevel="0" collapsed="false">
      <c r="A190" s="336"/>
      <c r="B190" s="325"/>
      <c r="C190" s="325"/>
      <c r="D190" s="325"/>
      <c r="E190" s="327"/>
      <c r="F190" s="327"/>
      <c r="G190" s="327"/>
      <c r="H190" s="327"/>
      <c r="I190" s="325"/>
      <c r="J190" s="325"/>
      <c r="K190" s="325"/>
      <c r="L190" s="325"/>
      <c r="M190" s="325"/>
      <c r="N190" s="325"/>
      <c r="O190" s="325"/>
      <c r="P190" s="325"/>
      <c r="Q190" s="327"/>
      <c r="R190" s="327"/>
      <c r="S190" s="327"/>
      <c r="T190" s="327"/>
      <c r="U190" s="327"/>
      <c r="V190" s="325"/>
      <c r="W190" s="325"/>
      <c r="X190" s="327"/>
      <c r="Y190" s="327"/>
      <c r="Z190" s="327"/>
      <c r="AA190" s="327"/>
      <c r="AB190" s="327"/>
      <c r="AC190" s="327"/>
      <c r="AD190" s="327"/>
      <c r="AE190" s="327"/>
      <c r="AF190" s="327"/>
      <c r="AG190" s="327"/>
      <c r="AH190" s="327"/>
      <c r="AI190" s="327"/>
      <c r="AJ190" s="327"/>
      <c r="AK190" s="327"/>
      <c r="AL190" s="255"/>
      <c r="AM190" s="338"/>
      <c r="AN190" s="327"/>
      <c r="AO190" s="327"/>
      <c r="AP190" s="327"/>
      <c r="AQ190" s="327"/>
      <c r="AR190" s="327"/>
      <c r="AS190" s="327"/>
      <c r="AT190" s="327"/>
      <c r="AU190" s="327"/>
      <c r="AV190" s="327"/>
      <c r="AW190" s="327"/>
      <c r="AX190" s="327"/>
    </row>
    <row r="191" customFormat="false" ht="15.75" hidden="false" customHeight="true" outlineLevel="0" collapsed="false">
      <c r="A191" s="336"/>
      <c r="B191" s="325"/>
      <c r="C191" s="325"/>
      <c r="D191" s="325"/>
      <c r="E191" s="327"/>
      <c r="F191" s="327"/>
      <c r="G191" s="327"/>
      <c r="H191" s="327"/>
      <c r="I191" s="325"/>
      <c r="J191" s="325"/>
      <c r="K191" s="325"/>
      <c r="L191" s="325"/>
      <c r="M191" s="325"/>
      <c r="N191" s="325"/>
      <c r="O191" s="325"/>
      <c r="P191" s="325"/>
      <c r="Q191" s="327"/>
      <c r="R191" s="327"/>
      <c r="S191" s="327"/>
      <c r="T191" s="327"/>
      <c r="U191" s="327"/>
      <c r="V191" s="325"/>
      <c r="W191" s="325"/>
      <c r="X191" s="327"/>
      <c r="Y191" s="327"/>
      <c r="Z191" s="327"/>
      <c r="AA191" s="327"/>
      <c r="AB191" s="327"/>
      <c r="AC191" s="327"/>
      <c r="AD191" s="327"/>
      <c r="AE191" s="327"/>
      <c r="AF191" s="327"/>
      <c r="AG191" s="327"/>
      <c r="AH191" s="327"/>
      <c r="AI191" s="327"/>
      <c r="AJ191" s="327"/>
      <c r="AK191" s="327"/>
      <c r="AL191" s="255"/>
      <c r="AM191" s="338"/>
      <c r="AN191" s="327"/>
      <c r="AO191" s="327"/>
      <c r="AP191" s="327"/>
      <c r="AQ191" s="327"/>
      <c r="AR191" s="327"/>
      <c r="AS191" s="327"/>
      <c r="AT191" s="327"/>
      <c r="AU191" s="327"/>
      <c r="AV191" s="327"/>
      <c r="AW191" s="327"/>
      <c r="AX191" s="327"/>
    </row>
    <row r="192" customFormat="false" ht="15.75" hidden="false" customHeight="true" outlineLevel="0" collapsed="false">
      <c r="A192" s="336"/>
      <c r="B192" s="325"/>
      <c r="C192" s="325"/>
      <c r="D192" s="325"/>
      <c r="E192" s="327"/>
      <c r="F192" s="327"/>
      <c r="G192" s="327"/>
      <c r="H192" s="327"/>
      <c r="I192" s="325"/>
      <c r="J192" s="325"/>
      <c r="K192" s="325"/>
      <c r="L192" s="325"/>
      <c r="M192" s="325"/>
      <c r="N192" s="325"/>
      <c r="O192" s="325"/>
      <c r="P192" s="325"/>
      <c r="Q192" s="327"/>
      <c r="R192" s="327"/>
      <c r="S192" s="327"/>
      <c r="T192" s="327"/>
      <c r="U192" s="327"/>
      <c r="V192" s="325"/>
      <c r="W192" s="325"/>
      <c r="X192" s="327"/>
      <c r="Y192" s="327"/>
      <c r="Z192" s="327"/>
      <c r="AA192" s="327"/>
      <c r="AB192" s="327"/>
      <c r="AC192" s="327"/>
      <c r="AD192" s="327"/>
      <c r="AE192" s="327"/>
      <c r="AF192" s="327"/>
      <c r="AG192" s="327"/>
      <c r="AH192" s="327"/>
      <c r="AI192" s="327"/>
      <c r="AJ192" s="327"/>
      <c r="AK192" s="327"/>
      <c r="AL192" s="255"/>
      <c r="AM192" s="338"/>
      <c r="AN192" s="327"/>
      <c r="AO192" s="327"/>
      <c r="AP192" s="327"/>
      <c r="AQ192" s="327"/>
      <c r="AR192" s="327"/>
      <c r="AS192" s="327"/>
      <c r="AT192" s="327"/>
      <c r="AU192" s="327"/>
      <c r="AV192" s="327"/>
      <c r="AW192" s="327"/>
      <c r="AX192" s="327"/>
    </row>
    <row r="193" customFormat="false" ht="15.75" hidden="false" customHeight="true" outlineLevel="0" collapsed="false">
      <c r="A193" s="336"/>
      <c r="B193" s="325"/>
      <c r="C193" s="325"/>
      <c r="D193" s="325"/>
      <c r="E193" s="327"/>
      <c r="F193" s="327"/>
      <c r="G193" s="327"/>
      <c r="H193" s="327"/>
      <c r="I193" s="325"/>
      <c r="J193" s="325"/>
      <c r="K193" s="325"/>
      <c r="L193" s="325"/>
      <c r="M193" s="325"/>
      <c r="N193" s="325"/>
      <c r="O193" s="325"/>
      <c r="P193" s="325"/>
      <c r="Q193" s="327"/>
      <c r="R193" s="327"/>
      <c r="S193" s="327"/>
      <c r="T193" s="327"/>
      <c r="U193" s="327"/>
      <c r="V193" s="325"/>
      <c r="W193" s="325"/>
      <c r="X193" s="327"/>
      <c r="Y193" s="327"/>
      <c r="Z193" s="327"/>
      <c r="AA193" s="327"/>
      <c r="AB193" s="327"/>
      <c r="AC193" s="327"/>
      <c r="AD193" s="327"/>
      <c r="AE193" s="327"/>
      <c r="AF193" s="327"/>
      <c r="AG193" s="327"/>
      <c r="AH193" s="327"/>
      <c r="AI193" s="327"/>
      <c r="AJ193" s="327"/>
      <c r="AK193" s="327"/>
      <c r="AL193" s="255"/>
      <c r="AM193" s="338"/>
      <c r="AN193" s="327"/>
      <c r="AO193" s="327"/>
      <c r="AP193" s="327"/>
      <c r="AQ193" s="327"/>
      <c r="AR193" s="327"/>
      <c r="AS193" s="327"/>
      <c r="AT193" s="327"/>
      <c r="AU193" s="327"/>
      <c r="AV193" s="327"/>
      <c r="AW193" s="327"/>
      <c r="AX193" s="327"/>
    </row>
    <row r="194" customFormat="false" ht="15.75" hidden="false" customHeight="true" outlineLevel="0" collapsed="false">
      <c r="A194" s="336"/>
      <c r="B194" s="325"/>
      <c r="C194" s="325"/>
      <c r="D194" s="325"/>
      <c r="E194" s="327"/>
      <c r="F194" s="327"/>
      <c r="G194" s="327"/>
      <c r="H194" s="327"/>
      <c r="I194" s="325"/>
      <c r="J194" s="325"/>
      <c r="K194" s="325"/>
      <c r="L194" s="325"/>
      <c r="M194" s="325"/>
      <c r="N194" s="325"/>
      <c r="O194" s="325"/>
      <c r="P194" s="325"/>
      <c r="Q194" s="327"/>
      <c r="R194" s="327"/>
      <c r="S194" s="327"/>
      <c r="T194" s="327"/>
      <c r="U194" s="327"/>
      <c r="V194" s="325"/>
      <c r="W194" s="325"/>
      <c r="X194" s="327"/>
      <c r="Y194" s="327"/>
      <c r="Z194" s="327"/>
      <c r="AA194" s="327"/>
      <c r="AB194" s="327"/>
      <c r="AC194" s="327"/>
      <c r="AD194" s="327"/>
      <c r="AE194" s="327"/>
      <c r="AF194" s="327"/>
      <c r="AG194" s="327"/>
      <c r="AH194" s="327"/>
      <c r="AI194" s="327"/>
      <c r="AJ194" s="327"/>
      <c r="AK194" s="327"/>
      <c r="AL194" s="255"/>
      <c r="AM194" s="338"/>
      <c r="AN194" s="327"/>
      <c r="AO194" s="327"/>
      <c r="AP194" s="327"/>
      <c r="AQ194" s="327"/>
      <c r="AR194" s="327"/>
      <c r="AS194" s="327"/>
      <c r="AT194" s="327"/>
      <c r="AU194" s="327"/>
      <c r="AV194" s="327"/>
      <c r="AW194" s="327"/>
      <c r="AX194" s="327"/>
    </row>
    <row r="195" customFormat="false" ht="15.75" hidden="false" customHeight="true" outlineLevel="0" collapsed="false">
      <c r="A195" s="336"/>
      <c r="B195" s="325"/>
      <c r="C195" s="325"/>
      <c r="D195" s="325"/>
      <c r="E195" s="327"/>
      <c r="F195" s="327"/>
      <c r="G195" s="327"/>
      <c r="H195" s="327"/>
      <c r="I195" s="325"/>
      <c r="J195" s="325"/>
      <c r="K195" s="325"/>
      <c r="L195" s="325"/>
      <c r="M195" s="325"/>
      <c r="N195" s="325"/>
      <c r="O195" s="325"/>
      <c r="P195" s="325"/>
      <c r="Q195" s="327"/>
      <c r="R195" s="327"/>
      <c r="S195" s="327"/>
      <c r="T195" s="327"/>
      <c r="U195" s="327"/>
      <c r="V195" s="325"/>
      <c r="W195" s="325"/>
      <c r="X195" s="327"/>
      <c r="Y195" s="327"/>
      <c r="Z195" s="327"/>
      <c r="AA195" s="327"/>
      <c r="AB195" s="327"/>
      <c r="AC195" s="327"/>
      <c r="AD195" s="327"/>
      <c r="AE195" s="327"/>
      <c r="AF195" s="327"/>
      <c r="AG195" s="327"/>
      <c r="AH195" s="327"/>
      <c r="AI195" s="327"/>
      <c r="AJ195" s="327"/>
      <c r="AK195" s="327"/>
      <c r="AL195" s="255"/>
      <c r="AM195" s="338"/>
      <c r="AN195" s="327"/>
      <c r="AO195" s="327"/>
      <c r="AP195" s="327"/>
      <c r="AQ195" s="327"/>
      <c r="AR195" s="327"/>
      <c r="AS195" s="327"/>
      <c r="AT195" s="327"/>
      <c r="AU195" s="327"/>
      <c r="AV195" s="327"/>
      <c r="AW195" s="327"/>
      <c r="AX195" s="327"/>
    </row>
    <row r="196" customFormat="false" ht="15.75" hidden="false" customHeight="true" outlineLevel="0" collapsed="false">
      <c r="A196" s="336"/>
      <c r="B196" s="325"/>
      <c r="C196" s="325"/>
      <c r="D196" s="325"/>
      <c r="E196" s="327"/>
      <c r="F196" s="327"/>
      <c r="G196" s="327"/>
      <c r="H196" s="327"/>
      <c r="I196" s="325"/>
      <c r="J196" s="325"/>
      <c r="K196" s="325"/>
      <c r="L196" s="325"/>
      <c r="M196" s="325"/>
      <c r="N196" s="325"/>
      <c r="O196" s="325"/>
      <c r="P196" s="325"/>
      <c r="Q196" s="327"/>
      <c r="R196" s="327"/>
      <c r="S196" s="327"/>
      <c r="T196" s="327"/>
      <c r="U196" s="327"/>
      <c r="V196" s="325"/>
      <c r="W196" s="325"/>
      <c r="X196" s="327"/>
      <c r="Y196" s="327"/>
      <c r="Z196" s="327"/>
      <c r="AA196" s="327"/>
      <c r="AB196" s="327"/>
      <c r="AC196" s="327"/>
      <c r="AD196" s="327"/>
      <c r="AE196" s="327"/>
      <c r="AF196" s="327"/>
      <c r="AG196" s="327"/>
      <c r="AH196" s="327"/>
      <c r="AI196" s="327"/>
      <c r="AJ196" s="327"/>
      <c r="AK196" s="327"/>
      <c r="AL196" s="255"/>
      <c r="AM196" s="338"/>
      <c r="AN196" s="327"/>
      <c r="AO196" s="327"/>
      <c r="AP196" s="327"/>
      <c r="AQ196" s="327"/>
      <c r="AR196" s="327"/>
      <c r="AS196" s="327"/>
      <c r="AT196" s="327"/>
      <c r="AU196" s="327"/>
      <c r="AV196" s="327"/>
      <c r="AW196" s="327"/>
      <c r="AX196" s="327"/>
    </row>
    <row r="197" customFormat="false" ht="15.75" hidden="false" customHeight="true" outlineLevel="0" collapsed="false">
      <c r="A197" s="336"/>
      <c r="B197" s="325"/>
      <c r="C197" s="325"/>
      <c r="D197" s="325"/>
      <c r="E197" s="327"/>
      <c r="F197" s="327"/>
      <c r="G197" s="327"/>
      <c r="H197" s="327"/>
      <c r="I197" s="325"/>
      <c r="J197" s="325"/>
      <c r="K197" s="325"/>
      <c r="L197" s="325"/>
      <c r="M197" s="325"/>
      <c r="N197" s="325"/>
      <c r="O197" s="325"/>
      <c r="P197" s="325"/>
      <c r="Q197" s="327"/>
      <c r="R197" s="327"/>
      <c r="S197" s="327"/>
      <c r="T197" s="327"/>
      <c r="U197" s="327"/>
      <c r="V197" s="325"/>
      <c r="W197" s="325"/>
      <c r="X197" s="327"/>
      <c r="Y197" s="327"/>
      <c r="Z197" s="327"/>
      <c r="AA197" s="327"/>
      <c r="AB197" s="327"/>
      <c r="AC197" s="327"/>
      <c r="AD197" s="327"/>
      <c r="AE197" s="327"/>
      <c r="AF197" s="327"/>
      <c r="AG197" s="327"/>
      <c r="AH197" s="327"/>
      <c r="AI197" s="327"/>
      <c r="AJ197" s="327"/>
      <c r="AK197" s="327"/>
      <c r="AL197" s="255"/>
      <c r="AM197" s="338"/>
      <c r="AN197" s="327"/>
      <c r="AO197" s="327"/>
      <c r="AP197" s="327"/>
      <c r="AQ197" s="327"/>
      <c r="AR197" s="327"/>
      <c r="AS197" s="327"/>
      <c r="AT197" s="327"/>
      <c r="AU197" s="327"/>
      <c r="AV197" s="327"/>
      <c r="AW197" s="327"/>
      <c r="AX197" s="327"/>
    </row>
    <row r="198" customFormat="false" ht="15.75" hidden="false" customHeight="true" outlineLevel="0" collapsed="false">
      <c r="A198" s="336"/>
      <c r="B198" s="325"/>
      <c r="C198" s="325"/>
      <c r="D198" s="325"/>
      <c r="E198" s="327"/>
      <c r="F198" s="327"/>
      <c r="G198" s="327"/>
      <c r="H198" s="327"/>
      <c r="I198" s="325"/>
      <c r="J198" s="325"/>
      <c r="K198" s="325"/>
      <c r="L198" s="325"/>
      <c r="M198" s="325"/>
      <c r="N198" s="325"/>
      <c r="O198" s="325"/>
      <c r="P198" s="325"/>
      <c r="Q198" s="327"/>
      <c r="R198" s="327"/>
      <c r="S198" s="327"/>
      <c r="T198" s="327"/>
      <c r="U198" s="327"/>
      <c r="V198" s="325"/>
      <c r="W198" s="325"/>
      <c r="X198" s="327"/>
      <c r="Y198" s="327"/>
      <c r="Z198" s="327"/>
      <c r="AA198" s="327"/>
      <c r="AB198" s="327"/>
      <c r="AC198" s="327"/>
      <c r="AD198" s="327"/>
      <c r="AE198" s="327"/>
      <c r="AF198" s="327"/>
      <c r="AG198" s="327"/>
      <c r="AH198" s="327"/>
      <c r="AI198" s="327"/>
      <c r="AJ198" s="327"/>
      <c r="AK198" s="327"/>
      <c r="AL198" s="255"/>
      <c r="AM198" s="338"/>
      <c r="AN198" s="327"/>
      <c r="AO198" s="327"/>
      <c r="AP198" s="327"/>
      <c r="AQ198" s="327"/>
      <c r="AR198" s="327"/>
      <c r="AS198" s="327"/>
      <c r="AT198" s="327"/>
      <c r="AU198" s="327"/>
      <c r="AV198" s="327"/>
      <c r="AW198" s="327"/>
      <c r="AX198" s="327"/>
    </row>
    <row r="199" customFormat="false" ht="15.75" hidden="false" customHeight="true" outlineLevel="0" collapsed="false">
      <c r="A199" s="336"/>
      <c r="B199" s="325"/>
      <c r="C199" s="325"/>
      <c r="D199" s="325"/>
      <c r="E199" s="327"/>
      <c r="F199" s="327"/>
      <c r="G199" s="327"/>
      <c r="H199" s="327"/>
      <c r="I199" s="325"/>
      <c r="J199" s="325"/>
      <c r="K199" s="325"/>
      <c r="L199" s="325"/>
      <c r="M199" s="325"/>
      <c r="N199" s="325"/>
      <c r="O199" s="325"/>
      <c r="P199" s="325"/>
      <c r="Q199" s="327"/>
      <c r="R199" s="327"/>
      <c r="S199" s="327"/>
      <c r="T199" s="327"/>
      <c r="U199" s="327"/>
      <c r="V199" s="325"/>
      <c r="W199" s="325"/>
      <c r="X199" s="327"/>
      <c r="Y199" s="327"/>
      <c r="Z199" s="327"/>
      <c r="AA199" s="327"/>
      <c r="AB199" s="327"/>
      <c r="AC199" s="327"/>
      <c r="AD199" s="327"/>
      <c r="AE199" s="327"/>
      <c r="AF199" s="327"/>
      <c r="AG199" s="327"/>
      <c r="AH199" s="327"/>
      <c r="AI199" s="327"/>
      <c r="AJ199" s="327"/>
      <c r="AK199" s="327"/>
      <c r="AL199" s="255"/>
      <c r="AM199" s="338"/>
      <c r="AN199" s="327"/>
      <c r="AO199" s="327"/>
      <c r="AP199" s="327"/>
      <c r="AQ199" s="327"/>
      <c r="AR199" s="327"/>
      <c r="AS199" s="327"/>
      <c r="AT199" s="327"/>
      <c r="AU199" s="327"/>
      <c r="AV199" s="327"/>
      <c r="AW199" s="327"/>
      <c r="AX199" s="327"/>
    </row>
    <row r="200" customFormat="false" ht="15.75" hidden="false" customHeight="true" outlineLevel="0" collapsed="false">
      <c r="A200" s="336"/>
      <c r="B200" s="325"/>
      <c r="C200" s="325"/>
      <c r="D200" s="325"/>
      <c r="E200" s="327"/>
      <c r="F200" s="327"/>
      <c r="G200" s="327"/>
      <c r="H200" s="327"/>
      <c r="I200" s="325"/>
      <c r="J200" s="325"/>
      <c r="K200" s="325"/>
      <c r="L200" s="325"/>
      <c r="M200" s="325"/>
      <c r="N200" s="325"/>
      <c r="O200" s="325"/>
      <c r="P200" s="325"/>
      <c r="Q200" s="327"/>
      <c r="R200" s="327"/>
      <c r="S200" s="327"/>
      <c r="T200" s="327"/>
      <c r="U200" s="327"/>
      <c r="V200" s="325"/>
      <c r="W200" s="325"/>
      <c r="X200" s="327"/>
      <c r="Y200" s="327"/>
      <c r="Z200" s="327"/>
      <c r="AA200" s="327"/>
      <c r="AB200" s="327"/>
      <c r="AC200" s="327"/>
      <c r="AD200" s="327"/>
      <c r="AE200" s="327"/>
      <c r="AF200" s="327"/>
      <c r="AG200" s="327"/>
      <c r="AH200" s="327"/>
      <c r="AI200" s="327"/>
      <c r="AJ200" s="327"/>
      <c r="AK200" s="327"/>
      <c r="AL200" s="255"/>
      <c r="AM200" s="338"/>
      <c r="AN200" s="327"/>
      <c r="AO200" s="327"/>
      <c r="AP200" s="327"/>
      <c r="AQ200" s="327"/>
      <c r="AR200" s="327"/>
      <c r="AS200" s="327"/>
      <c r="AT200" s="327"/>
      <c r="AU200" s="327"/>
      <c r="AV200" s="327"/>
      <c r="AW200" s="327"/>
      <c r="AX200" s="327"/>
    </row>
    <row r="201" customFormat="false" ht="15.75" hidden="false" customHeight="true" outlineLevel="0" collapsed="false">
      <c r="A201" s="336"/>
      <c r="B201" s="325"/>
      <c r="C201" s="325"/>
      <c r="D201" s="325"/>
      <c r="E201" s="327"/>
      <c r="F201" s="327"/>
      <c r="G201" s="327"/>
      <c r="H201" s="327"/>
      <c r="I201" s="325"/>
      <c r="J201" s="325"/>
      <c r="K201" s="325"/>
      <c r="L201" s="325"/>
      <c r="M201" s="325"/>
      <c r="N201" s="325"/>
      <c r="O201" s="325"/>
      <c r="P201" s="325"/>
      <c r="Q201" s="327"/>
      <c r="R201" s="327"/>
      <c r="S201" s="327"/>
      <c r="T201" s="327"/>
      <c r="U201" s="327"/>
      <c r="V201" s="325"/>
      <c r="W201" s="325"/>
      <c r="X201" s="327"/>
      <c r="Y201" s="327"/>
      <c r="Z201" s="327"/>
      <c r="AA201" s="327"/>
      <c r="AB201" s="327"/>
      <c r="AC201" s="327"/>
      <c r="AD201" s="327"/>
      <c r="AE201" s="327"/>
      <c r="AF201" s="327"/>
      <c r="AG201" s="327"/>
      <c r="AH201" s="327"/>
      <c r="AI201" s="327"/>
      <c r="AJ201" s="327"/>
      <c r="AK201" s="327"/>
      <c r="AL201" s="255"/>
      <c r="AM201" s="338"/>
      <c r="AN201" s="327"/>
      <c r="AO201" s="327"/>
      <c r="AP201" s="327"/>
      <c r="AQ201" s="327"/>
      <c r="AR201" s="327"/>
      <c r="AS201" s="327"/>
      <c r="AT201" s="327"/>
      <c r="AU201" s="327"/>
      <c r="AV201" s="327"/>
      <c r="AW201" s="327"/>
      <c r="AX201" s="327"/>
    </row>
    <row r="202" customFormat="false" ht="15.75" hidden="false" customHeight="true" outlineLevel="0" collapsed="false">
      <c r="A202" s="336"/>
      <c r="B202" s="325"/>
      <c r="C202" s="325"/>
      <c r="D202" s="325"/>
      <c r="E202" s="327"/>
      <c r="F202" s="327"/>
      <c r="G202" s="327"/>
      <c r="H202" s="327"/>
      <c r="I202" s="325"/>
      <c r="J202" s="325"/>
      <c r="K202" s="325"/>
      <c r="L202" s="325"/>
      <c r="M202" s="325"/>
      <c r="N202" s="325"/>
      <c r="O202" s="325"/>
      <c r="P202" s="325"/>
      <c r="Q202" s="327"/>
      <c r="R202" s="327"/>
      <c r="S202" s="327"/>
      <c r="T202" s="327"/>
      <c r="U202" s="327"/>
      <c r="V202" s="325"/>
      <c r="W202" s="325"/>
      <c r="X202" s="327"/>
      <c r="Y202" s="327"/>
      <c r="Z202" s="327"/>
      <c r="AA202" s="327"/>
      <c r="AB202" s="327"/>
      <c r="AC202" s="327"/>
      <c r="AD202" s="327"/>
      <c r="AE202" s="327"/>
      <c r="AF202" s="327"/>
      <c r="AG202" s="327"/>
      <c r="AH202" s="327"/>
      <c r="AI202" s="327"/>
      <c r="AJ202" s="327"/>
      <c r="AK202" s="327"/>
      <c r="AL202" s="255"/>
      <c r="AM202" s="338"/>
      <c r="AN202" s="327"/>
      <c r="AO202" s="327"/>
      <c r="AP202" s="327"/>
      <c r="AQ202" s="327"/>
      <c r="AR202" s="327"/>
      <c r="AS202" s="327"/>
      <c r="AT202" s="327"/>
      <c r="AU202" s="327"/>
      <c r="AV202" s="327"/>
      <c r="AW202" s="327"/>
      <c r="AX202" s="327"/>
    </row>
    <row r="203" customFormat="false" ht="15.75" hidden="false" customHeight="true" outlineLevel="0" collapsed="false">
      <c r="A203" s="336"/>
      <c r="B203" s="325"/>
      <c r="C203" s="325"/>
      <c r="D203" s="325"/>
      <c r="E203" s="327"/>
      <c r="F203" s="327"/>
      <c r="G203" s="327"/>
      <c r="H203" s="327"/>
      <c r="I203" s="325"/>
      <c r="J203" s="325"/>
      <c r="K203" s="325"/>
      <c r="L203" s="325"/>
      <c r="M203" s="325"/>
      <c r="N203" s="325"/>
      <c r="O203" s="325"/>
      <c r="P203" s="325"/>
      <c r="Q203" s="327"/>
      <c r="R203" s="327"/>
      <c r="S203" s="327"/>
      <c r="T203" s="327"/>
      <c r="U203" s="327"/>
      <c r="V203" s="325"/>
      <c r="W203" s="325"/>
      <c r="X203" s="327"/>
      <c r="Y203" s="327"/>
      <c r="Z203" s="327"/>
      <c r="AA203" s="327"/>
      <c r="AB203" s="327"/>
      <c r="AC203" s="327"/>
      <c r="AD203" s="327"/>
      <c r="AE203" s="327"/>
      <c r="AF203" s="327"/>
      <c r="AG203" s="327"/>
      <c r="AH203" s="327"/>
      <c r="AI203" s="327"/>
      <c r="AJ203" s="327"/>
      <c r="AK203" s="327"/>
      <c r="AL203" s="255"/>
      <c r="AM203" s="338"/>
      <c r="AN203" s="327"/>
      <c r="AO203" s="327"/>
      <c r="AP203" s="327"/>
      <c r="AQ203" s="327"/>
      <c r="AR203" s="327"/>
      <c r="AS203" s="327"/>
      <c r="AT203" s="327"/>
      <c r="AU203" s="327"/>
      <c r="AV203" s="327"/>
      <c r="AW203" s="327"/>
      <c r="AX203" s="327"/>
    </row>
    <row r="204" customFormat="false" ht="15.75" hidden="false" customHeight="true" outlineLevel="0" collapsed="false">
      <c r="A204" s="336"/>
      <c r="B204" s="325"/>
      <c r="C204" s="325"/>
      <c r="D204" s="325"/>
      <c r="E204" s="327"/>
      <c r="F204" s="327"/>
      <c r="G204" s="327"/>
      <c r="H204" s="327"/>
      <c r="I204" s="325"/>
      <c r="J204" s="325"/>
      <c r="K204" s="325"/>
      <c r="L204" s="325"/>
      <c r="M204" s="325"/>
      <c r="N204" s="325"/>
      <c r="O204" s="325"/>
      <c r="P204" s="325"/>
      <c r="Q204" s="327"/>
      <c r="R204" s="327"/>
      <c r="S204" s="327"/>
      <c r="T204" s="327"/>
      <c r="U204" s="327"/>
      <c r="V204" s="325"/>
      <c r="W204" s="325"/>
      <c r="X204" s="327"/>
      <c r="Y204" s="327"/>
      <c r="Z204" s="327"/>
      <c r="AA204" s="327"/>
      <c r="AB204" s="327"/>
      <c r="AC204" s="327"/>
      <c r="AD204" s="327"/>
      <c r="AE204" s="327"/>
      <c r="AF204" s="327"/>
      <c r="AG204" s="327"/>
      <c r="AH204" s="327"/>
      <c r="AI204" s="327"/>
      <c r="AJ204" s="327"/>
      <c r="AK204" s="327"/>
      <c r="AL204" s="255"/>
      <c r="AM204" s="338"/>
      <c r="AN204" s="327"/>
      <c r="AO204" s="327"/>
      <c r="AP204" s="327"/>
      <c r="AQ204" s="327"/>
      <c r="AR204" s="327"/>
      <c r="AS204" s="327"/>
      <c r="AT204" s="327"/>
      <c r="AU204" s="327"/>
      <c r="AV204" s="327"/>
      <c r="AW204" s="327"/>
      <c r="AX204" s="327"/>
    </row>
    <row r="205" customFormat="false" ht="15.75" hidden="false" customHeight="true" outlineLevel="0" collapsed="false">
      <c r="A205" s="336"/>
      <c r="B205" s="325"/>
      <c r="C205" s="325"/>
      <c r="D205" s="325"/>
      <c r="E205" s="327"/>
      <c r="F205" s="327"/>
      <c r="G205" s="327"/>
      <c r="H205" s="327"/>
      <c r="I205" s="325"/>
      <c r="J205" s="325"/>
      <c r="K205" s="325"/>
      <c r="L205" s="325"/>
      <c r="M205" s="325"/>
      <c r="N205" s="325"/>
      <c r="O205" s="325"/>
      <c r="P205" s="325"/>
      <c r="Q205" s="327"/>
      <c r="R205" s="327"/>
      <c r="S205" s="327"/>
      <c r="T205" s="327"/>
      <c r="U205" s="327"/>
      <c r="V205" s="325"/>
      <c r="W205" s="325"/>
      <c r="X205" s="327"/>
      <c r="Y205" s="327"/>
      <c r="Z205" s="327"/>
      <c r="AA205" s="327"/>
      <c r="AB205" s="327"/>
      <c r="AC205" s="327"/>
      <c r="AD205" s="327"/>
      <c r="AE205" s="327"/>
      <c r="AF205" s="327"/>
      <c r="AG205" s="327"/>
      <c r="AH205" s="327"/>
      <c r="AI205" s="327"/>
      <c r="AJ205" s="327"/>
      <c r="AK205" s="327"/>
      <c r="AL205" s="255"/>
      <c r="AM205" s="338"/>
      <c r="AN205" s="327"/>
      <c r="AO205" s="327"/>
      <c r="AP205" s="327"/>
      <c r="AQ205" s="327"/>
      <c r="AR205" s="327"/>
      <c r="AS205" s="327"/>
      <c r="AT205" s="327"/>
      <c r="AU205" s="327"/>
      <c r="AV205" s="327"/>
      <c r="AW205" s="327"/>
      <c r="AX205" s="327"/>
    </row>
    <row r="206" customFormat="false" ht="15.75" hidden="false" customHeight="true" outlineLevel="0" collapsed="false">
      <c r="A206" s="336"/>
      <c r="B206" s="325"/>
      <c r="C206" s="325"/>
      <c r="D206" s="325"/>
      <c r="E206" s="327"/>
      <c r="F206" s="327"/>
      <c r="G206" s="327"/>
      <c r="H206" s="327"/>
      <c r="I206" s="325"/>
      <c r="J206" s="325"/>
      <c r="K206" s="325"/>
      <c r="L206" s="325"/>
      <c r="M206" s="325"/>
      <c r="N206" s="325"/>
      <c r="O206" s="325"/>
      <c r="P206" s="325"/>
      <c r="Q206" s="327"/>
      <c r="R206" s="327"/>
      <c r="S206" s="327"/>
      <c r="T206" s="327"/>
      <c r="U206" s="327"/>
      <c r="V206" s="325"/>
      <c r="W206" s="325"/>
      <c r="X206" s="327"/>
      <c r="Y206" s="327"/>
      <c r="Z206" s="327"/>
      <c r="AA206" s="327"/>
      <c r="AB206" s="327"/>
      <c r="AC206" s="327"/>
      <c r="AD206" s="327"/>
      <c r="AE206" s="327"/>
      <c r="AF206" s="327"/>
      <c r="AG206" s="327"/>
      <c r="AH206" s="327"/>
      <c r="AI206" s="327"/>
      <c r="AJ206" s="327"/>
      <c r="AK206" s="327"/>
      <c r="AL206" s="255"/>
      <c r="AM206" s="338"/>
      <c r="AN206" s="327"/>
      <c r="AO206" s="327"/>
      <c r="AP206" s="327"/>
      <c r="AQ206" s="327"/>
      <c r="AR206" s="327"/>
      <c r="AS206" s="327"/>
      <c r="AT206" s="327"/>
      <c r="AU206" s="327"/>
      <c r="AV206" s="327"/>
      <c r="AW206" s="327"/>
      <c r="AX206" s="327"/>
    </row>
    <row r="207" customFormat="false" ht="15.75" hidden="false" customHeight="true" outlineLevel="0" collapsed="false">
      <c r="A207" s="336"/>
      <c r="B207" s="325"/>
      <c r="C207" s="325"/>
      <c r="D207" s="325"/>
      <c r="E207" s="327"/>
      <c r="F207" s="327"/>
      <c r="G207" s="327"/>
      <c r="H207" s="327"/>
      <c r="I207" s="325"/>
      <c r="J207" s="325"/>
      <c r="K207" s="325"/>
      <c r="L207" s="325"/>
      <c r="M207" s="325"/>
      <c r="N207" s="325"/>
      <c r="O207" s="325"/>
      <c r="P207" s="325"/>
      <c r="Q207" s="327"/>
      <c r="R207" s="327"/>
      <c r="S207" s="327"/>
      <c r="T207" s="327"/>
      <c r="U207" s="327"/>
      <c r="V207" s="325"/>
      <c r="W207" s="325"/>
      <c r="X207" s="327"/>
      <c r="Y207" s="327"/>
      <c r="Z207" s="327"/>
      <c r="AA207" s="327"/>
      <c r="AB207" s="327"/>
      <c r="AC207" s="327"/>
      <c r="AD207" s="327"/>
      <c r="AE207" s="327"/>
      <c r="AF207" s="327"/>
      <c r="AG207" s="327"/>
      <c r="AH207" s="327"/>
      <c r="AI207" s="327"/>
      <c r="AJ207" s="327"/>
      <c r="AK207" s="327"/>
      <c r="AL207" s="255"/>
      <c r="AM207" s="338"/>
      <c r="AN207" s="327"/>
      <c r="AO207" s="327"/>
      <c r="AP207" s="327"/>
      <c r="AQ207" s="327"/>
      <c r="AR207" s="327"/>
      <c r="AS207" s="327"/>
      <c r="AT207" s="327"/>
      <c r="AU207" s="327"/>
      <c r="AV207" s="327"/>
      <c r="AW207" s="327"/>
      <c r="AX207" s="327"/>
    </row>
    <row r="208" customFormat="false" ht="15.75" hidden="false" customHeight="true" outlineLevel="0" collapsed="false">
      <c r="A208" s="336"/>
      <c r="B208" s="325"/>
      <c r="C208" s="325"/>
      <c r="D208" s="325"/>
      <c r="E208" s="327"/>
      <c r="F208" s="327"/>
      <c r="G208" s="327"/>
      <c r="H208" s="327"/>
      <c r="I208" s="325"/>
      <c r="J208" s="325"/>
      <c r="K208" s="325"/>
      <c r="L208" s="325"/>
      <c r="M208" s="325"/>
      <c r="N208" s="325"/>
      <c r="O208" s="325"/>
      <c r="P208" s="325"/>
      <c r="Q208" s="327"/>
      <c r="R208" s="327"/>
      <c r="S208" s="327"/>
      <c r="T208" s="327"/>
      <c r="U208" s="327"/>
      <c r="V208" s="325"/>
      <c r="W208" s="325"/>
      <c r="X208" s="327"/>
      <c r="Y208" s="327"/>
      <c r="Z208" s="327"/>
      <c r="AA208" s="327"/>
      <c r="AB208" s="327"/>
      <c r="AC208" s="327"/>
      <c r="AD208" s="327"/>
      <c r="AE208" s="327"/>
      <c r="AF208" s="327"/>
      <c r="AG208" s="327"/>
      <c r="AH208" s="327"/>
      <c r="AI208" s="327"/>
      <c r="AJ208" s="327"/>
      <c r="AK208" s="327"/>
      <c r="AL208" s="255"/>
      <c r="AM208" s="338"/>
      <c r="AN208" s="327"/>
      <c r="AO208" s="327"/>
      <c r="AP208" s="327"/>
      <c r="AQ208" s="327"/>
      <c r="AR208" s="327"/>
      <c r="AS208" s="327"/>
      <c r="AT208" s="327"/>
      <c r="AU208" s="327"/>
      <c r="AV208" s="327"/>
      <c r="AW208" s="327"/>
      <c r="AX208" s="327"/>
    </row>
    <row r="209" customFormat="false" ht="15.75" hidden="false" customHeight="true" outlineLevel="0" collapsed="false">
      <c r="A209" s="336"/>
      <c r="B209" s="325"/>
      <c r="C209" s="325"/>
      <c r="D209" s="325"/>
      <c r="E209" s="327"/>
      <c r="F209" s="327"/>
      <c r="G209" s="327"/>
      <c r="H209" s="327"/>
      <c r="I209" s="325"/>
      <c r="J209" s="325"/>
      <c r="K209" s="325"/>
      <c r="L209" s="325"/>
      <c r="M209" s="325"/>
      <c r="N209" s="325"/>
      <c r="O209" s="325"/>
      <c r="P209" s="325"/>
      <c r="Q209" s="327"/>
      <c r="R209" s="327"/>
      <c r="S209" s="327"/>
      <c r="T209" s="327"/>
      <c r="U209" s="327"/>
      <c r="V209" s="325"/>
      <c r="W209" s="325"/>
      <c r="X209" s="327"/>
      <c r="Y209" s="327"/>
      <c r="Z209" s="327"/>
      <c r="AA209" s="327"/>
      <c r="AB209" s="327"/>
      <c r="AC209" s="327"/>
      <c r="AD209" s="327"/>
      <c r="AE209" s="327"/>
      <c r="AF209" s="327"/>
      <c r="AG209" s="327"/>
      <c r="AH209" s="327"/>
      <c r="AI209" s="327"/>
      <c r="AJ209" s="327"/>
      <c r="AK209" s="327"/>
      <c r="AL209" s="255"/>
      <c r="AM209" s="338"/>
      <c r="AN209" s="327"/>
      <c r="AO209" s="327"/>
      <c r="AP209" s="327"/>
      <c r="AQ209" s="327"/>
      <c r="AR209" s="327"/>
      <c r="AS209" s="327"/>
      <c r="AT209" s="327"/>
      <c r="AU209" s="327"/>
      <c r="AV209" s="327"/>
      <c r="AW209" s="327"/>
      <c r="AX209" s="327"/>
    </row>
    <row r="210" customFormat="false" ht="15.75" hidden="false" customHeight="true" outlineLevel="0" collapsed="false">
      <c r="A210" s="336"/>
      <c r="B210" s="325"/>
      <c r="C210" s="325"/>
      <c r="D210" s="325"/>
      <c r="E210" s="327"/>
      <c r="F210" s="327"/>
      <c r="G210" s="327"/>
      <c r="H210" s="327"/>
      <c r="I210" s="325"/>
      <c r="J210" s="325"/>
      <c r="K210" s="325"/>
      <c r="L210" s="325"/>
      <c r="M210" s="325"/>
      <c r="N210" s="325"/>
      <c r="O210" s="325"/>
      <c r="P210" s="325"/>
      <c r="Q210" s="327"/>
      <c r="R210" s="327"/>
      <c r="S210" s="327"/>
      <c r="T210" s="327"/>
      <c r="U210" s="327"/>
      <c r="V210" s="325"/>
      <c r="W210" s="325"/>
      <c r="X210" s="327"/>
      <c r="Y210" s="327"/>
      <c r="Z210" s="327"/>
      <c r="AA210" s="327"/>
      <c r="AB210" s="327"/>
      <c r="AC210" s="327"/>
      <c r="AD210" s="327"/>
      <c r="AE210" s="327"/>
      <c r="AF210" s="327"/>
      <c r="AG210" s="327"/>
      <c r="AH210" s="327"/>
      <c r="AI210" s="327"/>
      <c r="AJ210" s="327"/>
      <c r="AK210" s="327"/>
      <c r="AL210" s="255"/>
      <c r="AM210" s="338"/>
      <c r="AN210" s="327"/>
      <c r="AO210" s="327"/>
      <c r="AP210" s="327"/>
      <c r="AQ210" s="327"/>
      <c r="AR210" s="327"/>
      <c r="AS210" s="327"/>
      <c r="AT210" s="327"/>
      <c r="AU210" s="327"/>
      <c r="AV210" s="327"/>
      <c r="AW210" s="327"/>
      <c r="AX210" s="327"/>
    </row>
    <row r="211" customFormat="false" ht="15.75" hidden="false" customHeight="true" outlineLevel="0" collapsed="false">
      <c r="A211" s="336"/>
      <c r="B211" s="325"/>
      <c r="C211" s="325"/>
      <c r="D211" s="325"/>
      <c r="E211" s="327"/>
      <c r="F211" s="327"/>
      <c r="G211" s="327"/>
      <c r="H211" s="327"/>
      <c r="I211" s="325"/>
      <c r="J211" s="325"/>
      <c r="K211" s="325"/>
      <c r="L211" s="325"/>
      <c r="M211" s="325"/>
      <c r="N211" s="325"/>
      <c r="O211" s="325"/>
      <c r="P211" s="325"/>
      <c r="Q211" s="327"/>
      <c r="R211" s="327"/>
      <c r="S211" s="327"/>
      <c r="T211" s="327"/>
      <c r="U211" s="327"/>
      <c r="V211" s="325"/>
      <c r="W211" s="325"/>
      <c r="X211" s="327"/>
      <c r="Y211" s="327"/>
      <c r="Z211" s="327"/>
      <c r="AA211" s="327"/>
      <c r="AB211" s="327"/>
      <c r="AC211" s="327"/>
      <c r="AD211" s="327"/>
      <c r="AE211" s="327"/>
      <c r="AF211" s="327"/>
      <c r="AG211" s="327"/>
      <c r="AH211" s="327"/>
      <c r="AI211" s="327"/>
      <c r="AJ211" s="327"/>
      <c r="AK211" s="327"/>
      <c r="AL211" s="255"/>
      <c r="AM211" s="338"/>
      <c r="AN211" s="327"/>
      <c r="AO211" s="327"/>
      <c r="AP211" s="327"/>
      <c r="AQ211" s="327"/>
      <c r="AR211" s="327"/>
      <c r="AS211" s="327"/>
      <c r="AT211" s="327"/>
      <c r="AU211" s="327"/>
      <c r="AV211" s="327"/>
      <c r="AW211" s="327"/>
      <c r="AX211" s="327"/>
    </row>
    <row r="212" customFormat="false" ht="15.75" hidden="false" customHeight="true" outlineLevel="0" collapsed="false">
      <c r="A212" s="336"/>
      <c r="B212" s="325"/>
      <c r="C212" s="325"/>
      <c r="D212" s="325"/>
      <c r="E212" s="327"/>
      <c r="F212" s="327"/>
      <c r="G212" s="327"/>
      <c r="H212" s="327"/>
      <c r="I212" s="325"/>
      <c r="J212" s="325"/>
      <c r="K212" s="325"/>
      <c r="L212" s="325"/>
      <c r="M212" s="325"/>
      <c r="N212" s="325"/>
      <c r="O212" s="325"/>
      <c r="P212" s="325"/>
      <c r="Q212" s="327"/>
      <c r="R212" s="327"/>
      <c r="S212" s="327"/>
      <c r="T212" s="327"/>
      <c r="U212" s="327"/>
      <c r="V212" s="325"/>
      <c r="W212" s="325"/>
      <c r="X212" s="327"/>
      <c r="Y212" s="327"/>
      <c r="Z212" s="327"/>
      <c r="AA212" s="327"/>
      <c r="AB212" s="327"/>
      <c r="AC212" s="327"/>
      <c r="AD212" s="327"/>
      <c r="AE212" s="327"/>
      <c r="AF212" s="327"/>
      <c r="AG212" s="327"/>
      <c r="AH212" s="327"/>
      <c r="AI212" s="327"/>
      <c r="AJ212" s="327"/>
      <c r="AK212" s="327"/>
      <c r="AL212" s="255"/>
      <c r="AM212" s="338"/>
      <c r="AN212" s="327"/>
      <c r="AO212" s="327"/>
      <c r="AP212" s="327"/>
      <c r="AQ212" s="327"/>
      <c r="AR212" s="327"/>
      <c r="AS212" s="327"/>
      <c r="AT212" s="327"/>
      <c r="AU212" s="327"/>
      <c r="AV212" s="327"/>
      <c r="AW212" s="327"/>
      <c r="AX212" s="327"/>
    </row>
    <row r="213" customFormat="false" ht="15.75" hidden="false" customHeight="true" outlineLevel="0" collapsed="false">
      <c r="A213" s="336"/>
      <c r="B213" s="325"/>
      <c r="C213" s="325"/>
      <c r="D213" s="325"/>
      <c r="E213" s="327"/>
      <c r="F213" s="327"/>
      <c r="G213" s="327"/>
      <c r="H213" s="327"/>
      <c r="I213" s="325"/>
      <c r="J213" s="325"/>
      <c r="K213" s="325"/>
      <c r="L213" s="325"/>
      <c r="M213" s="325"/>
      <c r="N213" s="325"/>
      <c r="O213" s="325"/>
      <c r="P213" s="325"/>
      <c r="Q213" s="327"/>
      <c r="R213" s="327"/>
      <c r="S213" s="327"/>
      <c r="T213" s="327"/>
      <c r="U213" s="327"/>
      <c r="V213" s="325"/>
      <c r="W213" s="325"/>
      <c r="X213" s="327"/>
      <c r="Y213" s="327"/>
      <c r="Z213" s="327"/>
      <c r="AA213" s="327"/>
      <c r="AB213" s="327"/>
      <c r="AC213" s="327"/>
      <c r="AD213" s="327"/>
      <c r="AE213" s="327"/>
      <c r="AF213" s="327"/>
      <c r="AG213" s="327"/>
      <c r="AH213" s="327"/>
      <c r="AI213" s="327"/>
      <c r="AJ213" s="327"/>
      <c r="AK213" s="327"/>
      <c r="AL213" s="255"/>
      <c r="AM213" s="338"/>
      <c r="AN213" s="327"/>
      <c r="AO213" s="327"/>
      <c r="AP213" s="327"/>
      <c r="AQ213" s="327"/>
      <c r="AR213" s="327"/>
      <c r="AS213" s="327"/>
      <c r="AT213" s="327"/>
      <c r="AU213" s="327"/>
      <c r="AV213" s="327"/>
      <c r="AW213" s="327"/>
      <c r="AX213" s="327"/>
    </row>
    <row r="214" customFormat="false" ht="15.75" hidden="false" customHeight="true" outlineLevel="0" collapsed="false">
      <c r="A214" s="336"/>
      <c r="B214" s="325"/>
      <c r="C214" s="325"/>
      <c r="D214" s="325"/>
      <c r="E214" s="327"/>
      <c r="F214" s="327"/>
      <c r="G214" s="327"/>
      <c r="H214" s="327"/>
      <c r="I214" s="325"/>
      <c r="J214" s="325"/>
      <c r="K214" s="325"/>
      <c r="L214" s="325"/>
      <c r="M214" s="325"/>
      <c r="N214" s="325"/>
      <c r="O214" s="325"/>
      <c r="P214" s="325"/>
      <c r="Q214" s="327"/>
      <c r="R214" s="327"/>
      <c r="S214" s="327"/>
      <c r="T214" s="327"/>
      <c r="U214" s="327"/>
      <c r="V214" s="325"/>
      <c r="W214" s="325"/>
      <c r="X214" s="327"/>
      <c r="Y214" s="327"/>
      <c r="Z214" s="327"/>
      <c r="AA214" s="327"/>
      <c r="AB214" s="327"/>
      <c r="AC214" s="327"/>
      <c r="AD214" s="327"/>
      <c r="AE214" s="327"/>
      <c r="AF214" s="327"/>
      <c r="AG214" s="327"/>
      <c r="AH214" s="327"/>
      <c r="AI214" s="327"/>
      <c r="AJ214" s="327"/>
      <c r="AK214" s="327"/>
      <c r="AL214" s="255"/>
      <c r="AM214" s="338"/>
      <c r="AN214" s="327"/>
      <c r="AO214" s="327"/>
      <c r="AP214" s="327"/>
      <c r="AQ214" s="327"/>
      <c r="AR214" s="327"/>
      <c r="AS214" s="327"/>
      <c r="AT214" s="327"/>
      <c r="AU214" s="327"/>
      <c r="AV214" s="327"/>
      <c r="AW214" s="327"/>
      <c r="AX214" s="327"/>
    </row>
    <row r="215" customFormat="false" ht="15.75" hidden="false" customHeight="true" outlineLevel="0" collapsed="false">
      <c r="A215" s="336"/>
      <c r="B215" s="325"/>
      <c r="C215" s="325"/>
      <c r="D215" s="325"/>
      <c r="E215" s="327"/>
      <c r="F215" s="327"/>
      <c r="G215" s="327"/>
      <c r="H215" s="327"/>
      <c r="I215" s="325"/>
      <c r="J215" s="325"/>
      <c r="K215" s="325"/>
      <c r="L215" s="325"/>
      <c r="M215" s="325"/>
      <c r="N215" s="325"/>
      <c r="O215" s="325"/>
      <c r="P215" s="325"/>
      <c r="Q215" s="327"/>
      <c r="R215" s="327"/>
      <c r="S215" s="327"/>
      <c r="T215" s="327"/>
      <c r="U215" s="327"/>
      <c r="V215" s="325"/>
      <c r="W215" s="325"/>
      <c r="X215" s="327"/>
      <c r="Y215" s="327"/>
      <c r="Z215" s="327"/>
      <c r="AA215" s="327"/>
      <c r="AB215" s="327"/>
      <c r="AC215" s="327"/>
      <c r="AD215" s="327"/>
      <c r="AE215" s="327"/>
      <c r="AF215" s="327"/>
      <c r="AG215" s="327"/>
      <c r="AH215" s="327"/>
      <c r="AI215" s="327"/>
      <c r="AJ215" s="327"/>
      <c r="AK215" s="327"/>
      <c r="AL215" s="255"/>
      <c r="AM215" s="338"/>
      <c r="AN215" s="327"/>
      <c r="AO215" s="327"/>
      <c r="AP215" s="327"/>
      <c r="AQ215" s="327"/>
      <c r="AR215" s="327"/>
      <c r="AS215" s="327"/>
      <c r="AT215" s="327"/>
      <c r="AU215" s="327"/>
      <c r="AV215" s="327"/>
      <c r="AW215" s="327"/>
      <c r="AX215" s="327"/>
    </row>
    <row r="216" customFormat="false" ht="15.75" hidden="false" customHeight="true" outlineLevel="0" collapsed="false">
      <c r="A216" s="336"/>
      <c r="B216" s="325"/>
      <c r="C216" s="325"/>
      <c r="D216" s="325"/>
      <c r="E216" s="327"/>
      <c r="F216" s="327"/>
      <c r="G216" s="327"/>
      <c r="H216" s="327"/>
      <c r="I216" s="325"/>
      <c r="J216" s="325"/>
      <c r="K216" s="325"/>
      <c r="L216" s="325"/>
      <c r="M216" s="325"/>
      <c r="N216" s="325"/>
      <c r="O216" s="325"/>
      <c r="P216" s="325"/>
      <c r="Q216" s="327"/>
      <c r="R216" s="327"/>
      <c r="S216" s="327"/>
      <c r="T216" s="327"/>
      <c r="U216" s="327"/>
      <c r="V216" s="325"/>
      <c r="W216" s="325"/>
      <c r="X216" s="327"/>
      <c r="Y216" s="327"/>
      <c r="Z216" s="327"/>
      <c r="AA216" s="327"/>
      <c r="AB216" s="327"/>
      <c r="AC216" s="327"/>
      <c r="AD216" s="327"/>
      <c r="AE216" s="327"/>
      <c r="AF216" s="327"/>
      <c r="AG216" s="327"/>
      <c r="AH216" s="327"/>
      <c r="AI216" s="327"/>
      <c r="AJ216" s="327"/>
      <c r="AK216" s="327"/>
      <c r="AL216" s="255"/>
      <c r="AM216" s="338"/>
      <c r="AN216" s="327"/>
      <c r="AO216" s="327"/>
      <c r="AP216" s="327"/>
      <c r="AQ216" s="327"/>
      <c r="AR216" s="327"/>
      <c r="AS216" s="327"/>
      <c r="AT216" s="327"/>
      <c r="AU216" s="327"/>
      <c r="AV216" s="327"/>
      <c r="AW216" s="327"/>
      <c r="AX216" s="327"/>
    </row>
    <row r="217" customFormat="false" ht="15.75" hidden="false" customHeight="true" outlineLevel="0" collapsed="false">
      <c r="A217" s="336"/>
      <c r="B217" s="325"/>
      <c r="C217" s="325"/>
      <c r="D217" s="325"/>
      <c r="E217" s="327"/>
      <c r="F217" s="327"/>
      <c r="G217" s="327"/>
      <c r="H217" s="327"/>
      <c r="I217" s="325"/>
      <c r="J217" s="325"/>
      <c r="K217" s="325"/>
      <c r="L217" s="325"/>
      <c r="M217" s="325"/>
      <c r="N217" s="325"/>
      <c r="O217" s="325"/>
      <c r="P217" s="325"/>
      <c r="Q217" s="327"/>
      <c r="R217" s="327"/>
      <c r="S217" s="327"/>
      <c r="T217" s="327"/>
      <c r="U217" s="327"/>
      <c r="V217" s="325"/>
      <c r="W217" s="325"/>
      <c r="X217" s="327"/>
      <c r="Y217" s="327"/>
      <c r="Z217" s="327"/>
      <c r="AA217" s="327"/>
      <c r="AB217" s="327"/>
      <c r="AC217" s="327"/>
      <c r="AD217" s="327"/>
      <c r="AE217" s="327"/>
      <c r="AF217" s="327"/>
      <c r="AG217" s="327"/>
      <c r="AH217" s="327"/>
      <c r="AI217" s="327"/>
      <c r="AJ217" s="327"/>
      <c r="AK217" s="327"/>
      <c r="AL217" s="255"/>
      <c r="AM217" s="338"/>
      <c r="AN217" s="327"/>
      <c r="AO217" s="327"/>
      <c r="AP217" s="327"/>
      <c r="AQ217" s="327"/>
      <c r="AR217" s="327"/>
      <c r="AS217" s="327"/>
      <c r="AT217" s="327"/>
      <c r="AU217" s="327"/>
      <c r="AV217" s="327"/>
      <c r="AW217" s="327"/>
      <c r="AX217" s="327"/>
    </row>
    <row r="218" customFormat="false" ht="15.75" hidden="false" customHeight="true" outlineLevel="0" collapsed="false">
      <c r="A218" s="336"/>
      <c r="B218" s="325"/>
      <c r="C218" s="325"/>
      <c r="D218" s="325"/>
      <c r="E218" s="327"/>
      <c r="F218" s="327"/>
      <c r="G218" s="327"/>
      <c r="H218" s="327"/>
      <c r="I218" s="325"/>
      <c r="J218" s="325"/>
      <c r="K218" s="325"/>
      <c r="L218" s="325"/>
      <c r="M218" s="325"/>
      <c r="N218" s="325"/>
      <c r="O218" s="325"/>
      <c r="P218" s="325"/>
      <c r="Q218" s="327"/>
      <c r="R218" s="327"/>
      <c r="S218" s="327"/>
      <c r="T218" s="327"/>
      <c r="U218" s="327"/>
      <c r="V218" s="325"/>
      <c r="W218" s="325"/>
      <c r="X218" s="327"/>
      <c r="Y218" s="327"/>
      <c r="Z218" s="327"/>
      <c r="AA218" s="327"/>
      <c r="AB218" s="327"/>
      <c r="AC218" s="327"/>
      <c r="AD218" s="327"/>
      <c r="AE218" s="327"/>
      <c r="AF218" s="327"/>
      <c r="AG218" s="327"/>
      <c r="AH218" s="327"/>
      <c r="AI218" s="327"/>
      <c r="AJ218" s="327"/>
      <c r="AK218" s="327"/>
      <c r="AL218" s="255"/>
      <c r="AM218" s="338"/>
      <c r="AN218" s="327"/>
      <c r="AO218" s="327"/>
      <c r="AP218" s="327"/>
      <c r="AQ218" s="327"/>
      <c r="AR218" s="327"/>
      <c r="AS218" s="327"/>
      <c r="AT218" s="327"/>
      <c r="AU218" s="327"/>
      <c r="AV218" s="327"/>
      <c r="AW218" s="327"/>
      <c r="AX218" s="327"/>
    </row>
    <row r="219" customFormat="false" ht="15.75" hidden="false" customHeight="true" outlineLevel="0" collapsed="false">
      <c r="A219" s="336"/>
      <c r="B219" s="325"/>
      <c r="C219" s="325"/>
      <c r="D219" s="325"/>
      <c r="E219" s="327"/>
      <c r="F219" s="327"/>
      <c r="G219" s="327"/>
      <c r="H219" s="327"/>
      <c r="I219" s="325"/>
      <c r="J219" s="325"/>
      <c r="K219" s="325"/>
      <c r="L219" s="325"/>
      <c r="M219" s="325"/>
      <c r="N219" s="325"/>
      <c r="O219" s="325"/>
      <c r="P219" s="325"/>
      <c r="Q219" s="327"/>
      <c r="R219" s="327"/>
      <c r="S219" s="327"/>
      <c r="T219" s="327"/>
      <c r="U219" s="327"/>
      <c r="V219" s="325"/>
      <c r="W219" s="325"/>
      <c r="X219" s="327"/>
      <c r="Y219" s="327"/>
      <c r="Z219" s="327"/>
      <c r="AA219" s="327"/>
      <c r="AB219" s="327"/>
      <c r="AC219" s="327"/>
      <c r="AD219" s="327"/>
      <c r="AE219" s="327"/>
      <c r="AF219" s="327"/>
      <c r="AG219" s="327"/>
      <c r="AH219" s="327"/>
      <c r="AI219" s="327"/>
      <c r="AJ219" s="327"/>
      <c r="AK219" s="327"/>
      <c r="AL219" s="255"/>
      <c r="AM219" s="338"/>
      <c r="AN219" s="327"/>
      <c r="AO219" s="327"/>
      <c r="AP219" s="327"/>
      <c r="AQ219" s="327"/>
      <c r="AR219" s="327"/>
      <c r="AS219" s="327"/>
      <c r="AT219" s="327"/>
      <c r="AU219" s="327"/>
      <c r="AV219" s="327"/>
      <c r="AW219" s="327"/>
      <c r="AX219" s="327"/>
    </row>
    <row r="220" customFormat="false" ht="15.75" hidden="false" customHeight="true" outlineLevel="0" collapsed="false">
      <c r="A220" s="336"/>
      <c r="B220" s="325"/>
      <c r="C220" s="325"/>
      <c r="D220" s="325"/>
      <c r="E220" s="327"/>
      <c r="F220" s="327"/>
      <c r="G220" s="327"/>
      <c r="H220" s="327"/>
      <c r="I220" s="325"/>
      <c r="J220" s="325"/>
      <c r="K220" s="325"/>
      <c r="L220" s="325"/>
      <c r="M220" s="325"/>
      <c r="N220" s="325"/>
      <c r="O220" s="325"/>
      <c r="P220" s="325"/>
      <c r="Q220" s="327"/>
      <c r="R220" s="327"/>
      <c r="S220" s="327"/>
      <c r="T220" s="327"/>
      <c r="U220" s="327"/>
      <c r="V220" s="325"/>
      <c r="W220" s="325"/>
      <c r="X220" s="327"/>
      <c r="Y220" s="327"/>
      <c r="Z220" s="327"/>
      <c r="AA220" s="327"/>
      <c r="AB220" s="327"/>
      <c r="AC220" s="327"/>
      <c r="AD220" s="327"/>
      <c r="AE220" s="327"/>
      <c r="AF220" s="327"/>
      <c r="AG220" s="327"/>
      <c r="AH220" s="327"/>
      <c r="AI220" s="327"/>
      <c r="AJ220" s="327"/>
      <c r="AK220" s="327"/>
      <c r="AL220" s="255"/>
      <c r="AM220" s="338"/>
      <c r="AN220" s="327"/>
      <c r="AO220" s="327"/>
      <c r="AP220" s="327"/>
      <c r="AQ220" s="327"/>
      <c r="AR220" s="327"/>
      <c r="AS220" s="327"/>
      <c r="AT220" s="327"/>
      <c r="AU220" s="327"/>
      <c r="AV220" s="327"/>
      <c r="AW220" s="327"/>
      <c r="AX220" s="327"/>
    </row>
    <row r="221" customFormat="false" ht="15.75" hidden="false" customHeight="true" outlineLevel="0" collapsed="false">
      <c r="A221" s="336"/>
      <c r="B221" s="325"/>
      <c r="C221" s="325"/>
      <c r="D221" s="325"/>
      <c r="E221" s="327"/>
      <c r="F221" s="327"/>
      <c r="G221" s="327"/>
      <c r="H221" s="327"/>
      <c r="I221" s="325"/>
      <c r="J221" s="325"/>
      <c r="K221" s="325"/>
      <c r="L221" s="325"/>
      <c r="M221" s="325"/>
      <c r="N221" s="325"/>
      <c r="O221" s="325"/>
      <c r="P221" s="325"/>
      <c r="Q221" s="327"/>
      <c r="R221" s="327"/>
      <c r="S221" s="327"/>
      <c r="T221" s="327"/>
      <c r="U221" s="327"/>
      <c r="V221" s="325"/>
      <c r="W221" s="325"/>
      <c r="X221" s="327"/>
      <c r="Y221" s="327"/>
      <c r="Z221" s="327"/>
      <c r="AA221" s="327"/>
      <c r="AB221" s="327"/>
      <c r="AC221" s="327"/>
      <c r="AD221" s="327"/>
      <c r="AE221" s="327"/>
      <c r="AF221" s="327"/>
      <c r="AG221" s="327"/>
      <c r="AH221" s="327"/>
      <c r="AI221" s="327"/>
      <c r="AJ221" s="327"/>
      <c r="AK221" s="327"/>
      <c r="AL221" s="255"/>
      <c r="AM221" s="338"/>
      <c r="AN221" s="327"/>
      <c r="AO221" s="327"/>
      <c r="AP221" s="327"/>
      <c r="AQ221" s="327"/>
      <c r="AR221" s="327"/>
      <c r="AS221" s="327"/>
      <c r="AT221" s="327"/>
      <c r="AU221" s="327"/>
      <c r="AV221" s="327"/>
      <c r="AW221" s="327"/>
      <c r="AX221" s="327"/>
    </row>
    <row r="222" customFormat="false" ht="15.75" hidden="false" customHeight="true" outlineLevel="0" collapsed="false">
      <c r="A222" s="336"/>
      <c r="B222" s="325"/>
      <c r="C222" s="325"/>
      <c r="D222" s="325"/>
      <c r="E222" s="327"/>
      <c r="F222" s="327"/>
      <c r="G222" s="327"/>
      <c r="H222" s="327"/>
      <c r="I222" s="325"/>
      <c r="J222" s="325"/>
      <c r="K222" s="325"/>
      <c r="L222" s="325"/>
      <c r="M222" s="325"/>
      <c r="N222" s="325"/>
      <c r="O222" s="325"/>
      <c r="P222" s="325"/>
      <c r="Q222" s="327"/>
      <c r="R222" s="327"/>
      <c r="S222" s="327"/>
      <c r="T222" s="327"/>
      <c r="U222" s="327"/>
      <c r="V222" s="325"/>
      <c r="W222" s="325"/>
      <c r="X222" s="327"/>
      <c r="Y222" s="327"/>
      <c r="Z222" s="327"/>
      <c r="AA222" s="327"/>
      <c r="AB222" s="327"/>
      <c r="AC222" s="327"/>
      <c r="AD222" s="327"/>
      <c r="AE222" s="327"/>
      <c r="AF222" s="327"/>
      <c r="AG222" s="327"/>
      <c r="AH222" s="327"/>
      <c r="AI222" s="327"/>
      <c r="AJ222" s="327"/>
      <c r="AK222" s="327"/>
      <c r="AL222" s="255"/>
      <c r="AM222" s="338"/>
      <c r="AN222" s="327"/>
      <c r="AO222" s="327"/>
      <c r="AP222" s="327"/>
      <c r="AQ222" s="327"/>
      <c r="AR222" s="327"/>
      <c r="AS222" s="327"/>
      <c r="AT222" s="327"/>
      <c r="AU222" s="327"/>
      <c r="AV222" s="327"/>
      <c r="AW222" s="327"/>
      <c r="AX222" s="327"/>
    </row>
    <row r="223" customFormat="false" ht="15.75" hidden="false" customHeight="true" outlineLevel="0" collapsed="false">
      <c r="A223" s="336"/>
      <c r="B223" s="325"/>
      <c r="C223" s="325"/>
      <c r="D223" s="325"/>
      <c r="E223" s="327"/>
      <c r="F223" s="327"/>
      <c r="G223" s="327"/>
      <c r="H223" s="327"/>
      <c r="I223" s="325"/>
      <c r="J223" s="325"/>
      <c r="K223" s="325"/>
      <c r="L223" s="325"/>
      <c r="M223" s="325"/>
      <c r="N223" s="325"/>
      <c r="O223" s="325"/>
      <c r="P223" s="325"/>
      <c r="Q223" s="327"/>
      <c r="R223" s="327"/>
      <c r="S223" s="327"/>
      <c r="T223" s="327"/>
      <c r="U223" s="327"/>
      <c r="V223" s="325"/>
      <c r="W223" s="325"/>
      <c r="X223" s="327"/>
      <c r="Y223" s="327"/>
      <c r="Z223" s="327"/>
      <c r="AA223" s="327"/>
      <c r="AB223" s="327"/>
      <c r="AC223" s="327"/>
      <c r="AD223" s="327"/>
      <c r="AE223" s="327"/>
      <c r="AF223" s="327"/>
      <c r="AG223" s="327"/>
      <c r="AH223" s="327"/>
      <c r="AI223" s="327"/>
      <c r="AJ223" s="327"/>
      <c r="AK223" s="327"/>
      <c r="AL223" s="255"/>
      <c r="AM223" s="338"/>
      <c r="AN223" s="327"/>
      <c r="AO223" s="327"/>
      <c r="AP223" s="327"/>
      <c r="AQ223" s="327"/>
      <c r="AR223" s="327"/>
      <c r="AS223" s="327"/>
      <c r="AT223" s="327"/>
      <c r="AU223" s="327"/>
      <c r="AV223" s="327"/>
      <c r="AW223" s="327"/>
      <c r="AX223" s="327"/>
    </row>
    <row r="224" customFormat="false" ht="15.75" hidden="false" customHeight="true" outlineLevel="0" collapsed="false">
      <c r="A224" s="336"/>
      <c r="B224" s="325"/>
      <c r="C224" s="325"/>
      <c r="D224" s="325"/>
      <c r="E224" s="327"/>
      <c r="F224" s="327"/>
      <c r="G224" s="327"/>
      <c r="H224" s="327"/>
      <c r="I224" s="325"/>
      <c r="J224" s="325"/>
      <c r="K224" s="325"/>
      <c r="L224" s="325"/>
      <c r="M224" s="325"/>
      <c r="N224" s="325"/>
      <c r="O224" s="325"/>
      <c r="P224" s="325"/>
      <c r="Q224" s="327"/>
      <c r="R224" s="327"/>
      <c r="S224" s="327"/>
      <c r="T224" s="327"/>
      <c r="U224" s="327"/>
      <c r="V224" s="325"/>
      <c r="W224" s="325"/>
      <c r="X224" s="327"/>
      <c r="Y224" s="327"/>
      <c r="Z224" s="327"/>
      <c r="AA224" s="327"/>
      <c r="AB224" s="327"/>
      <c r="AC224" s="327"/>
      <c r="AD224" s="327"/>
      <c r="AE224" s="327"/>
      <c r="AF224" s="327"/>
      <c r="AG224" s="327"/>
      <c r="AH224" s="327"/>
      <c r="AI224" s="327"/>
      <c r="AJ224" s="327"/>
      <c r="AK224" s="327"/>
      <c r="AL224" s="255"/>
      <c r="AM224" s="338"/>
      <c r="AN224" s="327"/>
      <c r="AO224" s="327"/>
      <c r="AP224" s="327"/>
      <c r="AQ224" s="327"/>
      <c r="AR224" s="327"/>
      <c r="AS224" s="327"/>
      <c r="AT224" s="327"/>
      <c r="AU224" s="327"/>
      <c r="AV224" s="327"/>
      <c r="AW224" s="327"/>
      <c r="AX224" s="327"/>
    </row>
    <row r="225" customFormat="false" ht="15.75" hidden="false" customHeight="true" outlineLevel="0" collapsed="false">
      <c r="A225" s="336"/>
      <c r="B225" s="325"/>
      <c r="C225" s="325"/>
      <c r="D225" s="325"/>
      <c r="E225" s="327"/>
      <c r="F225" s="327"/>
      <c r="G225" s="327"/>
      <c r="H225" s="327"/>
      <c r="I225" s="325"/>
      <c r="J225" s="325"/>
      <c r="K225" s="325"/>
      <c r="L225" s="325"/>
      <c r="M225" s="325"/>
      <c r="N225" s="325"/>
      <c r="O225" s="325"/>
      <c r="P225" s="325"/>
      <c r="Q225" s="327"/>
      <c r="R225" s="327"/>
      <c r="S225" s="327"/>
      <c r="T225" s="327"/>
      <c r="U225" s="327"/>
      <c r="V225" s="325"/>
      <c r="W225" s="325"/>
      <c r="X225" s="327"/>
      <c r="Y225" s="327"/>
      <c r="Z225" s="327"/>
      <c r="AA225" s="327"/>
      <c r="AB225" s="327"/>
      <c r="AC225" s="327"/>
      <c r="AD225" s="327"/>
      <c r="AE225" s="327"/>
      <c r="AF225" s="327"/>
      <c r="AG225" s="327"/>
      <c r="AH225" s="327"/>
      <c r="AI225" s="327"/>
      <c r="AJ225" s="327"/>
      <c r="AK225" s="327"/>
      <c r="AL225" s="255"/>
      <c r="AM225" s="338"/>
      <c r="AN225" s="327"/>
      <c r="AO225" s="327"/>
      <c r="AP225" s="327"/>
      <c r="AQ225" s="327"/>
      <c r="AR225" s="327"/>
      <c r="AS225" s="327"/>
      <c r="AT225" s="327"/>
      <c r="AU225" s="327"/>
      <c r="AV225" s="327"/>
      <c r="AW225" s="327"/>
      <c r="AX225" s="327"/>
    </row>
    <row r="226" customFormat="false" ht="15.75" hidden="false" customHeight="true" outlineLevel="0" collapsed="false">
      <c r="A226" s="336"/>
      <c r="B226" s="325"/>
      <c r="C226" s="325"/>
      <c r="D226" s="325"/>
      <c r="E226" s="327"/>
      <c r="F226" s="327"/>
      <c r="G226" s="327"/>
      <c r="H226" s="327"/>
      <c r="I226" s="325"/>
      <c r="J226" s="325"/>
      <c r="K226" s="325"/>
      <c r="L226" s="325"/>
      <c r="M226" s="325"/>
      <c r="N226" s="325"/>
      <c r="O226" s="325"/>
      <c r="P226" s="325"/>
      <c r="Q226" s="327"/>
      <c r="R226" s="327"/>
      <c r="S226" s="327"/>
      <c r="T226" s="327"/>
      <c r="U226" s="327"/>
      <c r="V226" s="325"/>
      <c r="W226" s="325"/>
      <c r="X226" s="327"/>
      <c r="Y226" s="327"/>
      <c r="Z226" s="327"/>
      <c r="AA226" s="327"/>
      <c r="AB226" s="327"/>
      <c r="AC226" s="327"/>
      <c r="AD226" s="327"/>
      <c r="AE226" s="327"/>
      <c r="AF226" s="327"/>
      <c r="AG226" s="327"/>
      <c r="AH226" s="327"/>
      <c r="AI226" s="327"/>
      <c r="AJ226" s="327"/>
      <c r="AK226" s="327"/>
      <c r="AL226" s="255"/>
      <c r="AM226" s="338"/>
      <c r="AN226" s="327"/>
      <c r="AO226" s="327"/>
      <c r="AP226" s="327"/>
      <c r="AQ226" s="327"/>
      <c r="AR226" s="327"/>
      <c r="AS226" s="327"/>
      <c r="AT226" s="327"/>
      <c r="AU226" s="327"/>
      <c r="AV226" s="327"/>
      <c r="AW226" s="327"/>
      <c r="AX226" s="327"/>
    </row>
    <row r="227" customFormat="false" ht="15.75" hidden="false" customHeight="true" outlineLevel="0" collapsed="false">
      <c r="A227" s="336"/>
      <c r="B227" s="325"/>
      <c r="C227" s="325"/>
      <c r="D227" s="325"/>
      <c r="E227" s="327"/>
      <c r="F227" s="327"/>
      <c r="G227" s="327"/>
      <c r="H227" s="327"/>
      <c r="I227" s="325"/>
      <c r="J227" s="325"/>
      <c r="K227" s="325"/>
      <c r="L227" s="325"/>
      <c r="M227" s="325"/>
      <c r="N227" s="325"/>
      <c r="O227" s="325"/>
      <c r="P227" s="325"/>
      <c r="Q227" s="327"/>
      <c r="R227" s="327"/>
      <c r="S227" s="327"/>
      <c r="T227" s="327"/>
      <c r="U227" s="327"/>
      <c r="V227" s="325"/>
      <c r="W227" s="325"/>
      <c r="X227" s="327"/>
      <c r="Y227" s="327"/>
      <c r="Z227" s="327"/>
      <c r="AA227" s="327"/>
      <c r="AB227" s="327"/>
      <c r="AC227" s="327"/>
      <c r="AD227" s="327"/>
      <c r="AE227" s="327"/>
      <c r="AF227" s="327"/>
      <c r="AG227" s="327"/>
      <c r="AH227" s="327"/>
      <c r="AI227" s="327"/>
      <c r="AJ227" s="327"/>
      <c r="AK227" s="327"/>
      <c r="AL227" s="255"/>
      <c r="AM227" s="338"/>
      <c r="AN227" s="327"/>
      <c r="AO227" s="327"/>
      <c r="AP227" s="327"/>
      <c r="AQ227" s="327"/>
      <c r="AR227" s="327"/>
      <c r="AS227" s="327"/>
      <c r="AT227" s="327"/>
      <c r="AU227" s="327"/>
      <c r="AV227" s="327"/>
      <c r="AW227" s="327"/>
      <c r="AX227" s="327"/>
    </row>
    <row r="228" customFormat="false" ht="15.75" hidden="false" customHeight="true" outlineLevel="0" collapsed="false">
      <c r="A228" s="336"/>
      <c r="B228" s="325"/>
      <c r="C228" s="325"/>
      <c r="D228" s="325"/>
      <c r="E228" s="327"/>
      <c r="F228" s="327"/>
      <c r="G228" s="327"/>
      <c r="H228" s="327"/>
      <c r="I228" s="325"/>
      <c r="J228" s="325"/>
      <c r="K228" s="325"/>
      <c r="L228" s="325"/>
      <c r="M228" s="325"/>
      <c r="N228" s="325"/>
      <c r="O228" s="325"/>
      <c r="P228" s="325"/>
      <c r="Q228" s="327"/>
      <c r="R228" s="327"/>
      <c r="S228" s="327"/>
      <c r="T228" s="327"/>
      <c r="U228" s="327"/>
      <c r="V228" s="325"/>
      <c r="W228" s="325"/>
      <c r="X228" s="327"/>
      <c r="Y228" s="327"/>
      <c r="Z228" s="327"/>
      <c r="AA228" s="327"/>
      <c r="AB228" s="327"/>
      <c r="AC228" s="327"/>
      <c r="AD228" s="327"/>
      <c r="AE228" s="327"/>
      <c r="AF228" s="327"/>
      <c r="AG228" s="327"/>
      <c r="AH228" s="327"/>
      <c r="AI228" s="327"/>
      <c r="AJ228" s="327"/>
      <c r="AK228" s="327"/>
      <c r="AL228" s="255"/>
      <c r="AM228" s="338"/>
      <c r="AN228" s="327"/>
      <c r="AO228" s="327"/>
      <c r="AP228" s="327"/>
      <c r="AQ228" s="327"/>
      <c r="AR228" s="327"/>
      <c r="AS228" s="327"/>
      <c r="AT228" s="327"/>
      <c r="AU228" s="327"/>
      <c r="AV228" s="327"/>
      <c r="AW228" s="327"/>
      <c r="AX228" s="327"/>
    </row>
    <row r="229" customFormat="false" ht="15.75" hidden="false" customHeight="true" outlineLevel="0" collapsed="false">
      <c r="A229" s="336"/>
      <c r="B229" s="325"/>
      <c r="C229" s="325"/>
      <c r="D229" s="325"/>
      <c r="E229" s="327"/>
      <c r="F229" s="327"/>
      <c r="G229" s="327"/>
      <c r="H229" s="327"/>
      <c r="I229" s="325"/>
      <c r="J229" s="325"/>
      <c r="K229" s="325"/>
      <c r="L229" s="325"/>
      <c r="M229" s="325"/>
      <c r="N229" s="325"/>
      <c r="O229" s="325"/>
      <c r="P229" s="325"/>
      <c r="Q229" s="327"/>
      <c r="R229" s="327"/>
      <c r="S229" s="327"/>
      <c r="T229" s="327"/>
      <c r="U229" s="327"/>
      <c r="V229" s="325"/>
      <c r="W229" s="325"/>
      <c r="X229" s="327"/>
      <c r="Y229" s="327"/>
      <c r="Z229" s="327"/>
      <c r="AA229" s="327"/>
      <c r="AB229" s="327"/>
      <c r="AC229" s="327"/>
      <c r="AD229" s="327"/>
      <c r="AE229" s="327"/>
      <c r="AF229" s="327"/>
      <c r="AG229" s="327"/>
      <c r="AH229" s="327"/>
      <c r="AI229" s="327"/>
      <c r="AJ229" s="327"/>
      <c r="AK229" s="327"/>
      <c r="AL229" s="255"/>
      <c r="AM229" s="338"/>
      <c r="AN229" s="327"/>
      <c r="AO229" s="327"/>
      <c r="AP229" s="327"/>
      <c r="AQ229" s="327"/>
      <c r="AR229" s="327"/>
      <c r="AS229" s="327"/>
      <c r="AT229" s="327"/>
      <c r="AU229" s="327"/>
      <c r="AV229" s="327"/>
      <c r="AW229" s="327"/>
      <c r="AX229" s="327"/>
    </row>
    <row r="230" customFormat="false" ht="15.75" hidden="false" customHeight="true" outlineLevel="0" collapsed="false">
      <c r="A230" s="336"/>
      <c r="B230" s="325"/>
      <c r="C230" s="325"/>
      <c r="D230" s="325"/>
      <c r="E230" s="327"/>
      <c r="F230" s="327"/>
      <c r="G230" s="327"/>
      <c r="H230" s="327"/>
      <c r="I230" s="325"/>
      <c r="J230" s="325"/>
      <c r="K230" s="325"/>
      <c r="L230" s="325"/>
      <c r="M230" s="325"/>
      <c r="N230" s="325"/>
      <c r="O230" s="325"/>
      <c r="P230" s="325"/>
      <c r="Q230" s="327"/>
      <c r="R230" s="327"/>
      <c r="S230" s="327"/>
      <c r="T230" s="327"/>
      <c r="U230" s="327"/>
      <c r="V230" s="325"/>
      <c r="W230" s="325"/>
      <c r="X230" s="327"/>
      <c r="Y230" s="327"/>
      <c r="Z230" s="327"/>
      <c r="AA230" s="327"/>
      <c r="AB230" s="327"/>
      <c r="AC230" s="327"/>
      <c r="AD230" s="327"/>
      <c r="AE230" s="327"/>
      <c r="AF230" s="327"/>
      <c r="AG230" s="327"/>
      <c r="AH230" s="327"/>
      <c r="AI230" s="327"/>
      <c r="AJ230" s="327"/>
      <c r="AK230" s="327"/>
      <c r="AL230" s="255"/>
      <c r="AM230" s="338"/>
      <c r="AN230" s="327"/>
      <c r="AO230" s="327"/>
      <c r="AP230" s="327"/>
      <c r="AQ230" s="327"/>
      <c r="AR230" s="327"/>
      <c r="AS230" s="327"/>
      <c r="AT230" s="327"/>
      <c r="AU230" s="327"/>
      <c r="AV230" s="327"/>
      <c r="AW230" s="327"/>
      <c r="AX230" s="327"/>
    </row>
    <row r="231" customFormat="false" ht="15.75" hidden="false" customHeight="true" outlineLevel="0" collapsed="false">
      <c r="A231" s="336"/>
      <c r="B231" s="325"/>
      <c r="C231" s="325"/>
      <c r="D231" s="325"/>
      <c r="E231" s="327"/>
      <c r="F231" s="327"/>
      <c r="G231" s="327"/>
      <c r="H231" s="327"/>
      <c r="I231" s="325"/>
      <c r="J231" s="325"/>
      <c r="K231" s="325"/>
      <c r="L231" s="325"/>
      <c r="M231" s="325"/>
      <c r="N231" s="325"/>
      <c r="O231" s="325"/>
      <c r="P231" s="325"/>
      <c r="Q231" s="327"/>
      <c r="R231" s="327"/>
      <c r="S231" s="327"/>
      <c r="T231" s="327"/>
      <c r="U231" s="327"/>
      <c r="V231" s="325"/>
      <c r="W231" s="325"/>
      <c r="X231" s="327"/>
      <c r="Y231" s="327"/>
      <c r="Z231" s="327"/>
      <c r="AA231" s="327"/>
      <c r="AB231" s="327"/>
      <c r="AC231" s="327"/>
      <c r="AD231" s="327"/>
      <c r="AE231" s="327"/>
      <c r="AF231" s="327"/>
      <c r="AG231" s="327"/>
      <c r="AH231" s="327"/>
      <c r="AI231" s="327"/>
      <c r="AJ231" s="327"/>
      <c r="AK231" s="327"/>
      <c r="AL231" s="255"/>
      <c r="AM231" s="338"/>
      <c r="AN231" s="327"/>
      <c r="AO231" s="327"/>
      <c r="AP231" s="327"/>
      <c r="AQ231" s="327"/>
      <c r="AR231" s="327"/>
      <c r="AS231" s="327"/>
      <c r="AT231" s="327"/>
      <c r="AU231" s="327"/>
      <c r="AV231" s="327"/>
      <c r="AW231" s="327"/>
      <c r="AX231" s="327"/>
    </row>
    <row r="232" customFormat="false" ht="15.75" hidden="false" customHeight="true" outlineLevel="0" collapsed="false">
      <c r="A232" s="336"/>
      <c r="B232" s="325"/>
      <c r="C232" s="325"/>
      <c r="D232" s="325"/>
      <c r="E232" s="327"/>
      <c r="F232" s="327"/>
      <c r="G232" s="327"/>
      <c r="H232" s="327"/>
      <c r="I232" s="325"/>
      <c r="J232" s="325"/>
      <c r="K232" s="325"/>
      <c r="L232" s="325"/>
      <c r="M232" s="325"/>
      <c r="N232" s="325"/>
      <c r="O232" s="325"/>
      <c r="P232" s="325"/>
      <c r="Q232" s="327"/>
      <c r="R232" s="327"/>
      <c r="S232" s="327"/>
      <c r="T232" s="327"/>
      <c r="U232" s="327"/>
      <c r="V232" s="325"/>
      <c r="W232" s="325"/>
      <c r="X232" s="327"/>
      <c r="Y232" s="327"/>
      <c r="Z232" s="327"/>
      <c r="AA232" s="327"/>
      <c r="AB232" s="327"/>
      <c r="AC232" s="327"/>
      <c r="AD232" s="327"/>
      <c r="AE232" s="327"/>
      <c r="AF232" s="327"/>
      <c r="AG232" s="327"/>
      <c r="AH232" s="327"/>
      <c r="AI232" s="327"/>
      <c r="AJ232" s="327"/>
      <c r="AK232" s="327"/>
      <c r="AL232" s="255"/>
      <c r="AM232" s="338"/>
      <c r="AN232" s="327"/>
      <c r="AO232" s="327"/>
      <c r="AP232" s="327"/>
      <c r="AQ232" s="327"/>
      <c r="AR232" s="327"/>
      <c r="AS232" s="327"/>
      <c r="AT232" s="327"/>
      <c r="AU232" s="327"/>
      <c r="AV232" s="327"/>
      <c r="AW232" s="327"/>
      <c r="AX232" s="327"/>
    </row>
    <row r="233" customFormat="false" ht="15.75" hidden="false" customHeight="true" outlineLevel="0" collapsed="false">
      <c r="A233" s="336"/>
      <c r="B233" s="325"/>
      <c r="C233" s="325"/>
      <c r="D233" s="325"/>
      <c r="E233" s="327"/>
      <c r="F233" s="327"/>
      <c r="G233" s="327"/>
      <c r="H233" s="327"/>
      <c r="I233" s="325"/>
      <c r="J233" s="325"/>
      <c r="K233" s="325"/>
      <c r="L233" s="325"/>
      <c r="M233" s="325"/>
      <c r="N233" s="325"/>
      <c r="O233" s="325"/>
      <c r="P233" s="325"/>
      <c r="Q233" s="327"/>
      <c r="R233" s="327"/>
      <c r="S233" s="327"/>
      <c r="T233" s="327"/>
      <c r="U233" s="327"/>
      <c r="V233" s="325"/>
      <c r="W233" s="325"/>
      <c r="X233" s="327"/>
      <c r="Y233" s="327"/>
      <c r="Z233" s="327"/>
      <c r="AA233" s="327"/>
      <c r="AB233" s="327"/>
      <c r="AC233" s="327"/>
      <c r="AD233" s="327"/>
      <c r="AE233" s="327"/>
      <c r="AF233" s="327"/>
      <c r="AG233" s="327"/>
      <c r="AH233" s="327"/>
      <c r="AI233" s="327"/>
      <c r="AJ233" s="327"/>
      <c r="AK233" s="327"/>
      <c r="AL233" s="255"/>
      <c r="AM233" s="338"/>
      <c r="AN233" s="327"/>
      <c r="AO233" s="327"/>
      <c r="AP233" s="327"/>
      <c r="AQ233" s="327"/>
      <c r="AR233" s="327"/>
      <c r="AS233" s="327"/>
      <c r="AT233" s="327"/>
      <c r="AU233" s="327"/>
      <c r="AV233" s="327"/>
      <c r="AW233" s="327"/>
      <c r="AX233" s="327"/>
    </row>
    <row r="234" customFormat="false" ht="15.75" hidden="false" customHeight="true" outlineLevel="0" collapsed="false">
      <c r="A234" s="336"/>
      <c r="B234" s="325"/>
      <c r="C234" s="325"/>
      <c r="D234" s="325"/>
      <c r="E234" s="327"/>
      <c r="F234" s="327"/>
      <c r="G234" s="327"/>
      <c r="H234" s="327"/>
      <c r="I234" s="325"/>
      <c r="J234" s="325"/>
      <c r="K234" s="325"/>
      <c r="L234" s="325"/>
      <c r="M234" s="325"/>
      <c r="N234" s="325"/>
      <c r="O234" s="325"/>
      <c r="P234" s="325"/>
      <c r="Q234" s="327"/>
      <c r="R234" s="327"/>
      <c r="S234" s="327"/>
      <c r="T234" s="327"/>
      <c r="U234" s="327"/>
      <c r="V234" s="325"/>
      <c r="W234" s="325"/>
      <c r="X234" s="327"/>
      <c r="Y234" s="327"/>
      <c r="Z234" s="327"/>
      <c r="AA234" s="327"/>
      <c r="AB234" s="327"/>
      <c r="AC234" s="327"/>
      <c r="AD234" s="327"/>
      <c r="AE234" s="327"/>
      <c r="AF234" s="327"/>
      <c r="AG234" s="327"/>
      <c r="AH234" s="327"/>
      <c r="AI234" s="327"/>
      <c r="AJ234" s="327"/>
      <c r="AK234" s="327"/>
      <c r="AL234" s="255"/>
      <c r="AM234" s="338"/>
      <c r="AN234" s="327"/>
      <c r="AO234" s="327"/>
      <c r="AP234" s="327"/>
      <c r="AQ234" s="327"/>
      <c r="AR234" s="327"/>
      <c r="AS234" s="327"/>
      <c r="AT234" s="327"/>
      <c r="AU234" s="327"/>
      <c r="AV234" s="327"/>
      <c r="AW234" s="327"/>
      <c r="AX234" s="327"/>
    </row>
    <row r="235" customFormat="false" ht="15.75" hidden="false" customHeight="true" outlineLevel="0" collapsed="false">
      <c r="A235" s="336"/>
      <c r="B235" s="325"/>
      <c r="C235" s="325"/>
      <c r="D235" s="325"/>
      <c r="E235" s="327"/>
      <c r="F235" s="327"/>
      <c r="G235" s="327"/>
      <c r="H235" s="327"/>
      <c r="I235" s="325"/>
      <c r="J235" s="325"/>
      <c r="K235" s="325"/>
      <c r="L235" s="325"/>
      <c r="M235" s="325"/>
      <c r="N235" s="325"/>
      <c r="O235" s="325"/>
      <c r="P235" s="325"/>
      <c r="Q235" s="327"/>
      <c r="R235" s="327"/>
      <c r="S235" s="327"/>
      <c r="T235" s="327"/>
      <c r="U235" s="327"/>
      <c r="V235" s="325"/>
      <c r="W235" s="325"/>
      <c r="X235" s="327"/>
      <c r="Y235" s="327"/>
      <c r="Z235" s="327"/>
      <c r="AA235" s="327"/>
      <c r="AB235" s="327"/>
      <c r="AC235" s="327"/>
      <c r="AD235" s="327"/>
      <c r="AE235" s="327"/>
      <c r="AF235" s="327"/>
      <c r="AG235" s="327"/>
      <c r="AH235" s="327"/>
      <c r="AI235" s="327"/>
      <c r="AJ235" s="327"/>
      <c r="AK235" s="327"/>
      <c r="AL235" s="255"/>
      <c r="AM235" s="338"/>
      <c r="AN235" s="327"/>
      <c r="AO235" s="327"/>
      <c r="AP235" s="327"/>
      <c r="AQ235" s="327"/>
      <c r="AR235" s="327"/>
      <c r="AS235" s="327"/>
      <c r="AT235" s="327"/>
      <c r="AU235" s="327"/>
      <c r="AV235" s="327"/>
      <c r="AW235" s="327"/>
      <c r="AX235" s="327"/>
    </row>
    <row r="236" customFormat="false" ht="15.75" hidden="false" customHeight="true" outlineLevel="0" collapsed="false">
      <c r="A236" s="336"/>
      <c r="B236" s="325"/>
      <c r="C236" s="325"/>
      <c r="D236" s="325"/>
      <c r="E236" s="327"/>
      <c r="F236" s="327"/>
      <c r="G236" s="327"/>
      <c r="H236" s="327"/>
      <c r="I236" s="325"/>
      <c r="J236" s="325"/>
      <c r="K236" s="325"/>
      <c r="L236" s="325"/>
      <c r="M236" s="325"/>
      <c r="N236" s="325"/>
      <c r="O236" s="325"/>
      <c r="P236" s="325"/>
      <c r="Q236" s="327"/>
      <c r="R236" s="327"/>
      <c r="S236" s="327"/>
      <c r="T236" s="327"/>
      <c r="U236" s="327"/>
      <c r="V236" s="325"/>
      <c r="W236" s="325"/>
      <c r="X236" s="327"/>
      <c r="Y236" s="327"/>
      <c r="Z236" s="327"/>
      <c r="AA236" s="327"/>
      <c r="AB236" s="327"/>
      <c r="AC236" s="327"/>
      <c r="AD236" s="327"/>
      <c r="AE236" s="327"/>
      <c r="AF236" s="327"/>
      <c r="AG236" s="327"/>
      <c r="AH236" s="327"/>
      <c r="AI236" s="327"/>
      <c r="AJ236" s="327"/>
      <c r="AK236" s="327"/>
      <c r="AL236" s="255"/>
      <c r="AM236" s="338"/>
      <c r="AN236" s="327"/>
      <c r="AO236" s="327"/>
      <c r="AP236" s="327"/>
      <c r="AQ236" s="327"/>
      <c r="AR236" s="327"/>
      <c r="AS236" s="327"/>
      <c r="AT236" s="327"/>
      <c r="AU236" s="327"/>
      <c r="AV236" s="327"/>
      <c r="AW236" s="327"/>
      <c r="AX236" s="327"/>
    </row>
    <row r="237" customFormat="false" ht="15.75" hidden="false" customHeight="true" outlineLevel="0" collapsed="false">
      <c r="A237" s="336"/>
      <c r="B237" s="325"/>
      <c r="C237" s="325"/>
      <c r="D237" s="325"/>
      <c r="E237" s="327"/>
      <c r="F237" s="327"/>
      <c r="G237" s="327"/>
      <c r="H237" s="327"/>
      <c r="I237" s="325"/>
      <c r="J237" s="325"/>
      <c r="K237" s="325"/>
      <c r="L237" s="325"/>
      <c r="M237" s="325"/>
      <c r="N237" s="325"/>
      <c r="O237" s="325"/>
      <c r="P237" s="325"/>
      <c r="Q237" s="327"/>
      <c r="R237" s="327"/>
      <c r="S237" s="327"/>
      <c r="T237" s="327"/>
      <c r="U237" s="327"/>
      <c r="V237" s="325"/>
      <c r="W237" s="325"/>
      <c r="X237" s="327"/>
      <c r="Y237" s="327"/>
      <c r="Z237" s="327"/>
      <c r="AA237" s="327"/>
      <c r="AB237" s="327"/>
      <c r="AC237" s="327"/>
      <c r="AD237" s="327"/>
      <c r="AE237" s="327"/>
      <c r="AF237" s="327"/>
      <c r="AG237" s="327"/>
      <c r="AH237" s="327"/>
      <c r="AI237" s="327"/>
      <c r="AJ237" s="327"/>
      <c r="AK237" s="327"/>
      <c r="AL237" s="255"/>
      <c r="AM237" s="338"/>
      <c r="AN237" s="327"/>
      <c r="AO237" s="327"/>
      <c r="AP237" s="327"/>
      <c r="AQ237" s="327"/>
      <c r="AR237" s="327"/>
      <c r="AS237" s="327"/>
      <c r="AT237" s="327"/>
      <c r="AU237" s="327"/>
      <c r="AV237" s="327"/>
      <c r="AW237" s="327"/>
      <c r="AX237" s="327"/>
    </row>
    <row r="238" customFormat="false" ht="15.75" hidden="false" customHeight="true" outlineLevel="0" collapsed="false">
      <c r="A238" s="336"/>
      <c r="B238" s="325"/>
      <c r="C238" s="325"/>
      <c r="D238" s="325"/>
      <c r="E238" s="327"/>
      <c r="F238" s="327"/>
      <c r="G238" s="327"/>
      <c r="H238" s="327"/>
      <c r="I238" s="325"/>
      <c r="J238" s="325"/>
      <c r="K238" s="325"/>
      <c r="L238" s="325"/>
      <c r="M238" s="325"/>
      <c r="N238" s="325"/>
      <c r="O238" s="325"/>
      <c r="P238" s="325"/>
      <c r="Q238" s="327"/>
      <c r="R238" s="327"/>
      <c r="S238" s="327"/>
      <c r="T238" s="327"/>
      <c r="U238" s="327"/>
      <c r="V238" s="325"/>
      <c r="W238" s="325"/>
      <c r="X238" s="327"/>
      <c r="Y238" s="327"/>
      <c r="Z238" s="327"/>
      <c r="AA238" s="327"/>
      <c r="AB238" s="327"/>
      <c r="AC238" s="327"/>
      <c r="AD238" s="327"/>
      <c r="AE238" s="327"/>
      <c r="AF238" s="327"/>
      <c r="AG238" s="327"/>
      <c r="AH238" s="327"/>
      <c r="AI238" s="327"/>
      <c r="AJ238" s="327"/>
      <c r="AK238" s="327"/>
      <c r="AL238" s="255"/>
      <c r="AM238" s="338"/>
      <c r="AN238" s="327"/>
      <c r="AO238" s="327"/>
      <c r="AP238" s="327"/>
      <c r="AQ238" s="327"/>
      <c r="AR238" s="327"/>
      <c r="AS238" s="327"/>
      <c r="AT238" s="327"/>
      <c r="AU238" s="327"/>
      <c r="AV238" s="327"/>
      <c r="AW238" s="327"/>
      <c r="AX238" s="327"/>
    </row>
    <row r="239" customFormat="false" ht="15.75" hidden="false" customHeight="true" outlineLevel="0" collapsed="false">
      <c r="A239" s="336"/>
      <c r="B239" s="325"/>
      <c r="C239" s="325"/>
      <c r="D239" s="325"/>
      <c r="E239" s="327"/>
      <c r="F239" s="327"/>
      <c r="G239" s="327"/>
      <c r="H239" s="327"/>
      <c r="I239" s="325"/>
      <c r="J239" s="325"/>
      <c r="K239" s="325"/>
      <c r="L239" s="325"/>
      <c r="M239" s="325"/>
      <c r="N239" s="325"/>
      <c r="O239" s="325"/>
      <c r="P239" s="325"/>
      <c r="Q239" s="327"/>
      <c r="R239" s="327"/>
      <c r="S239" s="327"/>
      <c r="T239" s="327"/>
      <c r="U239" s="327"/>
      <c r="V239" s="325"/>
      <c r="W239" s="325"/>
      <c r="X239" s="327"/>
      <c r="Y239" s="327"/>
      <c r="Z239" s="327"/>
      <c r="AA239" s="327"/>
      <c r="AB239" s="327"/>
      <c r="AC239" s="327"/>
      <c r="AD239" s="327"/>
      <c r="AE239" s="327"/>
      <c r="AF239" s="327"/>
      <c r="AG239" s="327"/>
      <c r="AH239" s="327"/>
      <c r="AI239" s="327"/>
      <c r="AJ239" s="327"/>
      <c r="AK239" s="327"/>
      <c r="AL239" s="255"/>
      <c r="AM239" s="338"/>
      <c r="AN239" s="327"/>
      <c r="AO239" s="327"/>
      <c r="AP239" s="327"/>
      <c r="AQ239" s="327"/>
      <c r="AR239" s="327"/>
      <c r="AS239" s="327"/>
      <c r="AT239" s="327"/>
      <c r="AU239" s="327"/>
      <c r="AV239" s="327"/>
      <c r="AW239" s="327"/>
      <c r="AX239" s="327"/>
    </row>
    <row r="240" customFormat="false" ht="15.75" hidden="false" customHeight="true" outlineLevel="0" collapsed="false">
      <c r="A240" s="336"/>
      <c r="B240" s="325"/>
      <c r="C240" s="325"/>
      <c r="D240" s="325"/>
      <c r="E240" s="327"/>
      <c r="F240" s="327"/>
      <c r="G240" s="327"/>
      <c r="H240" s="327"/>
      <c r="I240" s="325"/>
      <c r="J240" s="325"/>
      <c r="K240" s="325"/>
      <c r="L240" s="325"/>
      <c r="M240" s="325"/>
      <c r="N240" s="325"/>
      <c r="O240" s="325"/>
      <c r="P240" s="325"/>
      <c r="Q240" s="327"/>
      <c r="R240" s="327"/>
      <c r="S240" s="327"/>
      <c r="T240" s="327"/>
      <c r="U240" s="327"/>
      <c r="V240" s="325"/>
      <c r="W240" s="325"/>
      <c r="X240" s="327"/>
      <c r="Y240" s="327"/>
      <c r="Z240" s="327"/>
      <c r="AA240" s="327"/>
      <c r="AB240" s="327"/>
      <c r="AC240" s="327"/>
      <c r="AD240" s="327"/>
      <c r="AE240" s="327"/>
      <c r="AF240" s="327"/>
      <c r="AG240" s="327"/>
      <c r="AH240" s="327"/>
      <c r="AI240" s="327"/>
      <c r="AJ240" s="327"/>
      <c r="AK240" s="327"/>
      <c r="AL240" s="255"/>
      <c r="AM240" s="338"/>
      <c r="AN240" s="327"/>
      <c r="AO240" s="327"/>
      <c r="AP240" s="327"/>
      <c r="AQ240" s="327"/>
      <c r="AR240" s="327"/>
      <c r="AS240" s="327"/>
      <c r="AT240" s="327"/>
      <c r="AU240" s="327"/>
      <c r="AV240" s="327"/>
      <c r="AW240" s="327"/>
      <c r="AX240" s="327"/>
    </row>
    <row r="241" customFormat="false" ht="15.75" hidden="false" customHeight="true" outlineLevel="0" collapsed="false">
      <c r="A241" s="336"/>
      <c r="B241" s="325"/>
      <c r="C241" s="325"/>
      <c r="D241" s="325"/>
      <c r="E241" s="327"/>
      <c r="F241" s="327"/>
      <c r="G241" s="327"/>
      <c r="H241" s="327"/>
      <c r="I241" s="325"/>
      <c r="J241" s="325"/>
      <c r="K241" s="325"/>
      <c r="L241" s="325"/>
      <c r="M241" s="325"/>
      <c r="N241" s="325"/>
      <c r="O241" s="325"/>
      <c r="P241" s="325"/>
      <c r="Q241" s="327"/>
      <c r="R241" s="327"/>
      <c r="S241" s="327"/>
      <c r="T241" s="327"/>
      <c r="U241" s="327"/>
      <c r="V241" s="325"/>
      <c r="W241" s="325"/>
      <c r="X241" s="327"/>
      <c r="Y241" s="327"/>
      <c r="Z241" s="327"/>
      <c r="AA241" s="327"/>
      <c r="AB241" s="327"/>
      <c r="AC241" s="327"/>
      <c r="AD241" s="327"/>
      <c r="AE241" s="327"/>
      <c r="AF241" s="327"/>
      <c r="AG241" s="327"/>
      <c r="AH241" s="327"/>
      <c r="AI241" s="327"/>
      <c r="AJ241" s="327"/>
      <c r="AK241" s="327"/>
      <c r="AL241" s="255"/>
      <c r="AM241" s="338"/>
      <c r="AN241" s="327"/>
      <c r="AO241" s="327"/>
      <c r="AP241" s="327"/>
      <c r="AQ241" s="327"/>
      <c r="AR241" s="327"/>
      <c r="AS241" s="327"/>
      <c r="AT241" s="327"/>
      <c r="AU241" s="327"/>
      <c r="AV241" s="327"/>
      <c r="AW241" s="327"/>
      <c r="AX241" s="327"/>
    </row>
    <row r="242" customFormat="false" ht="15.75" hidden="false" customHeight="true" outlineLevel="0" collapsed="false">
      <c r="A242" s="336"/>
      <c r="B242" s="325"/>
      <c r="C242" s="325"/>
      <c r="D242" s="325"/>
      <c r="E242" s="327"/>
      <c r="F242" s="327"/>
      <c r="G242" s="327"/>
      <c r="H242" s="327"/>
      <c r="I242" s="325"/>
      <c r="J242" s="325"/>
      <c r="K242" s="325"/>
      <c r="L242" s="325"/>
      <c r="M242" s="325"/>
      <c r="N242" s="325"/>
      <c r="O242" s="325"/>
      <c r="P242" s="325"/>
      <c r="Q242" s="327"/>
      <c r="R242" s="327"/>
      <c r="S242" s="327"/>
      <c r="T242" s="327"/>
      <c r="U242" s="327"/>
      <c r="V242" s="325"/>
      <c r="W242" s="325"/>
      <c r="X242" s="327"/>
      <c r="Y242" s="327"/>
      <c r="Z242" s="327"/>
      <c r="AA242" s="327"/>
      <c r="AB242" s="327"/>
      <c r="AC242" s="327"/>
      <c r="AD242" s="327"/>
      <c r="AE242" s="327"/>
      <c r="AF242" s="327"/>
      <c r="AG242" s="327"/>
      <c r="AH242" s="327"/>
      <c r="AI242" s="327"/>
      <c r="AJ242" s="327"/>
      <c r="AK242" s="327"/>
      <c r="AL242" s="255"/>
      <c r="AM242" s="338"/>
      <c r="AN242" s="327"/>
      <c r="AO242" s="327"/>
      <c r="AP242" s="327"/>
      <c r="AQ242" s="327"/>
      <c r="AR242" s="327"/>
      <c r="AS242" s="327"/>
      <c r="AT242" s="327"/>
      <c r="AU242" s="327"/>
      <c r="AV242" s="327"/>
      <c r="AW242" s="327"/>
      <c r="AX242" s="327"/>
    </row>
    <row r="243" customFormat="false" ht="15.75" hidden="false" customHeight="true" outlineLevel="0" collapsed="false">
      <c r="A243" s="336"/>
      <c r="B243" s="325"/>
      <c r="C243" s="325"/>
      <c r="D243" s="325"/>
      <c r="E243" s="327"/>
      <c r="F243" s="327"/>
      <c r="G243" s="327"/>
      <c r="H243" s="327"/>
      <c r="I243" s="325"/>
      <c r="J243" s="325"/>
      <c r="K243" s="325"/>
      <c r="L243" s="325"/>
      <c r="M243" s="325"/>
      <c r="N243" s="325"/>
      <c r="O243" s="325"/>
      <c r="P243" s="325"/>
      <c r="Q243" s="327"/>
      <c r="R243" s="327"/>
      <c r="S243" s="327"/>
      <c r="T243" s="327"/>
      <c r="U243" s="327"/>
      <c r="V243" s="325"/>
      <c r="W243" s="325"/>
      <c r="X243" s="327"/>
      <c r="Y243" s="327"/>
      <c r="Z243" s="327"/>
      <c r="AA243" s="327"/>
      <c r="AB243" s="327"/>
      <c r="AC243" s="327"/>
      <c r="AD243" s="327"/>
      <c r="AE243" s="327"/>
      <c r="AF243" s="327"/>
      <c r="AG243" s="327"/>
      <c r="AH243" s="327"/>
      <c r="AI243" s="327"/>
      <c r="AJ243" s="327"/>
      <c r="AK243" s="327"/>
      <c r="AL243" s="255"/>
      <c r="AM243" s="338"/>
      <c r="AN243" s="327"/>
      <c r="AO243" s="327"/>
      <c r="AP243" s="327"/>
      <c r="AQ243" s="327"/>
      <c r="AR243" s="327"/>
      <c r="AS243" s="327"/>
      <c r="AT243" s="327"/>
      <c r="AU243" s="327"/>
      <c r="AV243" s="327"/>
      <c r="AW243" s="327"/>
      <c r="AX243" s="327"/>
    </row>
    <row r="244" customFormat="false" ht="15.75" hidden="false" customHeight="true" outlineLevel="0" collapsed="false">
      <c r="A244" s="336"/>
      <c r="B244" s="325"/>
      <c r="C244" s="325"/>
      <c r="D244" s="325"/>
      <c r="E244" s="327"/>
      <c r="F244" s="327"/>
      <c r="G244" s="327"/>
      <c r="H244" s="327"/>
      <c r="I244" s="325"/>
      <c r="J244" s="325"/>
      <c r="K244" s="325"/>
      <c r="L244" s="325"/>
      <c r="M244" s="325"/>
      <c r="N244" s="325"/>
      <c r="O244" s="325"/>
      <c r="P244" s="325"/>
      <c r="Q244" s="327"/>
      <c r="R244" s="327"/>
      <c r="S244" s="327"/>
      <c r="T244" s="327"/>
      <c r="U244" s="327"/>
      <c r="V244" s="325"/>
      <c r="W244" s="325"/>
      <c r="X244" s="327"/>
      <c r="Y244" s="327"/>
      <c r="Z244" s="327"/>
      <c r="AA244" s="327"/>
      <c r="AB244" s="327"/>
      <c r="AC244" s="327"/>
      <c r="AD244" s="327"/>
      <c r="AE244" s="327"/>
      <c r="AF244" s="327"/>
      <c r="AG244" s="327"/>
      <c r="AH244" s="327"/>
      <c r="AI244" s="327"/>
      <c r="AJ244" s="327"/>
      <c r="AK244" s="327"/>
      <c r="AL244" s="255"/>
      <c r="AM244" s="338"/>
      <c r="AN244" s="327"/>
      <c r="AO244" s="327"/>
      <c r="AP244" s="327"/>
      <c r="AQ244" s="327"/>
      <c r="AR244" s="327"/>
      <c r="AS244" s="327"/>
      <c r="AT244" s="327"/>
      <c r="AU244" s="327"/>
      <c r="AV244" s="327"/>
      <c r="AW244" s="327"/>
      <c r="AX244" s="327"/>
    </row>
    <row r="245" customFormat="false" ht="15.75" hidden="false" customHeight="true" outlineLevel="0" collapsed="false">
      <c r="A245" s="336"/>
      <c r="B245" s="325"/>
      <c r="C245" s="325"/>
      <c r="D245" s="325"/>
      <c r="E245" s="327"/>
      <c r="F245" s="327"/>
      <c r="G245" s="327"/>
      <c r="H245" s="327"/>
      <c r="I245" s="325"/>
      <c r="J245" s="325"/>
      <c r="K245" s="325"/>
      <c r="L245" s="325"/>
      <c r="M245" s="325"/>
      <c r="N245" s="325"/>
      <c r="O245" s="325"/>
      <c r="P245" s="325"/>
      <c r="Q245" s="327"/>
      <c r="R245" s="327"/>
      <c r="S245" s="327"/>
      <c r="T245" s="327"/>
      <c r="U245" s="327"/>
      <c r="V245" s="325"/>
      <c r="W245" s="325"/>
      <c r="X245" s="327"/>
      <c r="Y245" s="327"/>
      <c r="Z245" s="327"/>
      <c r="AA245" s="327"/>
      <c r="AB245" s="327"/>
      <c r="AC245" s="327"/>
      <c r="AD245" s="327"/>
      <c r="AE245" s="327"/>
      <c r="AF245" s="327"/>
      <c r="AG245" s="327"/>
      <c r="AH245" s="327"/>
      <c r="AI245" s="327"/>
      <c r="AJ245" s="327"/>
      <c r="AK245" s="327"/>
      <c r="AL245" s="255"/>
      <c r="AM245" s="338"/>
      <c r="AN245" s="327"/>
      <c r="AO245" s="327"/>
      <c r="AP245" s="327"/>
      <c r="AQ245" s="327"/>
      <c r="AR245" s="327"/>
      <c r="AS245" s="327"/>
      <c r="AT245" s="327"/>
      <c r="AU245" s="327"/>
      <c r="AV245" s="327"/>
      <c r="AW245" s="327"/>
      <c r="AX245" s="327"/>
    </row>
    <row r="246" customFormat="false" ht="15.75" hidden="false" customHeight="true" outlineLevel="0" collapsed="false">
      <c r="A246" s="336"/>
      <c r="B246" s="325"/>
      <c r="C246" s="325"/>
      <c r="D246" s="325"/>
      <c r="E246" s="327"/>
      <c r="F246" s="327"/>
      <c r="G246" s="327"/>
      <c r="H246" s="327"/>
      <c r="I246" s="325"/>
      <c r="J246" s="325"/>
      <c r="K246" s="325"/>
      <c r="L246" s="325"/>
      <c r="M246" s="325"/>
      <c r="N246" s="325"/>
      <c r="O246" s="325"/>
      <c r="P246" s="325"/>
      <c r="Q246" s="327"/>
      <c r="R246" s="327"/>
      <c r="S246" s="327"/>
      <c r="T246" s="327"/>
      <c r="U246" s="327"/>
      <c r="V246" s="325"/>
      <c r="W246" s="325"/>
      <c r="X246" s="327"/>
      <c r="Y246" s="327"/>
      <c r="Z246" s="327"/>
      <c r="AA246" s="327"/>
      <c r="AB246" s="327"/>
      <c r="AC246" s="327"/>
      <c r="AD246" s="327"/>
      <c r="AE246" s="327"/>
      <c r="AF246" s="327"/>
      <c r="AG246" s="327"/>
      <c r="AH246" s="327"/>
      <c r="AI246" s="327"/>
      <c r="AJ246" s="327"/>
      <c r="AK246" s="327"/>
      <c r="AL246" s="255"/>
      <c r="AM246" s="338"/>
      <c r="AN246" s="327"/>
      <c r="AO246" s="327"/>
      <c r="AP246" s="327"/>
      <c r="AQ246" s="327"/>
      <c r="AR246" s="327"/>
      <c r="AS246" s="327"/>
      <c r="AT246" s="327"/>
      <c r="AU246" s="327"/>
      <c r="AV246" s="327"/>
      <c r="AW246" s="327"/>
      <c r="AX246" s="327"/>
    </row>
    <row r="247" customFormat="false" ht="15.75" hidden="false" customHeight="true" outlineLevel="0" collapsed="false">
      <c r="A247" s="336"/>
      <c r="B247" s="325"/>
      <c r="C247" s="325"/>
      <c r="D247" s="325"/>
      <c r="E247" s="327"/>
      <c r="F247" s="327"/>
      <c r="G247" s="327"/>
      <c r="H247" s="327"/>
      <c r="I247" s="325"/>
      <c r="J247" s="325"/>
      <c r="K247" s="325"/>
      <c r="L247" s="325"/>
      <c r="M247" s="325"/>
      <c r="N247" s="325"/>
      <c r="O247" s="325"/>
      <c r="P247" s="325"/>
      <c r="Q247" s="327"/>
      <c r="R247" s="327"/>
      <c r="S247" s="327"/>
      <c r="T247" s="327"/>
      <c r="U247" s="327"/>
      <c r="V247" s="325"/>
      <c r="W247" s="325"/>
      <c r="X247" s="327"/>
      <c r="Y247" s="327"/>
      <c r="Z247" s="327"/>
      <c r="AA247" s="327"/>
      <c r="AB247" s="327"/>
      <c r="AC247" s="327"/>
      <c r="AD247" s="327"/>
      <c r="AE247" s="327"/>
      <c r="AF247" s="327"/>
      <c r="AG247" s="327"/>
      <c r="AH247" s="327"/>
      <c r="AI247" s="327"/>
      <c r="AJ247" s="327"/>
      <c r="AK247" s="327"/>
      <c r="AL247" s="255"/>
      <c r="AM247" s="338"/>
      <c r="AN247" s="327"/>
      <c r="AO247" s="327"/>
      <c r="AP247" s="327"/>
      <c r="AQ247" s="327"/>
      <c r="AR247" s="327"/>
      <c r="AS247" s="327"/>
      <c r="AT247" s="327"/>
      <c r="AU247" s="327"/>
      <c r="AV247" s="327"/>
      <c r="AW247" s="327"/>
      <c r="AX247" s="327"/>
    </row>
    <row r="248" customFormat="false" ht="15.75" hidden="false" customHeight="true" outlineLevel="0" collapsed="false">
      <c r="A248" s="336"/>
      <c r="B248" s="325"/>
      <c r="C248" s="325"/>
      <c r="D248" s="325"/>
      <c r="E248" s="327"/>
      <c r="F248" s="327"/>
      <c r="G248" s="327"/>
      <c r="H248" s="327"/>
      <c r="I248" s="325"/>
      <c r="J248" s="325"/>
      <c r="K248" s="325"/>
      <c r="L248" s="325"/>
      <c r="M248" s="325"/>
      <c r="N248" s="325"/>
      <c r="O248" s="325"/>
      <c r="P248" s="325"/>
      <c r="Q248" s="327"/>
      <c r="R248" s="327"/>
      <c r="S248" s="327"/>
      <c r="T248" s="327"/>
      <c r="U248" s="327"/>
      <c r="V248" s="325"/>
      <c r="W248" s="325"/>
      <c r="X248" s="327"/>
      <c r="Y248" s="327"/>
      <c r="Z248" s="327"/>
      <c r="AA248" s="327"/>
      <c r="AB248" s="327"/>
      <c r="AC248" s="327"/>
      <c r="AD248" s="327"/>
      <c r="AE248" s="327"/>
      <c r="AF248" s="327"/>
      <c r="AG248" s="327"/>
      <c r="AH248" s="327"/>
      <c r="AI248" s="327"/>
      <c r="AJ248" s="327"/>
      <c r="AK248" s="327"/>
      <c r="AL248" s="255"/>
      <c r="AM248" s="338"/>
      <c r="AN248" s="327"/>
      <c r="AO248" s="327"/>
      <c r="AP248" s="327"/>
      <c r="AQ248" s="327"/>
      <c r="AR248" s="327"/>
      <c r="AS248" s="327"/>
      <c r="AT248" s="327"/>
      <c r="AU248" s="327"/>
      <c r="AV248" s="327"/>
      <c r="AW248" s="327"/>
      <c r="AX248" s="327"/>
    </row>
    <row r="249" customFormat="false" ht="15.75" hidden="false" customHeight="true" outlineLevel="0" collapsed="false">
      <c r="A249" s="336"/>
      <c r="B249" s="325"/>
      <c r="C249" s="325"/>
      <c r="D249" s="325"/>
      <c r="E249" s="327"/>
      <c r="F249" s="327"/>
      <c r="G249" s="327"/>
      <c r="H249" s="327"/>
      <c r="I249" s="325"/>
      <c r="J249" s="325"/>
      <c r="K249" s="325"/>
      <c r="L249" s="325"/>
      <c r="M249" s="325"/>
      <c r="N249" s="325"/>
      <c r="O249" s="325"/>
      <c r="P249" s="325"/>
      <c r="Q249" s="327"/>
      <c r="R249" s="327"/>
      <c r="S249" s="327"/>
      <c r="T249" s="327"/>
      <c r="U249" s="327"/>
      <c r="V249" s="325"/>
      <c r="W249" s="325"/>
      <c r="X249" s="327"/>
      <c r="Y249" s="327"/>
      <c r="Z249" s="327"/>
      <c r="AA249" s="327"/>
      <c r="AB249" s="327"/>
      <c r="AC249" s="327"/>
      <c r="AD249" s="327"/>
      <c r="AE249" s="327"/>
      <c r="AF249" s="327"/>
      <c r="AG249" s="327"/>
      <c r="AH249" s="327"/>
      <c r="AI249" s="327"/>
      <c r="AJ249" s="327"/>
      <c r="AK249" s="327"/>
      <c r="AL249" s="255"/>
      <c r="AM249" s="338"/>
      <c r="AN249" s="327"/>
      <c r="AO249" s="327"/>
      <c r="AP249" s="327"/>
      <c r="AQ249" s="327"/>
      <c r="AR249" s="327"/>
      <c r="AS249" s="327"/>
      <c r="AT249" s="327"/>
      <c r="AU249" s="327"/>
      <c r="AV249" s="327"/>
      <c r="AW249" s="327"/>
      <c r="AX249" s="327"/>
    </row>
    <row r="250" customFormat="false" ht="15.75" hidden="false" customHeight="true" outlineLevel="0" collapsed="false">
      <c r="A250" s="336"/>
      <c r="B250" s="325"/>
      <c r="C250" s="325"/>
      <c r="D250" s="325"/>
      <c r="E250" s="327"/>
      <c r="F250" s="327"/>
      <c r="G250" s="327"/>
      <c r="H250" s="327"/>
      <c r="I250" s="325"/>
      <c r="J250" s="325"/>
      <c r="K250" s="325"/>
      <c r="L250" s="325"/>
      <c r="M250" s="325"/>
      <c r="N250" s="325"/>
      <c r="O250" s="325"/>
      <c r="P250" s="325"/>
      <c r="Q250" s="327"/>
      <c r="R250" s="327"/>
      <c r="S250" s="327"/>
      <c r="T250" s="327"/>
      <c r="U250" s="327"/>
      <c r="V250" s="325"/>
      <c r="W250" s="325"/>
      <c r="X250" s="327"/>
      <c r="Y250" s="327"/>
      <c r="Z250" s="327"/>
      <c r="AA250" s="327"/>
      <c r="AB250" s="327"/>
      <c r="AC250" s="327"/>
      <c r="AD250" s="327"/>
      <c r="AE250" s="327"/>
      <c r="AF250" s="327"/>
      <c r="AG250" s="327"/>
      <c r="AH250" s="327"/>
      <c r="AI250" s="327"/>
      <c r="AJ250" s="327"/>
      <c r="AK250" s="327"/>
      <c r="AL250" s="255"/>
      <c r="AM250" s="338"/>
      <c r="AN250" s="327"/>
      <c r="AO250" s="327"/>
      <c r="AP250" s="327"/>
      <c r="AQ250" s="327"/>
      <c r="AR250" s="327"/>
      <c r="AS250" s="327"/>
      <c r="AT250" s="327"/>
      <c r="AU250" s="327"/>
      <c r="AV250" s="327"/>
      <c r="AW250" s="327"/>
      <c r="AX250" s="327"/>
    </row>
    <row r="251" customFormat="false" ht="15.75" hidden="false" customHeight="true" outlineLevel="0" collapsed="false">
      <c r="A251" s="336"/>
      <c r="B251" s="325"/>
      <c r="C251" s="325"/>
      <c r="D251" s="325"/>
      <c r="E251" s="327"/>
      <c r="F251" s="327"/>
      <c r="G251" s="327"/>
      <c r="H251" s="327"/>
      <c r="I251" s="325"/>
      <c r="J251" s="325"/>
      <c r="K251" s="325"/>
      <c r="L251" s="325"/>
      <c r="M251" s="325"/>
      <c r="N251" s="325"/>
      <c r="O251" s="325"/>
      <c r="P251" s="325"/>
      <c r="Q251" s="327"/>
      <c r="R251" s="327"/>
      <c r="S251" s="327"/>
      <c r="T251" s="327"/>
      <c r="U251" s="327"/>
      <c r="V251" s="325"/>
      <c r="W251" s="325"/>
      <c r="X251" s="327"/>
      <c r="Y251" s="327"/>
      <c r="Z251" s="327"/>
      <c r="AA251" s="327"/>
      <c r="AB251" s="327"/>
      <c r="AC251" s="327"/>
      <c r="AD251" s="327"/>
      <c r="AE251" s="327"/>
      <c r="AF251" s="327"/>
      <c r="AG251" s="327"/>
      <c r="AH251" s="327"/>
      <c r="AI251" s="327"/>
      <c r="AJ251" s="327"/>
      <c r="AK251" s="327"/>
      <c r="AL251" s="255"/>
      <c r="AM251" s="338"/>
      <c r="AN251" s="327"/>
      <c r="AO251" s="327"/>
      <c r="AP251" s="327"/>
      <c r="AQ251" s="327"/>
      <c r="AR251" s="327"/>
      <c r="AS251" s="327"/>
      <c r="AT251" s="327"/>
      <c r="AU251" s="327"/>
      <c r="AV251" s="327"/>
      <c r="AW251" s="327"/>
      <c r="AX251" s="327"/>
    </row>
    <row r="252" customFormat="false" ht="15.75" hidden="false" customHeight="true" outlineLevel="0" collapsed="false">
      <c r="A252" s="336"/>
      <c r="B252" s="325"/>
      <c r="C252" s="325"/>
      <c r="D252" s="325"/>
      <c r="E252" s="327"/>
      <c r="F252" s="327"/>
      <c r="G252" s="327"/>
      <c r="H252" s="327"/>
      <c r="I252" s="325"/>
      <c r="J252" s="325"/>
      <c r="K252" s="325"/>
      <c r="L252" s="325"/>
      <c r="M252" s="325"/>
      <c r="N252" s="325"/>
      <c r="O252" s="325"/>
      <c r="P252" s="325"/>
      <c r="Q252" s="327"/>
      <c r="R252" s="327"/>
      <c r="S252" s="327"/>
      <c r="T252" s="327"/>
      <c r="U252" s="327"/>
      <c r="V252" s="325"/>
      <c r="W252" s="325"/>
      <c r="X252" s="327"/>
      <c r="Y252" s="327"/>
      <c r="Z252" s="327"/>
      <c r="AA252" s="327"/>
      <c r="AB252" s="327"/>
      <c r="AC252" s="327"/>
      <c r="AD252" s="327"/>
      <c r="AE252" s="327"/>
      <c r="AF252" s="327"/>
      <c r="AG252" s="327"/>
      <c r="AH252" s="327"/>
      <c r="AI252" s="327"/>
      <c r="AJ252" s="327"/>
      <c r="AK252" s="327"/>
      <c r="AL252" s="255"/>
      <c r="AM252" s="338"/>
      <c r="AN252" s="327"/>
      <c r="AO252" s="327"/>
      <c r="AP252" s="327"/>
      <c r="AQ252" s="327"/>
      <c r="AR252" s="327"/>
      <c r="AS252" s="327"/>
      <c r="AT252" s="327"/>
      <c r="AU252" s="327"/>
      <c r="AV252" s="327"/>
      <c r="AW252" s="327"/>
      <c r="AX252" s="327"/>
    </row>
    <row r="253" customFormat="false" ht="15.75" hidden="false" customHeight="true" outlineLevel="0" collapsed="false">
      <c r="A253" s="336"/>
      <c r="B253" s="325"/>
      <c r="C253" s="325"/>
      <c r="D253" s="325"/>
      <c r="E253" s="327"/>
      <c r="F253" s="327"/>
      <c r="G253" s="327"/>
      <c r="H253" s="327"/>
      <c r="I253" s="325"/>
      <c r="J253" s="325"/>
      <c r="K253" s="325"/>
      <c r="L253" s="325"/>
      <c r="M253" s="325"/>
      <c r="N253" s="325"/>
      <c r="O253" s="325"/>
      <c r="P253" s="325"/>
      <c r="Q253" s="327"/>
      <c r="R253" s="327"/>
      <c r="S253" s="327"/>
      <c r="T253" s="327"/>
      <c r="U253" s="327"/>
      <c r="V253" s="325"/>
      <c r="W253" s="325"/>
      <c r="X253" s="327"/>
      <c r="Y253" s="327"/>
      <c r="Z253" s="327"/>
      <c r="AA253" s="327"/>
      <c r="AB253" s="327"/>
      <c r="AC253" s="327"/>
      <c r="AD253" s="327"/>
      <c r="AE253" s="327"/>
      <c r="AF253" s="327"/>
      <c r="AG253" s="327"/>
      <c r="AH253" s="327"/>
      <c r="AI253" s="327"/>
      <c r="AJ253" s="327"/>
      <c r="AK253" s="327"/>
      <c r="AL253" s="255"/>
      <c r="AM253" s="338"/>
      <c r="AN253" s="327"/>
      <c r="AO253" s="327"/>
      <c r="AP253" s="327"/>
      <c r="AQ253" s="327"/>
      <c r="AR253" s="327"/>
      <c r="AS253" s="327"/>
      <c r="AT253" s="327"/>
      <c r="AU253" s="327"/>
      <c r="AV253" s="327"/>
      <c r="AW253" s="327"/>
      <c r="AX253" s="327"/>
    </row>
    <row r="254" customFormat="false" ht="15.75" hidden="false" customHeight="true" outlineLevel="0" collapsed="false">
      <c r="A254" s="336"/>
      <c r="B254" s="325"/>
      <c r="C254" s="325"/>
      <c r="D254" s="325"/>
      <c r="E254" s="327"/>
      <c r="F254" s="327"/>
      <c r="G254" s="327"/>
      <c r="H254" s="327"/>
      <c r="I254" s="325"/>
      <c r="J254" s="325"/>
      <c r="K254" s="325"/>
      <c r="L254" s="325"/>
      <c r="M254" s="325"/>
      <c r="N254" s="325"/>
      <c r="O254" s="325"/>
      <c r="P254" s="325"/>
      <c r="Q254" s="327"/>
      <c r="R254" s="327"/>
      <c r="S254" s="327"/>
      <c r="T254" s="327"/>
      <c r="U254" s="327"/>
      <c r="V254" s="325"/>
      <c r="W254" s="325"/>
      <c r="X254" s="327"/>
      <c r="Y254" s="327"/>
      <c r="Z254" s="327"/>
      <c r="AA254" s="327"/>
      <c r="AB254" s="327"/>
      <c r="AC254" s="327"/>
      <c r="AD254" s="327"/>
      <c r="AE254" s="327"/>
      <c r="AF254" s="327"/>
      <c r="AG254" s="327"/>
      <c r="AH254" s="327"/>
      <c r="AI254" s="327"/>
      <c r="AJ254" s="327"/>
      <c r="AK254" s="327"/>
      <c r="AL254" s="255"/>
      <c r="AM254" s="338"/>
      <c r="AN254" s="327"/>
      <c r="AO254" s="327"/>
      <c r="AP254" s="327"/>
      <c r="AQ254" s="327"/>
      <c r="AR254" s="327"/>
      <c r="AS254" s="327"/>
      <c r="AT254" s="327"/>
      <c r="AU254" s="327"/>
      <c r="AV254" s="327"/>
      <c r="AW254" s="327"/>
      <c r="AX254" s="327"/>
    </row>
    <row r="255" customFormat="false" ht="15.75" hidden="false" customHeight="true" outlineLevel="0" collapsed="false">
      <c r="A255" s="336"/>
      <c r="B255" s="325"/>
      <c r="C255" s="325"/>
      <c r="D255" s="325"/>
      <c r="E255" s="327"/>
      <c r="F255" s="327"/>
      <c r="G255" s="327"/>
      <c r="H255" s="327"/>
      <c r="I255" s="325"/>
      <c r="J255" s="325"/>
      <c r="K255" s="325"/>
      <c r="L255" s="325"/>
      <c r="M255" s="325"/>
      <c r="N255" s="325"/>
      <c r="O255" s="325"/>
      <c r="P255" s="325"/>
      <c r="Q255" s="327"/>
      <c r="R255" s="327"/>
      <c r="S255" s="327"/>
      <c r="T255" s="327"/>
      <c r="U255" s="327"/>
      <c r="V255" s="325"/>
      <c r="W255" s="325"/>
      <c r="X255" s="327"/>
      <c r="Y255" s="327"/>
      <c r="Z255" s="327"/>
      <c r="AA255" s="327"/>
      <c r="AB255" s="327"/>
      <c r="AC255" s="327"/>
      <c r="AD255" s="327"/>
      <c r="AE255" s="327"/>
      <c r="AF255" s="327"/>
      <c r="AG255" s="327"/>
      <c r="AH255" s="327"/>
      <c r="AI255" s="327"/>
      <c r="AJ255" s="327"/>
      <c r="AK255" s="327"/>
      <c r="AL255" s="255"/>
      <c r="AM255" s="338"/>
      <c r="AN255" s="327"/>
      <c r="AO255" s="327"/>
      <c r="AP255" s="327"/>
      <c r="AQ255" s="327"/>
      <c r="AR255" s="327"/>
      <c r="AS255" s="327"/>
      <c r="AT255" s="327"/>
      <c r="AU255" s="327"/>
      <c r="AV255" s="327"/>
      <c r="AW255" s="327"/>
      <c r="AX255" s="327"/>
    </row>
    <row r="256" customFormat="false" ht="15.75" hidden="false" customHeight="true" outlineLevel="0" collapsed="false">
      <c r="A256" s="336"/>
      <c r="B256" s="325"/>
      <c r="C256" s="325"/>
      <c r="D256" s="325"/>
      <c r="E256" s="327"/>
      <c r="F256" s="327"/>
      <c r="G256" s="327"/>
      <c r="H256" s="327"/>
      <c r="I256" s="325"/>
      <c r="J256" s="325"/>
      <c r="K256" s="325"/>
      <c r="L256" s="325"/>
      <c r="M256" s="325"/>
      <c r="N256" s="325"/>
      <c r="O256" s="325"/>
      <c r="P256" s="325"/>
      <c r="Q256" s="327"/>
      <c r="R256" s="327"/>
      <c r="S256" s="327"/>
      <c r="T256" s="327"/>
      <c r="U256" s="327"/>
      <c r="V256" s="325"/>
      <c r="W256" s="325"/>
      <c r="X256" s="327"/>
      <c r="Y256" s="327"/>
      <c r="Z256" s="327"/>
      <c r="AA256" s="327"/>
      <c r="AB256" s="327"/>
      <c r="AC256" s="327"/>
      <c r="AD256" s="327"/>
      <c r="AE256" s="327"/>
      <c r="AF256" s="327"/>
      <c r="AG256" s="327"/>
      <c r="AH256" s="327"/>
      <c r="AI256" s="327"/>
      <c r="AJ256" s="327"/>
      <c r="AK256" s="327"/>
      <c r="AL256" s="255"/>
      <c r="AM256" s="338"/>
      <c r="AN256" s="327"/>
      <c r="AO256" s="327"/>
      <c r="AP256" s="327"/>
      <c r="AQ256" s="327"/>
      <c r="AR256" s="327"/>
      <c r="AS256" s="327"/>
      <c r="AT256" s="327"/>
      <c r="AU256" s="327"/>
      <c r="AV256" s="327"/>
      <c r="AW256" s="327"/>
      <c r="AX256" s="327"/>
    </row>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showDropDown="false" showErrorMessage="true" showInputMessage="false" sqref="D11 B18:I25" type="list">
      <formula1>#ref!</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2022-04-22T18:58:44Z</dcterms:created>
  <dc:creator>Adrienne Delozier</dc:creator>
  <dc:description/>
  <dc:language>en-US</dc:language>
  <cp:lastModifiedBy/>
  <dcterms:modified xsi:type="dcterms:W3CDTF">2023-12-29T14:50:03Z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