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andar.dimitrov\Desktop\Alex\PBI_Budget\Other\"/>
    </mc:Choice>
  </mc:AlternateContent>
  <xr:revisionPtr revIDLastSave="0" documentId="13_ncr:1_{96C55D0B-1D60-4FB0-9FBF-3FA030C1B8E0}" xr6:coauthVersionLast="47" xr6:coauthVersionMax="47" xr10:uidLastSave="{00000000-0000-0000-0000-000000000000}"/>
  <bookViews>
    <workbookView xWindow="-108" yWindow="-108" windowWidth="23256" windowHeight="12576" tabRatio="777" activeTab="1" xr2:uid="{00000000-000D-0000-FFFF-FFFF00000000}"/>
  </bookViews>
  <sheets>
    <sheet name="MBoard FS" sheetId="2" r:id="rId1"/>
    <sheet name="MBoard FS Monthly OB" sheetId="3" r:id="rId2"/>
    <sheet name="MBoard FS Monthly RB" sheetId="4" r:id="rId3"/>
    <sheet name="MBoard OPEX" sheetId="5" r:id="rId4"/>
    <sheet name="MBoard OPEX Monthly OB" sheetId="6" r:id="rId5"/>
    <sheet name="MBoard OPEX Monthly RB" sheetId="7" r:id="rId6"/>
    <sheet name="OE OID" sheetId="9" r:id="rId7"/>
  </sheets>
  <definedNames>
    <definedName name="Z_380579CF_BC02_4AFA_9AF8_F9F0C21728C7_.wvu.Rows" localSheetId="3" hidden="1">'MBoard OPEX'!$6:$15,'MBoard OPEX'!$17:$24,'MBoard OPEX'!$26:$35,'MBoard OPEX'!$37:$45,'MBoard OPEX'!$47:$48,'MBoard OPEX'!$50:$53,'MBoard OPEX'!$55:$61,'MBoard OPEX'!$63:$64,'MBoard OPEX'!$66:$69,'MBoard OPEX'!$71:$77,'MBoard OPEX'!$80:$89,'MBoard OPEX'!$91:$148,'MBoard OPEX'!$150:$153,'MBoard OPEX'!$155:$162,'MBoard OPEX'!$164:$164</definedName>
    <definedName name="Z_380579CF_BC02_4AFA_9AF8_F9F0C21728C7_.wvu.Rows" localSheetId="4" hidden="1">'MBoard OPEX Monthly OB'!$6:$15,'MBoard OPEX Monthly OB'!$17:$24,'MBoard OPEX Monthly OB'!$26:$35,'MBoard OPEX Monthly OB'!$37:$45,'MBoard OPEX Monthly OB'!$47:$48,'MBoard OPEX Monthly OB'!$50:$53,'MBoard OPEX Monthly OB'!$55:$61,'MBoard OPEX Monthly OB'!$63:$64,'MBoard OPEX Monthly OB'!$66:$69,'MBoard OPEX Monthly OB'!$71:$77,'MBoard OPEX Monthly OB'!$79:$164</definedName>
    <definedName name="Z_380579CF_BC02_4AFA_9AF8_F9F0C21728C7_.wvu.Rows" localSheetId="5" hidden="1">'MBoard OPEX Monthly RB'!$6:$15,'MBoard OPEX Monthly RB'!$17:$24,'MBoard OPEX Monthly RB'!$26:$35,'MBoard OPEX Monthly RB'!$37:$45,'MBoard OPEX Monthly RB'!$47:$48,'MBoard OPEX Monthly RB'!$50:$53,'MBoard OPEX Monthly RB'!$55:$61,'MBoard OPEX Monthly RB'!$63:$64,'MBoard OPEX Monthly RB'!$66:$69,'MBoard OPEX Monthly RB'!$71:$77,'MBoard OPEX Monthly RB'!$80:$89,'MBoard OPEX Monthly RB'!$91:$148,'MBoard OPEX Monthly RB'!$150:$153,'MBoard OPEX Monthly RB'!$155:$162,'MBoard OPEX Monthly RB'!$164:$164</definedName>
    <definedName name="Z_778DECC7_C96B_4E8F_BFFA_967E9265C4C0_.wvu.Rows" localSheetId="3" hidden="1">'MBoard OPEX'!$6:$15,'MBoard OPEX'!$17:$24,'MBoard OPEX'!$26:$35,'MBoard OPEX'!$37:$45,'MBoard OPEX'!$47:$48,'MBoard OPEX'!$50:$53,'MBoard OPEX'!$55:$61,'MBoard OPEX'!$63:$64,'MBoard OPEX'!$66:$69,'MBoard OPEX'!$71:$77,'MBoard OPEX'!$80:$89,'MBoard OPEX'!$91:$148,'MBoard OPEX'!$150:$153,'MBoard OPEX'!$155:$162,'MBoard OPEX'!$164:$164</definedName>
    <definedName name="Z_778DECC7_C96B_4E8F_BFFA_967E9265C4C0_.wvu.Rows" localSheetId="4" hidden="1">'MBoard OPEX Monthly OB'!$6:$15,'MBoard OPEX Monthly OB'!$17:$24,'MBoard OPEX Monthly OB'!$26:$35,'MBoard OPEX Monthly OB'!$37:$45,'MBoard OPEX Monthly OB'!$47:$48,'MBoard OPEX Monthly OB'!$50:$53,'MBoard OPEX Monthly OB'!$55:$61,'MBoard OPEX Monthly OB'!$63:$64,'MBoard OPEX Monthly OB'!$66:$69,'MBoard OPEX Monthly OB'!$71:$77,'MBoard OPEX Monthly OB'!$79:$164</definedName>
    <definedName name="Z_778DECC7_C96B_4E8F_BFFA_967E9265C4C0_.wvu.Rows" localSheetId="5" hidden="1">'MBoard OPEX Monthly RB'!$6:$15,'MBoard OPEX Monthly RB'!$17:$24,'MBoard OPEX Monthly RB'!$26:$35,'MBoard OPEX Monthly RB'!$37:$45,'MBoard OPEX Monthly RB'!$47:$48,'MBoard OPEX Monthly RB'!$50:$53,'MBoard OPEX Monthly RB'!$55:$61,'MBoard OPEX Monthly RB'!$63:$64,'MBoard OPEX Monthly RB'!$66:$69,'MBoard OPEX Monthly RB'!$71:$77,'MBoard OPEX Monthly RB'!$80:$89,'MBoard OPEX Monthly RB'!$91:$148,'MBoard OPEX Monthly RB'!$150:$153,'MBoard OPEX Monthly RB'!$155:$162,'MBoard OPEX Monthly RB'!$164:$164</definedName>
  </definedNames>
  <calcPr calcId="191029"/>
  <customWorkbookViews>
    <customWorkbookView name="Velyana Raevska - Personal View" guid="{380579CF-BC02-4AFA-9AF8-F9F0C21728C7}" mergeInterval="0" personalView="1" maximized="1" xWindow="-1928" yWindow="-8" windowWidth="1936" windowHeight="1056" tabRatio="801" activeSheetId="3"/>
    <customWorkbookView name="Blagovest Vitanov - Personal View" guid="{778DECC7-C96B-4E8F-BFFA-967E9265C4C0}" mergeInterval="0" personalView="1" maximized="1" xWindow="-8" yWindow="-8" windowWidth="1936" windowHeight="1056" tabRatio="866" activeSheetId="1" showComments="commIndAndComment"/>
  </customWorkbookViews>
</workbook>
</file>

<file path=xl/calcChain.xml><?xml version="1.0" encoding="utf-8"?>
<calcChain xmlns="http://schemas.openxmlformats.org/spreadsheetml/2006/main">
  <c r="C1" i="5" l="1"/>
  <c r="AG61" i="3" l="1"/>
  <c r="AG61" i="4"/>
  <c r="B2" i="7"/>
  <c r="A2" i="7"/>
  <c r="C1" i="7"/>
  <c r="AA2" i="7" s="1"/>
  <c r="A1" i="7"/>
  <c r="B2" i="6"/>
  <c r="A2" i="6"/>
  <c r="A1" i="6"/>
  <c r="C1" i="6"/>
  <c r="A1" i="5"/>
  <c r="A2" i="5"/>
  <c r="B2" i="5"/>
  <c r="C1" i="4"/>
  <c r="C1" i="3"/>
  <c r="A1" i="4"/>
  <c r="A2" i="4"/>
  <c r="B2" i="4"/>
  <c r="A1" i="3"/>
  <c r="A2" i="3"/>
  <c r="B2" i="3"/>
  <c r="B1" i="2"/>
  <c r="M2" i="7" l="1"/>
  <c r="N2" i="7"/>
  <c r="N2" i="6"/>
  <c r="AA2" i="6"/>
  <c r="AA2" i="4"/>
  <c r="N2" i="4"/>
  <c r="N2" i="3"/>
  <c r="AA2" i="3"/>
  <c r="Y2" i="7"/>
  <c r="Z2" i="7"/>
  <c r="M2" i="6"/>
  <c r="Z2" i="6"/>
  <c r="M2" i="4"/>
  <c r="Z2" i="4"/>
  <c r="M2" i="3"/>
  <c r="Z2" i="3"/>
  <c r="I119" i="2"/>
  <c r="L119" i="2"/>
  <c r="G119" i="2"/>
  <c r="M119" i="2"/>
  <c r="H119" i="2"/>
  <c r="J119" i="2"/>
  <c r="I120" i="2"/>
  <c r="J120" i="2"/>
  <c r="M120" i="2"/>
  <c r="H120" i="2"/>
  <c r="G120" i="2"/>
  <c r="L120" i="2"/>
  <c r="J121" i="2"/>
  <c r="G121" i="2"/>
  <c r="M121" i="2"/>
  <c r="L121" i="2"/>
  <c r="H121" i="2"/>
  <c r="I121" i="2"/>
  <c r="G107" i="2"/>
  <c r="M107" i="2"/>
  <c r="L107" i="2"/>
  <c r="H107" i="2"/>
  <c r="I107" i="2"/>
  <c r="J107" i="2"/>
  <c r="L111" i="2"/>
  <c r="I111" i="2"/>
  <c r="M111" i="2"/>
  <c r="J111" i="2"/>
  <c r="G111" i="2"/>
  <c r="H111" i="2"/>
  <c r="J110" i="2"/>
  <c r="H110" i="2"/>
  <c r="G110" i="2"/>
  <c r="M110" i="2"/>
  <c r="L110" i="2"/>
  <c r="I110" i="2"/>
  <c r="I109" i="2"/>
  <c r="J109" i="2"/>
  <c r="L109" i="2"/>
  <c r="G109" i="2"/>
  <c r="H109" i="2"/>
  <c r="M109" i="2"/>
  <c r="M108" i="2"/>
  <c r="J108" i="2"/>
  <c r="I108" i="2"/>
  <c r="G108" i="2"/>
  <c r="H108" i="2"/>
  <c r="L108" i="2"/>
  <c r="L2" i="4"/>
  <c r="Y2" i="4"/>
  <c r="L2" i="6"/>
  <c r="Y2" i="6"/>
  <c r="L2" i="3"/>
  <c r="Y2" i="3"/>
  <c r="X2" i="7"/>
  <c r="L2" i="7"/>
  <c r="W2" i="7"/>
  <c r="K2" i="7"/>
  <c r="K2" i="6"/>
  <c r="X2" i="6"/>
  <c r="K2" i="4"/>
  <c r="X2" i="4"/>
  <c r="K2" i="3"/>
  <c r="X2" i="3"/>
  <c r="V2" i="7"/>
  <c r="J2" i="7"/>
  <c r="J2" i="3"/>
  <c r="W2" i="3"/>
  <c r="J2" i="6"/>
  <c r="W2" i="6"/>
  <c r="J2" i="4"/>
  <c r="W2" i="4"/>
  <c r="I2" i="3"/>
  <c r="V2" i="3"/>
  <c r="G2" i="7"/>
  <c r="I2" i="7"/>
  <c r="V2" i="6"/>
  <c r="I2" i="6"/>
  <c r="I2" i="4"/>
  <c r="V2" i="4"/>
  <c r="U2" i="3"/>
  <c r="R2" i="4"/>
  <c r="B1" i="3"/>
  <c r="H2" i="6"/>
  <c r="U2" i="7"/>
  <c r="E2" i="7"/>
  <c r="H2" i="7"/>
  <c r="P2" i="7"/>
  <c r="B1" i="6"/>
  <c r="B1" i="7"/>
  <c r="S2" i="7"/>
  <c r="D2" i="7"/>
  <c r="R2" i="7"/>
  <c r="C2" i="7"/>
  <c r="Q2" i="7"/>
  <c r="T2" i="7"/>
  <c r="F2" i="7"/>
  <c r="P2" i="6"/>
  <c r="U2" i="6"/>
  <c r="F2" i="6"/>
  <c r="S2" i="6"/>
  <c r="T2" i="6"/>
  <c r="E2" i="6"/>
  <c r="D2" i="6"/>
  <c r="R2" i="6"/>
  <c r="C2" i="6"/>
  <c r="Q2" i="6"/>
  <c r="G2" i="6"/>
  <c r="B1" i="5"/>
  <c r="S2" i="4"/>
  <c r="T2" i="4"/>
  <c r="U2" i="4"/>
  <c r="D2" i="4"/>
  <c r="E2" i="4"/>
  <c r="F2" i="4"/>
  <c r="H2" i="4"/>
  <c r="G2" i="4"/>
  <c r="P2" i="4"/>
  <c r="Q2" i="4"/>
  <c r="C2" i="4"/>
  <c r="P2" i="3"/>
  <c r="G2" i="3"/>
  <c r="Q2" i="3"/>
  <c r="R2" i="3"/>
  <c r="C2" i="3"/>
  <c r="D2" i="3"/>
  <c r="S2" i="3"/>
  <c r="H2" i="3"/>
  <c r="E2" i="3"/>
  <c r="T2" i="3"/>
  <c r="F2" i="3"/>
  <c r="B1" i="4"/>
  <c r="AD35" i="3" l="1"/>
  <c r="AC35" i="3"/>
  <c r="AG42" i="3"/>
  <c r="AH42" i="3"/>
  <c r="AC42" i="3"/>
  <c r="AD42" i="3"/>
  <c r="AG7" i="3"/>
  <c r="AC7" i="3"/>
  <c r="AD7" i="3"/>
  <c r="AH7" i="3"/>
  <c r="AG88" i="3"/>
  <c r="AC88" i="3"/>
  <c r="AD88" i="3"/>
  <c r="AH88" i="3"/>
  <c r="AC114" i="3"/>
  <c r="AG114" i="3"/>
  <c r="AH114" i="3"/>
  <c r="AD114" i="3"/>
  <c r="AG113" i="3"/>
  <c r="AH113" i="3"/>
  <c r="AD113" i="3"/>
  <c r="AC113" i="3"/>
  <c r="AC115" i="3"/>
  <c r="AH115" i="3"/>
  <c r="AD115" i="3"/>
  <c r="AG115" i="3"/>
  <c r="AH68" i="3"/>
  <c r="AD68" i="3"/>
  <c r="AC68" i="3"/>
  <c r="AG68" i="3"/>
  <c r="AH5" i="3"/>
  <c r="AC5" i="3"/>
  <c r="AG5" i="3"/>
  <c r="AD5" i="3"/>
  <c r="AC73" i="3"/>
  <c r="AH73" i="3"/>
  <c r="AD73" i="3"/>
  <c r="AG73" i="3"/>
  <c r="AG85" i="3"/>
  <c r="AD85" i="3"/>
  <c r="AH85" i="3"/>
  <c r="AC85" i="3"/>
  <c r="AC19" i="3"/>
  <c r="AG19" i="3"/>
  <c r="AD19" i="3"/>
  <c r="AH19" i="3"/>
  <c r="AG117" i="3"/>
  <c r="AH117" i="3"/>
  <c r="AD117" i="3"/>
  <c r="AC117" i="3"/>
  <c r="AG95" i="3"/>
  <c r="AH95" i="3"/>
  <c r="AD95" i="3"/>
  <c r="AC95" i="3"/>
  <c r="AG104" i="3"/>
  <c r="AC104" i="3"/>
  <c r="AH104" i="3"/>
  <c r="AD104" i="3"/>
  <c r="AG56" i="3"/>
  <c r="AH56" i="3"/>
  <c r="AD56" i="3"/>
  <c r="AC56" i="3"/>
  <c r="AC79" i="3"/>
  <c r="AG79" i="3"/>
  <c r="AH79" i="3"/>
  <c r="AD79" i="3"/>
  <c r="AG54" i="3"/>
  <c r="AH54" i="3"/>
  <c r="AC54" i="3"/>
  <c r="AD54" i="3"/>
  <c r="AD58" i="3"/>
  <c r="AC58" i="3"/>
  <c r="AH58" i="3"/>
  <c r="AG58" i="3"/>
  <c r="AG21" i="3"/>
  <c r="AH21" i="3"/>
  <c r="AD21" i="3"/>
  <c r="AC21" i="3"/>
  <c r="AH86" i="3"/>
  <c r="AC86" i="3"/>
  <c r="AD86" i="3"/>
  <c r="AG86" i="3"/>
  <c r="AH118" i="3"/>
  <c r="AC118" i="3"/>
  <c r="AD118" i="3"/>
  <c r="AG118" i="3"/>
  <c r="AG43" i="3"/>
  <c r="AC43" i="3"/>
  <c r="AD43" i="3"/>
  <c r="AH43" i="3"/>
  <c r="AD110" i="3"/>
  <c r="AG110" i="3"/>
  <c r="AC110" i="3"/>
  <c r="AH110" i="3"/>
  <c r="AH15" i="3"/>
  <c r="AC15" i="3"/>
  <c r="AD15" i="3"/>
  <c r="AG15" i="3"/>
  <c r="AH52" i="3"/>
  <c r="AC52" i="3"/>
  <c r="AG52" i="3"/>
  <c r="AD52" i="3"/>
  <c r="AD13" i="3"/>
  <c r="AG13" i="3"/>
  <c r="AC13" i="3"/>
  <c r="AH13" i="3"/>
  <c r="AH37" i="3"/>
  <c r="AG37" i="3"/>
  <c r="AD30" i="3"/>
  <c r="AG30" i="3"/>
  <c r="AH30" i="3"/>
  <c r="AC30" i="3"/>
  <c r="AD96" i="3"/>
  <c r="AC96" i="3"/>
  <c r="AG96" i="3"/>
  <c r="AH96" i="3"/>
  <c r="AB97" i="3"/>
  <c r="AH26" i="3"/>
  <c r="AG26" i="3"/>
  <c r="AC26" i="3"/>
  <c r="AD26" i="3"/>
  <c r="AG31" i="3"/>
  <c r="AH31" i="3"/>
  <c r="AD31" i="3"/>
  <c r="AC31" i="3"/>
  <c r="AG11" i="3"/>
  <c r="AC11" i="3"/>
  <c r="AD11" i="3"/>
  <c r="AH11" i="3"/>
  <c r="AG47" i="3"/>
  <c r="AC47" i="3"/>
  <c r="AD47" i="3"/>
  <c r="AH47" i="3"/>
  <c r="AG49" i="3"/>
  <c r="AD49" i="3"/>
  <c r="AH49" i="3"/>
  <c r="AC49" i="3"/>
  <c r="AC75" i="3"/>
  <c r="AD75" i="3"/>
  <c r="AG75" i="3"/>
  <c r="AH75" i="3"/>
  <c r="AC53" i="3"/>
  <c r="AD53" i="3"/>
  <c r="AG53" i="3"/>
  <c r="AH53" i="3"/>
  <c r="AD69" i="3"/>
  <c r="AC69" i="3"/>
  <c r="AG69" i="3"/>
  <c r="AH69" i="3"/>
  <c r="AH29" i="3"/>
  <c r="AC29" i="3"/>
  <c r="AD29" i="3"/>
  <c r="AG29" i="3"/>
  <c r="AD66" i="3"/>
  <c r="AG66" i="3"/>
  <c r="AC66" i="3"/>
  <c r="AH66" i="3"/>
  <c r="AC32" i="3"/>
  <c r="AD32" i="3"/>
  <c r="AH32" i="3"/>
  <c r="AG32" i="3"/>
  <c r="AD9" i="3"/>
  <c r="AH9" i="3"/>
  <c r="AC9" i="3"/>
  <c r="AG9" i="3"/>
  <c r="AC20" i="3"/>
  <c r="AD20" i="3"/>
  <c r="AH20" i="3"/>
  <c r="AG20" i="3"/>
  <c r="AH67" i="3"/>
  <c r="AG67" i="3"/>
  <c r="AC67" i="3"/>
  <c r="AD67" i="3"/>
  <c r="AH89" i="3"/>
  <c r="AD89" i="3"/>
  <c r="AG89" i="3"/>
  <c r="AC89" i="3"/>
  <c r="AH22" i="3"/>
  <c r="AG22" i="3"/>
  <c r="AD22" i="3"/>
  <c r="AC22" i="3"/>
  <c r="AH24" i="3"/>
  <c r="AD24" i="3"/>
  <c r="AC24" i="3"/>
  <c r="AG24" i="3"/>
  <c r="AD112" i="3"/>
  <c r="AC112" i="3"/>
  <c r="AG112" i="3"/>
  <c r="AH112" i="3"/>
  <c r="AD109" i="3"/>
  <c r="AG109" i="3"/>
  <c r="AH109" i="3"/>
  <c r="AC109" i="3"/>
  <c r="AD6" i="3"/>
  <c r="AG6" i="3"/>
  <c r="AH6" i="3"/>
  <c r="AC6" i="3"/>
  <c r="AD37" i="3"/>
  <c r="AC37" i="3"/>
  <c r="AH80" i="3"/>
  <c r="AD80" i="3"/>
  <c r="AG80" i="3"/>
  <c r="AC80" i="3"/>
  <c r="AG107" i="3"/>
  <c r="AD107" i="3"/>
  <c r="AC107" i="3"/>
  <c r="AH107" i="3"/>
  <c r="AC17" i="3"/>
  <c r="AD17" i="3"/>
  <c r="AG17" i="3"/>
  <c r="AH17" i="3"/>
  <c r="AC59" i="3"/>
  <c r="AG59" i="3"/>
  <c r="AD59" i="3"/>
  <c r="AH59" i="3"/>
  <c r="AD51" i="3"/>
  <c r="AC51" i="3"/>
  <c r="AH51" i="3"/>
  <c r="AG51" i="3"/>
  <c r="AH74" i="3"/>
  <c r="AC74" i="3"/>
  <c r="AD74" i="3"/>
  <c r="AG74" i="3"/>
  <c r="AH35" i="3"/>
  <c r="AG35" i="3"/>
  <c r="AH46" i="3"/>
  <c r="AD46" i="3"/>
  <c r="AG46" i="3"/>
  <c r="AC46" i="3"/>
  <c r="AH14" i="3"/>
  <c r="AD14" i="3"/>
  <c r="AC14" i="3"/>
  <c r="AG14" i="3"/>
  <c r="AD120" i="3"/>
  <c r="AG120" i="3"/>
  <c r="AC120" i="3"/>
  <c r="AH120" i="3"/>
  <c r="AC78" i="3"/>
  <c r="AH78" i="3"/>
  <c r="AD78" i="3"/>
  <c r="AG78" i="3"/>
  <c r="AG116" i="3"/>
  <c r="AD116" i="3"/>
  <c r="AC116" i="3"/>
  <c r="AH116" i="3"/>
  <c r="AD45" i="3"/>
  <c r="AC45" i="3"/>
  <c r="AG45" i="3"/>
  <c r="AH45" i="3"/>
  <c r="AG33" i="3"/>
  <c r="AC33" i="3"/>
  <c r="AH33" i="3"/>
  <c r="AD33" i="3"/>
  <c r="AG41" i="3"/>
  <c r="AD41" i="3"/>
  <c r="AH41" i="3"/>
  <c r="AC41" i="3"/>
  <c r="AC103" i="3"/>
  <c r="AD103" i="3"/>
  <c r="AG103" i="3"/>
  <c r="AH103" i="3"/>
  <c r="AD8" i="3"/>
  <c r="AH8" i="3"/>
  <c r="AC8" i="3"/>
  <c r="AG8" i="3"/>
  <c r="AD16" i="3"/>
  <c r="AH16" i="3"/>
  <c r="AC16" i="3"/>
  <c r="AG16" i="3"/>
  <c r="AG44" i="3"/>
  <c r="AD44" i="3"/>
  <c r="AC44" i="3"/>
  <c r="AH44" i="3"/>
  <c r="AG12" i="3"/>
  <c r="AD12" i="3"/>
  <c r="AC12" i="3"/>
  <c r="AH12" i="3"/>
  <c r="AC28" i="3"/>
  <c r="AH28" i="3"/>
  <c r="AD28" i="3"/>
  <c r="AG28" i="3"/>
  <c r="AH61" i="3"/>
  <c r="AH84" i="3"/>
  <c r="AG84" i="3"/>
  <c r="AC84" i="3"/>
  <c r="AD84" i="3"/>
  <c r="AD102" i="3"/>
  <c r="AH102" i="3"/>
  <c r="AG102" i="3"/>
  <c r="AC102" i="3"/>
  <c r="AH55" i="3"/>
  <c r="AD55" i="3"/>
  <c r="AG55" i="3"/>
  <c r="AC55" i="3"/>
  <c r="AG48" i="3"/>
  <c r="AC48" i="3"/>
  <c r="AD48" i="3"/>
  <c r="AH48" i="3"/>
  <c r="AH108" i="3"/>
  <c r="AG108" i="3"/>
  <c r="AD108" i="3"/>
  <c r="AC108" i="3"/>
  <c r="AH18" i="3"/>
  <c r="AD18" i="3"/>
  <c r="AC18" i="3"/>
  <c r="AG18" i="3"/>
  <c r="AH90" i="3"/>
  <c r="AD90" i="3"/>
  <c r="AG90" i="3"/>
  <c r="AC90" i="3"/>
  <c r="AD87" i="3"/>
  <c r="AH87" i="3"/>
  <c r="AC87" i="3"/>
  <c r="AG87" i="3"/>
  <c r="AD106" i="3"/>
  <c r="AH106" i="3"/>
  <c r="AC106" i="3"/>
  <c r="AG106" i="3"/>
  <c r="AH91" i="3"/>
  <c r="AD91" i="3"/>
  <c r="AC91" i="3"/>
  <c r="AG91" i="3"/>
  <c r="AH4" i="3"/>
  <c r="AC4" i="3"/>
  <c r="AG4" i="3"/>
  <c r="AD4" i="3"/>
  <c r="AC111" i="3"/>
  <c r="AG111" i="3"/>
  <c r="AH111" i="3"/>
  <c r="AD111" i="3"/>
  <c r="AG81" i="3"/>
  <c r="AD81" i="3"/>
  <c r="AC81" i="3"/>
  <c r="AH81" i="3"/>
  <c r="AD72" i="3"/>
  <c r="AC72" i="3"/>
  <c r="AH72" i="3"/>
  <c r="AG72" i="3"/>
  <c r="AH92" i="3"/>
  <c r="AD92" i="3"/>
  <c r="AC92" i="3"/>
  <c r="AG92" i="3"/>
  <c r="AH70" i="3"/>
  <c r="AG70" i="3"/>
  <c r="AD70" i="3"/>
  <c r="AC70" i="3"/>
  <c r="AG71" i="3"/>
  <c r="AD71" i="3"/>
  <c r="AH71" i="3"/>
  <c r="AC71" i="3"/>
  <c r="AC121" i="3"/>
  <c r="AH121" i="3"/>
  <c r="AG121" i="3"/>
  <c r="AD121" i="3"/>
  <c r="AH119" i="3"/>
  <c r="AG119" i="3"/>
  <c r="AC119" i="3"/>
  <c r="AD119" i="3"/>
  <c r="AD105" i="3"/>
  <c r="AC105" i="3"/>
  <c r="AH105" i="3"/>
  <c r="AG105" i="3"/>
  <c r="AD6" i="4"/>
  <c r="AG6" i="4"/>
  <c r="AH6" i="4"/>
  <c r="AC6" i="4"/>
  <c r="AH28" i="4"/>
  <c r="AD28" i="4"/>
  <c r="AG28" i="4"/>
  <c r="AC28" i="4"/>
  <c r="AH56" i="4"/>
  <c r="AC56" i="4"/>
  <c r="AG56" i="4"/>
  <c r="AD56" i="4"/>
  <c r="AG17" i="4"/>
  <c r="AC17" i="4"/>
  <c r="AH17" i="4"/>
  <c r="AD17" i="4"/>
  <c r="AG54" i="4"/>
  <c r="AH54" i="4"/>
  <c r="AD54" i="4"/>
  <c r="AC54" i="4"/>
  <c r="AC35" i="4"/>
  <c r="AD35" i="4"/>
  <c r="AC59" i="4"/>
  <c r="AH59" i="4"/>
  <c r="AD59" i="4"/>
  <c r="AG59" i="4"/>
  <c r="AD5" i="4"/>
  <c r="AG5" i="4"/>
  <c r="AC5" i="4"/>
  <c r="AH5" i="4"/>
  <c r="AD37" i="4"/>
  <c r="AC37" i="4"/>
  <c r="AD118" i="4"/>
  <c r="AH118" i="4"/>
  <c r="AG118" i="4"/>
  <c r="AC118" i="4"/>
  <c r="AC113" i="4"/>
  <c r="AH113" i="4"/>
  <c r="AG113" i="4"/>
  <c r="AD113" i="4"/>
  <c r="AH44" i="4"/>
  <c r="AC44" i="4"/>
  <c r="AD44" i="4"/>
  <c r="AG44" i="4"/>
  <c r="AD46" i="4"/>
  <c r="AC46" i="4"/>
  <c r="AH46" i="4"/>
  <c r="AG46" i="4"/>
  <c r="AG85" i="4"/>
  <c r="AC85" i="4"/>
  <c r="AH85" i="4"/>
  <c r="AD85" i="4"/>
  <c r="AD71" i="4"/>
  <c r="AH71" i="4"/>
  <c r="AG71" i="4"/>
  <c r="AC71" i="4"/>
  <c r="AG43" i="4"/>
  <c r="AD43" i="4"/>
  <c r="AH43" i="4"/>
  <c r="AC43" i="4"/>
  <c r="AD55" i="4"/>
  <c r="AG55" i="4"/>
  <c r="AH55" i="4"/>
  <c r="AC55" i="4"/>
  <c r="AD95" i="4"/>
  <c r="AC95" i="4"/>
  <c r="AG95" i="4"/>
  <c r="AH95" i="4"/>
  <c r="AG111" i="4"/>
  <c r="AH111" i="4"/>
  <c r="AC111" i="4"/>
  <c r="AD111" i="4"/>
  <c r="AC70" i="4"/>
  <c r="AD70" i="4"/>
  <c r="AH70" i="4"/>
  <c r="AG70" i="4"/>
  <c r="AD89" i="4"/>
  <c r="AH89" i="4"/>
  <c r="AG89" i="4"/>
  <c r="AC89" i="4"/>
  <c r="AG49" i="4"/>
  <c r="AH49" i="4"/>
  <c r="AD49" i="4"/>
  <c r="AC49" i="4"/>
  <c r="AG67" i="4"/>
  <c r="AH67" i="4"/>
  <c r="AD67" i="4"/>
  <c r="AC67" i="4"/>
  <c r="AC80" i="4"/>
  <c r="AD80" i="4"/>
  <c r="AG80" i="4"/>
  <c r="AH80" i="4"/>
  <c r="AC81" i="4"/>
  <c r="AD81" i="4"/>
  <c r="AG81" i="4"/>
  <c r="AH81" i="4"/>
  <c r="AH114" i="4"/>
  <c r="AG114" i="4"/>
  <c r="AC114" i="4"/>
  <c r="AD114" i="4"/>
  <c r="AD13" i="4"/>
  <c r="AG13" i="4"/>
  <c r="AC13" i="4"/>
  <c r="AH13" i="4"/>
  <c r="AC18" i="4"/>
  <c r="AH18" i="4"/>
  <c r="AD18" i="4"/>
  <c r="AG18" i="4"/>
  <c r="AC7" i="4"/>
  <c r="AH7" i="4"/>
  <c r="AG7" i="4"/>
  <c r="AD7" i="4"/>
  <c r="AG48" i="4"/>
  <c r="AH48" i="4"/>
  <c r="AD48" i="4"/>
  <c r="AC48" i="4"/>
  <c r="AD12" i="4"/>
  <c r="AC12" i="4"/>
  <c r="AG12" i="4"/>
  <c r="AH12" i="4"/>
  <c r="AC31" i="4"/>
  <c r="AH31" i="4"/>
  <c r="AG31" i="4"/>
  <c r="AD31" i="4"/>
  <c r="AH116" i="6"/>
  <c r="AD116" i="6"/>
  <c r="AG116" i="6"/>
  <c r="AC116" i="6"/>
  <c r="AD112" i="4"/>
  <c r="AG112" i="4"/>
  <c r="AC112" i="4"/>
  <c r="AH112" i="4"/>
  <c r="AG72" i="4"/>
  <c r="AD72" i="4"/>
  <c r="AC72" i="4"/>
  <c r="AH72" i="4"/>
  <c r="AD33" i="4"/>
  <c r="AG33" i="4"/>
  <c r="AC33" i="4"/>
  <c r="AH33" i="4"/>
  <c r="AC4" i="4"/>
  <c r="AH4" i="4"/>
  <c r="AD4" i="4"/>
  <c r="AG4" i="4"/>
  <c r="AC107" i="4"/>
  <c r="AH107" i="4"/>
  <c r="AD107" i="4"/>
  <c r="AG107" i="4"/>
  <c r="AG19" i="4"/>
  <c r="AC19" i="4"/>
  <c r="AH19" i="4"/>
  <c r="AD19" i="4"/>
  <c r="AH66" i="4"/>
  <c r="AG66" i="4"/>
  <c r="AD66" i="4"/>
  <c r="AC66" i="4"/>
  <c r="AG37" i="4"/>
  <c r="AH37" i="4"/>
  <c r="AH45" i="4"/>
  <c r="AG45" i="4"/>
  <c r="AD45" i="4"/>
  <c r="AC45" i="4"/>
  <c r="AD47" i="4"/>
  <c r="AH47" i="4"/>
  <c r="AG47" i="4"/>
  <c r="AC47" i="4"/>
  <c r="AH61" i="4"/>
  <c r="AG117" i="4"/>
  <c r="AH117" i="4"/>
  <c r="AC117" i="4"/>
  <c r="AD117" i="4"/>
  <c r="AG21" i="4"/>
  <c r="AH21" i="4"/>
  <c r="AC21" i="4"/>
  <c r="AD21" i="4"/>
  <c r="AD102" i="4"/>
  <c r="AG102" i="4"/>
  <c r="AH102" i="4"/>
  <c r="AC102" i="4"/>
  <c r="AH105" i="4"/>
  <c r="AD105" i="4"/>
  <c r="AC105" i="4"/>
  <c r="AG105" i="4"/>
  <c r="AG68" i="4"/>
  <c r="AH68" i="4"/>
  <c r="AC68" i="4"/>
  <c r="AD68" i="4"/>
  <c r="AG91" i="4"/>
  <c r="AD91" i="4"/>
  <c r="AC91" i="4"/>
  <c r="AH91" i="4"/>
  <c r="AD78" i="4"/>
  <c r="AG78" i="4"/>
  <c r="AC78" i="4"/>
  <c r="AH78" i="4"/>
  <c r="AC26" i="4"/>
  <c r="AH26" i="4"/>
  <c r="AG26" i="4"/>
  <c r="AD26" i="4"/>
  <c r="AG52" i="4"/>
  <c r="AH52" i="4"/>
  <c r="AD52" i="4"/>
  <c r="AC52" i="4"/>
  <c r="AC9" i="4"/>
  <c r="AH9" i="4"/>
  <c r="AD9" i="4"/>
  <c r="AG9" i="4"/>
  <c r="AH97" i="4"/>
  <c r="AC97" i="4"/>
  <c r="AG97" i="4"/>
  <c r="AD97" i="4"/>
  <c r="AH20" i="4"/>
  <c r="AG20" i="4"/>
  <c r="AC20" i="4"/>
  <c r="AD20" i="4"/>
  <c r="AC87" i="4"/>
  <c r="AG87" i="4"/>
  <c r="AD87" i="4"/>
  <c r="AH87" i="4"/>
  <c r="AH90" i="4"/>
  <c r="AD90" i="4"/>
  <c r="AC90" i="4"/>
  <c r="AG90" i="4"/>
  <c r="AG105" i="6"/>
  <c r="AC105" i="6"/>
  <c r="AH105" i="6"/>
  <c r="AD105" i="6"/>
  <c r="AG24" i="4"/>
  <c r="AD24" i="4"/>
  <c r="AH24" i="4"/>
  <c r="AC24" i="4"/>
  <c r="AG88" i="4"/>
  <c r="AD88" i="4"/>
  <c r="AH88" i="4"/>
  <c r="AC88" i="4"/>
  <c r="AC73" i="4"/>
  <c r="AH73" i="4"/>
  <c r="AD73" i="4"/>
  <c r="AG73" i="4"/>
  <c r="AG109" i="4"/>
  <c r="AH109" i="4"/>
  <c r="AD109" i="4"/>
  <c r="AC109" i="4"/>
  <c r="AD30" i="4"/>
  <c r="AH30" i="4"/>
  <c r="AG30" i="4"/>
  <c r="AC30" i="4"/>
  <c r="AD74" i="4"/>
  <c r="AH74" i="4"/>
  <c r="AG74" i="4"/>
  <c r="AC74" i="4"/>
  <c r="AC84" i="4"/>
  <c r="AD84" i="4"/>
  <c r="AH84" i="4"/>
  <c r="AG84" i="4"/>
  <c r="AC79" i="4"/>
  <c r="AD79" i="4"/>
  <c r="AG79" i="4"/>
  <c r="AH79" i="4"/>
  <c r="AD115" i="4"/>
  <c r="AH115" i="4"/>
  <c r="AC115" i="4"/>
  <c r="AG115" i="4"/>
  <c r="AH111" i="6"/>
  <c r="AD111" i="6"/>
  <c r="AC111" i="6"/>
  <c r="AG111" i="6"/>
  <c r="AH119" i="4"/>
  <c r="AD119" i="4"/>
  <c r="AC119" i="4"/>
  <c r="AG119" i="4"/>
  <c r="AG29" i="4"/>
  <c r="AC29" i="4"/>
  <c r="AD29" i="4"/>
  <c r="AH29" i="4"/>
  <c r="AH93" i="6"/>
  <c r="AC93" i="6"/>
  <c r="AD93" i="6"/>
  <c r="AG93" i="6"/>
  <c r="AG6" i="6"/>
  <c r="AH6" i="6"/>
  <c r="AC6" i="6"/>
  <c r="AD6" i="6"/>
  <c r="AD99" i="6"/>
  <c r="AC99" i="6"/>
  <c r="AG99" i="6"/>
  <c r="AH99" i="6"/>
  <c r="AD85" i="6"/>
  <c r="AC85" i="6"/>
  <c r="AH85" i="6"/>
  <c r="AG85" i="6"/>
  <c r="AC165" i="6"/>
  <c r="AD165" i="6"/>
  <c r="AG165" i="6"/>
  <c r="AH165" i="6"/>
  <c r="AH47" i="6"/>
  <c r="AD47" i="6"/>
  <c r="AG47" i="6"/>
  <c r="AC47" i="6"/>
  <c r="AD137" i="6"/>
  <c r="AG137" i="6"/>
  <c r="AC137" i="6"/>
  <c r="AH137" i="6"/>
  <c r="AD103" i="4"/>
  <c r="AC103" i="4"/>
  <c r="AG103" i="4"/>
  <c r="AH103" i="4"/>
  <c r="AC121" i="4"/>
  <c r="AH121" i="4"/>
  <c r="AD121" i="4"/>
  <c r="AG121" i="4"/>
  <c r="AG58" i="4"/>
  <c r="AH58" i="4"/>
  <c r="AD58" i="4"/>
  <c r="AC58" i="4"/>
  <c r="AH59" i="6"/>
  <c r="AG59" i="6"/>
  <c r="AD59" i="6"/>
  <c r="AC59" i="6"/>
  <c r="AH126" i="6"/>
  <c r="AC126" i="6"/>
  <c r="AG126" i="6"/>
  <c r="AD126" i="6"/>
  <c r="AH155" i="6"/>
  <c r="AD155" i="6"/>
  <c r="AG155" i="6"/>
  <c r="AC155" i="6"/>
  <c r="AH145" i="6"/>
  <c r="AG145" i="6"/>
  <c r="AD145" i="6"/>
  <c r="AC145" i="6"/>
  <c r="AD82" i="6"/>
  <c r="AC82" i="6"/>
  <c r="AH82" i="6"/>
  <c r="AG82" i="6"/>
  <c r="AD53" i="4"/>
  <c r="AG53" i="4"/>
  <c r="AC53" i="4"/>
  <c r="AH53" i="4"/>
  <c r="AD116" i="4"/>
  <c r="AH116" i="4"/>
  <c r="AG116" i="4"/>
  <c r="AC116" i="4"/>
  <c r="AG106" i="4"/>
  <c r="AC106" i="4"/>
  <c r="AD106" i="4"/>
  <c r="AH106" i="4"/>
  <c r="AC75" i="4"/>
  <c r="AD75" i="4"/>
  <c r="AG75" i="4"/>
  <c r="AH75" i="4"/>
  <c r="AG51" i="4"/>
  <c r="AH51" i="4"/>
  <c r="AC51" i="4"/>
  <c r="AD51" i="4"/>
  <c r="AG15" i="4"/>
  <c r="AD15" i="4"/>
  <c r="AH15" i="4"/>
  <c r="AC15" i="4"/>
  <c r="AG48" i="6"/>
  <c r="AC48" i="6"/>
  <c r="AH48" i="6"/>
  <c r="AD48" i="6"/>
  <c r="AD90" i="6"/>
  <c r="AG90" i="6"/>
  <c r="AH90" i="6"/>
  <c r="AC90" i="6"/>
  <c r="AG8" i="6"/>
  <c r="AC8" i="6"/>
  <c r="AH8" i="6"/>
  <c r="AD8" i="6"/>
  <c r="AG167" i="6"/>
  <c r="AC167" i="6"/>
  <c r="AH167" i="6"/>
  <c r="AD167" i="6"/>
  <c r="AC64" i="6"/>
  <c r="AG64" i="6"/>
  <c r="AD64" i="6"/>
  <c r="AH64" i="6"/>
  <c r="AC100" i="6"/>
  <c r="AD100" i="6"/>
  <c r="AH100" i="6"/>
  <c r="AG100" i="6"/>
  <c r="AD25" i="6"/>
  <c r="AG25" i="6"/>
  <c r="AH25" i="6"/>
  <c r="AC25" i="6"/>
  <c r="AC103" i="6"/>
  <c r="AG103" i="6"/>
  <c r="AH103" i="6"/>
  <c r="AD103" i="6"/>
  <c r="AD139" i="6"/>
  <c r="AG139" i="6"/>
  <c r="AH139" i="6"/>
  <c r="AC139" i="6"/>
  <c r="AH159" i="6"/>
  <c r="AC159" i="6"/>
  <c r="AD159" i="6"/>
  <c r="AG159" i="6"/>
  <c r="AD120" i="4"/>
  <c r="AC120" i="4"/>
  <c r="AG120" i="4"/>
  <c r="AH120" i="4"/>
  <c r="AD42" i="4"/>
  <c r="AH42" i="4"/>
  <c r="AC42" i="4"/>
  <c r="AG42" i="4"/>
  <c r="AH92" i="4"/>
  <c r="AC92" i="4"/>
  <c r="AG92" i="4"/>
  <c r="AD92" i="4"/>
  <c r="AG35" i="4"/>
  <c r="AH35" i="4"/>
  <c r="AH8" i="4"/>
  <c r="AC8" i="4"/>
  <c r="AD8" i="4"/>
  <c r="AG8" i="4"/>
  <c r="AD10" i="6"/>
  <c r="AH10" i="6"/>
  <c r="AG10" i="6"/>
  <c r="AC10" i="6"/>
  <c r="AG119" i="6"/>
  <c r="AC119" i="6"/>
  <c r="AD119" i="6"/>
  <c r="AH119" i="6"/>
  <c r="AH68" i="6"/>
  <c r="AC68" i="6"/>
  <c r="AG68" i="6"/>
  <c r="AD68" i="6"/>
  <c r="AG56" i="6"/>
  <c r="AD56" i="6"/>
  <c r="AH56" i="6"/>
  <c r="AC56" i="6"/>
  <c r="AG135" i="6"/>
  <c r="AD135" i="6"/>
  <c r="AC135" i="6"/>
  <c r="AH135" i="6"/>
  <c r="AC77" i="6"/>
  <c r="AG77" i="6"/>
  <c r="AH77" i="6"/>
  <c r="AD77" i="6"/>
  <c r="AC69" i="4"/>
  <c r="AD69" i="4"/>
  <c r="AG69" i="4"/>
  <c r="AH69" i="4"/>
  <c r="AC22" i="4"/>
  <c r="AD22" i="4"/>
  <c r="AG22" i="4"/>
  <c r="AH22" i="4"/>
  <c r="AG32" i="4"/>
  <c r="AD32" i="4"/>
  <c r="AC32" i="4"/>
  <c r="AH32" i="4"/>
  <c r="AH14" i="4"/>
  <c r="AD14" i="4"/>
  <c r="AC14" i="4"/>
  <c r="AG14" i="4"/>
  <c r="AH11" i="4"/>
  <c r="AG11" i="4"/>
  <c r="AD11" i="4"/>
  <c r="AC11" i="4"/>
  <c r="AG60" i="6"/>
  <c r="AD60" i="6"/>
  <c r="AH60" i="6"/>
  <c r="AC60" i="6"/>
  <c r="AG4" i="6"/>
  <c r="AH4" i="6"/>
  <c r="AG170" i="6"/>
  <c r="AH170" i="6"/>
  <c r="AD170" i="6"/>
  <c r="AC170" i="6"/>
  <c r="AH19" i="6"/>
  <c r="AD19" i="6"/>
  <c r="AG19" i="6"/>
  <c r="AC19" i="6"/>
  <c r="AG17" i="6"/>
  <c r="AH17" i="6"/>
  <c r="AC17" i="6"/>
  <c r="AD17" i="6"/>
  <c r="AD96" i="4"/>
  <c r="AG96" i="4"/>
  <c r="AC96" i="4"/>
  <c r="AH96" i="4"/>
  <c r="AH104" i="4"/>
  <c r="AC104" i="4"/>
  <c r="AG104" i="4"/>
  <c r="AD104" i="4"/>
  <c r="AC16" i="4"/>
  <c r="AH16" i="4"/>
  <c r="AD16" i="4"/>
  <c r="AG16" i="4"/>
  <c r="AH41" i="4"/>
  <c r="AG41" i="4"/>
  <c r="AD41" i="4"/>
  <c r="AC41" i="4"/>
  <c r="AD110" i="4"/>
  <c r="AC110" i="4"/>
  <c r="AG110" i="4"/>
  <c r="AH110" i="4"/>
  <c r="AC98" i="6"/>
  <c r="AH98" i="6"/>
  <c r="AD98" i="6"/>
  <c r="AG98" i="6"/>
  <c r="AG66" i="6"/>
  <c r="AC66" i="6"/>
  <c r="AD66" i="6"/>
  <c r="AH66" i="6"/>
  <c r="AH70" i="6"/>
  <c r="AG70" i="6"/>
  <c r="AD70" i="6"/>
  <c r="AC70" i="6"/>
  <c r="AC78" i="6"/>
  <c r="AG78" i="6"/>
  <c r="AD78" i="6"/>
  <c r="AH78" i="6"/>
  <c r="AD134" i="6"/>
  <c r="AH134" i="6"/>
  <c r="AG134" i="6"/>
  <c r="AC134" i="6"/>
  <c r="AG15" i="6"/>
  <c r="AD15" i="6"/>
  <c r="AH15" i="6"/>
  <c r="AC15" i="6"/>
  <c r="AG151" i="6"/>
  <c r="AD151" i="6"/>
  <c r="AH151" i="6"/>
  <c r="AC151" i="6"/>
  <c r="AC86" i="4"/>
  <c r="AD86" i="4"/>
  <c r="AG86" i="4"/>
  <c r="AH86" i="4"/>
  <c r="AC108" i="4"/>
  <c r="AH108" i="4"/>
  <c r="AG108" i="4"/>
  <c r="AD108" i="4"/>
  <c r="AD158" i="6"/>
  <c r="AC158" i="6"/>
  <c r="AH158" i="6"/>
  <c r="AG158" i="6"/>
  <c r="AD136" i="6"/>
  <c r="AH136" i="6"/>
  <c r="AC136" i="6"/>
  <c r="AG136" i="6"/>
  <c r="AG22" i="6"/>
  <c r="AH22" i="6"/>
  <c r="AC22" i="6"/>
  <c r="AD22" i="6"/>
  <c r="AC127" i="6"/>
  <c r="AH127" i="6"/>
  <c r="AG127" i="6"/>
  <c r="AD127" i="6"/>
  <c r="AG58" i="6"/>
  <c r="AH58" i="6"/>
  <c r="AD58" i="6"/>
  <c r="AC58" i="6"/>
  <c r="AG84" i="6"/>
  <c r="AD84" i="6"/>
  <c r="AC84" i="6"/>
  <c r="AH84" i="6"/>
  <c r="AD125" i="6"/>
  <c r="AC125" i="6"/>
  <c r="AG125" i="6"/>
  <c r="AH125" i="6"/>
  <c r="AC123" i="6"/>
  <c r="AG123" i="6"/>
  <c r="AD123" i="6"/>
  <c r="AH123" i="6"/>
  <c r="AH89" i="6"/>
  <c r="AG89" i="6"/>
  <c r="AD89" i="6"/>
  <c r="AC89" i="6"/>
  <c r="AD108" i="6"/>
  <c r="AG108" i="6"/>
  <c r="AH108" i="6"/>
  <c r="AC108" i="6"/>
  <c r="AH14" i="6"/>
  <c r="AC14" i="6"/>
  <c r="AG14" i="6"/>
  <c r="AD14" i="6"/>
  <c r="AH174" i="6"/>
  <c r="AC174" i="6"/>
  <c r="AD174" i="6"/>
  <c r="AG174" i="6"/>
  <c r="AH171" i="6"/>
  <c r="AD171" i="6"/>
  <c r="AC171" i="6"/>
  <c r="AG171" i="6"/>
  <c r="AC52" i="6"/>
  <c r="AG52" i="6"/>
  <c r="AH52" i="6"/>
  <c r="AD52" i="6"/>
  <c r="AG117" i="6"/>
  <c r="AH117" i="6"/>
  <c r="AD117" i="6"/>
  <c r="AC117" i="6"/>
  <c r="AG142" i="6"/>
  <c r="AH142" i="6"/>
  <c r="AD142" i="6"/>
  <c r="AC142" i="6"/>
  <c r="AD53" i="6"/>
  <c r="AC53" i="6"/>
  <c r="AH53" i="6"/>
  <c r="AG53" i="6"/>
  <c r="AH172" i="6"/>
  <c r="AD172" i="6"/>
  <c r="AG172" i="6"/>
  <c r="AC172" i="6"/>
  <c r="AG176" i="6"/>
  <c r="AC176" i="6"/>
  <c r="AD176" i="6"/>
  <c r="AH176" i="6"/>
  <c r="AG169" i="6"/>
  <c r="AD169" i="6"/>
  <c r="AC169" i="6"/>
  <c r="AH169" i="6"/>
  <c r="AG76" i="6"/>
  <c r="AH76" i="6"/>
  <c r="AC76" i="6"/>
  <c r="AD76" i="6"/>
  <c r="AG112" i="6"/>
  <c r="AH112" i="6"/>
  <c r="AC112" i="6"/>
  <c r="AD112" i="6"/>
  <c r="AC46" i="6"/>
  <c r="AH46" i="6"/>
  <c r="AD46" i="6"/>
  <c r="AG46" i="6"/>
  <c r="AC164" i="6"/>
  <c r="AD164" i="6"/>
  <c r="AH164" i="6"/>
  <c r="AG164" i="6"/>
  <c r="AG128" i="6"/>
  <c r="AC128" i="6"/>
  <c r="AD128" i="6"/>
  <c r="AH128" i="6"/>
  <c r="AG42" i="6"/>
  <c r="AD42" i="6"/>
  <c r="AC42" i="6"/>
  <c r="AH42" i="6"/>
  <c r="AD106" i="6"/>
  <c r="AG106" i="6"/>
  <c r="AC106" i="6"/>
  <c r="AH106" i="6"/>
  <c r="AG21" i="6"/>
  <c r="AD21" i="6"/>
  <c r="AH21" i="6"/>
  <c r="AC21" i="6"/>
  <c r="AH43" i="6"/>
  <c r="AC43" i="6"/>
  <c r="AD43" i="6"/>
  <c r="AG43" i="6"/>
  <c r="AD49" i="6"/>
  <c r="AC49" i="6"/>
  <c r="AG49" i="6"/>
  <c r="AH49" i="6"/>
  <c r="AC149" i="6"/>
  <c r="AG149" i="6"/>
  <c r="AD149" i="6"/>
  <c r="AH149" i="6"/>
  <c r="AC24" i="6"/>
  <c r="AG24" i="6"/>
  <c r="AD24" i="6"/>
  <c r="AH24" i="6"/>
  <c r="AG79" i="6"/>
  <c r="AC79" i="6"/>
  <c r="AH79" i="6"/>
  <c r="AD79" i="6"/>
  <c r="AD23" i="6"/>
  <c r="AG23" i="6"/>
  <c r="AC23" i="6"/>
  <c r="AH23" i="6"/>
  <c r="AD13" i="6"/>
  <c r="AG13" i="6"/>
  <c r="AH13" i="6"/>
  <c r="AC13" i="6"/>
  <c r="AD20" i="6"/>
  <c r="AG20" i="6"/>
  <c r="AH20" i="6"/>
  <c r="AC20" i="6"/>
  <c r="AG141" i="6"/>
  <c r="AD141" i="6"/>
  <c r="AH141" i="6"/>
  <c r="AC141" i="6"/>
  <c r="AC114" i="6"/>
  <c r="AG114" i="6"/>
  <c r="AH114" i="6"/>
  <c r="AD114" i="6"/>
  <c r="AC160" i="6"/>
  <c r="AD160" i="6"/>
  <c r="AH160" i="6"/>
  <c r="AG160" i="6"/>
  <c r="AC51" i="6"/>
  <c r="AG51" i="6"/>
  <c r="AH51" i="6"/>
  <c r="AD51" i="6"/>
  <c r="AG144" i="6"/>
  <c r="AD144" i="6"/>
  <c r="AH144" i="6"/>
  <c r="AC144" i="6"/>
  <c r="AD12" i="6"/>
  <c r="AH12" i="6"/>
  <c r="AC12" i="6"/>
  <c r="AG12" i="6"/>
  <c r="AD40" i="6"/>
  <c r="AC40" i="6"/>
  <c r="AH40" i="6"/>
  <c r="AG40" i="6"/>
  <c r="AD138" i="6"/>
  <c r="AH138" i="6"/>
  <c r="AC138" i="6"/>
  <c r="AG138" i="6"/>
  <c r="AG163" i="6"/>
  <c r="AD163" i="6"/>
  <c r="AH163" i="6"/>
  <c r="AC163" i="6"/>
  <c r="AD37" i="6"/>
  <c r="AC37" i="6"/>
  <c r="AH37" i="6"/>
  <c r="AG37" i="6"/>
  <c r="AH97" i="6"/>
  <c r="AD97" i="6"/>
  <c r="AG97" i="6"/>
  <c r="AC97" i="6"/>
  <c r="AH168" i="6"/>
  <c r="AD168" i="6"/>
  <c r="AG168" i="6"/>
  <c r="AC168" i="6"/>
  <c r="AC86" i="6"/>
  <c r="AH86" i="6"/>
  <c r="AD86" i="6"/>
  <c r="AG86" i="6"/>
  <c r="AH33" i="6"/>
  <c r="AG33" i="6"/>
  <c r="AD33" i="6"/>
  <c r="AC33" i="6"/>
  <c r="AH7" i="6"/>
  <c r="AD7" i="6"/>
  <c r="AC7" i="6"/>
  <c r="AG7" i="6"/>
  <c r="AH156" i="6"/>
  <c r="AC156" i="6"/>
  <c r="AG156" i="6"/>
  <c r="AD156" i="6"/>
  <c r="AC143" i="6"/>
  <c r="AD143" i="6"/>
  <c r="AH143" i="6"/>
  <c r="AG143" i="6"/>
  <c r="AH150" i="6"/>
  <c r="AG150" i="6"/>
  <c r="AC150" i="6"/>
  <c r="AD150" i="6"/>
  <c r="AD124" i="6"/>
  <c r="AC124" i="6"/>
  <c r="AG124" i="6"/>
  <c r="AH124" i="6"/>
  <c r="AG175" i="6"/>
  <c r="AH175" i="6"/>
  <c r="AD175" i="6"/>
  <c r="AC175" i="6"/>
  <c r="AC147" i="6"/>
  <c r="AH147" i="6"/>
  <c r="AD147" i="6"/>
  <c r="AG147" i="6"/>
  <c r="AC132" i="6"/>
  <c r="AH132" i="6"/>
  <c r="AD132" i="6"/>
  <c r="AG132" i="6"/>
  <c r="AD87" i="6"/>
  <c r="AH87" i="6"/>
  <c r="AG87" i="6"/>
  <c r="AC87" i="6"/>
  <c r="AC75" i="6"/>
  <c r="AG75" i="6"/>
  <c r="AD75" i="6"/>
  <c r="AH75" i="6"/>
  <c r="AG44" i="6"/>
  <c r="AD44" i="6"/>
  <c r="AC44" i="6"/>
  <c r="AH44" i="6"/>
  <c r="AG83" i="6"/>
  <c r="AC83" i="6"/>
  <c r="AD83" i="6"/>
  <c r="AH83" i="6"/>
  <c r="AH110" i="6"/>
  <c r="AD110" i="6"/>
  <c r="AG110" i="6"/>
  <c r="AC110" i="6"/>
  <c r="AG115" i="6"/>
  <c r="AD115" i="6"/>
  <c r="AH115" i="6"/>
  <c r="AC115" i="6"/>
  <c r="AH71" i="6"/>
  <c r="AC71" i="6"/>
  <c r="AG71" i="6"/>
  <c r="AD71" i="6"/>
  <c r="AH30" i="6"/>
  <c r="AD30" i="6"/>
  <c r="AC30" i="6"/>
  <c r="AG30" i="6"/>
  <c r="AD18" i="6"/>
  <c r="AC18" i="6"/>
  <c r="AH18" i="6"/>
  <c r="AG18" i="6"/>
  <c r="AC69" i="6"/>
  <c r="AH69" i="6"/>
  <c r="AD69" i="6"/>
  <c r="AG69" i="6"/>
  <c r="AH55" i="6"/>
  <c r="AC55" i="6"/>
  <c r="AD55" i="6"/>
  <c r="AG55" i="6"/>
  <c r="AC34" i="6"/>
  <c r="AG34" i="6"/>
  <c r="AD34" i="6"/>
  <c r="AH34" i="6"/>
  <c r="AG121" i="6"/>
  <c r="AH121" i="6"/>
  <c r="AD121" i="6"/>
  <c r="AC121" i="6"/>
  <c r="AC80" i="6"/>
  <c r="AH80" i="6"/>
  <c r="AG80" i="6"/>
  <c r="AD80" i="6"/>
  <c r="AD102" i="6"/>
  <c r="AC102" i="6"/>
  <c r="AG102" i="6"/>
  <c r="AH102" i="6"/>
  <c r="AC57" i="6"/>
  <c r="AD57" i="6"/>
  <c r="AG57" i="6"/>
  <c r="AH57" i="6"/>
  <c r="AG107" i="6"/>
  <c r="AD107" i="6"/>
  <c r="AC107" i="6"/>
  <c r="AH107" i="6"/>
  <c r="AH65" i="6"/>
  <c r="AD65" i="6"/>
  <c r="AC65" i="6"/>
  <c r="AG65" i="6"/>
  <c r="AH74" i="6"/>
  <c r="AC74" i="6"/>
  <c r="AD74" i="6"/>
  <c r="AG74" i="6"/>
  <c r="AG29" i="6"/>
  <c r="AC29" i="6"/>
  <c r="AH29" i="6"/>
  <c r="AD29" i="6"/>
  <c r="AG92" i="6"/>
  <c r="AC92" i="6"/>
  <c r="AH92" i="6"/>
  <c r="AD92" i="6"/>
  <c r="AC11" i="6"/>
  <c r="AG11" i="6"/>
  <c r="AH11" i="6"/>
  <c r="AD11" i="6"/>
  <c r="AC63" i="6"/>
  <c r="AG63" i="6"/>
  <c r="AD63" i="6"/>
  <c r="AH63" i="6"/>
  <c r="AG9" i="6"/>
  <c r="AD9" i="6"/>
  <c r="AC9" i="6"/>
  <c r="AH9" i="6"/>
  <c r="AD35" i="6"/>
  <c r="AH35" i="6"/>
  <c r="AC35" i="6"/>
  <c r="AG35" i="6"/>
  <c r="AD131" i="6"/>
  <c r="AG131" i="6"/>
  <c r="AH131" i="6"/>
  <c r="AC131" i="6"/>
  <c r="AH61" i="6"/>
  <c r="AD61" i="6"/>
  <c r="AC61" i="6"/>
  <c r="AG61" i="6"/>
  <c r="AG152" i="6"/>
  <c r="AC152" i="6"/>
  <c r="AH152" i="6"/>
  <c r="AD152" i="6"/>
  <c r="AD96" i="6"/>
  <c r="AG96" i="6"/>
  <c r="AH96" i="6"/>
  <c r="AC96" i="6"/>
  <c r="AC45" i="6"/>
  <c r="AG45" i="6"/>
  <c r="AH45" i="6"/>
  <c r="AD45" i="6"/>
  <c r="AH153" i="6"/>
  <c r="AD153" i="6"/>
  <c r="AG153" i="6"/>
  <c r="AC153" i="6"/>
  <c r="AG109" i="6"/>
  <c r="AH109" i="6"/>
  <c r="AC109" i="6"/>
  <c r="AD109" i="6"/>
  <c r="AG16" i="6"/>
  <c r="AH16" i="6"/>
  <c r="AD16" i="6"/>
  <c r="AC16" i="6"/>
  <c r="AD88" i="6"/>
  <c r="AC88" i="6"/>
  <c r="AH88" i="6"/>
  <c r="AG88" i="6"/>
  <c r="AD173" i="6"/>
  <c r="AC173" i="6"/>
  <c r="AG173" i="6"/>
  <c r="AH173" i="6"/>
  <c r="AG120" i="6"/>
  <c r="AC120" i="6"/>
  <c r="AD120" i="6"/>
  <c r="AH120" i="6"/>
  <c r="AG166" i="6"/>
  <c r="AH166" i="6"/>
  <c r="AD166" i="6"/>
  <c r="AC166" i="6"/>
  <c r="AD5" i="6"/>
  <c r="AG5" i="6"/>
  <c r="AH5" i="6"/>
  <c r="AC5" i="6"/>
  <c r="AC130" i="6"/>
  <c r="AG130" i="6"/>
  <c r="AD130" i="6"/>
  <c r="AH130" i="6"/>
  <c r="AG101" i="6"/>
  <c r="AH101" i="6"/>
  <c r="AD101" i="6"/>
  <c r="AC101" i="6"/>
  <c r="AG72" i="6"/>
  <c r="AH72" i="6"/>
  <c r="AD72" i="6"/>
  <c r="AC72" i="6"/>
  <c r="AG36" i="6"/>
  <c r="AC36" i="6"/>
  <c r="AH36" i="6"/>
  <c r="AD36" i="6"/>
  <c r="AC41" i="6"/>
  <c r="AD41" i="6"/>
  <c r="AG41" i="6"/>
  <c r="AH41" i="6"/>
  <c r="AH73" i="6"/>
  <c r="AD73" i="6"/>
  <c r="AG73" i="6"/>
  <c r="AC73" i="6"/>
  <c r="AH140" i="6"/>
  <c r="AG140" i="6"/>
  <c r="AC140" i="6"/>
  <c r="AD140" i="6"/>
  <c r="AC28" i="6"/>
  <c r="AH28" i="6"/>
  <c r="AD28" i="6"/>
  <c r="AG28" i="6"/>
  <c r="AC157" i="6"/>
  <c r="AH157" i="6"/>
  <c r="AD157" i="6"/>
  <c r="AG157" i="6"/>
  <c r="AH51" i="7"/>
  <c r="AD51" i="7"/>
  <c r="AC51" i="7"/>
  <c r="AG51" i="7"/>
  <c r="AH67" i="6"/>
  <c r="AD67" i="6"/>
  <c r="AC67" i="6"/>
  <c r="AG67" i="6"/>
  <c r="AD146" i="6"/>
  <c r="AC146" i="6"/>
  <c r="AG146" i="6"/>
  <c r="AH146" i="6"/>
  <c r="AG50" i="6"/>
  <c r="AC50" i="6"/>
  <c r="AD50" i="6"/>
  <c r="AH50" i="6"/>
  <c r="AD161" i="6"/>
  <c r="AH161" i="6"/>
  <c r="AC161" i="6"/>
  <c r="AG161" i="6"/>
  <c r="AC38" i="6"/>
  <c r="AH38" i="6"/>
  <c r="AD38" i="6"/>
  <c r="AG38" i="6"/>
  <c r="AH118" i="6"/>
  <c r="AD118" i="6"/>
  <c r="AC118" i="6"/>
  <c r="AG118" i="6"/>
  <c r="AD36" i="7"/>
  <c r="AG36" i="7"/>
  <c r="AH36" i="7"/>
  <c r="AC36" i="7"/>
  <c r="AD54" i="6"/>
  <c r="AG54" i="6"/>
  <c r="AH54" i="6"/>
  <c r="AC54" i="6"/>
  <c r="AC104" i="6"/>
  <c r="AH104" i="6"/>
  <c r="AG104" i="6"/>
  <c r="AD104" i="6"/>
  <c r="AC32" i="6"/>
  <c r="AH32" i="6"/>
  <c r="AG32" i="6"/>
  <c r="AD32" i="6"/>
  <c r="AC81" i="7"/>
  <c r="AD81" i="7"/>
  <c r="AH81" i="7"/>
  <c r="AG81" i="7"/>
  <c r="AG148" i="6"/>
  <c r="AD148" i="6"/>
  <c r="AC148" i="6"/>
  <c r="AH148" i="6"/>
  <c r="AG95" i="6"/>
  <c r="AH95" i="6"/>
  <c r="AD95" i="6"/>
  <c r="AC95" i="6"/>
  <c r="AC26" i="6"/>
  <c r="AD26" i="6"/>
  <c r="AH26" i="6"/>
  <c r="AG26" i="6"/>
  <c r="AC4" i="6"/>
  <c r="AD4" i="6"/>
  <c r="AC39" i="6"/>
  <c r="AH39" i="6"/>
  <c r="AG39" i="6"/>
  <c r="AD39" i="6"/>
  <c r="AC94" i="6"/>
  <c r="AH94" i="6"/>
  <c r="AG94" i="6"/>
  <c r="AD94" i="6"/>
  <c r="AD35" i="7"/>
  <c r="AG35" i="7"/>
  <c r="AC35" i="7"/>
  <c r="AH35" i="7"/>
  <c r="AG91" i="6"/>
  <c r="AC91" i="6"/>
  <c r="AH91" i="6"/>
  <c r="AD91" i="6"/>
  <c r="AD81" i="6"/>
  <c r="AH81" i="6"/>
  <c r="AC81" i="6"/>
  <c r="AG81" i="6"/>
  <c r="AD177" i="6"/>
  <c r="AC177" i="6"/>
  <c r="AH177" i="6"/>
  <c r="AG177" i="6"/>
  <c r="AG31" i="6"/>
  <c r="AD31" i="6"/>
  <c r="AH31" i="6"/>
  <c r="AC31" i="6"/>
  <c r="AG113" i="6"/>
  <c r="AH113" i="6"/>
  <c r="AD113" i="6"/>
  <c r="AC113" i="6"/>
  <c r="AH62" i="6"/>
  <c r="AC62" i="6"/>
  <c r="AD62" i="6"/>
  <c r="AG62" i="6"/>
  <c r="AC129" i="6"/>
  <c r="AD129" i="6"/>
  <c r="AH129" i="6"/>
  <c r="AG129" i="6"/>
  <c r="AD159" i="7"/>
  <c r="AC159" i="7"/>
  <c r="AH159" i="7"/>
  <c r="AG159" i="7"/>
  <c r="AH61" i="7"/>
  <c r="AC61" i="7"/>
  <c r="AD61" i="7"/>
  <c r="AG61" i="7"/>
  <c r="AG162" i="6"/>
  <c r="AC162" i="6"/>
  <c r="AH162" i="6"/>
  <c r="AD162" i="6"/>
  <c r="AC83" i="7"/>
  <c r="AH83" i="7"/>
  <c r="AD83" i="7"/>
  <c r="AG83" i="7"/>
  <c r="AD56" i="7"/>
  <c r="AC56" i="7"/>
  <c r="AH56" i="7"/>
  <c r="AG56" i="7"/>
  <c r="AD62" i="7"/>
  <c r="AH62" i="7"/>
  <c r="AG62" i="7"/>
  <c r="AC62" i="7"/>
  <c r="AH171" i="7"/>
  <c r="AC171" i="7"/>
  <c r="AG171" i="7"/>
  <c r="AD171" i="7"/>
  <c r="AH148" i="7"/>
  <c r="AD148" i="7"/>
  <c r="AC148" i="7"/>
  <c r="AG148" i="7"/>
  <c r="AG133" i="6"/>
  <c r="AD133" i="6"/>
  <c r="AC133" i="6"/>
  <c r="AH133" i="6"/>
  <c r="AC173" i="7"/>
  <c r="AH173" i="7"/>
  <c r="AD173" i="7"/>
  <c r="AG173" i="7"/>
  <c r="AD60" i="7"/>
  <c r="AC60" i="7"/>
  <c r="AG60" i="7"/>
  <c r="AH60" i="7"/>
  <c r="AH42" i="7"/>
  <c r="AC42" i="7"/>
  <c r="AD42" i="7"/>
  <c r="AG42" i="7"/>
  <c r="AD7" i="7"/>
  <c r="AG7" i="7"/>
  <c r="AH7" i="7"/>
  <c r="AC7" i="7"/>
  <c r="AC33" i="7"/>
  <c r="AG33" i="7"/>
  <c r="AH33" i="7"/>
  <c r="AD33" i="7"/>
  <c r="AD172" i="7"/>
  <c r="AH172" i="7"/>
  <c r="AG172" i="7"/>
  <c r="AC172" i="7"/>
  <c r="AH91" i="7"/>
  <c r="AG91" i="7"/>
  <c r="AC91" i="7"/>
  <c r="AD91" i="7"/>
  <c r="AC125" i="7"/>
  <c r="AD125" i="7"/>
  <c r="AH125" i="7"/>
  <c r="AG125" i="7"/>
  <c r="AG74" i="7"/>
  <c r="AH74" i="7"/>
  <c r="AC74" i="7"/>
  <c r="AD74" i="7"/>
  <c r="AD133" i="7"/>
  <c r="AG133" i="7"/>
  <c r="AC133" i="7"/>
  <c r="AH133" i="7"/>
  <c r="AC20" i="7"/>
  <c r="AG20" i="7"/>
  <c r="AD20" i="7"/>
  <c r="AH20" i="7"/>
  <c r="AD154" i="6"/>
  <c r="AG154" i="6"/>
  <c r="AH154" i="6"/>
  <c r="AC154" i="6"/>
  <c r="AH111" i="7"/>
  <c r="AG111" i="7"/>
  <c r="AC111" i="7"/>
  <c r="AD111" i="7"/>
  <c r="AD4" i="7"/>
  <c r="AC4" i="7"/>
  <c r="AG27" i="6"/>
  <c r="AH27" i="6"/>
  <c r="AC27" i="6"/>
  <c r="AD27" i="6"/>
  <c r="AD29" i="7"/>
  <c r="AC29" i="7"/>
  <c r="AH29" i="7"/>
  <c r="AG29" i="7"/>
  <c r="AG47" i="7"/>
  <c r="AH47" i="7"/>
  <c r="AD47" i="7"/>
  <c r="AC47" i="7"/>
  <c r="AC144" i="7"/>
  <c r="AH144" i="7"/>
  <c r="AG144" i="7"/>
  <c r="AD144" i="7"/>
  <c r="AC122" i="6"/>
  <c r="AH122" i="6"/>
  <c r="AD122" i="6"/>
  <c r="AG122" i="6"/>
  <c r="AG120" i="7"/>
  <c r="AC120" i="7"/>
  <c r="AH120" i="7"/>
  <c r="AD120" i="7"/>
  <c r="AG30" i="7"/>
  <c r="AD30" i="7"/>
  <c r="AC30" i="7"/>
  <c r="AH30" i="7"/>
  <c r="AG117" i="7"/>
  <c r="AH117" i="7"/>
  <c r="AD117" i="7"/>
  <c r="AC117" i="7"/>
  <c r="AC37" i="7"/>
  <c r="AD37" i="7"/>
  <c r="AG37" i="7"/>
  <c r="AH37" i="7"/>
  <c r="AD155" i="7"/>
  <c r="AH155" i="7"/>
  <c r="AG155" i="7"/>
  <c r="AC155" i="7"/>
  <c r="AD75" i="7"/>
  <c r="AC75" i="7"/>
  <c r="AH75" i="7"/>
  <c r="AG75" i="7"/>
  <c r="AH164" i="7"/>
  <c r="AG164" i="7"/>
  <c r="AD164" i="7"/>
  <c r="AC164" i="7"/>
  <c r="AH40" i="7"/>
  <c r="AC40" i="7"/>
  <c r="AG40" i="7"/>
  <c r="AD40" i="7"/>
  <c r="AD73" i="7"/>
  <c r="AH73" i="7"/>
  <c r="AC73" i="7"/>
  <c r="AG73" i="7"/>
  <c r="AG141" i="7"/>
  <c r="AD141" i="7"/>
  <c r="AC141" i="7"/>
  <c r="AH141" i="7"/>
  <c r="AH43" i="7"/>
  <c r="AG43" i="7"/>
  <c r="AC43" i="7"/>
  <c r="AD43" i="7"/>
  <c r="AH124" i="7"/>
  <c r="AC124" i="7"/>
  <c r="AG124" i="7"/>
  <c r="AD124" i="7"/>
  <c r="AG24" i="7"/>
  <c r="AH24" i="7"/>
  <c r="AC24" i="7"/>
  <c r="AD24" i="7"/>
  <c r="AC78" i="7"/>
  <c r="AD78" i="7"/>
  <c r="AH78" i="7"/>
  <c r="AG78" i="7"/>
  <c r="AC130" i="7"/>
  <c r="AG130" i="7"/>
  <c r="AD130" i="7"/>
  <c r="AH130" i="7"/>
  <c r="AC55" i="7"/>
  <c r="AD55" i="7"/>
  <c r="AH55" i="7"/>
  <c r="AG55" i="7"/>
  <c r="AH49" i="7"/>
  <c r="AD49" i="7"/>
  <c r="AC49" i="7"/>
  <c r="AG49" i="7"/>
  <c r="AD100" i="7"/>
  <c r="AH100" i="7"/>
  <c r="AG100" i="7"/>
  <c r="AC100" i="7"/>
  <c r="AG112" i="7"/>
  <c r="AH112" i="7"/>
  <c r="AD112" i="7"/>
  <c r="AC112" i="7"/>
  <c r="AD34" i="7"/>
  <c r="AG34" i="7"/>
  <c r="AH34" i="7"/>
  <c r="AC34" i="7"/>
  <c r="AG82" i="7"/>
  <c r="AD82" i="7"/>
  <c r="AC82" i="7"/>
  <c r="AH82" i="7"/>
  <c r="AH134" i="7"/>
  <c r="AD134" i="7"/>
  <c r="AG134" i="7"/>
  <c r="AC134" i="7"/>
  <c r="AD146" i="7"/>
  <c r="AG146" i="7"/>
  <c r="AC146" i="7"/>
  <c r="AH146" i="7"/>
  <c r="AC105" i="7"/>
  <c r="AH105" i="7"/>
  <c r="AG105" i="7"/>
  <c r="AD105" i="7"/>
  <c r="AC28" i="7"/>
  <c r="AH28" i="7"/>
  <c r="AD28" i="7"/>
  <c r="AG28" i="7"/>
  <c r="AC136" i="7"/>
  <c r="AD136" i="7"/>
  <c r="AH136" i="7"/>
  <c r="AG136" i="7"/>
  <c r="AC92" i="7"/>
  <c r="AG92" i="7"/>
  <c r="AD92" i="7"/>
  <c r="AH92" i="7"/>
  <c r="AD11" i="7"/>
  <c r="AC11" i="7"/>
  <c r="AG11" i="7"/>
  <c r="AH11" i="7"/>
  <c r="AC66" i="7"/>
  <c r="AD66" i="7"/>
  <c r="AG66" i="7"/>
  <c r="AH66" i="7"/>
  <c r="AH84" i="7"/>
  <c r="AG84" i="7"/>
  <c r="AC84" i="7"/>
  <c r="AD84" i="7"/>
  <c r="AC46" i="7"/>
  <c r="AH46" i="7"/>
  <c r="AD46" i="7"/>
  <c r="AG46" i="7"/>
  <c r="AC14" i="7"/>
  <c r="AH14" i="7"/>
  <c r="AG14" i="7"/>
  <c r="AD14" i="7"/>
  <c r="AG116" i="7"/>
  <c r="AC116" i="7"/>
  <c r="AH116" i="7"/>
  <c r="AD116" i="7"/>
  <c r="AG138" i="7"/>
  <c r="AD138" i="7"/>
  <c r="AC138" i="7"/>
  <c r="AH138" i="7"/>
  <c r="AH175" i="7"/>
  <c r="AG175" i="7"/>
  <c r="AD175" i="7"/>
  <c r="AC175" i="7"/>
  <c r="AH149" i="7"/>
  <c r="AD149" i="7"/>
  <c r="AC149" i="7"/>
  <c r="AG149" i="7"/>
  <c r="AC39" i="7"/>
  <c r="AH39" i="7"/>
  <c r="AD39" i="7"/>
  <c r="AG39" i="7"/>
  <c r="AG162" i="7"/>
  <c r="AC162" i="7"/>
  <c r="AD162" i="7"/>
  <c r="AH162" i="7"/>
  <c r="AG89" i="7"/>
  <c r="AH89" i="7"/>
  <c r="AD89" i="7"/>
  <c r="AC89" i="7"/>
  <c r="AH86" i="7"/>
  <c r="AG86" i="7"/>
  <c r="AD86" i="7"/>
  <c r="AC86" i="7"/>
  <c r="AD79" i="7"/>
  <c r="AH79" i="7"/>
  <c r="AG79" i="7"/>
  <c r="AC79" i="7"/>
  <c r="AG48" i="7"/>
  <c r="AH48" i="7"/>
  <c r="AC48" i="7"/>
  <c r="AD48" i="7"/>
  <c r="AD126" i="7"/>
  <c r="AH126" i="7"/>
  <c r="AC126" i="7"/>
  <c r="AG126" i="7"/>
  <c r="AD137" i="7"/>
  <c r="AC137" i="7"/>
  <c r="AH137" i="7"/>
  <c r="AG137" i="7"/>
  <c r="AD90" i="7"/>
  <c r="AG90" i="7"/>
  <c r="AH90" i="7"/>
  <c r="AC90" i="7"/>
  <c r="AC170" i="7"/>
  <c r="AH170" i="7"/>
  <c r="AD170" i="7"/>
  <c r="AG170" i="7"/>
  <c r="AD142" i="7"/>
  <c r="AC142" i="7"/>
  <c r="AH142" i="7"/>
  <c r="AG142" i="7"/>
  <c r="AD87" i="7"/>
  <c r="AC87" i="7"/>
  <c r="AG87" i="7"/>
  <c r="AH87" i="7"/>
  <c r="AH77" i="7"/>
  <c r="AD77" i="7"/>
  <c r="AC77" i="7"/>
  <c r="AG77" i="7"/>
  <c r="AH31" i="7"/>
  <c r="AG31" i="7"/>
  <c r="AC31" i="7"/>
  <c r="AD31" i="7"/>
  <c r="AG158" i="7"/>
  <c r="AH158" i="7"/>
  <c r="AC158" i="7"/>
  <c r="AD158" i="7"/>
  <c r="AH176" i="7"/>
  <c r="AC176" i="7"/>
  <c r="AG176" i="7"/>
  <c r="AD176" i="7"/>
  <c r="AH119" i="7"/>
  <c r="AC119" i="7"/>
  <c r="AG119" i="7"/>
  <c r="AD119" i="7"/>
  <c r="AH103" i="7"/>
  <c r="AD103" i="7"/>
  <c r="AG103" i="7"/>
  <c r="AC103" i="7"/>
  <c r="AC23" i="7"/>
  <c r="AH23" i="7"/>
  <c r="AD23" i="7"/>
  <c r="AG23" i="7"/>
  <c r="AD85" i="7"/>
  <c r="AC85" i="7"/>
  <c r="AG85" i="7"/>
  <c r="AH85" i="7"/>
  <c r="AG63" i="7"/>
  <c r="AH63" i="7"/>
  <c r="AD63" i="7"/>
  <c r="AC63" i="7"/>
  <c r="AC76" i="7"/>
  <c r="AH76" i="7"/>
  <c r="AD76" i="7"/>
  <c r="AG76" i="7"/>
  <c r="AC88" i="7"/>
  <c r="AH88" i="7"/>
  <c r="AD88" i="7"/>
  <c r="AG88" i="7"/>
  <c r="AH25" i="7"/>
  <c r="AD25" i="7"/>
  <c r="AC25" i="7"/>
  <c r="AG25" i="7"/>
  <c r="AD98" i="7"/>
  <c r="AH98" i="7"/>
  <c r="AC98" i="7"/>
  <c r="AG98" i="7"/>
  <c r="AG110" i="7"/>
  <c r="AH110" i="7"/>
  <c r="AC110" i="7"/>
  <c r="AD110" i="7"/>
  <c r="AC151" i="7"/>
  <c r="AG151" i="7"/>
  <c r="AH151" i="7"/>
  <c r="AD151" i="7"/>
  <c r="AH67" i="7"/>
  <c r="AD67" i="7"/>
  <c r="AG67" i="7"/>
  <c r="AC67" i="7"/>
  <c r="AG174" i="7"/>
  <c r="AH174" i="7"/>
  <c r="AD174" i="7"/>
  <c r="AC174" i="7"/>
  <c r="AD15" i="7"/>
  <c r="AH15" i="7"/>
  <c r="AC15" i="7"/>
  <c r="AG15" i="7"/>
  <c r="AD122" i="7"/>
  <c r="AG122" i="7"/>
  <c r="AC122" i="7"/>
  <c r="AH122" i="7"/>
  <c r="AG54" i="7"/>
  <c r="AH54" i="7"/>
  <c r="AC54" i="7"/>
  <c r="AD54" i="7"/>
  <c r="AG108" i="7"/>
  <c r="AC108" i="7"/>
  <c r="AH108" i="7"/>
  <c r="AD108" i="7"/>
  <c r="AD161" i="7"/>
  <c r="AC161" i="7"/>
  <c r="AH161" i="7"/>
  <c r="AG161" i="7"/>
  <c r="AG145" i="7"/>
  <c r="AH145" i="7"/>
  <c r="AD145" i="7"/>
  <c r="AC145" i="7"/>
  <c r="AH121" i="7"/>
  <c r="AC121" i="7"/>
  <c r="AG121" i="7"/>
  <c r="AD121" i="7"/>
  <c r="AC68" i="7"/>
  <c r="AG68" i="7"/>
  <c r="AH68" i="7"/>
  <c r="AD68" i="7"/>
  <c r="AH153" i="7"/>
  <c r="AD153" i="7"/>
  <c r="AC153" i="7"/>
  <c r="AG153" i="7"/>
  <c r="AG93" i="7"/>
  <c r="AC93" i="7"/>
  <c r="AD93" i="7"/>
  <c r="AH93" i="7"/>
  <c r="AH114" i="7"/>
  <c r="AD114" i="7"/>
  <c r="AC114" i="7"/>
  <c r="AG114" i="7"/>
  <c r="AG41" i="7"/>
  <c r="AD41" i="7"/>
  <c r="AC41" i="7"/>
  <c r="AH41" i="7"/>
  <c r="AC45" i="7"/>
  <c r="AH45" i="7"/>
  <c r="AD45" i="7"/>
  <c r="AG45" i="7"/>
  <c r="AC140" i="7"/>
  <c r="AH140" i="7"/>
  <c r="AG140" i="7"/>
  <c r="AD140" i="7"/>
  <c r="M114" i="2"/>
  <c r="J114" i="2"/>
  <c r="L114" i="2"/>
  <c r="G114" i="2"/>
  <c r="I114" i="2"/>
  <c r="H114" i="2"/>
  <c r="AH6" i="7"/>
  <c r="AG6" i="7"/>
  <c r="AC6" i="7"/>
  <c r="AD6" i="7"/>
  <c r="AD58" i="7"/>
  <c r="AH58" i="7"/>
  <c r="AC58" i="7"/>
  <c r="AG58" i="7"/>
  <c r="AD96" i="7"/>
  <c r="AH96" i="7"/>
  <c r="AG96" i="7"/>
  <c r="AC96" i="7"/>
  <c r="AD166" i="7"/>
  <c r="AH166" i="7"/>
  <c r="AG166" i="7"/>
  <c r="AC166" i="7"/>
  <c r="AH147" i="7"/>
  <c r="AD147" i="7"/>
  <c r="AC147" i="7"/>
  <c r="AG147" i="7"/>
  <c r="AC27" i="7"/>
  <c r="AD27" i="7"/>
  <c r="AG27" i="7"/>
  <c r="AH27" i="7"/>
  <c r="AH99" i="7"/>
  <c r="AD99" i="7"/>
  <c r="AG99" i="7"/>
  <c r="AC99" i="7"/>
  <c r="AD32" i="7"/>
  <c r="AC32" i="7"/>
  <c r="AH32" i="7"/>
  <c r="AG32" i="7"/>
  <c r="AD102" i="7"/>
  <c r="AG102" i="7"/>
  <c r="AH102" i="7"/>
  <c r="AC102" i="7"/>
  <c r="AC71" i="7"/>
  <c r="AG71" i="7"/>
  <c r="AH71" i="7"/>
  <c r="AD71" i="7"/>
  <c r="AG64" i="7"/>
  <c r="AC64" i="7"/>
  <c r="AH64" i="7"/>
  <c r="AD64" i="7"/>
  <c r="AC44" i="7"/>
  <c r="AG44" i="7"/>
  <c r="AH44" i="7"/>
  <c r="AD44" i="7"/>
  <c r="AD22" i="7"/>
  <c r="AG22" i="7"/>
  <c r="AC22" i="7"/>
  <c r="AH22" i="7"/>
  <c r="AG113" i="7"/>
  <c r="AD113" i="7"/>
  <c r="AH113" i="7"/>
  <c r="AC113" i="7"/>
  <c r="AH177" i="7"/>
  <c r="AC177" i="7"/>
  <c r="AG177" i="7"/>
  <c r="AD177" i="7"/>
  <c r="AG10" i="7"/>
  <c r="AC10" i="7"/>
  <c r="AD10" i="7"/>
  <c r="AH10" i="7"/>
  <c r="AH26" i="7"/>
  <c r="AD26" i="7"/>
  <c r="AG26" i="7"/>
  <c r="AC26" i="7"/>
  <c r="AG154" i="7"/>
  <c r="AH154" i="7"/>
  <c r="AC154" i="7"/>
  <c r="AD154" i="7"/>
  <c r="AC97" i="7"/>
  <c r="AD97" i="7"/>
  <c r="AH97" i="7"/>
  <c r="AG97" i="7"/>
  <c r="AG94" i="7"/>
  <c r="AC94" i="7"/>
  <c r="AD94" i="7"/>
  <c r="AH94" i="7"/>
  <c r="AH8" i="7"/>
  <c r="AD8" i="7"/>
  <c r="AC8" i="7"/>
  <c r="AG8" i="7"/>
  <c r="AH72" i="7"/>
  <c r="AC72" i="7"/>
  <c r="AG72" i="7"/>
  <c r="AD72" i="7"/>
  <c r="AH95" i="7"/>
  <c r="AC95" i="7"/>
  <c r="AD95" i="7"/>
  <c r="AG95" i="7"/>
  <c r="AD5" i="7"/>
  <c r="AC5" i="7"/>
  <c r="AG5" i="7"/>
  <c r="AH5" i="7"/>
  <c r="AG104" i="7"/>
  <c r="AC104" i="7"/>
  <c r="AH104" i="7"/>
  <c r="AD104" i="7"/>
  <c r="AH106" i="7"/>
  <c r="AD106" i="7"/>
  <c r="AG106" i="7"/>
  <c r="AC106" i="7"/>
  <c r="AH168" i="7"/>
  <c r="AC168" i="7"/>
  <c r="AG168" i="7"/>
  <c r="AD168" i="7"/>
  <c r="AG9" i="7"/>
  <c r="AH9" i="7"/>
  <c r="AC9" i="7"/>
  <c r="AD9" i="7"/>
  <c r="AC17" i="7"/>
  <c r="AG17" i="7"/>
  <c r="AH17" i="7"/>
  <c r="AD17" i="7"/>
  <c r="AG129" i="7"/>
  <c r="AD129" i="7"/>
  <c r="AC129" i="7"/>
  <c r="AH129" i="7"/>
  <c r="AD152" i="7"/>
  <c r="AG152" i="7"/>
  <c r="AC152" i="7"/>
  <c r="AH152" i="7"/>
  <c r="AD70" i="7"/>
  <c r="AC70" i="7"/>
  <c r="AH70" i="7"/>
  <c r="AG70" i="7"/>
  <c r="AG38" i="7"/>
  <c r="AD38" i="7"/>
  <c r="AH38" i="7"/>
  <c r="AC38" i="7"/>
  <c r="AG135" i="7"/>
  <c r="AD135" i="7"/>
  <c r="AC135" i="7"/>
  <c r="AH135" i="7"/>
  <c r="AD57" i="7"/>
  <c r="AG57" i="7"/>
  <c r="AC57" i="7"/>
  <c r="AH57" i="7"/>
  <c r="M161" i="5"/>
  <c r="J161" i="5"/>
  <c r="H161" i="5"/>
  <c r="G161" i="5"/>
  <c r="I161" i="5"/>
  <c r="L161" i="5"/>
  <c r="AC52" i="7"/>
  <c r="AD52" i="7"/>
  <c r="AH52" i="7"/>
  <c r="AG52" i="7"/>
  <c r="AD123" i="7"/>
  <c r="AG123" i="7"/>
  <c r="AH123" i="7"/>
  <c r="AC123" i="7"/>
  <c r="AH59" i="7"/>
  <c r="AD59" i="7"/>
  <c r="AC59" i="7"/>
  <c r="AG59" i="7"/>
  <c r="AH156" i="7"/>
  <c r="AC156" i="7"/>
  <c r="AG156" i="7"/>
  <c r="AD156" i="7"/>
  <c r="AC165" i="7"/>
  <c r="AG165" i="7"/>
  <c r="AH165" i="7"/>
  <c r="AD165" i="7"/>
  <c r="AG128" i="7"/>
  <c r="AC128" i="7"/>
  <c r="AH128" i="7"/>
  <c r="AD128" i="7"/>
  <c r="AG131" i="7"/>
  <c r="AH131" i="7"/>
  <c r="AD131" i="7"/>
  <c r="AC131" i="7"/>
  <c r="AC13" i="7"/>
  <c r="AD13" i="7"/>
  <c r="AG13" i="7"/>
  <c r="AH13" i="7"/>
  <c r="AG109" i="7"/>
  <c r="AH109" i="7"/>
  <c r="AD109" i="7"/>
  <c r="AC109" i="7"/>
  <c r="AD21" i="7"/>
  <c r="AG21" i="7"/>
  <c r="AC21" i="7"/>
  <c r="AH21" i="7"/>
  <c r="I49" i="5"/>
  <c r="H49" i="5"/>
  <c r="L49" i="5"/>
  <c r="M49" i="5"/>
  <c r="J49" i="5"/>
  <c r="G49" i="5"/>
  <c r="AC139" i="7"/>
  <c r="AD139" i="7"/>
  <c r="AG139" i="7"/>
  <c r="AH139" i="7"/>
  <c r="AG16" i="7"/>
  <c r="AH16" i="7"/>
  <c r="AD16" i="7"/>
  <c r="AC16" i="7"/>
  <c r="AG150" i="7"/>
  <c r="AD150" i="7"/>
  <c r="AH150" i="7"/>
  <c r="AC150" i="7"/>
  <c r="G93" i="5"/>
  <c r="H93" i="5"/>
  <c r="L93" i="5"/>
  <c r="J93" i="5"/>
  <c r="I93" i="5"/>
  <c r="M93" i="5"/>
  <c r="AG160" i="7"/>
  <c r="AD160" i="7"/>
  <c r="AH160" i="7"/>
  <c r="AC160" i="7"/>
  <c r="AG19" i="7"/>
  <c r="AC19" i="7"/>
  <c r="AD19" i="7"/>
  <c r="AH19" i="7"/>
  <c r="L104" i="5"/>
  <c r="J104" i="5"/>
  <c r="H104" i="5"/>
  <c r="M104" i="5"/>
  <c r="I104" i="5"/>
  <c r="G104" i="5"/>
  <c r="AD143" i="7"/>
  <c r="AC143" i="7"/>
  <c r="AH143" i="7"/>
  <c r="AG143" i="7"/>
  <c r="AD157" i="7"/>
  <c r="AH157" i="7"/>
  <c r="AG157" i="7"/>
  <c r="AC157" i="7"/>
  <c r="I145" i="5"/>
  <c r="L145" i="5"/>
  <c r="M145" i="5"/>
  <c r="J145" i="5"/>
  <c r="H145" i="5"/>
  <c r="G145" i="5"/>
  <c r="M74" i="2"/>
  <c r="L74" i="2"/>
  <c r="H74" i="2"/>
  <c r="G74" i="2"/>
  <c r="I74" i="2"/>
  <c r="J74" i="2"/>
  <c r="AG169" i="7"/>
  <c r="AH169" i="7"/>
  <c r="AC169" i="7"/>
  <c r="AD169" i="7"/>
  <c r="AD53" i="7"/>
  <c r="AC53" i="7"/>
  <c r="AG53" i="7"/>
  <c r="AH53" i="7"/>
  <c r="L130" i="5"/>
  <c r="M130" i="5"/>
  <c r="I130" i="5"/>
  <c r="H130" i="5"/>
  <c r="J130" i="5"/>
  <c r="G130" i="5"/>
  <c r="AH4" i="7"/>
  <c r="AG4" i="7"/>
  <c r="AD115" i="7"/>
  <c r="AH115" i="7"/>
  <c r="AG115" i="7"/>
  <c r="AC115" i="7"/>
  <c r="AH18" i="7"/>
  <c r="AG18" i="7"/>
  <c r="AC18" i="7"/>
  <c r="AD18" i="7"/>
  <c r="AH118" i="7"/>
  <c r="AG118" i="7"/>
  <c r="AC118" i="7"/>
  <c r="AD118" i="7"/>
  <c r="L58" i="2"/>
  <c r="J58" i="2"/>
  <c r="H58" i="2"/>
  <c r="G58" i="2"/>
  <c r="M58" i="2"/>
  <c r="I58" i="2"/>
  <c r="AD50" i="7"/>
  <c r="AC50" i="7"/>
  <c r="AG50" i="7"/>
  <c r="AH50" i="7"/>
  <c r="AG167" i="7"/>
  <c r="AH167" i="7"/>
  <c r="AC167" i="7"/>
  <c r="AD167" i="7"/>
  <c r="AD101" i="7"/>
  <c r="AH101" i="7"/>
  <c r="AC101" i="7"/>
  <c r="AG101" i="7"/>
  <c r="AD12" i="7"/>
  <c r="AG12" i="7"/>
  <c r="AC12" i="7"/>
  <c r="AH12" i="7"/>
  <c r="I59" i="5"/>
  <c r="H59" i="5"/>
  <c r="L59" i="5"/>
  <c r="M59" i="5"/>
  <c r="J59" i="5"/>
  <c r="G59" i="5"/>
  <c r="L149" i="5"/>
  <c r="I149" i="5"/>
  <c r="G149" i="5"/>
  <c r="H149" i="5"/>
  <c r="M149" i="5"/>
  <c r="J149" i="5"/>
  <c r="J88" i="2"/>
  <c r="G88" i="2"/>
  <c r="I88" i="2"/>
  <c r="M88" i="2"/>
  <c r="H88" i="2"/>
  <c r="L88" i="2"/>
  <c r="I138" i="5"/>
  <c r="J138" i="5"/>
  <c r="G138" i="5"/>
  <c r="M138" i="5"/>
  <c r="L138" i="5"/>
  <c r="H138" i="5"/>
  <c r="AC107" i="7"/>
  <c r="AD107" i="7"/>
  <c r="AH107" i="7"/>
  <c r="AG107" i="7"/>
  <c r="G151" i="5"/>
  <c r="M151" i="5"/>
  <c r="L151" i="5"/>
  <c r="J151" i="5"/>
  <c r="I151" i="5"/>
  <c r="H151" i="5"/>
  <c r="AC132" i="7"/>
  <c r="AG132" i="7"/>
  <c r="AH132" i="7"/>
  <c r="AD132" i="7"/>
  <c r="G81" i="2"/>
  <c r="I81" i="2"/>
  <c r="J81" i="2"/>
  <c r="M81" i="2"/>
  <c r="H81" i="2"/>
  <c r="L81" i="2"/>
  <c r="G105" i="2"/>
  <c r="L105" i="2"/>
  <c r="M105" i="2"/>
  <c r="J105" i="2"/>
  <c r="H105" i="2"/>
  <c r="I105" i="2"/>
  <c r="L86" i="5"/>
  <c r="I86" i="5"/>
  <c r="G86" i="5"/>
  <c r="M86" i="5"/>
  <c r="J86" i="5"/>
  <c r="H86" i="5"/>
  <c r="H28" i="2"/>
  <c r="L28" i="2"/>
  <c r="M28" i="2"/>
  <c r="I28" i="2"/>
  <c r="G28" i="2"/>
  <c r="J28" i="2"/>
  <c r="AD127" i="7"/>
  <c r="AG127" i="7"/>
  <c r="AC127" i="7"/>
  <c r="AH127" i="7"/>
  <c r="G8" i="5"/>
  <c r="M8" i="5"/>
  <c r="L8" i="5"/>
  <c r="I8" i="5"/>
  <c r="J8" i="5"/>
  <c r="H8" i="5"/>
  <c r="M156" i="5"/>
  <c r="L156" i="5"/>
  <c r="G156" i="5"/>
  <c r="J156" i="5"/>
  <c r="H156" i="5"/>
  <c r="I156" i="5"/>
  <c r="I166" i="5"/>
  <c r="J166" i="5"/>
  <c r="H166" i="5"/>
  <c r="G166" i="5"/>
  <c r="L166" i="5"/>
  <c r="M166" i="5"/>
  <c r="H80" i="2"/>
  <c r="J80" i="2"/>
  <c r="G80" i="2"/>
  <c r="L80" i="2"/>
  <c r="I80" i="2"/>
  <c r="M80" i="2"/>
  <c r="J39" i="5"/>
  <c r="H39" i="5"/>
  <c r="M39" i="5"/>
  <c r="L39" i="5"/>
  <c r="I39" i="5"/>
  <c r="G39" i="5"/>
  <c r="J21" i="2"/>
  <c r="H21" i="2"/>
  <c r="I21" i="2"/>
  <c r="L21" i="2"/>
  <c r="M21" i="2"/>
  <c r="G21" i="2"/>
  <c r="H19" i="5"/>
  <c r="I19" i="5"/>
  <c r="L19" i="5"/>
  <c r="M19" i="5"/>
  <c r="J19" i="5"/>
  <c r="G19" i="5"/>
  <c r="AD163" i="7"/>
  <c r="AC163" i="7"/>
  <c r="AG163" i="7"/>
  <c r="AH163" i="7"/>
  <c r="M30" i="2"/>
  <c r="J30" i="2"/>
  <c r="G30" i="2"/>
  <c r="H30" i="2"/>
  <c r="I30" i="2"/>
  <c r="L30" i="2"/>
  <c r="J37" i="5"/>
  <c r="M37" i="5"/>
  <c r="L37" i="5"/>
  <c r="I37" i="5"/>
  <c r="G37" i="5"/>
  <c r="H37" i="5"/>
  <c r="I55" i="5"/>
  <c r="H55" i="5"/>
  <c r="J55" i="5"/>
  <c r="L55" i="5"/>
  <c r="M55" i="5"/>
  <c r="G55" i="5"/>
  <c r="J172" i="5"/>
  <c r="H172" i="5"/>
  <c r="M172" i="5"/>
  <c r="L172" i="5"/>
  <c r="I172" i="5"/>
  <c r="G172" i="5"/>
  <c r="M46" i="2"/>
  <c r="G46" i="2"/>
  <c r="I46" i="2"/>
  <c r="H46" i="2"/>
  <c r="L46" i="2"/>
  <c r="J46" i="2"/>
  <c r="L8" i="2"/>
  <c r="G8" i="2"/>
  <c r="J8" i="2"/>
  <c r="M8" i="2"/>
  <c r="I8" i="2"/>
  <c r="H8" i="2"/>
  <c r="AD65" i="7"/>
  <c r="AH65" i="7"/>
  <c r="AG65" i="7"/>
  <c r="AC65" i="7"/>
  <c r="L110" i="5"/>
  <c r="M110" i="5"/>
  <c r="I110" i="5"/>
  <c r="J110" i="5"/>
  <c r="G110" i="5"/>
  <c r="H110" i="5"/>
  <c r="L17" i="2"/>
  <c r="I17" i="2"/>
  <c r="H17" i="2"/>
  <c r="G17" i="2"/>
  <c r="M17" i="2"/>
  <c r="J17" i="2"/>
  <c r="H132" i="5"/>
  <c r="M132" i="5"/>
  <c r="L132" i="5"/>
  <c r="G132" i="5"/>
  <c r="J132" i="5"/>
  <c r="I132" i="5"/>
  <c r="J82" i="5"/>
  <c r="L82" i="5"/>
  <c r="I82" i="5"/>
  <c r="M82" i="5"/>
  <c r="H82" i="5"/>
  <c r="G82" i="5"/>
  <c r="H68" i="5"/>
  <c r="I68" i="5"/>
  <c r="J68" i="5"/>
  <c r="L68" i="5"/>
  <c r="G68" i="5"/>
  <c r="M68" i="5"/>
  <c r="M95" i="5"/>
  <c r="H95" i="5"/>
  <c r="I95" i="5"/>
  <c r="L95" i="5"/>
  <c r="G95" i="5"/>
  <c r="J95" i="5"/>
  <c r="AG80" i="7"/>
  <c r="AC80" i="7"/>
  <c r="AD80" i="7"/>
  <c r="AH80" i="7"/>
  <c r="J47" i="5"/>
  <c r="M47" i="5"/>
  <c r="H47" i="5"/>
  <c r="I47" i="5"/>
  <c r="L47" i="5"/>
  <c r="G47" i="5"/>
  <c r="I35" i="2"/>
  <c r="H35" i="2"/>
  <c r="L35" i="2"/>
  <c r="M35" i="2"/>
  <c r="J35" i="2"/>
  <c r="G35" i="2"/>
  <c r="H70" i="2"/>
  <c r="L70" i="2"/>
  <c r="G70" i="2"/>
  <c r="J70" i="2"/>
  <c r="M70" i="2"/>
  <c r="I70" i="2"/>
  <c r="I42" i="2"/>
  <c r="M42" i="2"/>
  <c r="H42" i="2"/>
  <c r="L42" i="2"/>
  <c r="J42" i="2"/>
  <c r="G42" i="2"/>
  <c r="M144" i="5"/>
  <c r="I144" i="5"/>
  <c r="G144" i="5"/>
  <c r="L144" i="5"/>
  <c r="H144" i="5"/>
  <c r="J144" i="5"/>
  <c r="M100" i="5"/>
  <c r="L100" i="5"/>
  <c r="J100" i="5"/>
  <c r="H100" i="5"/>
  <c r="G100" i="5"/>
  <c r="I100" i="5"/>
  <c r="I79" i="2"/>
  <c r="G79" i="2"/>
  <c r="M79" i="2"/>
  <c r="J79" i="2"/>
  <c r="L79" i="2"/>
  <c r="H79" i="2"/>
  <c r="L135" i="5"/>
  <c r="G135" i="5"/>
  <c r="J135" i="5"/>
  <c r="I135" i="5"/>
  <c r="H135" i="5"/>
  <c r="M135" i="5"/>
  <c r="J158" i="5"/>
  <c r="I158" i="5"/>
  <c r="G158" i="5"/>
  <c r="L158" i="5"/>
  <c r="M158" i="5"/>
  <c r="H158" i="5"/>
  <c r="I57" i="5"/>
  <c r="G57" i="5"/>
  <c r="J57" i="5"/>
  <c r="H57" i="5"/>
  <c r="M57" i="5"/>
  <c r="L57" i="5"/>
  <c r="H51" i="2"/>
  <c r="M51" i="2"/>
  <c r="J51" i="2"/>
  <c r="G51" i="2"/>
  <c r="I51" i="2"/>
  <c r="L51" i="2"/>
  <c r="G106" i="2"/>
  <c r="I106" i="2"/>
  <c r="M106" i="2"/>
  <c r="L106" i="2"/>
  <c r="H106" i="2"/>
  <c r="J106" i="2"/>
  <c r="L31" i="2"/>
  <c r="G31" i="2"/>
  <c r="M31" i="2"/>
  <c r="H31" i="2"/>
  <c r="I31" i="2"/>
  <c r="J31" i="2"/>
  <c r="J36" i="5"/>
  <c r="M36" i="5"/>
  <c r="I36" i="5"/>
  <c r="G36" i="5"/>
  <c r="H36" i="5"/>
  <c r="L36" i="5"/>
  <c r="L6" i="5"/>
  <c r="H6" i="5"/>
  <c r="J6" i="5"/>
  <c r="G6" i="5"/>
  <c r="I6" i="5"/>
  <c r="M6" i="5"/>
  <c r="AH69" i="7"/>
  <c r="AD69" i="7"/>
  <c r="AC69" i="7"/>
  <c r="AG69" i="7"/>
  <c r="G117" i="2"/>
  <c r="I117" i="2"/>
  <c r="M117" i="2"/>
  <c r="J117" i="2"/>
  <c r="L117" i="2"/>
  <c r="H117" i="2"/>
  <c r="H126" i="5"/>
  <c r="L126" i="5"/>
  <c r="I126" i="5"/>
  <c r="G126" i="5"/>
  <c r="J126" i="5"/>
  <c r="M126" i="5"/>
  <c r="H102" i="2"/>
  <c r="G102" i="2"/>
  <c r="L102" i="2"/>
  <c r="J102" i="2"/>
  <c r="M102" i="2"/>
  <c r="I102" i="2"/>
  <c r="L76" i="5"/>
  <c r="G76" i="5"/>
  <c r="J76" i="5"/>
  <c r="M76" i="5"/>
  <c r="H76" i="5"/>
  <c r="I76" i="5"/>
  <c r="J107" i="5"/>
  <c r="G107" i="5"/>
  <c r="M107" i="5"/>
  <c r="I107" i="5"/>
  <c r="H107" i="5"/>
  <c r="L107" i="5"/>
  <c r="I121" i="5"/>
  <c r="H121" i="5"/>
  <c r="J121" i="5"/>
  <c r="M121" i="5"/>
  <c r="L121" i="5"/>
  <c r="G121" i="5"/>
  <c r="H159" i="5"/>
  <c r="G159" i="5"/>
  <c r="L159" i="5"/>
  <c r="I159" i="5"/>
  <c r="J159" i="5"/>
  <c r="M159" i="5"/>
  <c r="G10" i="5"/>
  <c r="J10" i="5"/>
  <c r="M10" i="5"/>
  <c r="L10" i="5"/>
  <c r="I10" i="5"/>
  <c r="H10" i="5"/>
  <c r="M155" i="5"/>
  <c r="J155" i="5"/>
  <c r="H155" i="5"/>
  <c r="I155" i="5"/>
  <c r="G155" i="5"/>
  <c r="L155" i="5"/>
  <c r="J113" i="5"/>
  <c r="L113" i="5"/>
  <c r="M113" i="5"/>
  <c r="I113" i="5"/>
  <c r="G113" i="5"/>
  <c r="H113" i="5"/>
  <c r="M58" i="5"/>
  <c r="I58" i="5"/>
  <c r="J58" i="5"/>
  <c r="G58" i="5"/>
  <c r="H58" i="5"/>
  <c r="L58" i="5"/>
  <c r="G16" i="2"/>
  <c r="J16" i="2"/>
  <c r="M16" i="2"/>
  <c r="H16" i="2"/>
  <c r="L16" i="2"/>
  <c r="I16" i="2"/>
  <c r="I94" i="5"/>
  <c r="G94" i="5"/>
  <c r="J94" i="5"/>
  <c r="L94" i="5"/>
  <c r="M94" i="5"/>
  <c r="H94" i="5"/>
  <c r="G11" i="2"/>
  <c r="I11" i="2"/>
  <c r="M11" i="2"/>
  <c r="H11" i="2"/>
  <c r="L11" i="2"/>
  <c r="J11" i="2"/>
  <c r="I5" i="2"/>
  <c r="G5" i="2"/>
  <c r="M5" i="2"/>
  <c r="L5" i="2"/>
  <c r="H5" i="2"/>
  <c r="J5" i="2"/>
  <c r="G63" i="5"/>
  <c r="L63" i="5"/>
  <c r="J63" i="5"/>
  <c r="H63" i="5"/>
  <c r="I63" i="5"/>
  <c r="M63" i="5"/>
  <c r="J61" i="5"/>
  <c r="L61" i="5"/>
  <c r="I61" i="5"/>
  <c r="G61" i="5"/>
  <c r="H61" i="5"/>
  <c r="M61" i="5"/>
  <c r="G108" i="5"/>
  <c r="M108" i="5"/>
  <c r="I108" i="5"/>
  <c r="L108" i="5"/>
  <c r="H108" i="5"/>
  <c r="J108" i="5"/>
  <c r="L47" i="2"/>
  <c r="M47" i="2"/>
  <c r="I47" i="2"/>
  <c r="J47" i="2"/>
  <c r="H47" i="2"/>
  <c r="G47" i="2"/>
  <c r="G106" i="5"/>
  <c r="J106" i="5"/>
  <c r="L106" i="5"/>
  <c r="M106" i="5"/>
  <c r="H106" i="5"/>
  <c r="I106" i="5"/>
  <c r="H105" i="5"/>
  <c r="M105" i="5"/>
  <c r="J105" i="5"/>
  <c r="L105" i="5"/>
  <c r="G105" i="5"/>
  <c r="I105" i="5"/>
  <c r="H65" i="5"/>
  <c r="G65" i="5"/>
  <c r="J65" i="5"/>
  <c r="L65" i="5"/>
  <c r="M65" i="5"/>
  <c r="I65" i="5"/>
  <c r="L136" i="5"/>
  <c r="M136" i="5"/>
  <c r="H136" i="5"/>
  <c r="J136" i="5"/>
  <c r="G136" i="5"/>
  <c r="I136" i="5"/>
  <c r="M43" i="2"/>
  <c r="J43" i="2"/>
  <c r="L43" i="2"/>
  <c r="G43" i="2"/>
  <c r="I43" i="2"/>
  <c r="H43" i="2"/>
  <c r="L44" i="2"/>
  <c r="H44" i="2"/>
  <c r="I44" i="2"/>
  <c r="J44" i="2"/>
  <c r="G44" i="2"/>
  <c r="M44" i="2"/>
  <c r="I90" i="2"/>
  <c r="H90" i="2"/>
  <c r="L90" i="2"/>
  <c r="G90" i="2"/>
  <c r="J90" i="2"/>
  <c r="M90" i="2"/>
  <c r="J87" i="2"/>
  <c r="H87" i="2"/>
  <c r="M87" i="2"/>
  <c r="L87" i="2"/>
  <c r="I87" i="2"/>
  <c r="G87" i="2"/>
  <c r="G89" i="5"/>
  <c r="M89" i="5"/>
  <c r="L89" i="5"/>
  <c r="I89" i="5"/>
  <c r="J89" i="5"/>
  <c r="H89" i="5"/>
  <c r="I80" i="5"/>
  <c r="G80" i="5"/>
  <c r="M80" i="5"/>
  <c r="J80" i="5"/>
  <c r="L80" i="5"/>
  <c r="H80" i="5"/>
  <c r="M103" i="2"/>
  <c r="L103" i="2"/>
  <c r="G103" i="2"/>
  <c r="J103" i="2"/>
  <c r="I103" i="2"/>
  <c r="H103" i="2"/>
  <c r="M174" i="5"/>
  <c r="I174" i="5"/>
  <c r="L174" i="5"/>
  <c r="G174" i="5"/>
  <c r="J174" i="5"/>
  <c r="H174" i="5"/>
  <c r="I54" i="5"/>
  <c r="H54" i="5"/>
  <c r="L54" i="5"/>
  <c r="G54" i="5"/>
  <c r="J54" i="5"/>
  <c r="M54" i="5"/>
  <c r="L113" i="2"/>
  <c r="M113" i="2"/>
  <c r="J113" i="2"/>
  <c r="G113" i="2"/>
  <c r="H113" i="2"/>
  <c r="I113" i="2"/>
  <c r="G115" i="2"/>
  <c r="M115" i="2"/>
  <c r="I115" i="2"/>
  <c r="L115" i="2"/>
  <c r="H115" i="2"/>
  <c r="J115" i="2"/>
  <c r="I85" i="2"/>
  <c r="H85" i="2"/>
  <c r="J85" i="2"/>
  <c r="M85" i="2"/>
  <c r="G85" i="2"/>
  <c r="L85" i="2"/>
  <c r="I35" i="5"/>
  <c r="M35" i="5"/>
  <c r="G35" i="5"/>
  <c r="H35" i="5"/>
  <c r="J35" i="5"/>
  <c r="L35" i="5"/>
  <c r="L43" i="5"/>
  <c r="I43" i="5"/>
  <c r="G43" i="5"/>
  <c r="J43" i="5"/>
  <c r="H43" i="5"/>
  <c r="M43" i="5"/>
  <c r="J19" i="2"/>
  <c r="H19" i="2"/>
  <c r="L19" i="2"/>
  <c r="I19" i="2"/>
  <c r="M19" i="2"/>
  <c r="G19" i="2"/>
  <c r="L88" i="5"/>
  <c r="M88" i="5"/>
  <c r="J88" i="5"/>
  <c r="H88" i="5"/>
  <c r="G88" i="5"/>
  <c r="I88" i="5"/>
  <c r="H5" i="5"/>
  <c r="I5" i="5"/>
  <c r="M5" i="5"/>
  <c r="J5" i="5"/>
  <c r="L5" i="5"/>
  <c r="G5" i="5"/>
  <c r="H117" i="5"/>
  <c r="L117" i="5"/>
  <c r="J117" i="5"/>
  <c r="M117" i="5"/>
  <c r="G117" i="5"/>
  <c r="I117" i="5"/>
  <c r="H112" i="5"/>
  <c r="G112" i="5"/>
  <c r="I112" i="5"/>
  <c r="L112" i="5"/>
  <c r="M112" i="5"/>
  <c r="J112" i="5"/>
  <c r="L48" i="5"/>
  <c r="G48" i="5"/>
  <c r="H48" i="5"/>
  <c r="I48" i="5"/>
  <c r="J48" i="5"/>
  <c r="M48" i="5"/>
  <c r="L16" i="5"/>
  <c r="H16" i="5"/>
  <c r="J16" i="5"/>
  <c r="G16" i="5"/>
  <c r="M16" i="5"/>
  <c r="I16" i="5"/>
  <c r="L84" i="2"/>
  <c r="G84" i="2"/>
  <c r="M84" i="2"/>
  <c r="J84" i="2"/>
  <c r="H84" i="2"/>
  <c r="I84" i="2"/>
  <c r="H18" i="5"/>
  <c r="J18" i="5"/>
  <c r="L18" i="5"/>
  <c r="G18" i="5"/>
  <c r="I18" i="5"/>
  <c r="M18" i="5"/>
  <c r="H119" i="5"/>
  <c r="G119" i="5"/>
  <c r="M119" i="5"/>
  <c r="L119" i="5"/>
  <c r="J119" i="5"/>
  <c r="I119" i="5"/>
  <c r="M164" i="5"/>
  <c r="I164" i="5"/>
  <c r="H164" i="5"/>
  <c r="G164" i="5"/>
  <c r="J164" i="5"/>
  <c r="L164" i="5"/>
  <c r="M85" i="5"/>
  <c r="I85" i="5"/>
  <c r="J85" i="5"/>
  <c r="L85" i="5"/>
  <c r="G85" i="5"/>
  <c r="H85" i="5"/>
  <c r="M140" i="5"/>
  <c r="L140" i="5"/>
  <c r="G140" i="5"/>
  <c r="J140" i="5"/>
  <c r="H140" i="5"/>
  <c r="I140" i="5"/>
  <c r="G120" i="5"/>
  <c r="J120" i="5"/>
  <c r="H120" i="5"/>
  <c r="M120" i="5"/>
  <c r="I120" i="5"/>
  <c r="L120" i="5"/>
  <c r="M26" i="2"/>
  <c r="H26" i="2"/>
  <c r="I26" i="2"/>
  <c r="L26" i="2"/>
  <c r="G26" i="2"/>
  <c r="J26" i="2"/>
  <c r="I137" i="5"/>
  <c r="J137" i="5"/>
  <c r="G137" i="5"/>
  <c r="L137" i="5"/>
  <c r="H137" i="5"/>
  <c r="M137" i="5"/>
  <c r="H96" i="5"/>
  <c r="J96" i="5"/>
  <c r="L96" i="5"/>
  <c r="G96" i="5"/>
  <c r="M96" i="5"/>
  <c r="I96" i="5"/>
  <c r="L33" i="5"/>
  <c r="H33" i="5"/>
  <c r="J33" i="5"/>
  <c r="M33" i="5"/>
  <c r="I33" i="5"/>
  <c r="G33" i="5"/>
  <c r="M123" i="5"/>
  <c r="I123" i="5"/>
  <c r="G123" i="5"/>
  <c r="L123" i="5"/>
  <c r="J123" i="5"/>
  <c r="H123" i="5"/>
  <c r="L23" i="5"/>
  <c r="M23" i="5"/>
  <c r="J23" i="5"/>
  <c r="H23" i="5"/>
  <c r="G23" i="5"/>
  <c r="I23" i="5"/>
  <c r="G116" i="5"/>
  <c r="L116" i="5"/>
  <c r="I116" i="5"/>
  <c r="J116" i="5"/>
  <c r="M116" i="5"/>
  <c r="H116" i="5"/>
  <c r="I27" i="5"/>
  <c r="H27" i="5"/>
  <c r="M27" i="5"/>
  <c r="J27" i="5"/>
  <c r="G27" i="5"/>
  <c r="L27" i="5"/>
  <c r="H29" i="2"/>
  <c r="L29" i="2"/>
  <c r="I29" i="2"/>
  <c r="M29" i="2"/>
  <c r="J29" i="2"/>
  <c r="G29" i="2"/>
  <c r="L32" i="2"/>
  <c r="J32" i="2"/>
  <c r="H32" i="2"/>
  <c r="M32" i="2"/>
  <c r="G32" i="2"/>
  <c r="I32" i="2"/>
  <c r="I146" i="5"/>
  <c r="J146" i="5"/>
  <c r="L146" i="5"/>
  <c r="G146" i="5"/>
  <c r="M146" i="5"/>
  <c r="H146" i="5"/>
  <c r="M20" i="2"/>
  <c r="J20" i="2"/>
  <c r="G20" i="2"/>
  <c r="I20" i="2"/>
  <c r="H20" i="2"/>
  <c r="L20" i="2"/>
  <c r="G49" i="2"/>
  <c r="I49" i="2"/>
  <c r="H49" i="2"/>
  <c r="J49" i="2"/>
  <c r="L49" i="2"/>
  <c r="M49" i="2"/>
  <c r="H89" i="2"/>
  <c r="M89" i="2"/>
  <c r="L89" i="2"/>
  <c r="I89" i="2"/>
  <c r="J89" i="2"/>
  <c r="G89" i="2"/>
  <c r="M11" i="5"/>
  <c r="J11" i="5"/>
  <c r="G11" i="5"/>
  <c r="L11" i="5"/>
  <c r="H11" i="5"/>
  <c r="I11" i="5"/>
  <c r="G175" i="5"/>
  <c r="H175" i="5"/>
  <c r="J175" i="5"/>
  <c r="L175" i="5"/>
  <c r="I175" i="5"/>
  <c r="M175" i="5"/>
  <c r="H160" i="5"/>
  <c r="M160" i="5"/>
  <c r="J160" i="5"/>
  <c r="I160" i="5"/>
  <c r="G160" i="5"/>
  <c r="L160" i="5"/>
  <c r="G148" i="5"/>
  <c r="L148" i="5"/>
  <c r="I148" i="5"/>
  <c r="M148" i="5"/>
  <c r="J148" i="5"/>
  <c r="H148" i="5"/>
  <c r="M59" i="2"/>
  <c r="H59" i="2"/>
  <c r="I59" i="2"/>
  <c r="L59" i="2"/>
  <c r="J59" i="2"/>
  <c r="G59" i="2"/>
  <c r="I96" i="2"/>
  <c r="J96" i="2"/>
  <c r="L96" i="2"/>
  <c r="H96" i="2"/>
  <c r="G96" i="2"/>
  <c r="M96" i="2"/>
  <c r="L92" i="2"/>
  <c r="J92" i="2"/>
  <c r="H92" i="2"/>
  <c r="I92" i="2"/>
  <c r="G92" i="2"/>
  <c r="M92" i="2"/>
  <c r="I51" i="5"/>
  <c r="J51" i="5"/>
  <c r="G51" i="5"/>
  <c r="H51" i="5"/>
  <c r="L51" i="5"/>
  <c r="M51" i="5"/>
  <c r="L72" i="2"/>
  <c r="M72" i="2"/>
  <c r="H72" i="2"/>
  <c r="I72" i="2"/>
  <c r="J72" i="2"/>
  <c r="G72" i="2"/>
  <c r="L168" i="5"/>
  <c r="H168" i="5"/>
  <c r="J168" i="5"/>
  <c r="G168" i="5"/>
  <c r="I168" i="5"/>
  <c r="M168" i="5"/>
  <c r="G75" i="5"/>
  <c r="H75" i="5"/>
  <c r="L75" i="5"/>
  <c r="I75" i="5"/>
  <c r="M75" i="5"/>
  <c r="J75" i="5"/>
  <c r="J68" i="2"/>
  <c r="H68" i="2"/>
  <c r="L68" i="2"/>
  <c r="I68" i="2"/>
  <c r="G68" i="2"/>
  <c r="M68" i="2"/>
  <c r="I9" i="5"/>
  <c r="J9" i="5"/>
  <c r="H9" i="5"/>
  <c r="M9" i="5"/>
  <c r="G9" i="5"/>
  <c r="L9" i="5"/>
  <c r="I45" i="5"/>
  <c r="M45" i="5"/>
  <c r="G45" i="5"/>
  <c r="L45" i="5"/>
  <c r="H45" i="5"/>
  <c r="J45" i="5"/>
  <c r="H56" i="5"/>
  <c r="I56" i="5"/>
  <c r="L56" i="5"/>
  <c r="J56" i="5"/>
  <c r="G56" i="5"/>
  <c r="M56" i="5"/>
  <c r="L78" i="5"/>
  <c r="M78" i="5"/>
  <c r="J78" i="5"/>
  <c r="I78" i="5"/>
  <c r="G78" i="5"/>
  <c r="H78" i="5"/>
  <c r="J157" i="5"/>
  <c r="M157" i="5"/>
  <c r="L157" i="5"/>
  <c r="I157" i="5"/>
  <c r="H157" i="5"/>
  <c r="G157" i="5"/>
  <c r="I90" i="5"/>
  <c r="G90" i="5"/>
  <c r="H90" i="5"/>
  <c r="M90" i="5"/>
  <c r="L90" i="5"/>
  <c r="J90" i="5"/>
  <c r="I154" i="5"/>
  <c r="H154" i="5"/>
  <c r="G154" i="5"/>
  <c r="J154" i="5"/>
  <c r="L154" i="5"/>
  <c r="M154" i="5"/>
  <c r="L62" i="5"/>
  <c r="I62" i="5"/>
  <c r="G62" i="5"/>
  <c r="M62" i="5"/>
  <c r="H62" i="5"/>
  <c r="J62" i="5"/>
  <c r="G124" i="5"/>
  <c r="I124" i="5"/>
  <c r="L124" i="5"/>
  <c r="M124" i="5"/>
  <c r="H124" i="5"/>
  <c r="J124" i="5"/>
  <c r="H52" i="2"/>
  <c r="L52" i="2"/>
  <c r="G52" i="2"/>
  <c r="M52" i="2"/>
  <c r="J52" i="2"/>
  <c r="I52" i="2"/>
  <c r="J97" i="2"/>
  <c r="M97" i="2"/>
  <c r="I97" i="2"/>
  <c r="L97" i="2"/>
  <c r="H97" i="2"/>
  <c r="G97" i="2"/>
  <c r="L143" i="5"/>
  <c r="J143" i="5"/>
  <c r="M143" i="5"/>
  <c r="H143" i="5"/>
  <c r="I143" i="5"/>
  <c r="G143" i="5"/>
  <c r="J87" i="5"/>
  <c r="G87" i="5"/>
  <c r="L87" i="5"/>
  <c r="H87" i="5"/>
  <c r="I87" i="5"/>
  <c r="M87" i="5"/>
  <c r="H71" i="2"/>
  <c r="J71" i="2"/>
  <c r="I71" i="2"/>
  <c r="M71" i="2"/>
  <c r="L71" i="2"/>
  <c r="G71" i="2"/>
  <c r="I7" i="5"/>
  <c r="J7" i="5"/>
  <c r="H7" i="5"/>
  <c r="G7" i="5"/>
  <c r="M7" i="5"/>
  <c r="L7" i="5"/>
  <c r="J150" i="5"/>
  <c r="H150" i="5"/>
  <c r="G150" i="5"/>
  <c r="L150" i="5"/>
  <c r="I150" i="5"/>
  <c r="M150" i="5"/>
  <c r="G152" i="5"/>
  <c r="H152" i="5"/>
  <c r="M152" i="5"/>
  <c r="L152" i="5"/>
  <c r="I152" i="5"/>
  <c r="J152" i="5"/>
  <c r="G29" i="5"/>
  <c r="H29" i="5"/>
  <c r="J29" i="5"/>
  <c r="M29" i="5"/>
  <c r="I29" i="5"/>
  <c r="L29" i="5"/>
  <c r="I31" i="5"/>
  <c r="J31" i="5"/>
  <c r="L31" i="5"/>
  <c r="M31" i="5"/>
  <c r="G31" i="5"/>
  <c r="H31" i="5"/>
  <c r="L104" i="2"/>
  <c r="M104" i="2"/>
  <c r="J104" i="2"/>
  <c r="I104" i="2"/>
  <c r="H104" i="2"/>
  <c r="G104" i="2"/>
  <c r="I60" i="5"/>
  <c r="G60" i="5"/>
  <c r="H60" i="5"/>
  <c r="M60" i="5"/>
  <c r="L60" i="5"/>
  <c r="J60" i="5"/>
  <c r="G67" i="5"/>
  <c r="L67" i="5"/>
  <c r="M67" i="5"/>
  <c r="H67" i="5"/>
  <c r="I67" i="5"/>
  <c r="J67" i="5"/>
  <c r="M86" i="2"/>
  <c r="G86" i="2"/>
  <c r="J86" i="2"/>
  <c r="I86" i="2"/>
  <c r="H86" i="2"/>
  <c r="L86" i="2"/>
  <c r="L44" i="5"/>
  <c r="J44" i="5"/>
  <c r="H44" i="5"/>
  <c r="M44" i="5"/>
  <c r="I44" i="5"/>
  <c r="G44" i="5"/>
  <c r="I69" i="2"/>
  <c r="G69" i="2"/>
  <c r="H69" i="2"/>
  <c r="M69" i="2"/>
  <c r="L69" i="2"/>
  <c r="J69" i="2"/>
  <c r="H4" i="2"/>
  <c r="J4" i="2"/>
  <c r="G4" i="2"/>
  <c r="I4" i="2"/>
  <c r="L4" i="2"/>
  <c r="M4" i="2"/>
  <c r="L13" i="2"/>
  <c r="G13" i="2"/>
  <c r="M13" i="2"/>
  <c r="H13" i="2"/>
  <c r="I13" i="2"/>
  <c r="J13" i="2"/>
  <c r="M118" i="5"/>
  <c r="J118" i="5"/>
  <c r="L118" i="5"/>
  <c r="G118" i="5"/>
  <c r="H118" i="5"/>
  <c r="I118" i="5"/>
  <c r="L15" i="5"/>
  <c r="I15" i="5"/>
  <c r="H15" i="5"/>
  <c r="G15" i="5"/>
  <c r="M15" i="5"/>
  <c r="J15" i="5"/>
  <c r="H91" i="2"/>
  <c r="G91" i="2"/>
  <c r="L91" i="2"/>
  <c r="J91" i="2"/>
  <c r="I91" i="2"/>
  <c r="M91" i="2"/>
  <c r="L109" i="5"/>
  <c r="J109" i="5"/>
  <c r="H109" i="5"/>
  <c r="I109" i="5"/>
  <c r="M109" i="5"/>
  <c r="G109" i="5"/>
  <c r="G17" i="5"/>
  <c r="M17" i="5"/>
  <c r="H17" i="5"/>
  <c r="I17" i="5"/>
  <c r="L17" i="5"/>
  <c r="J17" i="5"/>
  <c r="J128" i="5"/>
  <c r="M128" i="5"/>
  <c r="G128" i="5"/>
  <c r="H128" i="5"/>
  <c r="L128" i="5"/>
  <c r="I128" i="5"/>
  <c r="J50" i="5"/>
  <c r="I50" i="5"/>
  <c r="M50" i="5"/>
  <c r="L50" i="5"/>
  <c r="H50" i="5"/>
  <c r="G50" i="5"/>
  <c r="M14" i="2"/>
  <c r="H14" i="2"/>
  <c r="J14" i="2"/>
  <c r="L14" i="2"/>
  <c r="I14" i="2"/>
  <c r="G14" i="2"/>
  <c r="I176" i="5"/>
  <c r="G176" i="5"/>
  <c r="H176" i="5"/>
  <c r="J176" i="5"/>
  <c r="M176" i="5"/>
  <c r="L176" i="5"/>
  <c r="I67" i="2"/>
  <c r="L67" i="2"/>
  <c r="J67" i="2"/>
  <c r="G67" i="2"/>
  <c r="H67" i="2"/>
  <c r="M67" i="2"/>
  <c r="L54" i="2"/>
  <c r="H54" i="2"/>
  <c r="J54" i="2"/>
  <c r="M54" i="2"/>
  <c r="G54" i="2"/>
  <c r="I54" i="2"/>
  <c r="I66" i="2"/>
  <c r="G66" i="2"/>
  <c r="J66" i="2"/>
  <c r="M66" i="2"/>
  <c r="H66" i="2"/>
  <c r="L66" i="2"/>
  <c r="H81" i="5"/>
  <c r="L81" i="5"/>
  <c r="M81" i="5"/>
  <c r="I81" i="5"/>
  <c r="G81" i="5"/>
  <c r="J81" i="5"/>
  <c r="H4" i="5"/>
  <c r="L4" i="5"/>
  <c r="I4" i="5"/>
  <c r="J4" i="5"/>
  <c r="M4" i="5"/>
  <c r="G4" i="5"/>
  <c r="H69" i="5"/>
  <c r="G69" i="5"/>
  <c r="I69" i="5"/>
  <c r="J69" i="5"/>
  <c r="M69" i="5"/>
  <c r="L69" i="5"/>
  <c r="H6" i="2"/>
  <c r="L6" i="2"/>
  <c r="G6" i="2"/>
  <c r="M6" i="2"/>
  <c r="I6" i="2"/>
  <c r="J6" i="2"/>
  <c r="L177" i="5"/>
  <c r="M177" i="5"/>
  <c r="H177" i="5"/>
  <c r="J177" i="5"/>
  <c r="I177" i="5"/>
  <c r="G177" i="5"/>
  <c r="G103" i="5"/>
  <c r="I103" i="5"/>
  <c r="J103" i="5"/>
  <c r="H103" i="5"/>
  <c r="L103" i="5"/>
  <c r="M103" i="5"/>
  <c r="L118" i="2"/>
  <c r="G118" i="2"/>
  <c r="I118" i="2"/>
  <c r="M118" i="2"/>
  <c r="J118" i="2"/>
  <c r="H118" i="2"/>
  <c r="G115" i="5"/>
  <c r="J115" i="5"/>
  <c r="H115" i="5"/>
  <c r="L115" i="5"/>
  <c r="M115" i="5"/>
  <c r="I115" i="5"/>
  <c r="L38" i="5"/>
  <c r="M38" i="5"/>
  <c r="H38" i="5"/>
  <c r="G38" i="5"/>
  <c r="J38" i="5"/>
  <c r="I38" i="5"/>
  <c r="J64" i="5"/>
  <c r="M64" i="5"/>
  <c r="I64" i="5"/>
  <c r="L64" i="5"/>
  <c r="H64" i="5"/>
  <c r="G64" i="5"/>
  <c r="G141" i="5"/>
  <c r="I141" i="5"/>
  <c r="L141" i="5"/>
  <c r="J141" i="5"/>
  <c r="H141" i="5"/>
  <c r="M141" i="5"/>
  <c r="J53" i="2"/>
  <c r="L53" i="2"/>
  <c r="G53" i="2"/>
  <c r="H53" i="2"/>
  <c r="M53" i="2"/>
  <c r="I53" i="2"/>
  <c r="J41" i="5"/>
  <c r="G41" i="5"/>
  <c r="H41" i="5"/>
  <c r="M41" i="5"/>
  <c r="I41" i="5"/>
  <c r="L41" i="5"/>
  <c r="G133" i="5"/>
  <c r="H133" i="5"/>
  <c r="M133" i="5"/>
  <c r="L133" i="5"/>
  <c r="J133" i="5"/>
  <c r="I133" i="5"/>
  <c r="G131" i="5"/>
  <c r="M131" i="5"/>
  <c r="J131" i="5"/>
  <c r="I131" i="5"/>
  <c r="L131" i="5"/>
  <c r="H131" i="5"/>
  <c r="J12" i="2"/>
  <c r="L12" i="2"/>
  <c r="M12" i="2"/>
  <c r="I12" i="2"/>
  <c r="H12" i="2"/>
  <c r="G12" i="2"/>
  <c r="G24" i="2"/>
  <c r="H24" i="2"/>
  <c r="L24" i="2"/>
  <c r="J24" i="2"/>
  <c r="I24" i="2"/>
  <c r="M24" i="2"/>
  <c r="M9" i="2"/>
  <c r="H9" i="2"/>
  <c r="I9" i="2"/>
  <c r="J9" i="2"/>
  <c r="G9" i="2"/>
  <c r="L9" i="2"/>
  <c r="H37" i="2"/>
  <c r="L37" i="2"/>
  <c r="J37" i="2"/>
  <c r="I37" i="2"/>
  <c r="G37" i="2"/>
  <c r="M37" i="2"/>
  <c r="M25" i="5"/>
  <c r="I25" i="5"/>
  <c r="L25" i="5"/>
  <c r="J25" i="5"/>
  <c r="G25" i="5"/>
  <c r="H25" i="5"/>
  <c r="L24" i="5"/>
  <c r="H24" i="5"/>
  <c r="G24" i="5"/>
  <c r="J24" i="5"/>
  <c r="I24" i="5"/>
  <c r="M24" i="5"/>
  <c r="I55" i="2"/>
  <c r="J55" i="2"/>
  <c r="H55" i="2"/>
  <c r="G55" i="2"/>
  <c r="M55" i="2"/>
  <c r="L55" i="2"/>
  <c r="G45" i="2"/>
  <c r="H45" i="2"/>
  <c r="J45" i="2"/>
  <c r="L45" i="2"/>
  <c r="I45" i="2"/>
  <c r="M45" i="2"/>
  <c r="I22" i="5"/>
  <c r="L22" i="5"/>
  <c r="J22" i="5"/>
  <c r="G22" i="5"/>
  <c r="M22" i="5"/>
  <c r="H22" i="5"/>
  <c r="M12" i="5"/>
  <c r="L12" i="5"/>
  <c r="G12" i="5"/>
  <c r="H12" i="5"/>
  <c r="I12" i="5"/>
  <c r="J12" i="5"/>
  <c r="H142" i="5"/>
  <c r="G142" i="5"/>
  <c r="M142" i="5"/>
  <c r="I142" i="5"/>
  <c r="J142" i="5"/>
  <c r="L142" i="5"/>
  <c r="L33" i="2"/>
  <c r="H33" i="2"/>
  <c r="I33" i="2"/>
  <c r="J33" i="2"/>
  <c r="G33" i="2"/>
  <c r="M33" i="2"/>
  <c r="G40" i="5"/>
  <c r="J40" i="5"/>
  <c r="L40" i="5"/>
  <c r="I40" i="5"/>
  <c r="H40" i="5"/>
  <c r="M40" i="5"/>
  <c r="G48" i="2"/>
  <c r="I48" i="2"/>
  <c r="J48" i="2"/>
  <c r="M48" i="2"/>
  <c r="H48" i="2"/>
  <c r="L48" i="2"/>
  <c r="G21" i="5"/>
  <c r="J21" i="5"/>
  <c r="M21" i="5"/>
  <c r="L21" i="5"/>
  <c r="I21" i="5"/>
  <c r="H21" i="5"/>
  <c r="M102" i="5"/>
  <c r="J102" i="5"/>
  <c r="H102" i="5"/>
  <c r="I102" i="5"/>
  <c r="L102" i="5"/>
  <c r="G102" i="5"/>
  <c r="M77" i="5"/>
  <c r="H77" i="5"/>
  <c r="L77" i="5"/>
  <c r="I77" i="5"/>
  <c r="J77" i="5"/>
  <c r="G77" i="5"/>
  <c r="H83" i="5"/>
  <c r="L83" i="5"/>
  <c r="G83" i="5"/>
  <c r="M83" i="5"/>
  <c r="J83" i="5"/>
  <c r="I83" i="5"/>
  <c r="J41" i="2"/>
  <c r="L41" i="2"/>
  <c r="H41" i="2"/>
  <c r="I41" i="2"/>
  <c r="M41" i="2"/>
  <c r="G41" i="2"/>
  <c r="I112" i="2"/>
  <c r="G112" i="2"/>
  <c r="H112" i="2"/>
  <c r="J112" i="2"/>
  <c r="L112" i="2"/>
  <c r="M112" i="2"/>
  <c r="J18" i="2"/>
  <c r="L18" i="2"/>
  <c r="M18" i="2"/>
  <c r="G18" i="2"/>
  <c r="H18" i="2"/>
  <c r="I18" i="2"/>
  <c r="I153" i="5"/>
  <c r="J153" i="5"/>
  <c r="H153" i="5"/>
  <c r="M153" i="5"/>
  <c r="L153" i="5"/>
  <c r="G153" i="5"/>
  <c r="I32" i="5"/>
  <c r="J32" i="5"/>
  <c r="G32" i="5"/>
  <c r="M32" i="5"/>
  <c r="H32" i="5"/>
  <c r="L32" i="5"/>
  <c r="I129" i="5"/>
  <c r="L129" i="5"/>
  <c r="M129" i="5"/>
  <c r="H129" i="5"/>
  <c r="J129" i="5"/>
  <c r="G129" i="5"/>
  <c r="H111" i="5"/>
  <c r="G111" i="5"/>
  <c r="L111" i="5"/>
  <c r="J111" i="5"/>
  <c r="M111" i="5"/>
  <c r="I111" i="5"/>
  <c r="J79" i="5"/>
  <c r="H79" i="5"/>
  <c r="L79" i="5"/>
  <c r="G79" i="5"/>
  <c r="I79" i="5"/>
  <c r="M79" i="5"/>
  <c r="L114" i="5"/>
  <c r="J114" i="5"/>
  <c r="I114" i="5"/>
  <c r="H114" i="5"/>
  <c r="M114" i="5"/>
  <c r="G114" i="5"/>
  <c r="L71" i="5"/>
  <c r="J71" i="5"/>
  <c r="M71" i="5"/>
  <c r="H71" i="5"/>
  <c r="I71" i="5"/>
  <c r="G71" i="5"/>
  <c r="L92" i="5"/>
  <c r="M92" i="5"/>
  <c r="J92" i="5"/>
  <c r="G92" i="5"/>
  <c r="H92" i="5"/>
  <c r="I92" i="5"/>
  <c r="M7" i="2"/>
  <c r="L7" i="2"/>
  <c r="J7" i="2"/>
  <c r="G7" i="2"/>
  <c r="H7" i="2"/>
  <c r="I7" i="2"/>
  <c r="L75" i="2"/>
  <c r="H75" i="2"/>
  <c r="I75" i="2"/>
  <c r="G75" i="2"/>
  <c r="J75" i="2"/>
  <c r="M75" i="2"/>
  <c r="I73" i="2"/>
  <c r="M73" i="2"/>
  <c r="H73" i="2"/>
  <c r="L73" i="2"/>
  <c r="J73" i="2"/>
  <c r="G73" i="2"/>
  <c r="G127" i="5"/>
  <c r="J127" i="5"/>
  <c r="L127" i="5"/>
  <c r="I127" i="5"/>
  <c r="H127" i="5"/>
  <c r="M127" i="5"/>
  <c r="M22" i="2"/>
  <c r="I22" i="2"/>
  <c r="L22" i="2"/>
  <c r="G22" i="2"/>
  <c r="J22" i="2"/>
  <c r="H22" i="2"/>
  <c r="M13" i="5"/>
  <c r="I13" i="5"/>
  <c r="G13" i="5"/>
  <c r="L13" i="5"/>
  <c r="J13" i="5"/>
  <c r="H13" i="5"/>
  <c r="L72" i="5"/>
  <c r="I72" i="5"/>
  <c r="G72" i="5"/>
  <c r="H72" i="5"/>
  <c r="J72" i="5"/>
  <c r="M72" i="5"/>
  <c r="J147" i="5"/>
  <c r="L147" i="5"/>
  <c r="H147" i="5"/>
  <c r="G147" i="5"/>
  <c r="I147" i="5"/>
  <c r="M147" i="5"/>
  <c r="G170" i="5"/>
  <c r="J170" i="5"/>
  <c r="I170" i="5"/>
  <c r="M170" i="5"/>
  <c r="H170" i="5"/>
  <c r="L170" i="5"/>
  <c r="G99" i="5"/>
  <c r="H99" i="5"/>
  <c r="J99" i="5"/>
  <c r="L99" i="5"/>
  <c r="M99" i="5"/>
  <c r="I99" i="5"/>
  <c r="J73" i="5"/>
  <c r="G73" i="5"/>
  <c r="L73" i="5"/>
  <c r="M73" i="5"/>
  <c r="I73" i="5"/>
  <c r="H73" i="5"/>
  <c r="H91" i="5"/>
  <c r="L91" i="5"/>
  <c r="I91" i="5"/>
  <c r="M91" i="5"/>
  <c r="J91" i="5"/>
  <c r="G91" i="5"/>
  <c r="G139" i="5"/>
  <c r="L139" i="5"/>
  <c r="H139" i="5"/>
  <c r="M139" i="5"/>
  <c r="J139" i="5"/>
  <c r="I139" i="5"/>
  <c r="I14" i="5"/>
  <c r="M14" i="5"/>
  <c r="J14" i="5"/>
  <c r="G14" i="5"/>
  <c r="L14" i="5"/>
  <c r="H14" i="5"/>
  <c r="M173" i="5"/>
  <c r="J173" i="5"/>
  <c r="H173" i="5"/>
  <c r="I173" i="5"/>
  <c r="L173" i="5"/>
  <c r="G173" i="5"/>
  <c r="G74" i="5"/>
  <c r="H74" i="5"/>
  <c r="L74" i="5"/>
  <c r="M74" i="5"/>
  <c r="J74" i="5"/>
  <c r="I74" i="5"/>
  <c r="H28" i="5"/>
  <c r="M28" i="5"/>
  <c r="J28" i="5"/>
  <c r="G28" i="5"/>
  <c r="I28" i="5"/>
  <c r="L28" i="5"/>
  <c r="J20" i="5"/>
  <c r="G20" i="5"/>
  <c r="L20" i="5"/>
  <c r="M20" i="5"/>
  <c r="H20" i="5"/>
  <c r="I20" i="5"/>
  <c r="L98" i="5"/>
  <c r="J98" i="5"/>
  <c r="G98" i="5"/>
  <c r="I98" i="5"/>
  <c r="M98" i="5"/>
  <c r="H98" i="5"/>
  <c r="M52" i="5"/>
  <c r="J52" i="5"/>
  <c r="L52" i="5"/>
  <c r="G52" i="5"/>
  <c r="H52" i="5"/>
  <c r="I52" i="5"/>
  <c r="M97" i="5"/>
  <c r="L97" i="5"/>
  <c r="G97" i="5"/>
  <c r="I97" i="5"/>
  <c r="H97" i="5"/>
  <c r="J97" i="5"/>
  <c r="G167" i="5"/>
  <c r="H167" i="5"/>
  <c r="M167" i="5"/>
  <c r="L167" i="5"/>
  <c r="I167" i="5"/>
  <c r="J167" i="5"/>
  <c r="L30" i="5"/>
  <c r="I30" i="5"/>
  <c r="G30" i="5"/>
  <c r="H30" i="5"/>
  <c r="M30" i="5"/>
  <c r="J30" i="5"/>
  <c r="L66" i="5"/>
  <c r="J66" i="5"/>
  <c r="H66" i="5"/>
  <c r="I66" i="5"/>
  <c r="G66" i="5"/>
  <c r="M66" i="5"/>
  <c r="H169" i="5"/>
  <c r="I169" i="5"/>
  <c r="J169" i="5"/>
  <c r="G169" i="5"/>
  <c r="L169" i="5"/>
  <c r="M169" i="5"/>
  <c r="J134" i="5"/>
  <c r="M134" i="5"/>
  <c r="I134" i="5"/>
  <c r="L134" i="5"/>
  <c r="H134" i="5"/>
  <c r="G134" i="5"/>
  <c r="M163" i="5"/>
  <c r="I163" i="5"/>
  <c r="J163" i="5"/>
  <c r="H163" i="5"/>
  <c r="G163" i="5"/>
  <c r="L163" i="5"/>
  <c r="M162" i="5"/>
  <c r="J162" i="5"/>
  <c r="G162" i="5"/>
  <c r="L162" i="5"/>
  <c r="I162" i="5"/>
  <c r="H162" i="5"/>
  <c r="L42" i="5"/>
  <c r="I42" i="5"/>
  <c r="M42" i="5"/>
  <c r="H42" i="5"/>
  <c r="G42" i="5"/>
  <c r="J42" i="5"/>
  <c r="M26" i="5"/>
  <c r="H26" i="5"/>
  <c r="I26" i="5"/>
  <c r="G26" i="5"/>
  <c r="L26" i="5"/>
  <c r="J26" i="5"/>
  <c r="I95" i="2"/>
  <c r="L95" i="2"/>
  <c r="M95" i="2"/>
  <c r="G95" i="2"/>
  <c r="H95" i="2"/>
  <c r="J95" i="2"/>
  <c r="M34" i="5"/>
  <c r="I34" i="5"/>
  <c r="L34" i="5"/>
  <c r="J34" i="5"/>
  <c r="H34" i="5"/>
  <c r="G34" i="5"/>
  <c r="J46" i="5"/>
  <c r="H46" i="5"/>
  <c r="G46" i="5"/>
  <c r="M46" i="5"/>
  <c r="L46" i="5"/>
  <c r="I46" i="5"/>
  <c r="M84" i="5"/>
  <c r="G84" i="5"/>
  <c r="I84" i="5"/>
  <c r="L84" i="5"/>
  <c r="H84" i="5"/>
  <c r="J84" i="5"/>
  <c r="G125" i="5"/>
  <c r="L125" i="5"/>
  <c r="J125" i="5"/>
  <c r="M125" i="5"/>
  <c r="H125" i="5"/>
  <c r="I125" i="5"/>
  <c r="J101" i="5"/>
  <c r="L101" i="5"/>
  <c r="G101" i="5"/>
  <c r="M101" i="5"/>
  <c r="H101" i="5"/>
  <c r="I101" i="5"/>
  <c r="G70" i="5"/>
  <c r="H70" i="5"/>
  <c r="L70" i="5"/>
  <c r="I70" i="5"/>
  <c r="M70" i="5"/>
  <c r="J70" i="5"/>
  <c r="H15" i="2"/>
  <c r="L15" i="2"/>
  <c r="J15" i="2"/>
  <c r="I15" i="2"/>
  <c r="M15" i="2"/>
  <c r="G15" i="2"/>
  <c r="G122" i="5"/>
  <c r="H122" i="5"/>
  <c r="L122" i="5"/>
  <c r="J122" i="5"/>
  <c r="I122" i="5"/>
  <c r="M122" i="5"/>
  <c r="G78" i="2"/>
  <c r="I78" i="2"/>
  <c r="L78" i="2"/>
  <c r="H78" i="2"/>
  <c r="J78" i="2"/>
  <c r="M78" i="2"/>
  <c r="G56" i="2"/>
  <c r="J56" i="2"/>
  <c r="I56" i="2"/>
  <c r="M56" i="2"/>
  <c r="H56" i="2"/>
  <c r="L56" i="2"/>
  <c r="G165" i="5"/>
  <c r="I165" i="5"/>
  <c r="H165" i="5"/>
  <c r="L165" i="5"/>
  <c r="J165" i="5"/>
  <c r="M165" i="5"/>
  <c r="I116" i="2"/>
  <c r="M116" i="2"/>
  <c r="H116" i="2"/>
  <c r="G116" i="2"/>
  <c r="J116" i="2"/>
  <c r="L116" i="2"/>
  <c r="L171" i="5"/>
  <c r="G171" i="5"/>
  <c r="M171" i="5"/>
  <c r="J171" i="5"/>
  <c r="H171" i="5"/>
  <c r="I171" i="5"/>
  <c r="G53" i="5"/>
  <c r="L53" i="5"/>
  <c r="J53" i="5"/>
  <c r="M53" i="5"/>
  <c r="I53" i="5"/>
  <c r="H53" i="5"/>
  <c r="AC97" i="3" l="1"/>
  <c r="AH97" i="3"/>
  <c r="AG97" i="3"/>
  <c r="AD97" i="3"/>
</calcChain>
</file>

<file path=xl/sharedStrings.xml><?xml version="1.0" encoding="utf-8"?>
<sst xmlns="http://schemas.openxmlformats.org/spreadsheetml/2006/main" count="3600" uniqueCount="873">
  <si>
    <t/>
  </si>
  <si>
    <t>EUR MNG</t>
  </si>
  <si>
    <t>Real PY YTD</t>
  </si>
  <si>
    <t>Budget YTD (Original)</t>
  </si>
  <si>
    <t>Budget YTD (Revised)</t>
  </si>
  <si>
    <t>Real CY YTD</t>
  </si>
  <si>
    <t>Original Budget YTD vs Real CY YTD (abs)</t>
  </si>
  <si>
    <t>Original Budget YTD vs Real CY YTD (%)</t>
  </si>
  <si>
    <t>Revised Budget YTD vs Real CY YTD (abs)</t>
  </si>
  <si>
    <t>Revised Budget YTD vs Real CY YTD (%)</t>
  </si>
  <si>
    <t>Income Statement</t>
  </si>
  <si>
    <t>Revenue</t>
  </si>
  <si>
    <t>Interest Revenue</t>
  </si>
  <si>
    <t>Cession income</t>
  </si>
  <si>
    <t>Sales Revenue</t>
  </si>
  <si>
    <t>Impairment</t>
  </si>
  <si>
    <t>Net Revenue</t>
  </si>
  <si>
    <t>Other Operating Revenue</t>
  </si>
  <si>
    <t>Payroll and Social Expenses</t>
  </si>
  <si>
    <t>SG &amp; A</t>
  </si>
  <si>
    <t>Advertising</t>
  </si>
  <si>
    <t>Rents</t>
  </si>
  <si>
    <t>Transports</t>
  </si>
  <si>
    <t>Communication</t>
  </si>
  <si>
    <t>Cards expenses (SMS; Fees; Pin Codes and Plastics)</t>
  </si>
  <si>
    <t>Others</t>
  </si>
  <si>
    <t>Interest Expenses</t>
  </si>
  <si>
    <t>Depreciation</t>
  </si>
  <si>
    <t>Total Expenses</t>
  </si>
  <si>
    <t>Income for the period before MFG reallocation</t>
  </si>
  <si>
    <t>EBITDA before MFG reallocation</t>
  </si>
  <si>
    <t>Interest Revenue (Corporate Credits Disbursed)</t>
  </si>
  <si>
    <t>-</t>
  </si>
  <si>
    <t>Interest Revenue (Non-consolidated entities)</t>
  </si>
  <si>
    <t>Revenue from Dividends</t>
  </si>
  <si>
    <t>Revenue/Expense From Foreign Exchange Operations</t>
  </si>
  <si>
    <t>Impairment - Extraordinary Investments</t>
  </si>
  <si>
    <t>Dropped-Off by Mgmt Requests</t>
  </si>
  <si>
    <t>Разлики от консолидация</t>
  </si>
  <si>
    <t>Check Income Statement Postings</t>
  </si>
  <si>
    <t>ok</t>
  </si>
  <si>
    <t>Balance</t>
  </si>
  <si>
    <t>Актив</t>
  </si>
  <si>
    <t>Cash and cash equivalents</t>
  </si>
  <si>
    <t>Gross Client Loans Receivables</t>
  </si>
  <si>
    <t>Accrued Impairments</t>
  </si>
  <si>
    <t>Client Loans Receivables net of accrued impairement</t>
  </si>
  <si>
    <t>Other assets</t>
  </si>
  <si>
    <t>Trade and other receivables</t>
  </si>
  <si>
    <t>Investments in Subsidiaries</t>
  </si>
  <si>
    <t>Fixed Assets</t>
  </si>
  <si>
    <t>Total Assets</t>
  </si>
  <si>
    <t>Пасив</t>
  </si>
  <si>
    <t>Liabilities to bank and financial lease</t>
  </si>
  <si>
    <t>Payables to employees and social security institutions</t>
  </si>
  <si>
    <t>Trade Liabilities</t>
  </si>
  <si>
    <t>Tax Liabilities</t>
  </si>
  <si>
    <t>Total Liabilities</t>
  </si>
  <si>
    <t>Shareholders Equity</t>
  </si>
  <si>
    <t>Total Liabilities and Shareholders Equity</t>
  </si>
  <si>
    <t>Check FInancial Statement Postings</t>
  </si>
  <si>
    <t>Cashflows</t>
  </si>
  <si>
    <t>Cashflow From Operating Activities</t>
  </si>
  <si>
    <t>Disbursed Credits to Clients</t>
  </si>
  <si>
    <t>Collected Installments From Clients</t>
  </si>
  <si>
    <t>Disbursed Commercial Credits</t>
  </si>
  <si>
    <t>Collected Commercial Credits</t>
  </si>
  <si>
    <t>Trade Inflows From Commercial Activties</t>
  </si>
  <si>
    <t>SG&amp;A Payments</t>
  </si>
  <si>
    <t>Salaries and Social Securities Payments</t>
  </si>
  <si>
    <t>Tax Payments</t>
  </si>
  <si>
    <t>Other Payments</t>
  </si>
  <si>
    <t>Total Cashflow From Operating Activities</t>
  </si>
  <si>
    <t>Cashflow From Investing Activities</t>
  </si>
  <si>
    <t>Purchasing of Property, Pland and Equipment</t>
  </si>
  <si>
    <t>Other Investments</t>
  </si>
  <si>
    <t>Cashflow From Financing Activitie</t>
  </si>
  <si>
    <t>Cashflow From Financing Activities</t>
  </si>
  <si>
    <t>Company Shares Buy-back</t>
  </si>
  <si>
    <t>Proceeds From Bank Borrowings</t>
  </si>
  <si>
    <t>Repayment Of Bank Borrowings</t>
  </si>
  <si>
    <t>Proceeds From Commercial Loans</t>
  </si>
  <si>
    <t>Repayment of Commercial Loans</t>
  </si>
  <si>
    <t>Dividends Paid to Owners of the Company</t>
  </si>
  <si>
    <t>Financial Lease Payments</t>
  </si>
  <si>
    <t>Other Cashflows From Financing Activities</t>
  </si>
  <si>
    <t>Total Cashflow From Financing Activities</t>
  </si>
  <si>
    <t>Net Cash Generated (TOTAL)</t>
  </si>
  <si>
    <t>Cash And Cash Equivalents in the Beginning of the Year</t>
  </si>
  <si>
    <t>Cash And Cash Equivalents in the End of the Year</t>
  </si>
  <si>
    <t>Check Cashflow Statement Postings</t>
  </si>
  <si>
    <t>KPI's</t>
  </si>
  <si>
    <t>Disbursed amount</t>
  </si>
  <si>
    <t>Collected amount</t>
  </si>
  <si>
    <t>Net cash generated</t>
  </si>
  <si>
    <t>Number of loans disbursed</t>
  </si>
  <si>
    <t>Customer numbers</t>
  </si>
  <si>
    <t>Coverage ratio</t>
  </si>
  <si>
    <t>Revenue/Average Gross portfolio</t>
  </si>
  <si>
    <t>Impairment as a % of revenue</t>
  </si>
  <si>
    <t>SG&amp;A expenses as a % of revenue</t>
  </si>
  <si>
    <t>Salaries as a % of revenue</t>
  </si>
  <si>
    <t>Total opex as a % of revenue</t>
  </si>
  <si>
    <t>EBITDA margin</t>
  </si>
  <si>
    <t>OID</t>
  </si>
  <si>
    <t>ln:goto/LNFC/mfg?oid=2493925</t>
  </si>
  <si>
    <t>ln:goto/LNFC/mfg?oid=2473768</t>
  </si>
  <si>
    <t>ln:goto/LNFC/mfg?oid=2538186</t>
  </si>
  <si>
    <t>ln:goto/LNFC/mfg?oid=2473743</t>
  </si>
  <si>
    <t>ln:goto/LNFC/mfg?oid=2473745</t>
  </si>
  <si>
    <t>ln:goto/LNFC/mfg?oid=2473779</t>
  </si>
  <si>
    <t>ln:goto/LNFC/mfg?oid=2473784</t>
  </si>
  <si>
    <t>ln:goto/LNFC/mfg?oid=2473785</t>
  </si>
  <si>
    <t>ln:goto/LNFC/mfg?oid=2473787</t>
  </si>
  <si>
    <t>ln:goto/LNFC/mfg?oid=2473790</t>
  </si>
  <si>
    <t>ln:goto/LNFC/mfg?oid=2473792</t>
  </si>
  <si>
    <t>ln:goto/LNFC/mfg?oid=2473793</t>
  </si>
  <si>
    <t>ln:goto/LNFC/mfg?oid=2473795</t>
  </si>
  <si>
    <t>ln:goto/LNFC/mfg?oid=2473901</t>
  </si>
  <si>
    <t>ln:goto/LNFC/mfg?oid=2473796</t>
  </si>
  <si>
    <t>ln:goto/LNFC/mfg?oid=2473797</t>
  </si>
  <si>
    <t>ln:goto/LNFC/mfg?oid=2473798</t>
  </si>
  <si>
    <t>ln:goto/LNFC/mfg?oid=2473803</t>
  </si>
  <si>
    <t>ln:goto/LNFC/mfg?oid=2473809</t>
  </si>
  <si>
    <t>ln:goto/LNFC/mfg?oid=2473815</t>
  </si>
  <si>
    <t>ln:goto/LNFC/mfg?oid=2473780</t>
  </si>
  <si>
    <t>ln:goto/LNFC/mfg?oid=2473781</t>
  </si>
  <si>
    <t>ln:goto/LNFC/mfg?oid=2474553</t>
  </si>
  <si>
    <t>ln:goto/LNFC/mfg?oid=2474000</t>
  </si>
  <si>
    <t>ln:goto/LNFC/mfg?oid=2474555</t>
  </si>
  <si>
    <t>ln:goto/LNFC/mfg?oid=2493055</t>
  </si>
  <si>
    <t>ln:goto/LNFC/mfg?oid=2474551</t>
  </si>
  <si>
    <t>ln:goto/LNFC/mfg?oid=2493775</t>
  </si>
  <si>
    <t>ln:goto/LNFC/mfg?oid=2473751</t>
  </si>
  <si>
    <t>ln:goto/LNFC/mfg?oid=2473764</t>
  </si>
  <si>
    <t>ln:goto/LNFC/mfg?oid=2473765</t>
  </si>
  <si>
    <t>ln:goto/LNFC/mfg?oid=2473772</t>
  </si>
  <si>
    <t>ln:goto/LNFC/mfg?oid=2473782</t>
  </si>
  <si>
    <t>ln:goto/LNFC/mfg?oid=2473786</t>
  </si>
  <si>
    <t>ln:goto/LNFC/mfg?oid=2473788</t>
  </si>
  <si>
    <t>ln:goto/LNFC/mfg?oid=2473789</t>
  </si>
  <si>
    <t>ln:goto/LNFC/mfg?oid=2473791</t>
  </si>
  <si>
    <t>ln:goto/LNFC/mfg?oid=2473794</t>
  </si>
  <si>
    <t>ln:goto/LNFC/mfg?oid=2473752</t>
  </si>
  <si>
    <t>ln:goto/LNFC/mfg?oid=2473806</t>
  </si>
  <si>
    <t>ln:goto/LNFC/mfg?oid=2473807</t>
  </si>
  <si>
    <t>ln:goto/LNFC/mfg?oid=2473808</t>
  </si>
  <si>
    <t>ln:goto/LNFC/mfg?oid=2473810</t>
  </si>
  <si>
    <t>ln:goto/LNFC/mfg?oid=2473811</t>
  </si>
  <si>
    <t>ln:goto/LNFC/mfg?oid=2473820</t>
  </si>
  <si>
    <t>ln:goto/LNFC/mfg?oid=2473821</t>
  </si>
  <si>
    <t>ln:goto/LNFC/mfg?oid=2473964</t>
  </si>
  <si>
    <t>ln:goto/LNFC/mfg?oid=2473783</t>
  </si>
  <si>
    <t>ln:goto/LNFC/mfg?oid=2473799</t>
  </si>
  <si>
    <t>ln:goto/LNFC/mfg?oid=2473800</t>
  </si>
  <si>
    <t>ln:goto/LNFC/mfg?oid=2473801</t>
  </si>
  <si>
    <t>ln:goto/LNFC/mfg?oid=2473802</t>
  </si>
  <si>
    <t>ln:goto/LNFC/mfg?oid=2473804</t>
  </si>
  <si>
    <t>ln:goto/LNFC/mfg?oid=2473805</t>
  </si>
  <si>
    <t>ln:goto/LNFC/mfg?oid=2473812</t>
  </si>
  <si>
    <t>ln:goto/LNFC/mfg?oid=2473814</t>
  </si>
  <si>
    <t>ln:goto/LNFC/mfg?oid=2473816</t>
  </si>
  <si>
    <t>ln:goto/LNFC/mfg?oid=2473818</t>
  </si>
  <si>
    <t>ln:goto/LNFC/mfg?oid=2473827</t>
  </si>
  <si>
    <t>ln:goto/LNFC/mfg?oid=2473828</t>
  </si>
  <si>
    <t>ln:goto/LNFC/mfg?oid=2473830</t>
  </si>
  <si>
    <t>ln:goto/LNFC/mfg?oid=2473833</t>
  </si>
  <si>
    <t>ln:goto/LNFC/mfg?oid=2473835</t>
  </si>
  <si>
    <t>ln:goto/LNFC/mfg?oid=2473836</t>
  </si>
  <si>
    <t>ln:goto/LNFC/mfg?oid=2473837</t>
  </si>
  <si>
    <t>ln:goto/LNFC/mfg?oid=2473838</t>
  </si>
  <si>
    <t>ln:goto/LNFC/mfg?oid=2473840</t>
  </si>
  <si>
    <t>ln:goto/LNFC/mfg?oid=2473841</t>
  </si>
  <si>
    <t>ln:goto/LNFC/mfg?oid=2473842</t>
  </si>
  <si>
    <t>ln:goto/LNFC/mfg?oid=2473843</t>
  </si>
  <si>
    <t>ln:goto/LNFC/mfg?oid=2473849</t>
  </si>
  <si>
    <t>ln:goto/LNFC/mfg?oid=2473874</t>
  </si>
  <si>
    <t>ln:goto/LNFC/mfg?oid=2473965</t>
  </si>
  <si>
    <t>ln:goto/LNFC/mfg?oid=2475023</t>
  </si>
  <si>
    <t>ln:goto/LNFC/mfg?oid=2475024</t>
  </si>
  <si>
    <t>ln:goto/LNFC/mfg?oid=2475025</t>
  </si>
  <si>
    <t>ln:goto/LNFC/mfg?oid=2475026</t>
  </si>
  <si>
    <t>ln:goto/LNFC/mfg?oid=2475027</t>
  </si>
  <si>
    <t>ln:goto/LNFC/mfg?oid=2475030</t>
  </si>
  <si>
    <t>ln:goto/LNFC/mfg?oid=2475031</t>
  </si>
  <si>
    <t>ln:goto/LNFC/mfg?oid=2475032</t>
  </si>
  <si>
    <t>ln:goto/LNFC/mfg?oid=2475033</t>
  </si>
  <si>
    <t>ln:goto/LNFC/mfg?oid=2475034</t>
  </si>
  <si>
    <t>ln:goto/LNFC/mfg?oid=2475035</t>
  </si>
  <si>
    <t>ln:goto/LNFC/mfg?oid=2475036</t>
  </si>
  <si>
    <t>Easy Asset Management</t>
  </si>
  <si>
    <t>Icredit Ukraine</t>
  </si>
  <si>
    <t>iCredit Romania</t>
  </si>
  <si>
    <t>Icredit Poland</t>
  </si>
  <si>
    <t>M Cash Macedonia dooel Skopje</t>
  </si>
  <si>
    <t>MFG AD</t>
  </si>
  <si>
    <t>Financial Bulgaria Ltd</t>
  </si>
  <si>
    <t>Easy Asset Services</t>
  </si>
  <si>
    <t>Smart Asset Services</t>
  </si>
  <si>
    <t>Access Finance</t>
  </si>
  <si>
    <t>Access Finance Romania</t>
  </si>
  <si>
    <t>Easy Payment Services Poland</t>
  </si>
  <si>
    <t>Access Finance SL</t>
  </si>
  <si>
    <t>VivaCredit</t>
  </si>
  <si>
    <t>Fintrade</t>
  </si>
  <si>
    <t>Flexible Financial Solutions</t>
  </si>
  <si>
    <t>AKPZ</t>
  </si>
  <si>
    <t>Agency for control of outstanding debts S.R.L (ACOD)</t>
  </si>
  <si>
    <t>Prospect Capital</t>
  </si>
  <si>
    <t>IUVO Group</t>
  </si>
  <si>
    <t>IUVO Services</t>
  </si>
  <si>
    <t>Easy Payment Services</t>
  </si>
  <si>
    <t>April Finance</t>
  </si>
  <si>
    <t>April Services</t>
  </si>
  <si>
    <t>Breezy</t>
  </si>
  <si>
    <t>New Pay</t>
  </si>
  <si>
    <t>Setapp Services</t>
  </si>
  <si>
    <t>MFG investments</t>
  </si>
  <si>
    <t>Domania Finance</t>
  </si>
  <si>
    <t>Smart Innovative Technologies</t>
  </si>
  <si>
    <t>Xpress Pay</t>
  </si>
  <si>
    <t>Group function</t>
  </si>
  <si>
    <t>Violeta</t>
  </si>
  <si>
    <t>A1</t>
  </si>
  <si>
    <t>Czech</t>
  </si>
  <si>
    <t>SpeshCash</t>
  </si>
  <si>
    <t>Total MFG MBoard</t>
  </si>
  <si>
    <t>ln:goto/LNFC/mfg?oid=2522901</t>
  </si>
  <si>
    <t>ln:goto/LNFC/mfg?oid=2522908</t>
  </si>
  <si>
    <t>ln:goto/LNFC/mfg?oid=2522913</t>
  </si>
  <si>
    <t>ln:goto/LNFC/mfg?oid=2522916</t>
  </si>
  <si>
    <t>ln:goto/LNFC/mfg?oid=2522918</t>
  </si>
  <si>
    <t>ln:goto/LNFC/mfg?oid=2522920</t>
  </si>
  <si>
    <t>ln:goto/LNFC/mfg?oid=2522922</t>
  </si>
  <si>
    <t>ln:goto/LNFC/mfg?oid=2522926</t>
  </si>
  <si>
    <t>ln:goto/LNFC/mfg?oid=2522928</t>
  </si>
  <si>
    <t>ln:goto/LNFC/mfg?oid=2522930</t>
  </si>
  <si>
    <t>ln:goto/LNFC/mfg?oid=2522932</t>
  </si>
  <si>
    <t>ln:goto/LNFC/mfg?oid=2522934</t>
  </si>
  <si>
    <t>ln:goto/LNFC/mfg?oid=2522937</t>
  </si>
  <si>
    <t>ln:goto/LNFC/mfg?oid=2522939</t>
  </si>
  <si>
    <t>ln:goto/LNFC/mfg?oid=2522943</t>
  </si>
  <si>
    <t>ln:goto/LNFC/mfg?oid=2522945</t>
  </si>
  <si>
    <t>ln:goto/LNFC/mfg?oid=2522949</t>
  </si>
  <si>
    <t>ln:goto/LNFC/mfg?oid=2522951</t>
  </si>
  <si>
    <t>ln:goto/LNFC/mfg?oid=2522953</t>
  </si>
  <si>
    <t>ln:goto/LNFC/mfg?oid=2522955</t>
  </si>
  <si>
    <t>ln:goto/LNFC/mfg?oid=2522959</t>
  </si>
  <si>
    <t>ln:goto/LNFC/mfg?oid=2522961</t>
  </si>
  <si>
    <t>ln:goto/LNFC/mfg?oid=2522964</t>
  </si>
  <si>
    <t>ln:goto/LNFC/mfg?oid=2522966</t>
  </si>
  <si>
    <t>ln:goto/LNFC/mfg?oid=2522968</t>
  </si>
  <si>
    <t>ln:goto/LNFC/mfg?oid=2522970</t>
  </si>
  <si>
    <t>ln:goto/LNFC/mfg?oid=2522973</t>
  </si>
  <si>
    <t>ln:goto/LNFC/mfg?oid=2522975</t>
  </si>
  <si>
    <t>ln:goto/LNFC/mfg?oid=2522977</t>
  </si>
  <si>
    <t>ln:goto/LNFC/mfg?oid=2522979</t>
  </si>
  <si>
    <t>ln:goto/LNFC/mfg?oid=2522981</t>
  </si>
  <si>
    <t>ln:goto/LNFC/mfg?oid=2522983</t>
  </si>
  <si>
    <t>ln:goto/LNFC/mfg?oid=2522985</t>
  </si>
  <si>
    <t>ln:goto/LNFC/mfg?oid=2522991</t>
  </si>
  <si>
    <t>ln:goto/LNFC/mfg?oid=2522993</t>
  </si>
  <si>
    <t>ln:goto/LNFC/mfg?oid=2522995</t>
  </si>
  <si>
    <t>ln:goto/LNFC/mfg?oid=2522997</t>
  </si>
  <si>
    <t>ln:goto/LNFC/mfg?oid=2523000</t>
  </si>
  <si>
    <t>IUVO Group + IUVO Services</t>
  </si>
  <si>
    <t>ln:goto/LNFC/mfg?oid=2447432</t>
  </si>
  <si>
    <t>ACTUAL</t>
  </si>
  <si>
    <t>BUDGET</t>
  </si>
  <si>
    <t>OPEX Analysis</t>
  </si>
  <si>
    <t>Selling and Administrative Expenses</t>
  </si>
  <si>
    <t>Marketing Expenses</t>
  </si>
  <si>
    <t>220301 Advertising - Marketing</t>
  </si>
  <si>
    <t>220301 Advertising - Marketing - IC</t>
  </si>
  <si>
    <t>220302 Media buying</t>
  </si>
  <si>
    <t>220302 Media buying - IC</t>
  </si>
  <si>
    <t>220303 Media production</t>
  </si>
  <si>
    <t>220304 Creative</t>
  </si>
  <si>
    <t>220305 Events &amp; CSR</t>
  </si>
  <si>
    <t>220305 Events &amp; CSR - IC</t>
  </si>
  <si>
    <t>220341 Materials rewards</t>
  </si>
  <si>
    <t>220341 Materials rewards - IC</t>
  </si>
  <si>
    <t>Rental expenses</t>
  </si>
  <si>
    <t>220306 Other Rents</t>
  </si>
  <si>
    <t>220306 Other Rents - IC</t>
  </si>
  <si>
    <t>220306 Rents of Vehicles</t>
  </si>
  <si>
    <t>220306 Rents of Vehicles ROU</t>
  </si>
  <si>
    <t>220306 Rents of Vehicles ROU - IC</t>
  </si>
  <si>
    <t>220306 Наем на автомобили - IC</t>
  </si>
  <si>
    <t>220307 Rents of Offices and Conf. Rooms</t>
  </si>
  <si>
    <t>220307 Rents of Offices and Conf. Rooms - IC</t>
  </si>
  <si>
    <t>Expenses for property maintenance</t>
  </si>
  <si>
    <t>220308 Property Insurance</t>
  </si>
  <si>
    <t>220308 Property Insurance - IC</t>
  </si>
  <si>
    <t>220309 Electricity, Water, Heating</t>
  </si>
  <si>
    <t>220309 Electricity, water, heating, security - IC</t>
  </si>
  <si>
    <t>220310 Cleaning expenses</t>
  </si>
  <si>
    <t>220311 Sanitary Materials &amp; Detergents</t>
  </si>
  <si>
    <t>220312 Signal and Surveillance System (SOT) Fees/Guards Expenses</t>
  </si>
  <si>
    <t>220313 Current Premises Maintenance &amp; Repairs</t>
  </si>
  <si>
    <t>220314 Garbage and Taxes Fees</t>
  </si>
  <si>
    <t>220314 Garbage and Taxes Fees - IC</t>
  </si>
  <si>
    <t>Car expenses</t>
  </si>
  <si>
    <t>220315 Car leasing</t>
  </si>
  <si>
    <t>220315 Car leasing - IC</t>
  </si>
  <si>
    <t>220316 Fuel expenses</t>
  </si>
  <si>
    <t>220316 Fuel expenses - IC</t>
  </si>
  <si>
    <t>220317 Car Insurance</t>
  </si>
  <si>
    <t>220317 Car Insurance - IC</t>
  </si>
  <si>
    <t>220318 Repairs, spare parts and service - cars</t>
  </si>
  <si>
    <t>220319 Other car expenses</t>
  </si>
  <si>
    <t>220319 Разходи за транспорт (включително всички разходи за коли) - IC</t>
  </si>
  <si>
    <t>Office materials expenses</t>
  </si>
  <si>
    <t>220320 Office Materials Expenses</t>
  </si>
  <si>
    <t>220320 Office Materials Expenses - IC</t>
  </si>
  <si>
    <t>Expenses for postage &amp; courier services</t>
  </si>
  <si>
    <t>220322 Courier expenses</t>
  </si>
  <si>
    <t>220323 Postage expenses</t>
  </si>
  <si>
    <t>220323 Postage expenses - IC</t>
  </si>
  <si>
    <t>220322 Courier expenses - IC</t>
  </si>
  <si>
    <t>Communication expenses</t>
  </si>
  <si>
    <t>220324 Mobile expenses</t>
  </si>
  <si>
    <t>220324 Mobile expenses - IC</t>
  </si>
  <si>
    <t>220325 Stationary phones expenses</t>
  </si>
  <si>
    <t>220326 Internet expenses</t>
  </si>
  <si>
    <t>220326 Internet expenses - IC</t>
  </si>
  <si>
    <t>220327 Communication Expense (Phones, Internet + Post)</t>
  </si>
  <si>
    <t>220327 Communication Expense (Phones Internet + Post) - IC</t>
  </si>
  <si>
    <t>Business Trip expenses</t>
  </si>
  <si>
    <t>220328 Business Trips, Hotels</t>
  </si>
  <si>
    <t>220329 Business trips abroad</t>
  </si>
  <si>
    <t>Expenses for consulting services</t>
  </si>
  <si>
    <t>220330 Auditor's fee</t>
  </si>
  <si>
    <t>220330 Auditor's fee - IC</t>
  </si>
  <si>
    <t>220331 External Consultants (Audit, Legal, IT, etc.)</t>
  </si>
  <si>
    <t>220331 External Consultants (Audit, Legal, IT, etc.) - IC</t>
  </si>
  <si>
    <t>Personnel Expenses</t>
  </si>
  <si>
    <t>220113 Additional health insurance</t>
  </si>
  <si>
    <t>220332 Training/Trainees Program</t>
  </si>
  <si>
    <t>220332 Training/Trainees Program - IC</t>
  </si>
  <si>
    <t>220333 Recruitment expenses</t>
  </si>
  <si>
    <t>220334 Medical Care</t>
  </si>
  <si>
    <t>220335 Other Personnel expenses</t>
  </si>
  <si>
    <t>220335 Other Personnel expenses - IC</t>
  </si>
  <si>
    <t>Other operating expenses</t>
  </si>
  <si>
    <t>220354 SMS broadcasting - IC</t>
  </si>
  <si>
    <t>220354 SMS broadcasting</t>
  </si>
  <si>
    <t>220355 Monthly service fee cards - IC</t>
  </si>
  <si>
    <t>220355 Monthly service fee cards</t>
  </si>
  <si>
    <t>220356 ATM fee/Withdrawal fee - IC</t>
  </si>
  <si>
    <t>220356 ATM fee/Withdrawal fee</t>
  </si>
  <si>
    <t>220357 Envelopes with pin codes and card plastics - IC</t>
  </si>
  <si>
    <t>220357 Envelopes with pin codes and card plastics</t>
  </si>
  <si>
    <t>220356 ATM fee Withdrawal fee</t>
  </si>
  <si>
    <t>220356 ATM fee Withdrawal fee - IC</t>
  </si>
  <si>
    <t>220336 Cost of materials</t>
  </si>
  <si>
    <t>220337 Office Consumables, Cleaning, Repairs &amp; Others</t>
  </si>
  <si>
    <t>220337 Офис консумативи, почистване, ремонт и др - IC</t>
  </si>
  <si>
    <t>220338 Coffe, water and other similar expenses</t>
  </si>
  <si>
    <t>220338 Coffe, water and other similar expenses - IC</t>
  </si>
  <si>
    <t>220339 Assets expenses (furniture &amp; fixture, office equipment) under the thereshhold</t>
  </si>
  <si>
    <t>220339 Assets expenses (furniture &amp; fixture, office equipment) under the thereshhold - IC</t>
  </si>
  <si>
    <t>220340 Entertainment expenses - IC</t>
  </si>
  <si>
    <t>220340 Represnatitve Expenses</t>
  </si>
  <si>
    <t>220340 Represnatitve Expenses - IC</t>
  </si>
  <si>
    <t>220342 Donation</t>
  </si>
  <si>
    <t>220343 Tax expenses according to local legislation</t>
  </si>
  <si>
    <t>220343 Tax expenses according to local legislation - IC</t>
  </si>
  <si>
    <t>220345 Court cases expenses</t>
  </si>
  <si>
    <t>220346 Expenses for checking credit capability of the client</t>
  </si>
  <si>
    <t>220346 Expenses for checking credit capability of the client - IC</t>
  </si>
  <si>
    <t>220347 Provision for litigations</t>
  </si>
  <si>
    <t>220348 Provision for royalty</t>
  </si>
  <si>
    <t>220349 Expenses w/o documents</t>
  </si>
  <si>
    <t>220349 Expenses w/o documents - IC</t>
  </si>
  <si>
    <t>220350 Personnel Expenses Penalties</t>
  </si>
  <si>
    <t>220350 Personnel Expenses Penalties - IC</t>
  </si>
  <si>
    <t>220351 Other operating expenses</t>
  </si>
  <si>
    <t>220351 Other Selling and Administrative Expenses - IC</t>
  </si>
  <si>
    <t>220352 Other Expenses (Net)</t>
  </si>
  <si>
    <t>220353 Freight and transportation services</t>
  </si>
  <si>
    <t>220358 Commission on contracts</t>
  </si>
  <si>
    <t>220358 Commission on contracts - IC</t>
  </si>
  <si>
    <t>220359 Collection of receivables</t>
  </si>
  <si>
    <t>220359 Collection of receivables - IC</t>
  </si>
  <si>
    <t>220360 Expenses for contact line(national phone)</t>
  </si>
  <si>
    <t>220361 Telemarketing services</t>
  </si>
  <si>
    <t>220362 Market valuations of movable and immovable property</t>
  </si>
  <si>
    <t>220363 Expenses for court executor</t>
  </si>
  <si>
    <t>220364 Notary and state fees</t>
  </si>
  <si>
    <t>220364 Notary and state fees - IC</t>
  </si>
  <si>
    <t>220365 Translation and Legalization of Documents</t>
  </si>
  <si>
    <t>220365 Translation and Legalization of Documents - IC</t>
  </si>
  <si>
    <t>220366 Office Equipment Maintenance and Repair</t>
  </si>
  <si>
    <t>220366 Office Equipment Maintenance and Repair - IC</t>
  </si>
  <si>
    <t>220367 Rental of Software</t>
  </si>
  <si>
    <t>220367 Rental of Software - IC</t>
  </si>
  <si>
    <t>220368 Rental of Printers</t>
  </si>
  <si>
    <t>220369 Software Subscriptions</t>
  </si>
  <si>
    <t>220369 Software Subscriptions - IC</t>
  </si>
  <si>
    <t>220370 Press and Electronic Journals Subscriptions</t>
  </si>
  <si>
    <t>220371 Industrial and Occupational Clothing Representatives</t>
  </si>
  <si>
    <t>220372 Assets expenses (furniture fixture office equipment) under the thereshhold -IT expenses</t>
  </si>
  <si>
    <t>220373 Agricultural materials</t>
  </si>
  <si>
    <t>220374 Commision IUVO</t>
  </si>
  <si>
    <t>220374 Commission IUVO - IC</t>
  </si>
  <si>
    <t>220374 Production materials</t>
  </si>
  <si>
    <t>220375 Tasting materials</t>
  </si>
  <si>
    <t>220379 Technological waste</t>
  </si>
  <si>
    <t>220380 Scrap and lack of supplies</t>
  </si>
  <si>
    <t>220381 Goods insurance costs</t>
  </si>
  <si>
    <t>220383 Trade costs - product positioning fee entrance fee to a new site bonus turnover</t>
  </si>
  <si>
    <t>O.11.31 Rental of Printers</t>
  </si>
  <si>
    <t>Repair, maintenance of FTA</t>
  </si>
  <si>
    <t>220378 Non-activity costs</t>
  </si>
  <si>
    <t>220384 E-shop maintenance costs</t>
  </si>
  <si>
    <t>220377 Repair maintenance of FTA</t>
  </si>
  <si>
    <t>220378 Non-activity costs - IC</t>
  </si>
  <si>
    <t>Differences income and expense consolidation</t>
  </si>
  <si>
    <t>Differences income and expense consolidation F/X Rate</t>
  </si>
  <si>
    <t>Сторно на разход от СвЛ VAT</t>
  </si>
  <si>
    <t>Курсови разлики при консолидация Баланс</t>
  </si>
  <si>
    <t>Разлика консолидация на приходи от дивиденти</t>
  </si>
  <si>
    <t>Result from deconsolidation</t>
  </si>
  <si>
    <t>Difference from capital measure</t>
  </si>
  <si>
    <t>Result from release of the negative differences from consolidation</t>
  </si>
  <si>
    <t>Разходи за производство</t>
  </si>
  <si>
    <t>220376 Production costs</t>
  </si>
  <si>
    <t>220201 Expenses: Salary and Wages for Labor Contracts</t>
  </si>
  <si>
    <t>220202 Expenses: Salary and Wages for Civil Contracts</t>
  </si>
  <si>
    <t>220203 Expenses: Salary and Wages for Mandat Contracts</t>
  </si>
  <si>
    <t>220204 Expenses: Social Security and Personal Taxes for Labor Contracts</t>
  </si>
  <si>
    <t>220205 Expenses: Social Security and Personal Taxes for Civil Contracts</t>
  </si>
  <si>
    <t>220206 Expenses: Social Security and Personal Taxes for Mandat Contracts</t>
  </si>
  <si>
    <t>220207 Expenses: Bonuses</t>
  </si>
  <si>
    <t>220208 Expenses: Provision for unused paid leaves</t>
  </si>
  <si>
    <t>220209 Expenses: Other social expenses</t>
  </si>
  <si>
    <t>220210 Actuarial gains or losses</t>
  </si>
  <si>
    <t>220211 Multisport cards</t>
  </si>
  <si>
    <t>220212 Vouchers</t>
  </si>
  <si>
    <t>ln:goto/LNFC/mfg?oid=2474576</t>
  </si>
  <si>
    <t>ln:goto/LNFC/mfg?ref=2408234&amp;oid=2474606</t>
  </si>
  <si>
    <t>ln:goto/LNFC/mfg?ref=2408235&amp;oid=2474606</t>
  </si>
  <si>
    <t>ln:goto/LNFC/mfg?ref=2411608&amp;oid=2474606</t>
  </si>
  <si>
    <t>ln:goto/LNFC/mfg?ref=2451035&amp;oid=2474606</t>
  </si>
  <si>
    <t>ln:goto/LNFC/mfg?ref=2408305&amp;oid=2474606</t>
  </si>
  <si>
    <t>ln:goto/LNFC/mfg?ref=2428793&amp;oid=2474606</t>
  </si>
  <si>
    <t>ln:goto/LNFC/mfg?ref=2408288&amp;oid=2474606</t>
  </si>
  <si>
    <t>ln:goto/LNFC/mfg?ref=2409279&amp;oid=2474606</t>
  </si>
  <si>
    <t>ln:goto/LNFC/mfg?ref=2408301&amp;oid=2474606</t>
  </si>
  <si>
    <t>ln:goto/LNFC/mfg?ref=2426391&amp;oid=2474606</t>
  </si>
  <si>
    <t>ln:goto/LNFC/mfg?ref=2409442&amp;oid=2474606</t>
  </si>
  <si>
    <t>ln:goto/LNFC/mfg?ref=2523175&amp;oid=2474606</t>
  </si>
  <si>
    <t>ln:goto/LNFC/mfg?ref=2408236&amp;oid=2474606</t>
  </si>
  <si>
    <t>ln:goto/LNFC/mfg?ref=2409436&amp;oid=2474606</t>
  </si>
  <si>
    <t>ln:goto/LNFC/mfg?ref=2425234&amp;oid=2474606</t>
  </si>
  <si>
    <t>ln:goto/LNFC/mfg?ref=2411942&amp;oid=2474606</t>
  </si>
  <si>
    <t>ln:goto/LNFC/mfg?ref=2561068&amp;oid=2474606</t>
  </si>
  <si>
    <t>ln:goto/LNFC/mfg?ref=2561069&amp;oid=2474606</t>
  </si>
  <si>
    <t>ln:goto/LNFC/mfg?ref=2425201&amp;oid=2474606</t>
  </si>
  <si>
    <t>ln:goto/LNFC/mfg?ref=2409457&amp;oid=2474606</t>
  </si>
  <si>
    <t>ln:goto/LNFC/mfg?ref=2425119&amp;oid=2474606</t>
  </si>
  <si>
    <t>ln:goto/LNFC/mfg?ref=2408237&amp;oid=2474606</t>
  </si>
  <si>
    <t>ln:goto/LNFC/mfg?ref=2412435&amp;oid=2474606</t>
  </si>
  <si>
    <t>ln:goto/LNFC/mfg?ref=2426014&amp;oid=2474606</t>
  </si>
  <si>
    <t>ln:goto/LNFC/mfg?ref=2412620&amp;oid=2474606</t>
  </si>
  <si>
    <t>ln:goto/LNFC/mfg?ref=2428788&amp;oid=2474606</t>
  </si>
  <si>
    <t>ln:goto/LNFC/mfg?ref=2408282&amp;oid=2474606</t>
  </si>
  <si>
    <t>ln:goto/LNFC/mfg?ref=2408309&amp;oid=2474606</t>
  </si>
  <si>
    <t>ln:goto/LNFC/mfg?ref=2408307&amp;oid=2474606</t>
  </si>
  <si>
    <t>ln:goto/LNFC/mfg?ref=2408295&amp;oid=2474606</t>
  </si>
  <si>
    <t>ln:goto/LNFC/mfg?ref=2411681&amp;oid=2474606</t>
  </si>
  <si>
    <t>ln:goto/LNFC/mfg?ref=2425546&amp;oid=2474606</t>
  </si>
  <si>
    <t>ln:goto/LNFC/mfg?ref=2408238&amp;oid=2474606</t>
  </si>
  <si>
    <t>ln:goto/LNFC/mfg?ref=2408311&amp;oid=2474606</t>
  </si>
  <si>
    <t>ln:goto/LNFC/mfg?ref=2425123&amp;oid=2474606</t>
  </si>
  <si>
    <t>ln:goto/LNFC/mfg?ref=2408290&amp;oid=2474606</t>
  </si>
  <si>
    <t>ln:goto/LNFC/mfg?ref=2428443&amp;oid=2474606</t>
  </si>
  <si>
    <t>ln:goto/LNFC/mfg?ref=2408304&amp;oid=2474606</t>
  </si>
  <si>
    <t>ln:goto/LNFC/mfg?ref=2425793&amp;oid=2474606</t>
  </si>
  <si>
    <t>ln:goto/LNFC/mfg?ref=2408319&amp;oid=2474606</t>
  </si>
  <si>
    <t>ln:goto/LNFC/mfg?ref=2409362&amp;oid=2474606</t>
  </si>
  <si>
    <t>ln:goto/LNFC/mfg?ref=2425348&amp;oid=2474606</t>
  </si>
  <si>
    <t>ln:goto/LNFC/mfg?ref=2408239&amp;oid=2474606</t>
  </si>
  <si>
    <t>ln:goto/LNFC/mfg?ref=2409402&amp;oid=2474606</t>
  </si>
  <si>
    <t>ln:goto/LNFC/mfg?ref=2542312&amp;oid=2474606</t>
  </si>
  <si>
    <t>ln:goto/LNFC/mfg?ref=2408240&amp;oid=2474606</t>
  </si>
  <si>
    <t>ln:goto/LNFC/mfg?ref=2408278&amp;oid=2474606</t>
  </si>
  <si>
    <t>ln:goto/LNFC/mfg?ref=2408284&amp;oid=2474606</t>
  </si>
  <si>
    <t>ln:goto/LNFC/mfg?ref=2426392&amp;oid=2474606</t>
  </si>
  <si>
    <t>ln:goto/LNFC/mfg?ref=2497018&amp;oid=2474606</t>
  </si>
  <si>
    <t>ln:goto/LNFC/mfg?ref=2408241&amp;oid=2474606</t>
  </si>
  <si>
    <t>ln:goto/LNFC/mfg?ref=2408259&amp;oid=2474606</t>
  </si>
  <si>
    <t>ln:goto/LNFC/mfg?ref=2425373&amp;oid=2474606</t>
  </si>
  <si>
    <t>ln:goto/LNFC/mfg?ref=2409334&amp;oid=2474606</t>
  </si>
  <si>
    <t>ln:goto/LNFC/mfg?ref=2408306&amp;oid=2474606</t>
  </si>
  <si>
    <t>ln:goto/LNFC/mfg?ref=2428778&amp;oid=2474606</t>
  </si>
  <si>
    <t>ln:goto/LNFC/mfg?ref=2411614&amp;oid=2474606</t>
  </si>
  <si>
    <t>ln:goto/LNFC/mfg?ref=2425778&amp;oid=2474606</t>
  </si>
  <si>
    <t>ln:goto/LNFC/mfg?ref=2408242&amp;oid=2474606</t>
  </si>
  <si>
    <t>ln:goto/LNFC/mfg?ref=2411613&amp;oid=2474606</t>
  </si>
  <si>
    <t>ln:goto/LNFC/mfg?ref=2408313&amp;oid=2474606</t>
  </si>
  <si>
    <t>ln:goto/LNFC/mfg?ref=2408243&amp;oid=2474606</t>
  </si>
  <si>
    <t>ln:goto/LNFC/mfg?ref=2409276&amp;oid=2474606</t>
  </si>
  <si>
    <t>ln:goto/LNFC/mfg?ref=2428776&amp;oid=2474606</t>
  </si>
  <si>
    <t>ln:goto/LNFC/mfg?ref=2411612&amp;oid=2474606</t>
  </si>
  <si>
    <t>ln:goto/LNFC/mfg?ref=2425545&amp;oid=2474606</t>
  </si>
  <si>
    <t>ln:goto/LNFC/mfg?ref=2408244&amp;oid=2474606</t>
  </si>
  <si>
    <t>ln:goto/LNFC/mfg?ref=2509542&amp;oid=2474606</t>
  </si>
  <si>
    <t>ln:goto/LNFC/mfg?ref=2408274&amp;oid=2474606</t>
  </si>
  <si>
    <t>ln:goto/LNFC/mfg?ref=2425347&amp;oid=2474606</t>
  </si>
  <si>
    <t>ln:goto/LNFC/mfg?ref=2408315&amp;oid=2474606</t>
  </si>
  <si>
    <t>ln:goto/LNFC/mfg?ref=2409432&amp;oid=2474606</t>
  </si>
  <si>
    <t>ln:goto/LNFC/mfg?ref=2409443&amp;oid=2474606</t>
  </si>
  <si>
    <t>ln:goto/LNFC/mfg?ref=2425281&amp;oid=2474606</t>
  </si>
  <si>
    <t>ln:goto/LNFC/mfg?ref=2408245&amp;oid=2474606</t>
  </si>
  <si>
    <t>ln:goto/LNFC/mfg?ref=2473941&amp;oid=2474606</t>
  </si>
  <si>
    <t>ln:goto/LNFC/mfg?ref=2426112&amp;oid=2474606</t>
  </si>
  <si>
    <t>ln:goto/LNFC/mfg?ref=2409699&amp;oid=2474606</t>
  </si>
  <si>
    <t>ln:goto/LNFC/mfg?ref=2426043&amp;oid=2474606</t>
  </si>
  <si>
    <t>ln:goto/LNFC/mfg?ref=2409703&amp;oid=2474606</t>
  </si>
  <si>
    <t>ln:goto/LNFC/mfg?ref=2426044&amp;oid=2474606</t>
  </si>
  <si>
    <t>ln:goto/LNFC/mfg?ref=2412587&amp;oid=2474606</t>
  </si>
  <si>
    <t>ln:goto/LNFC/mfg?ref=2426045&amp;oid=2474606</t>
  </si>
  <si>
    <t>ln:goto/LNFC/mfg?ref=2412730&amp;oid=2474606</t>
  </si>
  <si>
    <t>ln:goto/LNFC/mfg?ref=2498296&amp;oid=2474606</t>
  </si>
  <si>
    <t>ln:goto/LNFC/mfg?ref=2498295&amp;oid=2474606</t>
  </si>
  <si>
    <t>ln:goto/LNFC/mfg?ref=2456750&amp;oid=2474606</t>
  </si>
  <si>
    <t>ln:goto/LNFC/mfg?ref=2412944&amp;oid=2474606</t>
  </si>
  <si>
    <t>ln:goto/LNFC/mfg?ref=2411609&amp;oid=2474606</t>
  </si>
  <si>
    <t>ln:goto/LNFC/mfg?ref=2425818&amp;oid=2474606</t>
  </si>
  <si>
    <t>ln:goto/LNFC/mfg?ref=2408276&amp;oid=2474606</t>
  </si>
  <si>
    <t>ln:goto/LNFC/mfg?ref=2425860&amp;oid=2474606</t>
  </si>
  <si>
    <t>ln:goto/LNFC/mfg?ref=2408281&amp;oid=2474606</t>
  </si>
  <si>
    <t>ln:goto/LNFC/mfg?ref=2425591&amp;oid=2474606</t>
  </si>
  <si>
    <t>ln:goto/LNFC/mfg?ref=2425899&amp;oid=2474606</t>
  </si>
  <si>
    <t>ln:goto/LNFC/mfg?ref=2408299&amp;oid=2474606</t>
  </si>
  <si>
    <t>ln:goto/LNFC/mfg?ref=2426016&amp;oid=2474606</t>
  </si>
  <si>
    <t>ln:goto/LNFC/mfg?ref=2409440&amp;oid=2474606</t>
  </si>
  <si>
    <t>ln:goto/LNFC/mfg?ref=2408267&amp;oid=2474606</t>
  </si>
  <si>
    <t>ln:goto/LNFC/mfg?ref=2425266&amp;oid=2474606</t>
  </si>
  <si>
    <t>ln:goto/LNFC/mfg?ref=2408314&amp;oid=2474606</t>
  </si>
  <si>
    <t>ln:goto/LNFC/mfg?ref=2408317&amp;oid=2474606</t>
  </si>
  <si>
    <t>ln:goto/LNFC/mfg?ref=2428769&amp;oid=2474606</t>
  </si>
  <si>
    <t>ln:goto/LNFC/mfg?ref=2412339&amp;oid=2474606</t>
  </si>
  <si>
    <t>ln:goto/LNFC/mfg?ref=2412337&amp;oid=2474606</t>
  </si>
  <si>
    <t>ln:goto/LNFC/mfg?ref=2408303&amp;oid=2474606</t>
  </si>
  <si>
    <t>ln:goto/LNFC/mfg?ref=2425542&amp;oid=2474606</t>
  </si>
  <si>
    <t>ln:goto/LNFC/mfg?ref=2408272&amp;oid=2474606</t>
  </si>
  <si>
    <t>ln:goto/LNFC/mfg?ref=2426012&amp;oid=2474606</t>
  </si>
  <si>
    <t>ln:goto/LNFC/mfg?ref=2409405&amp;oid=2474606</t>
  </si>
  <si>
    <t>ln:goto/LNFC/mfg?ref=2425137&amp;oid=2474606</t>
  </si>
  <si>
    <t>ln:goto/LNFC/mfg?ref=2412566&amp;oid=2474606</t>
  </si>
  <si>
    <t>ln:goto/LNFC/mfg?ref=2412792&amp;oid=2474606</t>
  </si>
  <si>
    <t>ln:goto/LNFC/mfg?ref=2409700&amp;oid=2474606</t>
  </si>
  <si>
    <t>ln:goto/LNFC/mfg?ref=2425590&amp;oid=2474606</t>
  </si>
  <si>
    <t>ln:goto/LNFC/mfg?ref=2412584&amp;oid=2474606</t>
  </si>
  <si>
    <t>ln:goto/LNFC/mfg?ref=2425593&amp;oid=2474606</t>
  </si>
  <si>
    <t>ln:goto/LNFC/mfg?ref=2412729&amp;oid=2474606</t>
  </si>
  <si>
    <t>ln:goto/LNFC/mfg?ref=2412588&amp;oid=2474606</t>
  </si>
  <si>
    <t>ln:goto/LNFC/mfg?ref=2412786&amp;oid=2474606</t>
  </si>
  <si>
    <t>ln:goto/LNFC/mfg?ref=2412586&amp;oid=2474606</t>
  </si>
  <si>
    <t>ln:goto/LNFC/mfg?ref=2412590&amp;oid=2474606</t>
  </si>
  <si>
    <t>ln:goto/LNFC/mfg?ref=2428775&amp;oid=2474606</t>
  </si>
  <si>
    <t>ln:goto/LNFC/mfg?ref=2412583&amp;oid=2474606</t>
  </si>
  <si>
    <t>ln:goto/LNFC/mfg?ref=2428801&amp;oid=2474606</t>
  </si>
  <si>
    <t>ln:goto/LNFC/mfg?ref=2412589&amp;oid=2474606</t>
  </si>
  <si>
    <t>ln:goto/LNFC/mfg?ref=2428784&amp;oid=2474606</t>
  </si>
  <si>
    <t>ln:goto/LNFC/mfg?ref=2412585&amp;oid=2474606</t>
  </si>
  <si>
    <t>ln:goto/LNFC/mfg?ref=2425562&amp;oid=2474606</t>
  </si>
  <si>
    <t>ln:goto/LNFC/mfg?ref=2412785&amp;oid=2474606</t>
  </si>
  <si>
    <t>ln:goto/LNFC/mfg?ref=2409811&amp;oid=2474606</t>
  </si>
  <si>
    <t>ln:goto/LNFC/mfg?ref=2426376&amp;oid=2474606</t>
  </si>
  <si>
    <t>ln:goto/LNFC/mfg?ref=2420389&amp;oid=2474606</t>
  </si>
  <si>
    <t>ln:goto/LNFC/mfg?ref=2412790&amp;oid=2474606</t>
  </si>
  <si>
    <t>ln:goto/LNFC/mfg?ref=2498264&amp;oid=2474606</t>
  </si>
  <si>
    <t>ln:goto/LNFC/mfg?ref=2536460&amp;oid=2474606</t>
  </si>
  <si>
    <t>ln:goto/LNFC/mfg?ref=2488091&amp;oid=2474606</t>
  </si>
  <si>
    <t>ln:goto/LNFC/mfg?ref=2487547&amp;oid=2474606</t>
  </si>
  <si>
    <t>ln:goto/LNFC/mfg?ref=2521104&amp;oid=2474606</t>
  </si>
  <si>
    <t>ln:goto/LNFC/mfg?ref=2536321&amp;oid=2474606</t>
  </si>
  <si>
    <t>ln:goto/LNFC/mfg?ref=2536462&amp;oid=2474606</t>
  </si>
  <si>
    <t>ln:goto/LNFC/mfg?ref=2536322&amp;oid=2474606</t>
  </si>
  <si>
    <t>ln:goto/LNFC/mfg?ref=2536323&amp;oid=2474606</t>
  </si>
  <si>
    <t>ln:goto/LNFC/mfg?ref=2536325&amp;oid=2474606</t>
  </si>
  <si>
    <t>ln:goto/LNFC/mfg?ref=2474520&amp;oid=2474606</t>
  </si>
  <si>
    <t>ln:goto/LNFC/mfg?ref=2523176&amp;oid=2474606</t>
  </si>
  <si>
    <t>ln:goto/LNFC/mfg?ref=2523177&amp;oid=2474606</t>
  </si>
  <si>
    <t>ln:goto/LNFC/mfg?ref=2536324&amp;oid=2474606</t>
  </si>
  <si>
    <t>ln:goto/LNFC/mfg?ref=2536461&amp;oid=2474606</t>
  </si>
  <si>
    <t>ln:goto/LNFC/mfg?ref=2563443&amp;oid=2474606</t>
  </si>
  <si>
    <t>ln:goto/LNFC/mfg?ref=2408462&amp;oid=2474606</t>
  </si>
  <si>
    <t>ln:goto/LNFC/mfg?ref=2408463&amp;oid=2474606</t>
  </si>
  <si>
    <t>ln:goto/LNFC/mfg?ref=2445017&amp;oid=2474606</t>
  </si>
  <si>
    <t>ln:goto/LNFC/mfg?ref=2445015&amp;oid=2474606</t>
  </si>
  <si>
    <t>ln:goto/LNFC/mfg?ref=2450302&amp;oid=2474606</t>
  </si>
  <si>
    <t>ln:goto/LNFC/mfg?ref=2428227&amp;oid=2474606</t>
  </si>
  <si>
    <t>ln:goto/LNFC/mfg?ref=2408468&amp;oid=2474606</t>
  </si>
  <si>
    <t>ln:goto/LNFC/mfg?ref=2408470&amp;oid=2474606</t>
  </si>
  <si>
    <t>ln:goto/LNFC/mfg?ref=2408467&amp;oid=2474606</t>
  </si>
  <si>
    <t>ln:goto/LNFC/mfg?ref=2521105&amp;oid=2474606</t>
  </si>
  <si>
    <t>ln:goto/LNFC/mfg?ref=2521106&amp;oid=2474606</t>
  </si>
  <si>
    <t>ln:goto/LNFC/mfg?ref=2408246&amp;oid=2571051</t>
  </si>
  <si>
    <t>ln:goto/LNFC/mfg?ref=2409375&amp;oid=2571051</t>
  </si>
  <si>
    <t>ln:goto/LNFC/mfg?ref=2409342&amp;oid=2571051</t>
  </si>
  <si>
    <t>ln:goto/LNFC/mfg?ref=2411946&amp;oid=2571051</t>
  </si>
  <si>
    <t>ln:goto/LNFC/mfg?ref=2409350&amp;oid=2571051</t>
  </si>
  <si>
    <t>ln:goto/LNFC/mfg?ref=2409855&amp;oid=2571051</t>
  </si>
  <si>
    <t>ln:goto/LNFC/mfg?ref=2412564&amp;oid=2571051</t>
  </si>
  <si>
    <t>ln:goto/LNFC/mfg?ref=2412622&amp;oid=2571051</t>
  </si>
  <si>
    <t>ln:goto/LNFC/mfg?ref=2409361&amp;oid=2571051</t>
  </si>
  <si>
    <t>ln:goto/LNFC/mfg?ref=2408291&amp;oid=2571051</t>
  </si>
  <si>
    <t>ln:goto/LNFC/mfg?ref=2559642&amp;oid=2571051</t>
  </si>
  <si>
    <t>ln:goto/LNFC/mfg?ref=2548052&amp;oid=2571051</t>
  </si>
  <si>
    <t>ln:goto/LNFC/mfg?ref=2509543&amp;oid=2571051</t>
  </si>
  <si>
    <t>ln:goto/LNFC/Opexg?oid=2474576</t>
  </si>
  <si>
    <t>ln:goto/LNFC/Opexg?ref=2408234&amp;oid=2474606</t>
  </si>
  <si>
    <t>ln:goto/LNFC/Opexg?ref=2408235&amp;oid=2474606</t>
  </si>
  <si>
    <t>ln:goto/LNFC/Opexg?ref=2411608&amp;oid=2474606</t>
  </si>
  <si>
    <t>ln:goto/LNFC/Opexg?ref=2451035&amp;oid=2474606</t>
  </si>
  <si>
    <t>ln:goto/LNFC/Opexg?ref=2408305&amp;oid=2474606</t>
  </si>
  <si>
    <t>ln:goto/LNFC/Opexg?ref=2428793&amp;oid=2474606</t>
  </si>
  <si>
    <t>ln:goto/LNFC/Opexg?ref=2408288&amp;oid=2474606</t>
  </si>
  <si>
    <t>ln:goto/LNFC/Opexg?ref=2409279&amp;oid=2474606</t>
  </si>
  <si>
    <t>ln:goto/LNFC/Opexg?ref=2408301&amp;oid=2474606</t>
  </si>
  <si>
    <t>ln:goto/LNFC/Opexg?ref=2426391&amp;oid=2474606</t>
  </si>
  <si>
    <t>ln:goto/LNFC/Opexg?ref=2409442&amp;oid=2474606</t>
  </si>
  <si>
    <t>ln:goto/LNFC/Opexg?ref=2523175&amp;oid=2474606</t>
  </si>
  <si>
    <t>ln:goto/LNFC/Opexg?ref=2408236&amp;oid=2474606</t>
  </si>
  <si>
    <t>ln:goto/LNFC/Opexg?ref=2409436&amp;oid=2474606</t>
  </si>
  <si>
    <t>ln:goto/LNFC/Opexg?ref=2425234&amp;oid=2474606</t>
  </si>
  <si>
    <t>ln:goto/LNFC/Opexg?ref=2411942&amp;oid=2474606</t>
  </si>
  <si>
    <t>ln:goto/LNFC/Opexg?ref=2561068&amp;oid=2474606</t>
  </si>
  <si>
    <t>ln:goto/LNFC/Opexg?ref=2561069&amp;oid=2474606</t>
  </si>
  <si>
    <t>ln:goto/LNFC/Opexg?ref=2425201&amp;oid=2474606</t>
  </si>
  <si>
    <t>ln:goto/LNFC/Opexg?ref=2409457&amp;oid=2474606</t>
  </si>
  <si>
    <t>ln:goto/LNFC/Opexg?ref=2425119&amp;oid=2474606</t>
  </si>
  <si>
    <t>ln:goto/LNFC/Opexg?ref=2408237&amp;oid=2474606</t>
  </si>
  <si>
    <t>ln:goto/LNFC/Opexg?ref=2412435&amp;oid=2474606</t>
  </si>
  <si>
    <t>ln:goto/LNFC/Opexg?ref=2426014&amp;oid=2474606</t>
  </si>
  <si>
    <t>ln:goto/LNFC/Opexg?ref=2412620&amp;oid=2474606</t>
  </si>
  <si>
    <t>ln:goto/LNFC/Opexg?ref=2428788&amp;oid=2474606</t>
  </si>
  <si>
    <t>ln:goto/LNFC/Opexg?ref=2408282&amp;oid=2474606</t>
  </si>
  <si>
    <t>ln:goto/LNFC/Opexg?ref=2408309&amp;oid=2474606</t>
  </si>
  <si>
    <t>ln:goto/LNFC/Opexg?ref=2408307&amp;oid=2474606</t>
  </si>
  <si>
    <t>ln:goto/LNFC/Opexg?ref=2408295&amp;oid=2474606</t>
  </si>
  <si>
    <t>ln:goto/LNFC/Opexg?ref=2411681&amp;oid=2474606</t>
  </si>
  <si>
    <t>ln:goto/LNFC/Opexg?ref=2425546&amp;oid=2474606</t>
  </si>
  <si>
    <t>ln:goto/LNFC/Opexg?ref=2408238&amp;oid=2474606</t>
  </si>
  <si>
    <t>ln:goto/LNFC/Opexg?ref=2408311&amp;oid=2474606</t>
  </si>
  <si>
    <t>ln:goto/LNFC/Opexg?ref=2425123&amp;oid=2474606</t>
  </si>
  <si>
    <t>ln:goto/LNFC/Opexg?ref=2408290&amp;oid=2474606</t>
  </si>
  <si>
    <t>ln:goto/LNFC/Opexg?ref=2428443&amp;oid=2474606</t>
  </si>
  <si>
    <t>ln:goto/LNFC/Opexg?ref=2408304&amp;oid=2474606</t>
  </si>
  <si>
    <t>ln:goto/LNFC/Opexg?ref=2425793&amp;oid=2474606</t>
  </si>
  <si>
    <t>ln:goto/LNFC/Opexg?ref=2408319&amp;oid=2474606</t>
  </si>
  <si>
    <t>ln:goto/LNFC/Opexg?ref=2409362&amp;oid=2474606</t>
  </si>
  <si>
    <t>ln:goto/LNFC/Opexg?ref=2425348&amp;oid=2474606</t>
  </si>
  <si>
    <t>ln:goto/LNFC/Opexg?ref=2408239&amp;oid=2474606</t>
  </si>
  <si>
    <t>ln:goto/LNFC/Opexg?ref=2409402&amp;oid=2474606</t>
  </si>
  <si>
    <t>ln:goto/LNFC/Opexg?ref=2542312&amp;oid=2474606</t>
  </si>
  <si>
    <t>ln:goto/LNFC/Opexg?ref=2408240&amp;oid=2474606</t>
  </si>
  <si>
    <t>ln:goto/LNFC/Opexg?ref=2408278&amp;oid=2474606</t>
  </si>
  <si>
    <t>ln:goto/LNFC/Opexg?ref=2408284&amp;oid=2474606</t>
  </si>
  <si>
    <t>ln:goto/LNFC/Opexg?ref=2426392&amp;oid=2474606</t>
  </si>
  <si>
    <t>ln:goto/LNFC/Opexg?ref=2497018&amp;oid=2474606</t>
  </si>
  <si>
    <t>ln:goto/LNFC/Opexg?ref=2408241&amp;oid=2474606</t>
  </si>
  <si>
    <t>ln:goto/LNFC/Opexg?ref=2408259&amp;oid=2474606</t>
  </si>
  <si>
    <t>ln:goto/LNFC/Opexg?ref=2425373&amp;oid=2474606</t>
  </si>
  <si>
    <t>ln:goto/LNFC/Opexg?ref=2409334&amp;oid=2474606</t>
  </si>
  <si>
    <t>ln:goto/LNFC/Opexg?ref=2408306&amp;oid=2474606</t>
  </si>
  <si>
    <t>ln:goto/LNFC/Opexg?ref=2428778&amp;oid=2474606</t>
  </si>
  <si>
    <t>ln:goto/LNFC/Opexg?ref=2411614&amp;oid=2474606</t>
  </si>
  <si>
    <t>ln:goto/LNFC/Opexg?ref=2425778&amp;oid=2474606</t>
  </si>
  <si>
    <t>ln:goto/LNFC/Opexg?ref=2408242&amp;oid=2474606</t>
  </si>
  <si>
    <t>ln:goto/LNFC/Opexg?ref=2411613&amp;oid=2474606</t>
  </si>
  <si>
    <t>ln:goto/LNFC/Opexg?ref=2408313&amp;oid=2474606</t>
  </si>
  <si>
    <t>ln:goto/LNFC/Opexg?ref=2408243&amp;oid=2474606</t>
  </si>
  <si>
    <t>ln:goto/LNFC/Opexg?ref=2409276&amp;oid=2474606</t>
  </si>
  <si>
    <t>ln:goto/LNFC/Opexg?ref=2428776&amp;oid=2474606</t>
  </si>
  <si>
    <t>ln:goto/LNFC/Opexg?ref=2411612&amp;oid=2474606</t>
  </si>
  <si>
    <t>ln:goto/LNFC/Opexg?ref=2425545&amp;oid=2474606</t>
  </si>
  <si>
    <t>ln:goto/LNFC/Opexg?ref=2408244&amp;oid=2474606</t>
  </si>
  <si>
    <t>ln:goto/LNFC/Opexg?ref=2509542&amp;oid=2474606</t>
  </si>
  <si>
    <t>ln:goto/LNFC/Opexg?ref=2408274&amp;oid=2474606</t>
  </si>
  <si>
    <t>ln:goto/LNFC/Opexg?ref=2425347&amp;oid=2474606</t>
  </si>
  <si>
    <t>ln:goto/LNFC/Opexg?ref=2408315&amp;oid=2474606</t>
  </si>
  <si>
    <t>ln:goto/LNFC/Opexg?ref=2409432&amp;oid=2474606</t>
  </si>
  <si>
    <t>ln:goto/LNFC/Opexg?ref=2409443&amp;oid=2474606</t>
  </si>
  <si>
    <t>ln:goto/LNFC/Opexg?ref=2425281&amp;oid=2474606</t>
  </si>
  <si>
    <t>ln:goto/LNFC/Opexg?ref=2408245&amp;oid=2474606</t>
  </si>
  <si>
    <t>ln:goto/LNFC/Opexg?ref=2473941&amp;oid=2474606</t>
  </si>
  <si>
    <t>ln:goto/LNFC/Opexg?ref=2426112&amp;oid=2474606</t>
  </si>
  <si>
    <t>ln:goto/LNFC/Opexg?ref=2409699&amp;oid=2474606</t>
  </si>
  <si>
    <t>ln:goto/LNFC/Opexg?ref=2426043&amp;oid=2474606</t>
  </si>
  <si>
    <t>ln:goto/LNFC/Opexg?ref=2409703&amp;oid=2474606</t>
  </si>
  <si>
    <t>ln:goto/LNFC/Opexg?ref=2426044&amp;oid=2474606</t>
  </si>
  <si>
    <t>ln:goto/LNFC/Opexg?ref=2412587&amp;oid=2474606</t>
  </si>
  <si>
    <t>ln:goto/LNFC/Opexg?ref=2426045&amp;oid=2474606</t>
  </si>
  <si>
    <t>ln:goto/LNFC/Opexg?ref=2412730&amp;oid=2474606</t>
  </si>
  <si>
    <t>ln:goto/LNFC/Opexg?ref=2498296&amp;oid=2474606</t>
  </si>
  <si>
    <t>ln:goto/LNFC/Opexg?ref=2498295&amp;oid=2474606</t>
  </si>
  <si>
    <t>ln:goto/LNFC/Opexg?ref=2456750&amp;oid=2474606</t>
  </si>
  <si>
    <t>ln:goto/LNFC/Opexg?ref=2412944&amp;oid=2474606</t>
  </si>
  <si>
    <t>ln:goto/LNFC/Opexg?ref=2411609&amp;oid=2474606</t>
  </si>
  <si>
    <t>ln:goto/LNFC/Opexg?ref=2425818&amp;oid=2474606</t>
  </si>
  <si>
    <t>ln:goto/LNFC/Opexg?ref=2408276&amp;oid=2474606</t>
  </si>
  <si>
    <t>ln:goto/LNFC/Opexg?ref=2425860&amp;oid=2474606</t>
  </si>
  <si>
    <t>ln:goto/LNFC/Opexg?ref=2408281&amp;oid=2474606</t>
  </si>
  <si>
    <t>ln:goto/LNFC/Opexg?ref=2425591&amp;oid=2474606</t>
  </si>
  <si>
    <t>ln:goto/LNFC/Opexg?ref=2425899&amp;oid=2474606</t>
  </si>
  <si>
    <t>ln:goto/LNFC/Opexg?ref=2408299&amp;oid=2474606</t>
  </si>
  <si>
    <t>ln:goto/LNFC/Opexg?ref=2426016&amp;oid=2474606</t>
  </si>
  <si>
    <t>ln:goto/LNFC/Opexg?ref=2409440&amp;oid=2474606</t>
  </si>
  <si>
    <t>ln:goto/LNFC/Opexg?ref=2408267&amp;oid=2474606</t>
  </si>
  <si>
    <t>ln:goto/LNFC/Opexg?ref=2425266&amp;oid=2474606</t>
  </si>
  <si>
    <t>ln:goto/LNFC/Opexg?ref=2408314&amp;oid=2474606</t>
  </si>
  <si>
    <t>ln:goto/LNFC/Opexg?ref=2408317&amp;oid=2474606</t>
  </si>
  <si>
    <t>ln:goto/LNFC/Opexg?ref=2428769&amp;oid=2474606</t>
  </si>
  <si>
    <t>ln:goto/LNFC/Opexg?ref=2412339&amp;oid=2474606</t>
  </si>
  <si>
    <t>ln:goto/LNFC/Opexg?ref=2412337&amp;oid=2474606</t>
  </si>
  <si>
    <t>ln:goto/LNFC/Opexg?ref=2408303&amp;oid=2474606</t>
  </si>
  <si>
    <t>ln:goto/LNFC/Opexg?ref=2425542&amp;oid=2474606</t>
  </si>
  <si>
    <t>ln:goto/LNFC/Opexg?ref=2408272&amp;oid=2474606</t>
  </si>
  <si>
    <t>ln:goto/LNFC/Opexg?ref=2426012&amp;oid=2474606</t>
  </si>
  <si>
    <t>ln:goto/LNFC/Opexg?ref=2409405&amp;oid=2474606</t>
  </si>
  <si>
    <t>ln:goto/LNFC/Opexg?ref=2425137&amp;oid=2474606</t>
  </si>
  <si>
    <t>ln:goto/LNFC/Opexg?ref=2412566&amp;oid=2474606</t>
  </si>
  <si>
    <t>ln:goto/LNFC/Opexg?ref=2412792&amp;oid=2474606</t>
  </si>
  <si>
    <t>ln:goto/LNFC/Opexg?ref=2409700&amp;oid=2474606</t>
  </si>
  <si>
    <t>ln:goto/LNFC/Opexg?ref=2425590&amp;oid=2474606</t>
  </si>
  <si>
    <t>ln:goto/LNFC/Opexg?ref=2412584&amp;oid=2474606</t>
  </si>
  <si>
    <t>ln:goto/LNFC/Opexg?ref=2425593&amp;oid=2474606</t>
  </si>
  <si>
    <t>ln:goto/LNFC/Opexg?ref=2412729&amp;oid=2474606</t>
  </si>
  <si>
    <t>ln:goto/LNFC/Opexg?ref=2412588&amp;oid=2474606</t>
  </si>
  <si>
    <t>ln:goto/LNFC/Opexg?ref=2412786&amp;oid=2474606</t>
  </si>
  <si>
    <t>ln:goto/LNFC/Opexg?ref=2412586&amp;oid=2474606</t>
  </si>
  <si>
    <t>ln:goto/LNFC/Opexg?ref=2412590&amp;oid=2474606</t>
  </si>
  <si>
    <t>ln:goto/LNFC/Opexg?ref=2428775&amp;oid=2474606</t>
  </si>
  <si>
    <t>ln:goto/LNFC/Opexg?ref=2412583&amp;oid=2474606</t>
  </si>
  <si>
    <t>ln:goto/LNFC/Opexg?ref=2428801&amp;oid=2474606</t>
  </si>
  <si>
    <t>ln:goto/LNFC/Opexg?ref=2412589&amp;oid=2474606</t>
  </si>
  <si>
    <t>ln:goto/LNFC/Opexg?ref=2428784&amp;oid=2474606</t>
  </si>
  <si>
    <t>ln:goto/LNFC/Opexg?ref=2412585&amp;oid=2474606</t>
  </si>
  <si>
    <t>ln:goto/LNFC/Opexg?ref=2425562&amp;oid=2474606</t>
  </si>
  <si>
    <t>ln:goto/LNFC/Opexg?ref=2412785&amp;oid=2474606</t>
  </si>
  <si>
    <t>ln:goto/LNFC/Opexg?ref=2409811&amp;oid=2474606</t>
  </si>
  <si>
    <t>ln:goto/LNFC/Opexg?ref=2426376&amp;oid=2474606</t>
  </si>
  <si>
    <t>ln:goto/LNFC/Opexg?ref=2420389&amp;oid=2474606</t>
  </si>
  <si>
    <t>ln:goto/LNFC/Opexg?ref=2412790&amp;oid=2474606</t>
  </si>
  <si>
    <t>ln:goto/LNFC/Opexg?ref=2498264&amp;oid=2474606</t>
  </si>
  <si>
    <t>ln:goto/LNFC/Opexg?ref=2536460&amp;oid=2474606</t>
  </si>
  <si>
    <t>ln:goto/LNFC/Opexg?ref=2488091&amp;oid=2474606</t>
  </si>
  <si>
    <t>ln:goto/LNFC/Opexg?ref=2487547&amp;oid=2474606</t>
  </si>
  <si>
    <t>ln:goto/LNFC/Opexg?ref=2521104&amp;oid=2474606</t>
  </si>
  <si>
    <t>ln:goto/LNFC/Opexg?ref=2536321&amp;oid=2474606</t>
  </si>
  <si>
    <t>ln:goto/LNFC/Opexg?ref=2536462&amp;oid=2474606</t>
  </si>
  <si>
    <t>ln:goto/LNFC/Opexg?ref=2536322&amp;oid=2474606</t>
  </si>
  <si>
    <t>ln:goto/LNFC/Opexg?ref=2536323&amp;oid=2474606</t>
  </si>
  <si>
    <t>ln:goto/LNFC/Opexg?ref=2536325&amp;oid=2474606</t>
  </si>
  <si>
    <t>ln:goto/LNFC/Opexg?ref=2474520&amp;oid=2474606</t>
  </si>
  <si>
    <t>ln:goto/LNFC/Opexg?ref=2523176&amp;oid=2474606</t>
  </si>
  <si>
    <t>ln:goto/LNFC/Opexg?ref=2523177&amp;oid=2474606</t>
  </si>
  <si>
    <t>ln:goto/LNFC/Opexg?ref=2536324&amp;oid=2474606</t>
  </si>
  <si>
    <t>ln:goto/LNFC/Opexg?ref=2536461&amp;oid=2474606</t>
  </si>
  <si>
    <t>ln:goto/LNFC/Opexg?ref=2563443&amp;oid=2474606</t>
  </si>
  <si>
    <t>ln:goto/LNFC/Opexg?ref=2408462&amp;oid=2474606</t>
  </si>
  <si>
    <t>ln:goto/LNFC/Opexg?ref=2408463&amp;oid=2474606</t>
  </si>
  <si>
    <t>ln:goto/LNFC/Opexg?ref=2445017&amp;oid=2474606</t>
  </si>
  <si>
    <t>ln:goto/LNFC/Opexg?ref=2445015&amp;oid=2474606</t>
  </si>
  <si>
    <t>ln:goto/LNFC/Opexg?ref=2450302&amp;oid=2474606</t>
  </si>
  <si>
    <t>ln:goto/LNFC/Opexg?ref=2428227&amp;oid=2474606</t>
  </si>
  <si>
    <t>ln:goto/LNFC/Opexg?ref=2408468&amp;oid=2474606</t>
  </si>
  <si>
    <t>ln:goto/LNFC/Opexg?ref=2408470&amp;oid=2474606</t>
  </si>
  <si>
    <t>ln:goto/LNFC/Opexg?ref=2408467&amp;oid=2474606</t>
  </si>
  <si>
    <t>ln:goto/LNFC/Opexg?ref=2521105&amp;oid=2474606</t>
  </si>
  <si>
    <t>ln:goto/LNFC/Opexg?ref=2521106&amp;oid=2474606</t>
  </si>
  <si>
    <t>ln:goto/LNFC/Opexg?ref=2408246&amp;oid=2571051</t>
  </si>
  <si>
    <t>ln:goto/LNFC/Opexg?ref=2409375&amp;oid=2571051</t>
  </si>
  <si>
    <t>ln:goto/LNFC/Opexg?ref=2409342&amp;oid=2571051</t>
  </si>
  <si>
    <t>ln:goto/LNFC/Opexg?ref=2411946&amp;oid=2571051</t>
  </si>
  <si>
    <t>ln:goto/LNFC/Opexg?ref=2409350&amp;oid=2571051</t>
  </si>
  <si>
    <t>ln:goto/LNFC/Opexg?ref=2409855&amp;oid=2571051</t>
  </si>
  <si>
    <t>ln:goto/LNFC/Opexg?ref=2412564&amp;oid=2571051</t>
  </si>
  <si>
    <t>ln:goto/LNFC/Opexg?ref=2412622&amp;oid=2571051</t>
  </si>
  <si>
    <t>ln:goto/LNFC/Opexg?ref=2409361&amp;oid=2571051</t>
  </si>
  <si>
    <t>ln:goto/LNFC/Opexg?ref=2408291&amp;oid=2571051</t>
  </si>
  <si>
    <t>ln:goto/LNFC/Opexg?ref=2559642&amp;oid=2571051</t>
  </si>
  <si>
    <t>ln:goto/LNFC/Opexg?ref=2548052&amp;oid=2571051</t>
  </si>
  <si>
    <t>ln:goto/LNFC/Opexg?ref=2509543&amp;oid=2571051</t>
  </si>
  <si>
    <t>Real CY YTD vs Real PY YTD (abs)</t>
  </si>
  <si>
    <t>Real CY YTD vs Real PY YTD (%)</t>
  </si>
  <si>
    <t>Individual Reports</t>
  </si>
  <si>
    <t>Consolidated Reports</t>
  </si>
  <si>
    <t>April</t>
  </si>
  <si>
    <t>ln:goto/LNFC/mfg?oid=2574715</t>
  </si>
  <si>
    <t>Fintrade Romania</t>
  </si>
  <si>
    <t>ln:goto/LNFC/mfg?oid=2577523</t>
  </si>
  <si>
    <t>Settle Bulgaria</t>
  </si>
  <si>
    <t>MFG Partners</t>
  </si>
  <si>
    <t>ln:goto/LNFC/mfg?oid=2408925</t>
  </si>
  <si>
    <t>ln:goto/LNFC/mfg?oid=2408932</t>
  </si>
  <si>
    <t>Total before consolidation MFG</t>
  </si>
  <si>
    <t>Consolidation MFG</t>
  </si>
  <si>
    <t>Group result MFG</t>
  </si>
  <si>
    <t>ln:goto/LNFC/mfg?oid=2452123</t>
  </si>
  <si>
    <t>ln:goto/LNFC/mfg?oid=2452124</t>
  </si>
  <si>
    <t>ln:goto/LNFC/mfg?oid=2452125</t>
  </si>
  <si>
    <t>ln:goto/LNFC/mfg?oid=2452126</t>
  </si>
  <si>
    <t>ln:goto/LNFC/mfg?oid=2452127</t>
  </si>
  <si>
    <t>ln:goto/LNFC/mfg?oid=2452128</t>
  </si>
  <si>
    <t>ln:goto/LNFC/mfg?oid=2452129</t>
  </si>
  <si>
    <t>ln:goto/LNFC/mfg?oid=2452130</t>
  </si>
  <si>
    <t>ln:goto/LNFC/mfg?oid=2452131</t>
  </si>
  <si>
    <t>ln:goto/LNFC/mfg?oid=2452132</t>
  </si>
  <si>
    <t>ln:goto/LNFC/mfg?oid=2452133</t>
  </si>
  <si>
    <t>ln:goto/LNFC/mfg?oid=2452134</t>
  </si>
  <si>
    <t>ln:goto/LNFC/mfg?oid=2452135</t>
  </si>
  <si>
    <t>ln:goto/LNFC/mfg?oid=2452136</t>
  </si>
  <si>
    <t>ln:goto/LNFC/mfg?oid=2452137</t>
  </si>
  <si>
    <t>ln:goto/LNFC/mfg?oid=2452138</t>
  </si>
  <si>
    <t>ln:goto/LNFC/mfg?oid=2452139</t>
  </si>
  <si>
    <t>ln:goto/LNFC/mfg?oid=2452140</t>
  </si>
  <si>
    <t>ln:goto/LNFC/mfg?oid=2452141</t>
  </si>
  <si>
    <t>ln:goto/LNFC/mfg?oid=2452142</t>
  </si>
  <si>
    <t>ln:goto/LNFC/mfg?oid=2452143</t>
  </si>
  <si>
    <t>ln:goto/LNFC/mfg?oid=2452144</t>
  </si>
  <si>
    <t>ln:goto/LNFC/mfg?oid=2452145</t>
  </si>
  <si>
    <t>ln:goto/LNFC/mfg?oid=2452146</t>
  </si>
  <si>
    <t>ln:goto/LNFC/mfg?oid=2452147</t>
  </si>
  <si>
    <t>ln:goto/LNFC/mfg?oid=2452148</t>
  </si>
  <si>
    <t>ln:goto/LNFC/mfg?oid=2452149</t>
  </si>
  <si>
    <t>ln:goto/LNFC/mfg?oid=2452151</t>
  </si>
  <si>
    <t>ln:goto/LNFC/mfg?oid=2452153</t>
  </si>
  <si>
    <t>ln:goto/LNFC/mfg?oid=2452154</t>
  </si>
  <si>
    <t>ln:goto/LNFC/mfg?oid=2452155</t>
  </si>
  <si>
    <t>ln:goto/LNFC/mfg?oid=2452156</t>
  </si>
  <si>
    <t>ln:goto/LNFC/mfg?oid=2452161</t>
  </si>
  <si>
    <t>ln:goto/LNFC/mfg?oid=2454660</t>
  </si>
  <si>
    <t>ln:goto/LNFC/mfg?oid=2454674</t>
  </si>
  <si>
    <t>ln:goto/LNFC/mfg?oid=2490956</t>
  </si>
  <si>
    <t>ln:goto/LNFC/mfg?oid=2490960</t>
  </si>
  <si>
    <t>ln:goto/LNFC/mfg?oid=2577520</t>
  </si>
  <si>
    <t>ln:goto/LNFC/mfg?oid=2452162</t>
  </si>
  <si>
    <t>ln:goto/LNFC/mfg?oid=2452163</t>
  </si>
  <si>
    <t>ln:goto/LNFC/mfg?oid=2452203</t>
  </si>
  <si>
    <t>MFG MBoard</t>
  </si>
  <si>
    <t>ln:goto/LNFC/mfg?oid=2452122</t>
  </si>
  <si>
    <t>ln:goto/LNFC/mfg?oid=2601573</t>
  </si>
  <si>
    <t>Approved Credit Limit</t>
  </si>
  <si>
    <t>Unutilized Credit Limit</t>
  </si>
  <si>
    <t>Average Approved Card Limit (All Cards)</t>
  </si>
  <si>
    <t>Average Approved Card Limit (New Cards)</t>
  </si>
  <si>
    <t>ln:goto/LNFC/mfg?oid=2661662</t>
  </si>
  <si>
    <t>ln:goto/LNFC/mfg?oid=2661663</t>
  </si>
  <si>
    <t>ln:goto/LNFC/mfg?oid=2661664</t>
  </si>
  <si>
    <t>ln:goto/LNFC/mfg?oid=2661665</t>
  </si>
  <si>
    <t>Unique Clients</t>
  </si>
  <si>
    <t>ln:goto/LNFC/mfg?oid=2614458</t>
  </si>
  <si>
    <t>CC: AVG Loan Size Installment</t>
  </si>
  <si>
    <t>CC: AVG Loan Size Credit Card</t>
  </si>
  <si>
    <t>CC: AVG Loan Size (Installment + Credit Card)</t>
  </si>
  <si>
    <t>ln:goto/LNFC/mfg?oid=2664394</t>
  </si>
  <si>
    <t>ln:goto/LNFC/mfg?oid=2664395</t>
  </si>
  <si>
    <t>ln:goto/LNFC/mfg?oid=2664396</t>
  </si>
  <si>
    <t>Access Finance Standard</t>
  </si>
  <si>
    <t>Access Finance Just</t>
  </si>
  <si>
    <t>Access Finance Digital HQ</t>
  </si>
  <si>
    <t>ln:goto/LNFC/mfg?oid=2545821</t>
  </si>
  <si>
    <t>ln:goto/LNFC/mfg?oid=2545825</t>
  </si>
  <si>
    <t>ln:goto/LNFC/mfg?oid=2545829</t>
  </si>
  <si>
    <t>The combination of object IDs is faulty!</t>
  </si>
  <si>
    <t>EBITDA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</si>
</sst>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-#,##0;"/>
    <numFmt numFmtId="165" formatCode="#,##0;\(#,##0\);"/>
  </numFmts>
  <fonts count="24" x14ac:knownFonts="1">
    <font>
      <sz val="11"/>
      <color indexed="8"/>
      <name val="Calibri"/>
      <family val="2"/>
      <scheme val="minor"/>
    </font>
    <font>
      <sz val="9"/>
      <color indexed="8"/>
      <name val="Segoe UI"/>
      <family val="2"/>
      <charset val="204"/>
    </font>
    <font>
      <sz val="9"/>
      <color indexed="9"/>
      <name val="Segoe UI"/>
      <family val="2"/>
      <charset val="204"/>
    </font>
    <font>
      <b/>
      <sz val="9"/>
      <color indexed="8"/>
      <name val="Segoe UI Bold"/>
    </font>
    <font>
      <sz val="9"/>
      <color indexed="10"/>
      <name val="Segoe UI"/>
      <family val="2"/>
      <charset val="204"/>
    </font>
    <font>
      <b/>
      <sz val="9"/>
      <color indexed="10"/>
      <name val="Segoe UI Bold"/>
    </font>
    <font>
      <b/>
      <sz val="9"/>
      <color indexed="17"/>
      <name val="Segoe UI Bold"/>
    </font>
    <font>
      <sz val="9"/>
      <color indexed="21"/>
      <name val="Segoe UI"/>
      <family val="2"/>
      <charset val="204"/>
    </font>
    <font>
      <sz val="11"/>
      <color indexed="8"/>
      <name val="Calibri"/>
      <family val="2"/>
      <scheme val="minor"/>
    </font>
    <font>
      <b/>
      <sz val="9"/>
      <color indexed="8"/>
      <name val="Segoe UI"/>
      <family val="2"/>
      <charset val="204"/>
    </font>
    <font>
      <i/>
      <sz val="9"/>
      <color indexed="8"/>
      <name val="Segoe UI"/>
      <family val="2"/>
      <charset val="204"/>
    </font>
    <font>
      <i/>
      <sz val="9"/>
      <color indexed="9"/>
      <name val="Segoe UI"/>
      <family val="2"/>
      <charset val="204"/>
    </font>
    <font>
      <b/>
      <i/>
      <sz val="9"/>
      <color indexed="8"/>
      <name val="Segoe UI Bold"/>
      <charset val="204"/>
    </font>
    <font>
      <i/>
      <sz val="9"/>
      <color indexed="10"/>
      <name val="Segoe UI"/>
      <family val="2"/>
      <charset val="204"/>
    </font>
    <font>
      <b/>
      <i/>
      <sz val="9"/>
      <color indexed="17"/>
      <name val="Segoe UI Bold"/>
      <charset val="204"/>
    </font>
    <font>
      <b/>
      <i/>
      <sz val="9"/>
      <color indexed="10"/>
      <name val="Segoe UI Bold"/>
      <charset val="204"/>
    </font>
    <font>
      <i/>
      <sz val="9"/>
      <color indexed="21"/>
      <name val="Segoe UI"/>
      <family val="2"/>
      <charset val="204"/>
    </font>
    <font>
      <i/>
      <sz val="11"/>
      <color indexed="8"/>
      <name val="Calibri"/>
      <family val="2"/>
      <charset val="204"/>
      <scheme val="minor"/>
    </font>
    <font>
      <b/>
      <i/>
      <sz val="9"/>
      <color indexed="8"/>
      <name val="Segoe UI"/>
      <family val="2"/>
      <charset val="204"/>
    </font>
    <font>
      <b/>
      <i/>
      <sz val="9"/>
      <color indexed="9"/>
      <name val="Segoe UI"/>
      <family val="2"/>
      <charset val="204"/>
    </font>
    <font>
      <b/>
      <sz val="9"/>
      <color indexed="21"/>
      <name val="Segoe UI"/>
      <family val="2"/>
      <charset val="204"/>
    </font>
    <font>
      <sz val="11"/>
      <color indexed="8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9"/>
      <color indexed="8"/>
      <name val="Segoe UI Bold"/>
      <charset val="204"/>
    </font>
  </fonts>
  <fills count="6">
    <fill>
      <patternFill patternType="none"/>
    </fill>
    <fill>
      <patternFill patternType="gray125"/>
    </fill>
    <fill>
      <patternFill patternType="solid">
        <fgColor rgb="FF6291C6"/>
      </patternFill>
    </fill>
    <fill>
      <patternFill patternType="solid">
        <fgColor rgb="FFD6E9C6"/>
      </patternFill>
    </fill>
    <fill>
      <patternFill patternType="solid">
        <fgColor rgb="FFCCE3FF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 style="medium">
        <color indexed="8"/>
      </right>
      <top/>
      <bottom style="thin">
        <color indexed="22"/>
      </bottom>
      <diagonal/>
    </border>
    <border>
      <left/>
      <right style="thin">
        <color indexed="8"/>
      </right>
      <top/>
      <bottom style="thin">
        <color indexed="22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dashed">
        <color indexed="22"/>
      </bottom>
      <diagonal/>
    </border>
    <border>
      <left/>
      <right/>
      <top/>
      <bottom style="dashed">
        <color indexed="22"/>
      </bottom>
      <diagonal/>
    </border>
    <border>
      <left/>
      <right style="thin">
        <color indexed="8"/>
      </right>
      <top/>
      <bottom style="dashed">
        <color indexed="22"/>
      </bottom>
      <diagonal/>
    </border>
    <border>
      <left style="thin">
        <color indexed="64"/>
      </left>
      <right style="medium">
        <color indexed="8"/>
      </right>
      <top/>
      <bottom/>
      <diagonal/>
    </border>
    <border>
      <left style="thin">
        <color indexed="64"/>
      </left>
      <right style="medium">
        <color indexed="8"/>
      </right>
      <top/>
      <bottom style="thin">
        <color indexed="22"/>
      </bottom>
      <diagonal/>
    </border>
    <border>
      <left style="thin">
        <color indexed="64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 tint="-0.24994659260841701"/>
      </bottom>
      <diagonal/>
    </border>
    <border>
      <left style="thin">
        <color indexed="64"/>
      </left>
      <right style="medium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22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95">
    <xf numFmtId="0" fontId="0" fillId="0" borderId="0" xfId="0"/>
    <xf numFmtId="0" fontId="1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2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left" indent="1"/>
    </xf>
    <xf numFmtId="0" fontId="1" fillId="4" borderId="9" xfId="0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0" fontId="5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right"/>
    </xf>
    <xf numFmtId="0" fontId="3" fillId="3" borderId="3" xfId="0" applyFont="1" applyFill="1" applyBorder="1" applyAlignment="1">
      <alignment horizontal="center"/>
    </xf>
    <xf numFmtId="164" fontId="7" fillId="3" borderId="0" xfId="0" applyNumberFormat="1" applyFont="1" applyFill="1" applyAlignment="1">
      <alignment horizontal="right"/>
    </xf>
    <xf numFmtId="10" fontId="7" fillId="3" borderId="0" xfId="0" applyNumberFormat="1" applyFont="1" applyFill="1" applyAlignment="1">
      <alignment horizontal="right"/>
    </xf>
    <xf numFmtId="0" fontId="7" fillId="3" borderId="3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1" fillId="4" borderId="8" xfId="0" applyFont="1" applyFill="1" applyBorder="1" applyAlignment="1">
      <alignment horizontal="left" indent="1"/>
    </xf>
    <xf numFmtId="14" fontId="0" fillId="0" borderId="0" xfId="0" applyNumberFormat="1"/>
    <xf numFmtId="165" fontId="4" fillId="0" borderId="0" xfId="0" applyNumberFormat="1" applyFont="1" applyAlignment="1">
      <alignment horizontal="right"/>
    </xf>
    <xf numFmtId="165" fontId="1" fillId="0" borderId="4" xfId="0" applyNumberFormat="1" applyFont="1" applyBorder="1" applyAlignment="1">
      <alignment horizontal="right"/>
    </xf>
    <xf numFmtId="165" fontId="1" fillId="4" borderId="8" xfId="0" applyNumberFormat="1" applyFont="1" applyFill="1" applyBorder="1" applyAlignment="1">
      <alignment horizontal="right"/>
    </xf>
    <xf numFmtId="165" fontId="2" fillId="2" borderId="0" xfId="0" applyNumberFormat="1" applyFont="1" applyFill="1" applyAlignment="1">
      <alignment horizontal="right"/>
    </xf>
    <xf numFmtId="165" fontId="1" fillId="3" borderId="4" xfId="0" applyNumberFormat="1" applyFont="1" applyFill="1" applyBorder="1" applyAlignment="1">
      <alignment horizontal="right"/>
    </xf>
    <xf numFmtId="165" fontId="1" fillId="3" borderId="0" xfId="0" applyNumberFormat="1" applyFont="1" applyFill="1" applyAlignment="1">
      <alignment horizontal="right"/>
    </xf>
    <xf numFmtId="165" fontId="3" fillId="3" borderId="8" xfId="0" applyNumberFormat="1" applyFont="1" applyFill="1" applyBorder="1" applyAlignment="1">
      <alignment horizontal="right"/>
    </xf>
    <xf numFmtId="165" fontId="2" fillId="3" borderId="0" xfId="0" applyNumberFormat="1" applyFont="1" applyFill="1" applyAlignment="1">
      <alignment horizontal="right"/>
    </xf>
    <xf numFmtId="165" fontId="4" fillId="3" borderId="0" xfId="0" applyNumberFormat="1" applyFont="1" applyFill="1" applyAlignment="1">
      <alignment horizontal="right"/>
    </xf>
    <xf numFmtId="165" fontId="5" fillId="3" borderId="0" xfId="0" applyNumberFormat="1" applyFont="1" applyFill="1" applyAlignment="1">
      <alignment horizontal="right"/>
    </xf>
    <xf numFmtId="165" fontId="3" fillId="3" borderId="0" xfId="0" applyNumberFormat="1" applyFont="1" applyFill="1" applyAlignment="1">
      <alignment horizontal="right"/>
    </xf>
    <xf numFmtId="10" fontId="1" fillId="3" borderId="4" xfId="1" applyNumberFormat="1" applyFont="1" applyFill="1" applyBorder="1" applyAlignment="1">
      <alignment horizontal="right"/>
    </xf>
    <xf numFmtId="10" fontId="1" fillId="3" borderId="0" xfId="1" applyNumberFormat="1" applyFont="1" applyFill="1" applyAlignment="1">
      <alignment horizontal="right"/>
    </xf>
    <xf numFmtId="10" fontId="3" fillId="3" borderId="8" xfId="1" applyNumberFormat="1" applyFont="1" applyFill="1" applyBorder="1" applyAlignment="1">
      <alignment horizontal="right"/>
    </xf>
    <xf numFmtId="10" fontId="2" fillId="3" borderId="0" xfId="1" applyNumberFormat="1" applyFont="1" applyFill="1" applyAlignment="1">
      <alignment horizontal="right"/>
    </xf>
    <xf numFmtId="10" fontId="4" fillId="3" borderId="0" xfId="1" applyNumberFormat="1" applyFont="1" applyFill="1" applyAlignment="1">
      <alignment horizontal="right"/>
    </xf>
    <xf numFmtId="10" fontId="1" fillId="4" borderId="8" xfId="1" applyNumberFormat="1" applyFont="1" applyFill="1" applyBorder="1" applyAlignment="1">
      <alignment horizontal="right"/>
    </xf>
    <xf numFmtId="10" fontId="5" fillId="3" borderId="0" xfId="1" applyNumberFormat="1" applyFont="1" applyFill="1" applyAlignment="1">
      <alignment horizontal="right"/>
    </xf>
    <xf numFmtId="10" fontId="2" fillId="2" borderId="0" xfId="1" applyNumberFormat="1" applyFont="1" applyFill="1" applyAlignment="1">
      <alignment horizontal="right"/>
    </xf>
    <xf numFmtId="10" fontId="3" fillId="3" borderId="0" xfId="1" applyNumberFormat="1" applyFont="1" applyFill="1" applyAlignment="1">
      <alignment horizontal="right"/>
    </xf>
    <xf numFmtId="14" fontId="10" fillId="0" borderId="0" xfId="0" applyNumberFormat="1" applyFont="1" applyAlignment="1">
      <alignment horizontal="center" vertical="center" wrapText="1"/>
    </xf>
    <xf numFmtId="165" fontId="10" fillId="4" borderId="8" xfId="0" applyNumberFormat="1" applyFont="1" applyFill="1" applyBorder="1" applyAlignment="1">
      <alignment horizontal="right"/>
    </xf>
    <xf numFmtId="165" fontId="11" fillId="2" borderId="0" xfId="0" applyNumberFormat="1" applyFont="1" applyFill="1" applyAlignment="1">
      <alignment horizontal="right"/>
    </xf>
    <xf numFmtId="0" fontId="17" fillId="0" borderId="0" xfId="0" applyFont="1"/>
    <xf numFmtId="0" fontId="11" fillId="2" borderId="0" xfId="0" applyFont="1" applyFill="1" applyAlignment="1">
      <alignment horizontal="center"/>
    </xf>
    <xf numFmtId="0" fontId="7" fillId="0" borderId="1" xfId="0" applyFont="1" applyBorder="1" applyAlignment="1">
      <alignment horizontal="left" indent="4"/>
    </xf>
    <xf numFmtId="0" fontId="1" fillId="3" borderId="12" xfId="0" applyFont="1" applyFill="1" applyBorder="1" applyAlignment="1">
      <alignment horizontal="center"/>
    </xf>
    <xf numFmtId="0" fontId="1" fillId="0" borderId="4" xfId="0" applyFont="1" applyBorder="1" applyAlignment="1">
      <alignment horizontal="left" indent="2"/>
    </xf>
    <xf numFmtId="0" fontId="7" fillId="0" borderId="0" xfId="0" applyFont="1" applyAlignment="1">
      <alignment horizontal="left" indent="3"/>
    </xf>
    <xf numFmtId="0" fontId="1" fillId="0" borderId="4" xfId="0" applyFont="1" applyBorder="1" applyAlignment="1">
      <alignment horizontal="left" indent="3"/>
    </xf>
    <xf numFmtId="0" fontId="7" fillId="0" borderId="0" xfId="0" applyFont="1" applyAlignment="1">
      <alignment horizontal="left" indent="4"/>
    </xf>
    <xf numFmtId="0" fontId="1" fillId="0" borderId="11" xfId="0" applyFont="1" applyBorder="1" applyAlignment="1">
      <alignment horizontal="left" indent="3"/>
    </xf>
    <xf numFmtId="165" fontId="11" fillId="2" borderId="0" xfId="0" applyNumberFormat="1" applyFont="1" applyFill="1" applyAlignment="1">
      <alignment horizontal="center"/>
    </xf>
    <xf numFmtId="165" fontId="7" fillId="0" borderId="0" xfId="0" applyNumberFormat="1" applyFont="1" applyAlignment="1">
      <alignment horizontal="right"/>
    </xf>
    <xf numFmtId="165" fontId="7" fillId="3" borderId="0" xfId="0" applyNumberFormat="1" applyFont="1" applyFill="1" applyAlignment="1">
      <alignment horizontal="right"/>
    </xf>
    <xf numFmtId="165" fontId="1" fillId="0" borderId="11" xfId="0" applyNumberFormat="1" applyFont="1" applyBorder="1" applyAlignment="1">
      <alignment horizontal="right"/>
    </xf>
    <xf numFmtId="165" fontId="1" fillId="3" borderId="11" xfId="0" applyNumberFormat="1" applyFont="1" applyFill="1" applyBorder="1" applyAlignment="1">
      <alignment horizontal="right"/>
    </xf>
    <xf numFmtId="10" fontId="1" fillId="0" borderId="0" xfId="1" applyNumberFormat="1" applyFont="1" applyAlignment="1">
      <alignment horizontal="center" vertical="center" wrapText="1"/>
    </xf>
    <xf numFmtId="10" fontId="7" fillId="3" borderId="0" xfId="1" applyNumberFormat="1" applyFont="1" applyFill="1" applyAlignment="1">
      <alignment horizontal="right"/>
    </xf>
    <xf numFmtId="10" fontId="1" fillId="3" borderId="11" xfId="1" applyNumberFormat="1" applyFont="1" applyFill="1" applyBorder="1" applyAlignment="1">
      <alignment horizontal="right"/>
    </xf>
    <xf numFmtId="10" fontId="0" fillId="0" borderId="0" xfId="1" applyNumberFormat="1" applyFont="1"/>
    <xf numFmtId="14" fontId="18" fillId="0" borderId="0" xfId="0" applyNumberFormat="1" applyFont="1" applyAlignment="1">
      <alignment horizontal="center" vertical="center" wrapText="1"/>
    </xf>
    <xf numFmtId="0" fontId="19" fillId="2" borderId="0" xfId="0" applyFont="1" applyFill="1" applyAlignment="1">
      <alignment horizontal="center"/>
    </xf>
    <xf numFmtId="165" fontId="19" fillId="2" borderId="0" xfId="0" applyNumberFormat="1" applyFont="1" applyFill="1" applyAlignment="1">
      <alignment horizontal="center"/>
    </xf>
    <xf numFmtId="165" fontId="9" fillId="0" borderId="4" xfId="0" applyNumberFormat="1" applyFont="1" applyBorder="1" applyAlignment="1">
      <alignment horizontal="right"/>
    </xf>
    <xf numFmtId="165" fontId="20" fillId="0" borderId="0" xfId="0" applyNumberFormat="1" applyFont="1" applyAlignment="1">
      <alignment horizontal="right"/>
    </xf>
    <xf numFmtId="165" fontId="9" fillId="0" borderId="11" xfId="0" applyNumberFormat="1" applyFont="1" applyBorder="1" applyAlignment="1">
      <alignment horizontal="right"/>
    </xf>
    <xf numFmtId="0" fontId="0" fillId="0" borderId="2" xfId="0" applyBorder="1"/>
    <xf numFmtId="9" fontId="3" fillId="3" borderId="8" xfId="1" applyFont="1" applyFill="1" applyBorder="1" applyAlignment="1">
      <alignment horizontal="right"/>
    </xf>
    <xf numFmtId="9" fontId="7" fillId="3" borderId="0" xfId="1" applyFont="1" applyFill="1" applyAlignment="1">
      <alignment horizontal="right"/>
    </xf>
    <xf numFmtId="9" fontId="0" fillId="0" borderId="0" xfId="0" applyNumberFormat="1"/>
    <xf numFmtId="10" fontId="0" fillId="0" borderId="0" xfId="0" applyNumberFormat="1"/>
    <xf numFmtId="0" fontId="10" fillId="3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 indent="1"/>
    </xf>
    <xf numFmtId="165" fontId="1" fillId="5" borderId="4" xfId="0" applyNumberFormat="1" applyFont="1" applyFill="1" applyBorder="1" applyAlignment="1">
      <alignment horizontal="right"/>
    </xf>
    <xf numFmtId="0" fontId="1" fillId="5" borderId="1" xfId="0" applyFont="1" applyFill="1" applyBorder="1" applyAlignment="1">
      <alignment horizontal="left" indent="2"/>
    </xf>
    <xf numFmtId="0" fontId="1" fillId="5" borderId="0" xfId="0" applyFont="1" applyFill="1" applyAlignment="1">
      <alignment horizontal="left" indent="2"/>
    </xf>
    <xf numFmtId="165" fontId="1" fillId="5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left" indent="1"/>
    </xf>
    <xf numFmtId="0" fontId="3" fillId="5" borderId="7" xfId="0" applyFont="1" applyFill="1" applyBorder="1" applyAlignment="1">
      <alignment horizontal="left" indent="1"/>
    </xf>
    <xf numFmtId="0" fontId="3" fillId="5" borderId="8" xfId="0" applyFont="1" applyFill="1" applyBorder="1" applyAlignment="1">
      <alignment horizontal="left" indent="1"/>
    </xf>
    <xf numFmtId="165" fontId="3" fillId="5" borderId="8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horizontal="left" indent="1"/>
    </xf>
    <xf numFmtId="0" fontId="2" fillId="5" borderId="0" xfId="0" applyFont="1" applyFill="1" applyAlignment="1">
      <alignment horizontal="left" indent="1"/>
    </xf>
    <xf numFmtId="165" fontId="2" fillId="5" borderId="0" xfId="0" applyNumberFormat="1" applyFont="1" applyFill="1" applyAlignment="1">
      <alignment horizontal="right"/>
    </xf>
    <xf numFmtId="0" fontId="10" fillId="5" borderId="0" xfId="0" applyFont="1" applyFill="1" applyAlignment="1">
      <alignment horizontal="left" indent="2"/>
    </xf>
    <xf numFmtId="0" fontId="1" fillId="5" borderId="0" xfId="0" applyFont="1" applyFill="1" applyAlignment="1">
      <alignment horizontal="center" vertical="center" wrapText="1"/>
    </xf>
    <xf numFmtId="0" fontId="0" fillId="5" borderId="0" xfId="0" applyFill="1"/>
    <xf numFmtId="0" fontId="3" fillId="5" borderId="7" xfId="0" applyFont="1" applyFill="1" applyBorder="1" applyAlignment="1">
      <alignment horizontal="left" indent="2"/>
    </xf>
    <xf numFmtId="0" fontId="3" fillId="5" borderId="8" xfId="0" applyFont="1" applyFill="1" applyBorder="1" applyAlignment="1">
      <alignment horizontal="left" indent="2"/>
    </xf>
    <xf numFmtId="0" fontId="2" fillId="5" borderId="1" xfId="0" applyFont="1" applyFill="1" applyBorder="1" applyAlignment="1">
      <alignment horizontal="left" indent="2"/>
    </xf>
    <xf numFmtId="0" fontId="2" fillId="5" borderId="0" xfId="0" applyFont="1" applyFill="1" applyAlignment="1">
      <alignment horizontal="left" indent="2"/>
    </xf>
    <xf numFmtId="0" fontId="5" fillId="5" borderId="1" xfId="0" applyFont="1" applyFill="1" applyBorder="1" applyAlignment="1">
      <alignment horizontal="left" indent="1"/>
    </xf>
    <xf numFmtId="0" fontId="5" fillId="5" borderId="0" xfId="0" applyFont="1" applyFill="1" applyAlignment="1">
      <alignment horizontal="left" indent="1"/>
    </xf>
    <xf numFmtId="165" fontId="6" fillId="5" borderId="0" xfId="0" applyNumberFormat="1" applyFont="1" applyFill="1" applyAlignment="1">
      <alignment horizontal="righ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3" fillId="5" borderId="0" xfId="0" applyFont="1" applyFill="1" applyAlignment="1">
      <alignment horizontal="left" indent="1"/>
    </xf>
    <xf numFmtId="165" fontId="3" fillId="5" borderId="0" xfId="0" applyNumberFormat="1" applyFont="1" applyFill="1" applyAlignment="1">
      <alignment horizontal="right"/>
    </xf>
    <xf numFmtId="0" fontId="2" fillId="5" borderId="0" xfId="0" applyFont="1" applyFill="1" applyAlignment="1">
      <alignment horizontal="right"/>
    </xf>
    <xf numFmtId="165" fontId="5" fillId="5" borderId="0" xfId="0" applyNumberFormat="1" applyFont="1" applyFill="1" applyAlignment="1">
      <alignment horizontal="right"/>
    </xf>
    <xf numFmtId="0" fontId="6" fillId="5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9" fillId="5" borderId="4" xfId="0" applyFont="1" applyFill="1" applyBorder="1" applyAlignment="1">
      <alignment horizontal="left" indent="1"/>
    </xf>
    <xf numFmtId="165" fontId="9" fillId="5" borderId="4" xfId="0" applyNumberFormat="1" applyFont="1" applyFill="1" applyBorder="1" applyAlignment="1">
      <alignment horizontal="right"/>
    </xf>
    <xf numFmtId="165" fontId="9" fillId="3" borderId="4" xfId="0" applyNumberFormat="1" applyFont="1" applyFill="1" applyBorder="1" applyAlignment="1">
      <alignment horizontal="right"/>
    </xf>
    <xf numFmtId="10" fontId="9" fillId="3" borderId="4" xfId="1" applyNumberFormat="1" applyFont="1" applyFill="1" applyBorder="1" applyAlignment="1">
      <alignment horizontal="right"/>
    </xf>
    <xf numFmtId="0" fontId="9" fillId="3" borderId="6" xfId="0" applyFont="1" applyFill="1" applyBorder="1" applyAlignment="1">
      <alignment horizontal="center"/>
    </xf>
    <xf numFmtId="0" fontId="9" fillId="5" borderId="0" xfId="0" applyFont="1" applyFill="1" applyAlignment="1">
      <alignment horizontal="left" indent="1"/>
    </xf>
    <xf numFmtId="0" fontId="9" fillId="3" borderId="3" xfId="0" applyFont="1" applyFill="1" applyBorder="1" applyAlignment="1">
      <alignment horizontal="center"/>
    </xf>
    <xf numFmtId="0" fontId="9" fillId="5" borderId="0" xfId="0" applyFont="1" applyFill="1" applyAlignment="1">
      <alignment horizontal="center" vertical="center" wrapText="1"/>
    </xf>
    <xf numFmtId="0" fontId="2" fillId="2" borderId="13" xfId="0" applyFont="1" applyFill="1" applyBorder="1" applyAlignment="1">
      <alignment horizontal="left"/>
    </xf>
    <xf numFmtId="0" fontId="9" fillId="5" borderId="14" xfId="0" applyFont="1" applyFill="1" applyBorder="1" applyAlignment="1">
      <alignment horizontal="left" indent="1"/>
    </xf>
    <xf numFmtId="0" fontId="10" fillId="5" borderId="13" xfId="0" applyFont="1" applyFill="1" applyBorder="1" applyAlignment="1">
      <alignment horizontal="left" indent="2"/>
    </xf>
    <xf numFmtId="165" fontId="10" fillId="5" borderId="0" xfId="0" applyNumberFormat="1" applyFont="1" applyFill="1" applyAlignment="1">
      <alignment horizontal="right"/>
    </xf>
    <xf numFmtId="165" fontId="10" fillId="3" borderId="0" xfId="0" applyNumberFormat="1" applyFont="1" applyFill="1" applyAlignment="1">
      <alignment horizontal="right"/>
    </xf>
    <xf numFmtId="0" fontId="9" fillId="5" borderId="13" xfId="0" applyFont="1" applyFill="1" applyBorder="1" applyAlignment="1">
      <alignment horizontal="left" indent="1"/>
    </xf>
    <xf numFmtId="165" fontId="9" fillId="5" borderId="0" xfId="0" applyNumberFormat="1" applyFont="1" applyFill="1" applyAlignment="1">
      <alignment horizontal="right"/>
    </xf>
    <xf numFmtId="165" fontId="9" fillId="3" borderId="0" xfId="0" applyNumberFormat="1" applyFont="1" applyFill="1" applyAlignment="1">
      <alignment horizontal="right"/>
    </xf>
    <xf numFmtId="0" fontId="3" fillId="5" borderId="15" xfId="0" applyFont="1" applyFill="1" applyBorder="1" applyAlignment="1">
      <alignment horizontal="left" indent="1"/>
    </xf>
    <xf numFmtId="0" fontId="2" fillId="5" borderId="13" xfId="0" applyFont="1" applyFill="1" applyBorder="1" applyAlignment="1">
      <alignment horizontal="left" indent="1"/>
    </xf>
    <xf numFmtId="0" fontId="3" fillId="5" borderId="16" xfId="0" applyFont="1" applyFill="1" applyBorder="1" applyAlignment="1">
      <alignment horizontal="left" indent="1"/>
    </xf>
    <xf numFmtId="165" fontId="4" fillId="5" borderId="0" xfId="0" applyNumberFormat="1" applyFont="1" applyFill="1" applyAlignment="1">
      <alignment horizontal="right"/>
    </xf>
    <xf numFmtId="0" fontId="4" fillId="5" borderId="1" xfId="0" applyFont="1" applyFill="1" applyBorder="1" applyAlignment="1">
      <alignment horizontal="left" indent="1"/>
    </xf>
    <xf numFmtId="14" fontId="9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right"/>
    </xf>
    <xf numFmtId="0" fontId="7" fillId="5" borderId="1" xfId="0" applyFont="1" applyFill="1" applyBorder="1" applyAlignment="1">
      <alignment horizontal="left" indent="1"/>
    </xf>
    <xf numFmtId="164" fontId="7" fillId="5" borderId="0" xfId="0" applyNumberFormat="1" applyFont="1" applyFill="1" applyAlignment="1">
      <alignment horizontal="right"/>
    </xf>
    <xf numFmtId="10" fontId="7" fillId="5" borderId="0" xfId="0" applyNumberFormat="1" applyFont="1" applyFill="1" applyAlignment="1">
      <alignment horizontal="right"/>
    </xf>
    <xf numFmtId="0" fontId="9" fillId="5" borderId="5" xfId="0" applyFont="1" applyFill="1" applyBorder="1" applyAlignment="1">
      <alignment horizontal="left" indent="1"/>
    </xf>
    <xf numFmtId="0" fontId="10" fillId="5" borderId="1" xfId="0" applyFont="1" applyFill="1" applyBorder="1" applyAlignment="1">
      <alignment horizontal="left" indent="3"/>
    </xf>
    <xf numFmtId="0" fontId="9" fillId="5" borderId="1" xfId="0" applyFont="1" applyFill="1" applyBorder="1" applyAlignment="1">
      <alignment horizontal="left" indent="2"/>
    </xf>
    <xf numFmtId="0" fontId="21" fillId="0" borderId="0" xfId="0" applyFont="1"/>
    <xf numFmtId="0" fontId="22" fillId="0" borderId="0" xfId="0" applyFont="1"/>
    <xf numFmtId="0" fontId="9" fillId="5" borderId="1" xfId="0" applyFont="1" applyFill="1" applyBorder="1" applyAlignment="1">
      <alignment horizontal="left" indent="1"/>
    </xf>
    <xf numFmtId="165" fontId="9" fillId="5" borderId="17" xfId="0" applyNumberFormat="1" applyFont="1" applyFill="1" applyBorder="1" applyAlignment="1">
      <alignment horizontal="left"/>
    </xf>
    <xf numFmtId="0" fontId="9" fillId="5" borderId="0" xfId="0" applyFont="1" applyFill="1" applyAlignment="1">
      <alignment horizontal="center"/>
    </xf>
    <xf numFmtId="0" fontId="1" fillId="5" borderId="3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indent="1"/>
    </xf>
    <xf numFmtId="0" fontId="1" fillId="5" borderId="4" xfId="0" applyFont="1" applyFill="1" applyBorder="1" applyAlignment="1">
      <alignment horizontal="left"/>
    </xf>
    <xf numFmtId="0" fontId="7" fillId="5" borderId="0" xfId="0" applyFont="1" applyFill="1" applyAlignment="1">
      <alignment horizontal="left" indent="1"/>
    </xf>
    <xf numFmtId="10" fontId="9" fillId="3" borderId="0" xfId="1" applyNumberFormat="1" applyFont="1" applyFill="1" applyAlignment="1">
      <alignment horizontal="right"/>
    </xf>
    <xf numFmtId="14" fontId="22" fillId="0" borderId="0" xfId="0" applyNumberFormat="1" applyFont="1"/>
    <xf numFmtId="10" fontId="10" fillId="3" borderId="0" xfId="1" applyNumberFormat="1" applyFont="1" applyFill="1" applyAlignment="1">
      <alignment horizontal="right"/>
    </xf>
    <xf numFmtId="0" fontId="9" fillId="5" borderId="0" xfId="0" applyFont="1" applyFill="1" applyAlignment="1">
      <alignment horizontal="left" indent="2"/>
    </xf>
    <xf numFmtId="0" fontId="9" fillId="5" borderId="2" xfId="0" applyFont="1" applyFill="1" applyBorder="1" applyAlignment="1">
      <alignment horizontal="center"/>
    </xf>
    <xf numFmtId="14" fontId="10" fillId="5" borderId="0" xfId="0" applyNumberFormat="1" applyFont="1" applyFill="1" applyAlignment="1">
      <alignment horizontal="center" vertical="center" wrapText="1"/>
    </xf>
    <xf numFmtId="165" fontId="10" fillId="5" borderId="4" xfId="0" applyNumberFormat="1" applyFont="1" applyFill="1" applyBorder="1" applyAlignment="1">
      <alignment horizontal="right"/>
    </xf>
    <xf numFmtId="165" fontId="18" fillId="5" borderId="0" xfId="0" applyNumberFormat="1" applyFont="1" applyFill="1" applyAlignment="1">
      <alignment horizontal="right"/>
    </xf>
    <xf numFmtId="165" fontId="12" fillId="5" borderId="8" xfId="0" applyNumberFormat="1" applyFont="1" applyFill="1" applyBorder="1" applyAlignment="1">
      <alignment horizontal="right"/>
    </xf>
    <xf numFmtId="165" fontId="11" fillId="5" borderId="0" xfId="0" applyNumberFormat="1" applyFont="1" applyFill="1" applyAlignment="1">
      <alignment horizontal="right"/>
    </xf>
    <xf numFmtId="165" fontId="13" fillId="5" borderId="0" xfId="0" applyNumberFormat="1" applyFont="1" applyFill="1" applyAlignment="1">
      <alignment horizontal="right"/>
    </xf>
    <xf numFmtId="165" fontId="14" fillId="5" borderId="0" xfId="0" applyNumberFormat="1" applyFont="1" applyFill="1" applyAlignment="1">
      <alignment horizontal="right"/>
    </xf>
    <xf numFmtId="0" fontId="11" fillId="5" borderId="0" xfId="0" applyFont="1" applyFill="1" applyAlignment="1">
      <alignment horizontal="right"/>
    </xf>
    <xf numFmtId="165" fontId="15" fillId="5" borderId="0" xfId="0" applyNumberFormat="1" applyFont="1" applyFill="1" applyAlignment="1">
      <alignment horizontal="right"/>
    </xf>
    <xf numFmtId="0" fontId="10" fillId="5" borderId="4" xfId="0" applyFont="1" applyFill="1" applyBorder="1" applyAlignment="1">
      <alignment horizontal="right"/>
    </xf>
    <xf numFmtId="164" fontId="16" fillId="5" borderId="0" xfId="0" applyNumberFormat="1" applyFont="1" applyFill="1" applyAlignment="1">
      <alignment horizontal="right"/>
    </xf>
    <xf numFmtId="10" fontId="16" fillId="5" borderId="0" xfId="0" applyNumberFormat="1" applyFont="1" applyFill="1" applyAlignment="1">
      <alignment horizontal="right"/>
    </xf>
    <xf numFmtId="165" fontId="12" fillId="5" borderId="0" xfId="0" applyNumberFormat="1" applyFont="1" applyFill="1" applyAlignment="1">
      <alignment horizontal="right"/>
    </xf>
    <xf numFmtId="0" fontId="23" fillId="5" borderId="15" xfId="0" applyFont="1" applyFill="1" applyBorder="1" applyAlignment="1">
      <alignment horizontal="left" indent="1"/>
    </xf>
    <xf numFmtId="0" fontId="23" fillId="5" borderId="8" xfId="0" applyFont="1" applyFill="1" applyBorder="1" applyAlignment="1">
      <alignment horizontal="left" indent="1"/>
    </xf>
    <xf numFmtId="165" fontId="23" fillId="5" borderId="8" xfId="0" applyNumberFormat="1" applyFont="1" applyFill="1" applyBorder="1" applyAlignment="1">
      <alignment horizontal="right"/>
    </xf>
    <xf numFmtId="165" fontId="23" fillId="3" borderId="8" xfId="0" applyNumberFormat="1" applyFont="1" applyFill="1" applyBorder="1" applyAlignment="1">
      <alignment horizontal="right"/>
    </xf>
    <xf numFmtId="10" fontId="23" fillId="3" borderId="8" xfId="1" applyNumberFormat="1" applyFont="1" applyFill="1" applyBorder="1" applyAlignment="1">
      <alignment horizontal="right"/>
    </xf>
    <xf numFmtId="0" fontId="23" fillId="3" borderId="9" xfId="0" applyFont="1" applyFill="1" applyBorder="1" applyAlignment="1">
      <alignment horizontal="center"/>
    </xf>
    <xf numFmtId="0" fontId="3" fillId="5" borderId="18" xfId="0" applyFont="1" applyFill="1" applyBorder="1" applyAlignment="1">
      <alignment horizontal="left" indent="1"/>
    </xf>
    <xf numFmtId="165" fontId="10" fillId="5" borderId="19" xfId="0" applyNumberFormat="1" applyFont="1" applyFill="1" applyBorder="1" applyAlignment="1">
      <alignment horizontal="right"/>
    </xf>
    <xf numFmtId="165" fontId="7" fillId="5" borderId="0" xfId="0" applyNumberFormat="1" applyFont="1" applyFill="1" applyAlignment="1">
      <alignment horizontal="right"/>
    </xf>
    <xf numFmtId="0" fontId="1" fillId="5" borderId="5" xfId="0" applyFont="1" applyFill="1" applyBorder="1" applyAlignment="1">
      <alignment horizontal="left" indent="2"/>
    </xf>
    <xf numFmtId="0" fontId="1" fillId="5" borderId="4" xfId="0" applyFont="1" applyFill="1" applyBorder="1" applyAlignment="1">
      <alignment horizontal="left" indent="2"/>
    </xf>
    <xf numFmtId="0" fontId="7" fillId="5" borderId="1" xfId="0" applyFont="1" applyFill="1" applyBorder="1" applyAlignment="1">
      <alignment horizontal="left" indent="3"/>
    </xf>
    <xf numFmtId="0" fontId="7" fillId="5" borderId="0" xfId="0" applyFont="1" applyFill="1" applyAlignment="1">
      <alignment horizontal="left" indent="3"/>
    </xf>
    <xf numFmtId="0" fontId="1" fillId="5" borderId="5" xfId="0" applyFont="1" applyFill="1" applyBorder="1" applyAlignment="1">
      <alignment horizontal="left" indent="3"/>
    </xf>
    <xf numFmtId="0" fontId="1" fillId="5" borderId="4" xfId="0" applyFont="1" applyFill="1" applyBorder="1" applyAlignment="1">
      <alignment horizontal="left" indent="3"/>
    </xf>
    <xf numFmtId="0" fontId="7" fillId="5" borderId="1" xfId="0" applyFont="1" applyFill="1" applyBorder="1" applyAlignment="1">
      <alignment horizontal="left" indent="4"/>
    </xf>
    <xf numFmtId="0" fontId="7" fillId="5" borderId="0" xfId="0" applyFont="1" applyFill="1" applyAlignment="1">
      <alignment horizontal="left" indent="4"/>
    </xf>
    <xf numFmtId="0" fontId="1" fillId="5" borderId="10" xfId="0" applyFont="1" applyFill="1" applyBorder="1" applyAlignment="1">
      <alignment horizontal="left" indent="3"/>
    </xf>
    <xf numFmtId="0" fontId="1" fillId="5" borderId="11" xfId="0" applyFont="1" applyFill="1" applyBorder="1" applyAlignment="1">
      <alignment horizontal="left" indent="3"/>
    </xf>
    <xf numFmtId="165" fontId="1" fillId="5" borderId="11" xfId="0" applyNumberFormat="1" applyFont="1" applyFill="1" applyBorder="1" applyAlignment="1">
      <alignment horizontal="right"/>
    </xf>
    <xf numFmtId="0" fontId="9" fillId="5" borderId="1" xfId="0" applyFont="1" applyFill="1" applyBorder="1" applyAlignment="1">
      <alignment horizontal="center"/>
    </xf>
    <xf numFmtId="0" fontId="0" fillId="5" borderId="2" xfId="0" applyFill="1" applyBorder="1"/>
    <xf numFmtId="10" fontId="1" fillId="5" borderId="0" xfId="1" applyNumberFormat="1" applyFont="1" applyFill="1" applyAlignment="1">
      <alignment horizontal="center" vertical="center" wrapText="1"/>
    </xf>
    <xf numFmtId="0" fontId="1" fillId="5" borderId="3" xfId="0" applyFont="1" applyFill="1" applyBorder="1" applyAlignment="1">
      <alignment horizontal="center"/>
    </xf>
    <xf numFmtId="14" fontId="9" fillId="5" borderId="3" xfId="0" applyNumberFormat="1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21"/>
  <sheetViews>
    <sheetView zoomScaleNormal="100" zoomScaleSheetLayoutView="50" workbookViewId="0">
      <pane xSplit="1" ySplit="2" topLeftCell="B3" activePane="bottomRight" state="frozen"/>
      <selection activeCell="C1" sqref="C1:W1"/>
      <selection pane="topRight" activeCell="C1" sqref="C1:W1"/>
      <selection pane="bottomLeft" activeCell="C1" sqref="C1:W1"/>
      <selection pane="bottomRight" activeCell="F16" sqref="F16"/>
    </sheetView>
  </sheetViews>
  <sheetFormatPr defaultRowHeight="14.4" outlineLevelRow="2" x14ac:dyDescent="0.3"/>
  <cols>
    <col min="1" max="1" width="58.33203125" customWidth="1"/>
    <col min="2" max="2" width="0.44140625" customWidth="1"/>
    <col min="3" max="3" width="10" bestFit="1" customWidth="1"/>
    <col min="4" max="6" width="16.6640625" customWidth="1"/>
    <col min="7" max="7" width="18" customWidth="1"/>
    <col min="8" max="10" width="16.6640625" customWidth="1"/>
    <col min="11" max="11" width="3.88671875" customWidth="1"/>
    <col min="12" max="12" width="18" customWidth="1"/>
    <col min="13" max="13" width="16.6640625" customWidth="1"/>
    <col min="14" max="14" width="3.88671875" customWidth="1"/>
    <col min="15" max="15" width="10.109375" bestFit="1" customWidth="1"/>
  </cols>
  <sheetData>
    <row r="1" spans="1:15" ht="15" customHeight="1" x14ac:dyDescent="0.3">
      <c r="A1" s="129" t="s">
        <v>202</v>
      </c>
      <c r="B1" s="91" t="str">
        <f>VLOOKUP(A1,'OE OID'!B:C,2,FALSE)</f>
        <v>ln:goto/LNFC/mfg?oid=2522937</v>
      </c>
      <c r="C1" s="190">
        <v>44926</v>
      </c>
      <c r="D1" s="191"/>
      <c r="E1" s="191"/>
      <c r="F1" s="191"/>
      <c r="G1" s="191"/>
      <c r="H1" s="191"/>
      <c r="I1" s="191"/>
      <c r="J1" s="191"/>
      <c r="K1" s="191"/>
      <c r="L1" s="143"/>
      <c r="M1" s="143"/>
      <c r="N1" s="92"/>
    </row>
    <row r="2" spans="1:15" s="21" customFormat="1" ht="39.6" x14ac:dyDescent="0.3">
      <c r="A2" s="130" t="s">
        <v>1</v>
      </c>
      <c r="B2" s="91" t="s">
        <v>104</v>
      </c>
      <c r="C2" s="91" t="s">
        <v>2</v>
      </c>
      <c r="D2" s="91" t="s">
        <v>3</v>
      </c>
      <c r="E2" s="91" t="s">
        <v>4</v>
      </c>
      <c r="F2" s="91" t="s">
        <v>5</v>
      </c>
      <c r="G2" s="91" t="s">
        <v>6</v>
      </c>
      <c r="H2" s="91" t="s">
        <v>7</v>
      </c>
      <c r="I2" s="91" t="s">
        <v>8</v>
      </c>
      <c r="J2" s="91" t="s">
        <v>9</v>
      </c>
      <c r="K2" s="144"/>
      <c r="L2" s="91" t="s">
        <v>790</v>
      </c>
      <c r="M2" s="91" t="s">
        <v>791</v>
      </c>
      <c r="N2" s="144"/>
    </row>
    <row r="3" spans="1:15" x14ac:dyDescent="0.3">
      <c r="A3" s="116" t="s">
        <v>10</v>
      </c>
      <c r="B3" s="22"/>
      <c r="C3" s="49" t="s">
        <v>267</v>
      </c>
      <c r="D3" s="49" t="s">
        <v>268</v>
      </c>
      <c r="E3" s="49" t="s">
        <v>268</v>
      </c>
      <c r="F3" s="49" t="s">
        <v>267</v>
      </c>
      <c r="G3" s="28" t="s">
        <v>0</v>
      </c>
      <c r="H3" s="3" t="s">
        <v>0</v>
      </c>
      <c r="I3" s="28" t="s">
        <v>0</v>
      </c>
      <c r="J3" s="3" t="s">
        <v>0</v>
      </c>
      <c r="K3" s="4" t="s">
        <v>0</v>
      </c>
      <c r="L3" s="28" t="s">
        <v>0</v>
      </c>
      <c r="M3" s="3" t="s">
        <v>0</v>
      </c>
      <c r="N3" s="4"/>
    </row>
    <row r="4" spans="1:15" s="140" customFormat="1" outlineLevel="1" x14ac:dyDescent="0.3">
      <c r="A4" s="117" t="s">
        <v>11</v>
      </c>
      <c r="B4" s="108" t="s">
        <v>108</v>
      </c>
      <c r="C4" s="109">
        <v>755283.7</v>
      </c>
      <c r="D4" s="109">
        <v>6087304.6799999997</v>
      </c>
      <c r="E4" s="109">
        <v>3262759.69</v>
      </c>
      <c r="F4" s="109">
        <v>2345383.2000000002</v>
      </c>
      <c r="G4" s="110">
        <f>F4-D4</f>
        <v>-3741921.4799999995</v>
      </c>
      <c r="H4" s="111">
        <f>IFERROR(F4/D4-1,"")</f>
        <v>-0.61470908336396923</v>
      </c>
      <c r="I4" s="110">
        <f>F4-E4</f>
        <v>-917376.48999999976</v>
      </c>
      <c r="J4" s="111">
        <f>IFERROR(F4/E4-1,"")</f>
        <v>-0.28116581580055</v>
      </c>
      <c r="K4" s="112" t="s">
        <v>0</v>
      </c>
      <c r="L4" s="110">
        <f>F4-C4</f>
        <v>1590099.5000000002</v>
      </c>
      <c r="M4" s="111">
        <f>IFERROR(F4/C4-1,"")</f>
        <v>2.1053009617445739</v>
      </c>
      <c r="N4" s="112"/>
      <c r="O4" s="149"/>
    </row>
    <row r="5" spans="1:15" outlineLevel="2" x14ac:dyDescent="0.3">
      <c r="A5" s="118" t="s">
        <v>12</v>
      </c>
      <c r="B5" s="81" t="s">
        <v>105</v>
      </c>
      <c r="C5" s="82">
        <v>755283.7</v>
      </c>
      <c r="D5" s="82">
        <v>6087304.6799999997</v>
      </c>
      <c r="E5" s="82">
        <v>3082196.42</v>
      </c>
      <c r="F5" s="82">
        <v>2345383.2000000002</v>
      </c>
      <c r="G5" s="30">
        <f t="shared" ref="G5:G9" si="0">F5-D5</f>
        <v>-3741921.4799999995</v>
      </c>
      <c r="H5" s="37">
        <f t="shared" ref="H5:H9" si="1">IFERROR(F5/D5-1,"")</f>
        <v>-0.61470908336396923</v>
      </c>
      <c r="I5" s="30">
        <f t="shared" ref="I5:I9" si="2">F5-E5</f>
        <v>-736813.21999999974</v>
      </c>
      <c r="J5" s="37">
        <f t="shared" ref="J5:J9" si="3">IFERROR(F5/E5-1,"")</f>
        <v>-0.23905459600786894</v>
      </c>
      <c r="K5" s="6" t="s">
        <v>0</v>
      </c>
      <c r="L5" s="30">
        <f t="shared" ref="L5:L9" si="4">F5-C5</f>
        <v>1590099.5000000002</v>
      </c>
      <c r="M5" s="37">
        <f t="shared" ref="M5:M9" si="5">IFERROR(F5/C5-1,"")</f>
        <v>2.1053009617445739</v>
      </c>
      <c r="N5" s="6"/>
      <c r="O5" s="24"/>
    </row>
    <row r="6" spans="1:15" outlineLevel="2" x14ac:dyDescent="0.3">
      <c r="A6" s="118" t="s">
        <v>13</v>
      </c>
      <c r="B6" s="81" t="s">
        <v>106</v>
      </c>
      <c r="C6" s="82">
        <v>0</v>
      </c>
      <c r="D6" s="82">
        <v>0</v>
      </c>
      <c r="E6" s="82">
        <v>180563.27</v>
      </c>
      <c r="F6" s="82">
        <v>0</v>
      </c>
      <c r="G6" s="30">
        <f t="shared" si="0"/>
        <v>0</v>
      </c>
      <c r="H6" s="37" t="str">
        <f t="shared" si="1"/>
        <v/>
      </c>
      <c r="I6" s="30">
        <f t="shared" si="2"/>
        <v>-180563.27</v>
      </c>
      <c r="J6" s="37">
        <f t="shared" si="3"/>
        <v>-1</v>
      </c>
      <c r="K6" s="6" t="s">
        <v>0</v>
      </c>
      <c r="L6" s="30">
        <f t="shared" si="4"/>
        <v>0</v>
      </c>
      <c r="M6" s="37" t="str">
        <f t="shared" si="5"/>
        <v/>
      </c>
      <c r="N6" s="6"/>
    </row>
    <row r="7" spans="1:15" outlineLevel="2" x14ac:dyDescent="0.3">
      <c r="A7" s="118" t="s">
        <v>14</v>
      </c>
      <c r="B7" s="81" t="s">
        <v>107</v>
      </c>
      <c r="C7" s="82">
        <v>0</v>
      </c>
      <c r="D7" s="82">
        <v>0</v>
      </c>
      <c r="E7" s="82">
        <v>0</v>
      </c>
      <c r="F7" s="82">
        <v>0</v>
      </c>
      <c r="G7" s="30">
        <f t="shared" si="0"/>
        <v>0</v>
      </c>
      <c r="H7" s="37" t="str">
        <f t="shared" si="1"/>
        <v/>
      </c>
      <c r="I7" s="30">
        <f t="shared" si="2"/>
        <v>0</v>
      </c>
      <c r="J7" s="37" t="str">
        <f t="shared" si="3"/>
        <v/>
      </c>
      <c r="K7" s="6" t="s">
        <v>0</v>
      </c>
      <c r="L7" s="30">
        <f t="shared" si="4"/>
        <v>0</v>
      </c>
      <c r="M7" s="37" t="str">
        <f t="shared" si="5"/>
        <v/>
      </c>
      <c r="N7" s="6"/>
    </row>
    <row r="8" spans="1:15" s="140" customFormat="1" outlineLevel="1" x14ac:dyDescent="0.3">
      <c r="A8" s="121" t="s">
        <v>15</v>
      </c>
      <c r="B8" s="113" t="s">
        <v>109</v>
      </c>
      <c r="C8" s="122">
        <v>-540502.89</v>
      </c>
      <c r="D8" s="122">
        <v>-3615383.81</v>
      </c>
      <c r="E8" s="122">
        <v>-2971589.61</v>
      </c>
      <c r="F8" s="122">
        <v>-2778852.43</v>
      </c>
      <c r="G8" s="123">
        <f t="shared" si="0"/>
        <v>836531.37999999989</v>
      </c>
      <c r="H8" s="148">
        <f t="shared" si="1"/>
        <v>-0.23138107154382592</v>
      </c>
      <c r="I8" s="123">
        <f t="shared" si="2"/>
        <v>192737.1799999997</v>
      </c>
      <c r="J8" s="148">
        <f t="shared" si="3"/>
        <v>-6.4859958909332605E-2</v>
      </c>
      <c r="K8" s="114" t="s">
        <v>0</v>
      </c>
      <c r="L8" s="123">
        <f t="shared" si="4"/>
        <v>-2238349.54</v>
      </c>
      <c r="M8" s="148">
        <f t="shared" si="5"/>
        <v>4.141235100519074</v>
      </c>
      <c r="N8" s="114"/>
    </row>
    <row r="9" spans="1:15" ht="15" outlineLevel="1" thickBot="1" x14ac:dyDescent="0.35">
      <c r="A9" s="124" t="s">
        <v>16</v>
      </c>
      <c r="B9" s="85" t="s">
        <v>110</v>
      </c>
      <c r="C9" s="86">
        <v>214780.81</v>
      </c>
      <c r="D9" s="86">
        <v>2471920.87</v>
      </c>
      <c r="E9" s="86">
        <v>291170.08</v>
      </c>
      <c r="F9" s="86">
        <v>-433469.23</v>
      </c>
      <c r="G9" s="31">
        <f t="shared" si="0"/>
        <v>-2905390.1</v>
      </c>
      <c r="H9" s="38">
        <f t="shared" si="1"/>
        <v>-1.175357243535065</v>
      </c>
      <c r="I9" s="31">
        <f t="shared" si="2"/>
        <v>-724639.31</v>
      </c>
      <c r="J9" s="38">
        <f t="shared" si="3"/>
        <v>-2.4887148775725856</v>
      </c>
      <c r="K9" s="7" t="s">
        <v>0</v>
      </c>
      <c r="L9" s="31">
        <f t="shared" si="4"/>
        <v>-648250.04</v>
      </c>
      <c r="M9" s="38">
        <f t="shared" si="5"/>
        <v>-3.0181934782721043</v>
      </c>
      <c r="N9" s="7"/>
    </row>
    <row r="10" spans="1:15" outlineLevel="1" x14ac:dyDescent="0.3">
      <c r="A10" s="125" t="s">
        <v>0</v>
      </c>
      <c r="B10" s="88"/>
      <c r="C10" s="89"/>
      <c r="D10" s="89"/>
      <c r="E10" s="89"/>
      <c r="F10" s="89"/>
      <c r="G10" s="32"/>
      <c r="H10" s="39"/>
      <c r="I10" s="32"/>
      <c r="J10" s="39"/>
      <c r="K10" s="9" t="s">
        <v>0</v>
      </c>
      <c r="L10" s="32"/>
      <c r="M10" s="39"/>
      <c r="N10" s="9"/>
    </row>
    <row r="11" spans="1:15" s="140" customFormat="1" outlineLevel="1" x14ac:dyDescent="0.3">
      <c r="A11" s="121" t="s">
        <v>17</v>
      </c>
      <c r="B11" s="113" t="s">
        <v>111</v>
      </c>
      <c r="C11" s="122">
        <v>123.75</v>
      </c>
      <c r="D11" s="122">
        <v>0</v>
      </c>
      <c r="E11" s="122">
        <v>0</v>
      </c>
      <c r="F11" s="122">
        <v>-18151.2</v>
      </c>
      <c r="G11" s="123">
        <f t="shared" ref="G11:G22" si="6">F11-D11</f>
        <v>-18151.2</v>
      </c>
      <c r="H11" s="148" t="str">
        <f t="shared" ref="H11:H22" si="7">IFERROR(F11/D11-1,"")</f>
        <v/>
      </c>
      <c r="I11" s="123">
        <f t="shared" ref="I11:I22" si="8">F11-E11</f>
        <v>-18151.2</v>
      </c>
      <c r="J11" s="148" t="str">
        <f t="shared" ref="J11:J22" si="9">IFERROR(F11/E11-1,"")</f>
        <v/>
      </c>
      <c r="K11" s="114" t="s">
        <v>0</v>
      </c>
      <c r="L11" s="123">
        <f t="shared" ref="L11:L22" si="10">F11-C11</f>
        <v>-18274.95</v>
      </c>
      <c r="M11" s="148">
        <f t="shared" ref="M11:M22" si="11">IFERROR(F11/C11-1,"")</f>
        <v>-147.67636363636365</v>
      </c>
      <c r="N11" s="114"/>
    </row>
    <row r="12" spans="1:15" s="140" customFormat="1" outlineLevel="1" x14ac:dyDescent="0.3">
      <c r="A12" s="121" t="s">
        <v>18</v>
      </c>
      <c r="B12" s="113" t="s">
        <v>112</v>
      </c>
      <c r="C12" s="122">
        <v>-526638.37</v>
      </c>
      <c r="D12" s="122">
        <v>-1247897.5</v>
      </c>
      <c r="E12" s="122">
        <v>-1104600.78</v>
      </c>
      <c r="F12" s="122">
        <v>-925485.36</v>
      </c>
      <c r="G12" s="123">
        <f t="shared" si="6"/>
        <v>322412.14</v>
      </c>
      <c r="H12" s="148">
        <f t="shared" si="7"/>
        <v>-0.25836428072017137</v>
      </c>
      <c r="I12" s="123">
        <f t="shared" si="8"/>
        <v>179115.42000000004</v>
      </c>
      <c r="J12" s="148">
        <f t="shared" si="9"/>
        <v>-0.16215398652896118</v>
      </c>
      <c r="K12" s="114" t="s">
        <v>0</v>
      </c>
      <c r="L12" s="123">
        <f t="shared" si="10"/>
        <v>-398846.99</v>
      </c>
      <c r="M12" s="148">
        <f t="shared" si="11"/>
        <v>0.75734510191500104</v>
      </c>
      <c r="N12" s="114"/>
    </row>
    <row r="13" spans="1:15" s="140" customFormat="1" outlineLevel="1" x14ac:dyDescent="0.3">
      <c r="A13" s="117" t="s">
        <v>19</v>
      </c>
      <c r="B13" s="108" t="s">
        <v>113</v>
      </c>
      <c r="C13" s="109">
        <v>-872962</v>
      </c>
      <c r="D13" s="109">
        <v>-3869578.12</v>
      </c>
      <c r="E13" s="109">
        <v>-2077517.22</v>
      </c>
      <c r="F13" s="109">
        <v>-1448758.62</v>
      </c>
      <c r="G13" s="110">
        <f t="shared" si="6"/>
        <v>2420819.5</v>
      </c>
      <c r="H13" s="111">
        <f t="shared" si="7"/>
        <v>-0.62560295332660187</v>
      </c>
      <c r="I13" s="110">
        <f t="shared" si="8"/>
        <v>628758.59999999986</v>
      </c>
      <c r="J13" s="111">
        <f t="shared" si="9"/>
        <v>-0.30264904374655432</v>
      </c>
      <c r="K13" s="112" t="s">
        <v>0</v>
      </c>
      <c r="L13" s="110">
        <f t="shared" si="10"/>
        <v>-575796.62000000011</v>
      </c>
      <c r="M13" s="111">
        <f t="shared" si="11"/>
        <v>0.65958955830838017</v>
      </c>
      <c r="N13" s="112"/>
    </row>
    <row r="14" spans="1:15" s="48" customFormat="1" outlineLevel="2" x14ac:dyDescent="0.3">
      <c r="A14" s="118" t="s">
        <v>20</v>
      </c>
      <c r="B14" s="90" t="s">
        <v>114</v>
      </c>
      <c r="C14" s="119">
        <v>-410182.39</v>
      </c>
      <c r="D14" s="119">
        <v>-1585252.58</v>
      </c>
      <c r="E14" s="119">
        <v>-823142.74</v>
      </c>
      <c r="F14" s="119">
        <v>-367718.41</v>
      </c>
      <c r="G14" s="120">
        <f t="shared" si="6"/>
        <v>1217534.1700000002</v>
      </c>
      <c r="H14" s="150">
        <f t="shared" si="7"/>
        <v>-0.76803796780447442</v>
      </c>
      <c r="I14" s="120">
        <f t="shared" si="8"/>
        <v>455424.33</v>
      </c>
      <c r="J14" s="150">
        <f t="shared" si="9"/>
        <v>-0.55327503708530557</v>
      </c>
      <c r="K14" s="77" t="s">
        <v>0</v>
      </c>
      <c r="L14" s="120">
        <f t="shared" si="10"/>
        <v>42463.98000000004</v>
      </c>
      <c r="M14" s="150">
        <f t="shared" si="11"/>
        <v>-0.10352462961659581</v>
      </c>
      <c r="N14" s="77"/>
    </row>
    <row r="15" spans="1:15" s="48" customFormat="1" outlineLevel="2" x14ac:dyDescent="0.3">
      <c r="A15" s="118" t="s">
        <v>21</v>
      </c>
      <c r="B15" s="90" t="s">
        <v>115</v>
      </c>
      <c r="C15" s="119">
        <v>-46949.31</v>
      </c>
      <c r="D15" s="119">
        <v>-93089.9</v>
      </c>
      <c r="E15" s="119">
        <v>-79044.600000000006</v>
      </c>
      <c r="F15" s="119">
        <v>-83027.63</v>
      </c>
      <c r="G15" s="120">
        <f t="shared" si="6"/>
        <v>10062.26999999999</v>
      </c>
      <c r="H15" s="150">
        <f t="shared" si="7"/>
        <v>-0.10809196271561139</v>
      </c>
      <c r="I15" s="120">
        <f t="shared" si="8"/>
        <v>-3983.0299999999988</v>
      </c>
      <c r="J15" s="150">
        <f t="shared" si="9"/>
        <v>5.0389653436161419E-2</v>
      </c>
      <c r="K15" s="77" t="s">
        <v>0</v>
      </c>
      <c r="L15" s="120">
        <f t="shared" si="10"/>
        <v>-36078.320000000007</v>
      </c>
      <c r="M15" s="150">
        <f t="shared" si="11"/>
        <v>0.76845261410657595</v>
      </c>
      <c r="N15" s="77"/>
    </row>
    <row r="16" spans="1:15" s="48" customFormat="1" outlineLevel="2" x14ac:dyDescent="0.3">
      <c r="A16" s="118" t="s">
        <v>22</v>
      </c>
      <c r="B16" s="90" t="s">
        <v>116</v>
      </c>
      <c r="C16" s="119">
        <v>-1798.23</v>
      </c>
      <c r="D16" s="119">
        <v>-7850</v>
      </c>
      <c r="E16" s="119">
        <v>-4209.76</v>
      </c>
      <c r="F16" s="119">
        <v>-2467.65</v>
      </c>
      <c r="G16" s="120">
        <f t="shared" si="6"/>
        <v>5382.35</v>
      </c>
      <c r="H16" s="150">
        <f t="shared" si="7"/>
        <v>-0.68564968152866235</v>
      </c>
      <c r="I16" s="120">
        <f t="shared" si="8"/>
        <v>1742.1100000000001</v>
      </c>
      <c r="J16" s="150">
        <f t="shared" si="9"/>
        <v>-0.41382644141233704</v>
      </c>
      <c r="K16" s="77" t="s">
        <v>0</v>
      </c>
      <c r="L16" s="120">
        <f t="shared" si="10"/>
        <v>-669.42000000000007</v>
      </c>
      <c r="M16" s="150">
        <f t="shared" si="11"/>
        <v>0.37226606162726683</v>
      </c>
      <c r="N16" s="77"/>
    </row>
    <row r="17" spans="1:14" s="48" customFormat="1" outlineLevel="2" x14ac:dyDescent="0.3">
      <c r="A17" s="118" t="s">
        <v>23</v>
      </c>
      <c r="B17" s="90" t="s">
        <v>117</v>
      </c>
      <c r="C17" s="119">
        <v>-12747.54</v>
      </c>
      <c r="D17" s="119">
        <v>-33450.83</v>
      </c>
      <c r="E17" s="119">
        <v>-55645.54</v>
      </c>
      <c r="F17" s="119">
        <v>-43877.04</v>
      </c>
      <c r="G17" s="120">
        <f t="shared" si="6"/>
        <v>-10426.209999999999</v>
      </c>
      <c r="H17" s="150">
        <f t="shared" si="7"/>
        <v>0.31168763226502905</v>
      </c>
      <c r="I17" s="120">
        <f t="shared" si="8"/>
        <v>11768.5</v>
      </c>
      <c r="J17" s="150">
        <f t="shared" si="9"/>
        <v>-0.21149044469691547</v>
      </c>
      <c r="K17" s="77" t="s">
        <v>0</v>
      </c>
      <c r="L17" s="120">
        <f t="shared" si="10"/>
        <v>-31129.5</v>
      </c>
      <c r="M17" s="150">
        <f t="shared" si="11"/>
        <v>2.4420005742284392</v>
      </c>
      <c r="N17" s="77"/>
    </row>
    <row r="18" spans="1:14" s="48" customFormat="1" outlineLevel="2" x14ac:dyDescent="0.3">
      <c r="A18" s="118" t="s">
        <v>24</v>
      </c>
      <c r="B18" s="90" t="s">
        <v>118</v>
      </c>
      <c r="C18" s="119">
        <v>-111154.83</v>
      </c>
      <c r="D18" s="119">
        <v>-408255.54</v>
      </c>
      <c r="E18" s="119">
        <v>-371023.98</v>
      </c>
      <c r="F18" s="119">
        <v>-359295.54</v>
      </c>
      <c r="G18" s="120">
        <f t="shared" si="6"/>
        <v>48960</v>
      </c>
      <c r="H18" s="150">
        <f t="shared" si="7"/>
        <v>-0.11992488822074532</v>
      </c>
      <c r="I18" s="120">
        <f t="shared" si="8"/>
        <v>11728.440000000002</v>
      </c>
      <c r="J18" s="150">
        <f t="shared" si="9"/>
        <v>-3.1611002609588712E-2</v>
      </c>
      <c r="K18" s="77" t="s">
        <v>0</v>
      </c>
      <c r="L18" s="120">
        <f t="shared" si="10"/>
        <v>-248140.70999999996</v>
      </c>
      <c r="M18" s="150">
        <f t="shared" si="11"/>
        <v>2.2323880122888045</v>
      </c>
      <c r="N18" s="77"/>
    </row>
    <row r="19" spans="1:14" s="48" customFormat="1" outlineLevel="2" x14ac:dyDescent="0.3">
      <c r="A19" s="118" t="s">
        <v>25</v>
      </c>
      <c r="B19" s="90" t="s">
        <v>119</v>
      </c>
      <c r="C19" s="119">
        <v>-290129.7</v>
      </c>
      <c r="D19" s="119">
        <v>-1741679.27</v>
      </c>
      <c r="E19" s="119">
        <v>-744450.6</v>
      </c>
      <c r="F19" s="119">
        <v>-592372.35</v>
      </c>
      <c r="G19" s="120">
        <f t="shared" si="6"/>
        <v>1149306.92</v>
      </c>
      <c r="H19" s="150">
        <f t="shared" si="7"/>
        <v>-0.65988436550662977</v>
      </c>
      <c r="I19" s="120">
        <f t="shared" si="8"/>
        <v>152078.25</v>
      </c>
      <c r="J19" s="150">
        <f t="shared" si="9"/>
        <v>-0.2042825272758193</v>
      </c>
      <c r="K19" s="77" t="s">
        <v>0</v>
      </c>
      <c r="L19" s="120">
        <f t="shared" si="10"/>
        <v>-302242.64999999997</v>
      </c>
      <c r="M19" s="150">
        <f t="shared" si="11"/>
        <v>1.0417501207218702</v>
      </c>
      <c r="N19" s="77"/>
    </row>
    <row r="20" spans="1:14" s="140" customFormat="1" outlineLevel="1" x14ac:dyDescent="0.3">
      <c r="A20" s="121" t="s">
        <v>26</v>
      </c>
      <c r="B20" s="113" t="s">
        <v>120</v>
      </c>
      <c r="C20" s="122">
        <v>-87729.03</v>
      </c>
      <c r="D20" s="122">
        <v>-654984.06000000006</v>
      </c>
      <c r="E20" s="122">
        <v>-448399.03</v>
      </c>
      <c r="F20" s="122">
        <v>-430574.8</v>
      </c>
      <c r="G20" s="123">
        <f t="shared" si="6"/>
        <v>224409.26000000007</v>
      </c>
      <c r="H20" s="148">
        <f t="shared" si="7"/>
        <v>-0.34261789515915864</v>
      </c>
      <c r="I20" s="123">
        <f t="shared" si="8"/>
        <v>17824.23000000004</v>
      </c>
      <c r="J20" s="148">
        <f t="shared" si="9"/>
        <v>-3.9750821940894965E-2</v>
      </c>
      <c r="K20" s="114" t="s">
        <v>0</v>
      </c>
      <c r="L20" s="123">
        <f t="shared" si="10"/>
        <v>-342845.77</v>
      </c>
      <c r="M20" s="148">
        <f t="shared" si="11"/>
        <v>3.9080082157525275</v>
      </c>
      <c r="N20" s="114"/>
    </row>
    <row r="21" spans="1:14" s="140" customFormat="1" outlineLevel="1" x14ac:dyDescent="0.3">
      <c r="A21" s="121" t="s">
        <v>27</v>
      </c>
      <c r="B21" s="113" t="s">
        <v>121</v>
      </c>
      <c r="C21" s="122">
        <v>-5564.25</v>
      </c>
      <c r="D21" s="122">
        <v>0</v>
      </c>
      <c r="E21" s="122">
        <v>-16932.28</v>
      </c>
      <c r="F21" s="122">
        <v>-16551.439999999999</v>
      </c>
      <c r="G21" s="123">
        <f t="shared" si="6"/>
        <v>-16551.439999999999</v>
      </c>
      <c r="H21" s="148" t="str">
        <f t="shared" si="7"/>
        <v/>
      </c>
      <c r="I21" s="123">
        <f t="shared" si="8"/>
        <v>380.84000000000015</v>
      </c>
      <c r="J21" s="148">
        <f t="shared" si="9"/>
        <v>-2.2491950286671392E-2</v>
      </c>
      <c r="K21" s="114" t="s">
        <v>0</v>
      </c>
      <c r="L21" s="123">
        <f t="shared" si="10"/>
        <v>-10987.189999999999</v>
      </c>
      <c r="M21" s="148">
        <f t="shared" si="11"/>
        <v>1.9746039448263466</v>
      </c>
      <c r="N21" s="114"/>
    </row>
    <row r="22" spans="1:14" ht="15" outlineLevel="1" thickBot="1" x14ac:dyDescent="0.35">
      <c r="A22" s="124" t="s">
        <v>28</v>
      </c>
      <c r="B22" s="85" t="s">
        <v>122</v>
      </c>
      <c r="C22" s="86">
        <v>-1492769.9</v>
      </c>
      <c r="D22" s="86">
        <v>-5772459.6799999997</v>
      </c>
      <c r="E22" s="86">
        <v>-3647449.31</v>
      </c>
      <c r="F22" s="86">
        <v>-2839521.42</v>
      </c>
      <c r="G22" s="31">
        <f t="shared" si="6"/>
        <v>2932938.26</v>
      </c>
      <c r="H22" s="38">
        <f t="shared" si="7"/>
        <v>-0.50809159744533716</v>
      </c>
      <c r="I22" s="31">
        <f t="shared" si="8"/>
        <v>807927.89000000013</v>
      </c>
      <c r="J22" s="38">
        <f t="shared" si="9"/>
        <v>-0.22150489872058021</v>
      </c>
      <c r="K22" s="7" t="s">
        <v>0</v>
      </c>
      <c r="L22" s="31">
        <f t="shared" si="10"/>
        <v>-1346751.52</v>
      </c>
      <c r="M22" s="38">
        <f t="shared" si="11"/>
        <v>0.90218292852769877</v>
      </c>
      <c r="N22" s="7"/>
    </row>
    <row r="23" spans="1:14" outlineLevel="1" x14ac:dyDescent="0.3">
      <c r="A23" s="125" t="s">
        <v>0</v>
      </c>
      <c r="B23" s="88"/>
      <c r="C23" s="89"/>
      <c r="D23" s="89"/>
      <c r="E23" s="89"/>
      <c r="F23" s="89"/>
      <c r="G23" s="32"/>
      <c r="H23" s="39"/>
      <c r="I23" s="32"/>
      <c r="J23" s="39"/>
      <c r="K23" s="9" t="s">
        <v>0</v>
      </c>
      <c r="L23" s="32"/>
      <c r="M23" s="39"/>
      <c r="N23" s="9"/>
    </row>
    <row r="24" spans="1:14" ht="15" outlineLevel="1" thickBot="1" x14ac:dyDescent="0.35">
      <c r="A24" s="124" t="s">
        <v>29</v>
      </c>
      <c r="B24" s="85" t="s">
        <v>123</v>
      </c>
      <c r="C24" s="86">
        <v>-1277989.0900000001</v>
      </c>
      <c r="D24" s="86">
        <v>-3300538.81</v>
      </c>
      <c r="E24" s="86">
        <v>-3356279.23</v>
      </c>
      <c r="F24" s="86">
        <v>-3272990.65</v>
      </c>
      <c r="G24" s="31">
        <f>F24-D24</f>
        <v>27548.160000000149</v>
      </c>
      <c r="H24" s="38">
        <f>IFERROR(F24/D24-1,"")</f>
        <v>-8.3465644810885031E-3</v>
      </c>
      <c r="I24" s="31">
        <f>F24-E24</f>
        <v>83288.580000000075</v>
      </c>
      <c r="J24" s="38">
        <f>IFERROR(F24/E24-1,"")</f>
        <v>-2.4815748122363535E-2</v>
      </c>
      <c r="K24" s="7" t="s">
        <v>0</v>
      </c>
      <c r="L24" s="31">
        <f>F24-C24</f>
        <v>-1995001.5599999998</v>
      </c>
      <c r="M24" s="38">
        <f>IFERROR(F24/C24-1,"")</f>
        <v>1.5610474108194459</v>
      </c>
      <c r="N24" s="7"/>
    </row>
    <row r="25" spans="1:14" outlineLevel="1" x14ac:dyDescent="0.3">
      <c r="A25" s="125" t="s">
        <v>0</v>
      </c>
      <c r="B25" s="88"/>
      <c r="C25" s="89"/>
      <c r="D25" s="89"/>
      <c r="E25" s="89"/>
      <c r="F25" s="89"/>
      <c r="G25" s="32"/>
      <c r="H25" s="39"/>
      <c r="I25" s="32"/>
      <c r="J25" s="39"/>
      <c r="K25" s="9" t="s">
        <v>0</v>
      </c>
      <c r="L25" s="32"/>
      <c r="M25" s="39"/>
      <c r="N25" s="9"/>
    </row>
    <row r="26" spans="1:14" ht="15" outlineLevel="1" thickBot="1" x14ac:dyDescent="0.35">
      <c r="A26" s="126" t="s">
        <v>30</v>
      </c>
      <c r="B26" s="85" t="s">
        <v>124</v>
      </c>
      <c r="C26" s="86">
        <v>-1184695.81</v>
      </c>
      <c r="D26" s="86">
        <v>-2645554.75</v>
      </c>
      <c r="E26" s="86">
        <v>-2890947.92</v>
      </c>
      <c r="F26" s="86">
        <v>-2825864.41</v>
      </c>
      <c r="G26" s="31">
        <f>F26-D26</f>
        <v>-180309.66000000015</v>
      </c>
      <c r="H26" s="38">
        <f>IFERROR(F26/D26-1,"")</f>
        <v>6.8155709119231078E-2</v>
      </c>
      <c r="I26" s="31">
        <f>F26-E26</f>
        <v>65083.509999999776</v>
      </c>
      <c r="J26" s="38">
        <f>IFERROR(F26/E26-1,"")</f>
        <v>-2.2512861456182809E-2</v>
      </c>
      <c r="K26" s="7" t="s">
        <v>0</v>
      </c>
      <c r="L26" s="31">
        <f>F26-C26</f>
        <v>-1641168.6</v>
      </c>
      <c r="M26" s="38">
        <f>IFERROR(F26/C26-1,"")</f>
        <v>1.3853080142150582</v>
      </c>
      <c r="N26" s="7"/>
    </row>
    <row r="27" spans="1:14" outlineLevel="1" x14ac:dyDescent="0.3">
      <c r="A27" s="87" t="s">
        <v>0</v>
      </c>
      <c r="B27" s="88"/>
      <c r="C27" s="89"/>
      <c r="D27" s="89"/>
      <c r="E27" s="89"/>
      <c r="F27" s="89"/>
      <c r="G27" s="32"/>
      <c r="H27" s="39"/>
      <c r="I27" s="32"/>
      <c r="J27" s="39"/>
      <c r="K27" s="9" t="s">
        <v>0</v>
      </c>
      <c r="L27" s="32"/>
      <c r="M27" s="39"/>
      <c r="N27" s="9"/>
    </row>
    <row r="28" spans="1:14" outlineLevel="1" x14ac:dyDescent="0.3">
      <c r="A28" s="128" t="s">
        <v>31</v>
      </c>
      <c r="B28" s="145" t="s">
        <v>125</v>
      </c>
      <c r="C28" s="127">
        <v>0</v>
      </c>
      <c r="D28" s="127">
        <v>0</v>
      </c>
      <c r="E28" s="127">
        <v>0</v>
      </c>
      <c r="F28" s="127">
        <v>0</v>
      </c>
      <c r="G28" s="33">
        <f t="shared" ref="G28:G33" si="12">F28-D28</f>
        <v>0</v>
      </c>
      <c r="H28" s="40" t="str">
        <f t="shared" ref="H28:H33" si="13">IFERROR(F28/D28-1,"")</f>
        <v/>
      </c>
      <c r="I28" s="33">
        <f t="shared" ref="I28:I33" si="14">F28-E28</f>
        <v>0</v>
      </c>
      <c r="J28" s="40" t="str">
        <f t="shared" ref="J28:J33" si="15">IFERROR(F28/E28-1,"")</f>
        <v/>
      </c>
      <c r="K28" s="10" t="s">
        <v>0</v>
      </c>
      <c r="L28" s="33">
        <f t="shared" ref="L28:L33" si="16">F28-C28</f>
        <v>0</v>
      </c>
      <c r="M28" s="40" t="str">
        <f t="shared" ref="M28:M33" si="17">IFERROR(F28/C28-1,"")</f>
        <v/>
      </c>
      <c r="N28" s="10"/>
    </row>
    <row r="29" spans="1:14" outlineLevel="1" x14ac:dyDescent="0.3">
      <c r="A29" s="128" t="s">
        <v>33</v>
      </c>
      <c r="B29" s="145" t="s">
        <v>126</v>
      </c>
      <c r="C29" s="127">
        <v>0</v>
      </c>
      <c r="D29" s="127">
        <v>0</v>
      </c>
      <c r="E29" s="127">
        <v>0</v>
      </c>
      <c r="F29" s="127">
        <v>0</v>
      </c>
      <c r="G29" s="33">
        <f t="shared" si="12"/>
        <v>0</v>
      </c>
      <c r="H29" s="40" t="str">
        <f t="shared" si="13"/>
        <v/>
      </c>
      <c r="I29" s="33">
        <f t="shared" si="14"/>
        <v>0</v>
      </c>
      <c r="J29" s="40" t="str">
        <f t="shared" si="15"/>
        <v/>
      </c>
      <c r="K29" s="10" t="s">
        <v>0</v>
      </c>
      <c r="L29" s="33">
        <f t="shared" si="16"/>
        <v>0</v>
      </c>
      <c r="M29" s="40" t="str">
        <f t="shared" si="17"/>
        <v/>
      </c>
      <c r="N29" s="10"/>
    </row>
    <row r="30" spans="1:14" outlineLevel="1" x14ac:dyDescent="0.3">
      <c r="A30" s="128" t="s">
        <v>34</v>
      </c>
      <c r="B30" s="145" t="s">
        <v>127</v>
      </c>
      <c r="C30" s="127">
        <v>0</v>
      </c>
      <c r="D30" s="127">
        <v>0</v>
      </c>
      <c r="E30" s="127">
        <v>0</v>
      </c>
      <c r="F30" s="127">
        <v>0</v>
      </c>
      <c r="G30" s="33">
        <f t="shared" si="12"/>
        <v>0</v>
      </c>
      <c r="H30" s="40" t="str">
        <f t="shared" si="13"/>
        <v/>
      </c>
      <c r="I30" s="33">
        <f t="shared" si="14"/>
        <v>0</v>
      </c>
      <c r="J30" s="40" t="str">
        <f t="shared" si="15"/>
        <v/>
      </c>
      <c r="K30" s="10" t="s">
        <v>0</v>
      </c>
      <c r="L30" s="33">
        <f t="shared" si="16"/>
        <v>0</v>
      </c>
      <c r="M30" s="40" t="str">
        <f t="shared" si="17"/>
        <v/>
      </c>
      <c r="N30" s="10"/>
    </row>
    <row r="31" spans="1:14" outlineLevel="1" x14ac:dyDescent="0.3">
      <c r="A31" s="128" t="s">
        <v>35</v>
      </c>
      <c r="B31" s="145" t="s">
        <v>128</v>
      </c>
      <c r="C31" s="127">
        <v>0</v>
      </c>
      <c r="D31" s="127">
        <v>0</v>
      </c>
      <c r="E31" s="127">
        <v>0</v>
      </c>
      <c r="F31" s="127">
        <v>-177.31</v>
      </c>
      <c r="G31" s="33">
        <f t="shared" si="12"/>
        <v>-177.31</v>
      </c>
      <c r="H31" s="40" t="str">
        <f t="shared" si="13"/>
        <v/>
      </c>
      <c r="I31" s="33">
        <f t="shared" si="14"/>
        <v>-177.31</v>
      </c>
      <c r="J31" s="40" t="str">
        <f t="shared" si="15"/>
        <v/>
      </c>
      <c r="K31" s="10" t="s">
        <v>0</v>
      </c>
      <c r="L31" s="33">
        <f t="shared" si="16"/>
        <v>-177.31</v>
      </c>
      <c r="M31" s="40" t="str">
        <f t="shared" si="17"/>
        <v/>
      </c>
      <c r="N31" s="10"/>
    </row>
    <row r="32" spans="1:14" outlineLevel="1" x14ac:dyDescent="0.3">
      <c r="A32" s="128" t="s">
        <v>36</v>
      </c>
      <c r="B32" s="145" t="s">
        <v>129</v>
      </c>
      <c r="C32" s="127">
        <v>0</v>
      </c>
      <c r="D32" s="127">
        <v>0</v>
      </c>
      <c r="E32" s="127">
        <v>0</v>
      </c>
      <c r="F32" s="127">
        <v>0</v>
      </c>
      <c r="G32" s="33">
        <f t="shared" si="12"/>
        <v>0</v>
      </c>
      <c r="H32" s="40" t="str">
        <f t="shared" si="13"/>
        <v/>
      </c>
      <c r="I32" s="33">
        <f t="shared" si="14"/>
        <v>0</v>
      </c>
      <c r="J32" s="40" t="str">
        <f t="shared" si="15"/>
        <v/>
      </c>
      <c r="K32" s="10" t="s">
        <v>0</v>
      </c>
      <c r="L32" s="33">
        <f t="shared" si="16"/>
        <v>0</v>
      </c>
      <c r="M32" s="40" t="str">
        <f t="shared" si="17"/>
        <v/>
      </c>
      <c r="N32" s="10"/>
    </row>
    <row r="33" spans="1:14" outlineLevel="1" x14ac:dyDescent="0.3">
      <c r="A33" s="128" t="s">
        <v>37</v>
      </c>
      <c r="B33" s="145" t="s">
        <v>130</v>
      </c>
      <c r="C33" s="127">
        <v>0</v>
      </c>
      <c r="D33" s="127">
        <v>0</v>
      </c>
      <c r="E33" s="127">
        <v>0</v>
      </c>
      <c r="F33" s="127">
        <v>0</v>
      </c>
      <c r="G33" s="33">
        <f t="shared" si="12"/>
        <v>0</v>
      </c>
      <c r="H33" s="40" t="str">
        <f t="shared" si="13"/>
        <v/>
      </c>
      <c r="I33" s="33">
        <f t="shared" si="14"/>
        <v>0</v>
      </c>
      <c r="J33" s="40" t="str">
        <f t="shared" si="15"/>
        <v/>
      </c>
      <c r="K33" s="10" t="s">
        <v>0</v>
      </c>
      <c r="L33" s="33">
        <f t="shared" si="16"/>
        <v>0</v>
      </c>
      <c r="M33" s="40" t="str">
        <f t="shared" si="17"/>
        <v/>
      </c>
      <c r="N33" s="10"/>
    </row>
    <row r="34" spans="1:14" outlineLevel="1" x14ac:dyDescent="0.3">
      <c r="A34" s="87" t="s">
        <v>0</v>
      </c>
      <c r="B34" s="88"/>
      <c r="C34" s="89"/>
      <c r="D34" s="89"/>
      <c r="E34" s="89"/>
      <c r="F34" s="89"/>
      <c r="G34" s="32"/>
      <c r="H34" s="39"/>
      <c r="I34" s="32"/>
      <c r="J34" s="39"/>
      <c r="K34" s="9" t="s">
        <v>0</v>
      </c>
      <c r="L34" s="32"/>
      <c r="M34" s="39"/>
      <c r="N34" s="9"/>
    </row>
    <row r="35" spans="1:14" ht="15" outlineLevel="1" thickBot="1" x14ac:dyDescent="0.35">
      <c r="A35" s="11" t="s">
        <v>38</v>
      </c>
      <c r="B35" s="23" t="s">
        <v>132</v>
      </c>
      <c r="C35" s="27">
        <v>0</v>
      </c>
      <c r="D35" s="27">
        <v>0</v>
      </c>
      <c r="E35" s="27">
        <v>0</v>
      </c>
      <c r="F35" s="27">
        <v>0</v>
      </c>
      <c r="G35" s="27">
        <f>F35-D35</f>
        <v>0</v>
      </c>
      <c r="H35" s="41" t="str">
        <f>IFERROR(F35/D35-1,"")</f>
        <v/>
      </c>
      <c r="I35" s="27">
        <f>F35-E35</f>
        <v>0</v>
      </c>
      <c r="J35" s="41" t="str">
        <f>IFERROR(F35/E35-1,"")</f>
        <v/>
      </c>
      <c r="K35" s="12" t="s">
        <v>0</v>
      </c>
      <c r="L35" s="27">
        <f>F35-C35</f>
        <v>0</v>
      </c>
      <c r="M35" s="41" t="str">
        <f>IFERROR(F35/C35-1,"")</f>
        <v/>
      </c>
      <c r="N35" s="12"/>
    </row>
    <row r="36" spans="1:14" outlineLevel="1" x14ac:dyDescent="0.3">
      <c r="A36" s="87" t="s">
        <v>0</v>
      </c>
      <c r="B36" s="88"/>
      <c r="C36" s="89"/>
      <c r="D36" s="89"/>
      <c r="E36" s="89"/>
      <c r="F36" s="89"/>
      <c r="G36" s="32"/>
      <c r="H36" s="39"/>
      <c r="I36" s="32"/>
      <c r="J36" s="39"/>
      <c r="K36" s="9" t="s">
        <v>0</v>
      </c>
      <c r="L36" s="32"/>
      <c r="M36" s="39"/>
      <c r="N36" s="9"/>
    </row>
    <row r="37" spans="1:14" outlineLevel="1" x14ac:dyDescent="0.3">
      <c r="A37" s="97" t="s">
        <v>39</v>
      </c>
      <c r="B37" s="98" t="s">
        <v>131</v>
      </c>
      <c r="C37" s="99">
        <v>0</v>
      </c>
      <c r="D37" s="99">
        <v>0</v>
      </c>
      <c r="E37" s="99">
        <v>0</v>
      </c>
      <c r="F37" s="99">
        <v>0</v>
      </c>
      <c r="G37" s="34">
        <f>F37-D37</f>
        <v>0</v>
      </c>
      <c r="H37" s="42" t="str">
        <f>IFERROR(F37/D37-1,"")</f>
        <v/>
      </c>
      <c r="I37" s="34">
        <f>F37-E37</f>
        <v>0</v>
      </c>
      <c r="J37" s="42" t="str">
        <f>IFERROR(F37/E37-1,"")</f>
        <v/>
      </c>
      <c r="K37" s="14" t="s">
        <v>0</v>
      </c>
      <c r="L37" s="34">
        <f>F37-C37</f>
        <v>0</v>
      </c>
      <c r="M37" s="42" t="str">
        <f>IFERROR(F37/C37-1,"")</f>
        <v/>
      </c>
      <c r="N37" s="14"/>
    </row>
    <row r="38" spans="1:14" x14ac:dyDescent="0.3">
      <c r="A38" s="100" t="s">
        <v>0</v>
      </c>
      <c r="B38" s="101"/>
      <c r="C38" s="89"/>
      <c r="D38" s="89"/>
      <c r="E38" s="89"/>
      <c r="F38" s="89"/>
      <c r="G38" s="32"/>
      <c r="H38" s="39"/>
      <c r="I38" s="32"/>
      <c r="J38" s="39"/>
      <c r="K38" s="9" t="s">
        <v>0</v>
      </c>
      <c r="L38" s="32"/>
      <c r="M38" s="39"/>
      <c r="N38" s="9"/>
    </row>
    <row r="39" spans="1:14" x14ac:dyDescent="0.3">
      <c r="A39" s="2" t="s">
        <v>41</v>
      </c>
      <c r="B39" s="22"/>
      <c r="C39" s="28" t="s">
        <v>0</v>
      </c>
      <c r="D39" s="28" t="s">
        <v>0</v>
      </c>
      <c r="E39" s="28" t="s">
        <v>0</v>
      </c>
      <c r="F39" s="28" t="s">
        <v>0</v>
      </c>
      <c r="G39" s="28" t="s">
        <v>0</v>
      </c>
      <c r="H39" s="43" t="s">
        <v>0</v>
      </c>
      <c r="I39" s="28" t="s">
        <v>0</v>
      </c>
      <c r="J39" s="43" t="s">
        <v>0</v>
      </c>
      <c r="K39" s="4" t="s">
        <v>0</v>
      </c>
      <c r="L39" s="28" t="s">
        <v>0</v>
      </c>
      <c r="M39" s="43" t="s">
        <v>0</v>
      </c>
      <c r="N39" s="4"/>
    </row>
    <row r="40" spans="1:14" outlineLevel="1" x14ac:dyDescent="0.3">
      <c r="A40" s="136" t="s">
        <v>42</v>
      </c>
      <c r="B40" s="78" t="s">
        <v>133</v>
      </c>
      <c r="C40" s="79" t="s">
        <v>0</v>
      </c>
      <c r="D40" s="79" t="s">
        <v>0</v>
      </c>
      <c r="E40" s="79" t="s">
        <v>0</v>
      </c>
      <c r="F40" s="79" t="s">
        <v>0</v>
      </c>
      <c r="G40" s="29" t="s">
        <v>0</v>
      </c>
      <c r="H40" s="36" t="s">
        <v>0</v>
      </c>
      <c r="I40" s="29" t="s">
        <v>0</v>
      </c>
      <c r="J40" s="36" t="s">
        <v>0</v>
      </c>
      <c r="K40" s="5" t="s">
        <v>0</v>
      </c>
      <c r="L40" s="29" t="s">
        <v>0</v>
      </c>
      <c r="M40" s="36" t="s">
        <v>0</v>
      </c>
      <c r="N40" s="5"/>
    </row>
    <row r="41" spans="1:14" outlineLevel="2" x14ac:dyDescent="0.3">
      <c r="A41" s="80" t="s">
        <v>43</v>
      </c>
      <c r="B41" s="81" t="s">
        <v>134</v>
      </c>
      <c r="C41" s="82">
        <v>42511.14</v>
      </c>
      <c r="D41" s="82">
        <v>62854.43</v>
      </c>
      <c r="E41" s="82">
        <v>16186.44</v>
      </c>
      <c r="F41" s="82">
        <v>331183.92</v>
      </c>
      <c r="G41" s="30">
        <f t="shared" ref="G41:G49" si="18">F41-D41</f>
        <v>268329.49</v>
      </c>
      <c r="H41" s="37">
        <f t="shared" ref="H41:H49" si="19">IFERROR(F41/D41-1,"")</f>
        <v>4.269062498856484</v>
      </c>
      <c r="I41" s="30">
        <f t="shared" ref="I41:I49" si="20">F41-E41</f>
        <v>314997.48</v>
      </c>
      <c r="J41" s="37">
        <f t="shared" ref="J41:J49" si="21">IFERROR(F41/E41-1,"")</f>
        <v>19.460578113532065</v>
      </c>
      <c r="K41" s="6" t="s">
        <v>0</v>
      </c>
      <c r="L41" s="30">
        <f t="shared" ref="L41:L49" si="22">F41-C41</f>
        <v>288672.77999999997</v>
      </c>
      <c r="M41" s="37">
        <f t="shared" ref="M41:M49" si="23">IFERROR(F41/C41-1,"")</f>
        <v>6.7905207905504295</v>
      </c>
      <c r="N41" s="6"/>
    </row>
    <row r="42" spans="1:14" s="48" customFormat="1" outlineLevel="2" x14ac:dyDescent="0.3">
      <c r="A42" s="137" t="s">
        <v>44</v>
      </c>
      <c r="B42" s="90" t="s">
        <v>135</v>
      </c>
      <c r="C42" s="119">
        <v>1858485.43</v>
      </c>
      <c r="D42" s="119">
        <v>12051495.699999999</v>
      </c>
      <c r="E42" s="119">
        <v>4004914.66</v>
      </c>
      <c r="F42" s="119">
        <v>4441469.92</v>
      </c>
      <c r="G42" s="120">
        <f t="shared" si="18"/>
        <v>-7610025.7799999993</v>
      </c>
      <c r="H42" s="150">
        <f t="shared" si="19"/>
        <v>-0.63145902960410139</v>
      </c>
      <c r="I42" s="120">
        <f t="shared" si="20"/>
        <v>436555.25999999978</v>
      </c>
      <c r="J42" s="150">
        <f t="shared" si="21"/>
        <v>0.10900488451356916</v>
      </c>
      <c r="K42" s="77" t="s">
        <v>0</v>
      </c>
      <c r="L42" s="120">
        <f t="shared" si="22"/>
        <v>2582984.4900000002</v>
      </c>
      <c r="M42" s="150">
        <f t="shared" si="23"/>
        <v>1.3898330588472789</v>
      </c>
      <c r="N42" s="77"/>
    </row>
    <row r="43" spans="1:14" s="48" customFormat="1" outlineLevel="2" x14ac:dyDescent="0.3">
      <c r="A43" s="137" t="s">
        <v>45</v>
      </c>
      <c r="B43" s="90" t="s">
        <v>136</v>
      </c>
      <c r="C43" s="119">
        <v>-540502.89</v>
      </c>
      <c r="D43" s="119">
        <v>-4013703.81</v>
      </c>
      <c r="E43" s="119">
        <v>-1377256.51</v>
      </c>
      <c r="F43" s="119">
        <v>-3319355.33</v>
      </c>
      <c r="G43" s="120">
        <f t="shared" si="18"/>
        <v>694348.48</v>
      </c>
      <c r="H43" s="150">
        <f t="shared" si="19"/>
        <v>-0.17299444923416007</v>
      </c>
      <c r="I43" s="120">
        <f t="shared" si="20"/>
        <v>-1942098.82</v>
      </c>
      <c r="J43" s="150">
        <f t="shared" si="21"/>
        <v>1.4101213578580216</v>
      </c>
      <c r="K43" s="77" t="s">
        <v>0</v>
      </c>
      <c r="L43" s="120">
        <f t="shared" si="22"/>
        <v>-2778852.44</v>
      </c>
      <c r="M43" s="150">
        <f t="shared" si="23"/>
        <v>5.1412351190203625</v>
      </c>
      <c r="N43" s="77"/>
    </row>
    <row r="44" spans="1:14" s="140" customFormat="1" outlineLevel="2" x14ac:dyDescent="0.3">
      <c r="A44" s="138" t="s">
        <v>46</v>
      </c>
      <c r="B44" s="151" t="s">
        <v>137</v>
      </c>
      <c r="C44" s="122">
        <v>1317982.54</v>
      </c>
      <c r="D44" s="122">
        <v>8037791.8899999997</v>
      </c>
      <c r="E44" s="122">
        <v>2627658.15</v>
      </c>
      <c r="F44" s="122">
        <v>1122114.5900000001</v>
      </c>
      <c r="G44" s="123">
        <f t="shared" si="18"/>
        <v>-6915677.2999999998</v>
      </c>
      <c r="H44" s="148">
        <f t="shared" si="19"/>
        <v>-0.86039516755888534</v>
      </c>
      <c r="I44" s="123">
        <f t="shared" si="20"/>
        <v>-1505543.5599999998</v>
      </c>
      <c r="J44" s="148">
        <f t="shared" si="21"/>
        <v>-0.57296020793267943</v>
      </c>
      <c r="K44" s="114" t="s">
        <v>0</v>
      </c>
      <c r="L44" s="123">
        <f t="shared" si="22"/>
        <v>-195867.94999999995</v>
      </c>
      <c r="M44" s="148">
        <f t="shared" si="23"/>
        <v>-0.14861194595187877</v>
      </c>
      <c r="N44" s="114"/>
    </row>
    <row r="45" spans="1:14" outlineLevel="2" x14ac:dyDescent="0.3">
      <c r="A45" s="80" t="s">
        <v>47</v>
      </c>
      <c r="B45" s="81" t="s">
        <v>138</v>
      </c>
      <c r="C45" s="82">
        <v>2210.7600000000002</v>
      </c>
      <c r="D45" s="82">
        <v>2210.7399999999998</v>
      </c>
      <c r="E45" s="82">
        <v>134687.32</v>
      </c>
      <c r="F45" s="82">
        <v>310024.17</v>
      </c>
      <c r="G45" s="30">
        <f t="shared" si="18"/>
        <v>307813.43</v>
      </c>
      <c r="H45" s="37">
        <f t="shared" si="19"/>
        <v>139.23547318997259</v>
      </c>
      <c r="I45" s="30">
        <f t="shared" si="20"/>
        <v>175336.84999999998</v>
      </c>
      <c r="J45" s="37">
        <f t="shared" si="21"/>
        <v>1.3018066585629589</v>
      </c>
      <c r="K45" s="6" t="s">
        <v>0</v>
      </c>
      <c r="L45" s="30">
        <f t="shared" si="22"/>
        <v>307813.40999999997</v>
      </c>
      <c r="M45" s="37">
        <f t="shared" si="23"/>
        <v>139.23420452694998</v>
      </c>
      <c r="N45" s="6"/>
    </row>
    <row r="46" spans="1:14" outlineLevel="2" x14ac:dyDescent="0.3">
      <c r="A46" s="80" t="s">
        <v>48</v>
      </c>
      <c r="B46" s="81" t="s">
        <v>139</v>
      </c>
      <c r="C46" s="82">
        <v>0</v>
      </c>
      <c r="D46" s="82">
        <v>0</v>
      </c>
      <c r="E46" s="82">
        <v>0</v>
      </c>
      <c r="F46" s="82">
        <v>0</v>
      </c>
      <c r="G46" s="30">
        <f t="shared" si="18"/>
        <v>0</v>
      </c>
      <c r="H46" s="37" t="str">
        <f t="shared" si="19"/>
        <v/>
      </c>
      <c r="I46" s="30">
        <f t="shared" si="20"/>
        <v>0</v>
      </c>
      <c r="J46" s="37" t="str">
        <f t="shared" si="21"/>
        <v/>
      </c>
      <c r="K46" s="6" t="s">
        <v>0</v>
      </c>
      <c r="L46" s="30">
        <f t="shared" si="22"/>
        <v>0</v>
      </c>
      <c r="M46" s="37" t="str">
        <f t="shared" si="23"/>
        <v/>
      </c>
      <c r="N46" s="6"/>
    </row>
    <row r="47" spans="1:14" outlineLevel="2" x14ac:dyDescent="0.3">
      <c r="A47" s="80" t="s">
        <v>49</v>
      </c>
      <c r="B47" s="81" t="s">
        <v>140</v>
      </c>
      <c r="C47" s="82">
        <v>0</v>
      </c>
      <c r="D47" s="82">
        <v>0</v>
      </c>
      <c r="E47" s="82">
        <v>0</v>
      </c>
      <c r="F47" s="82">
        <v>0</v>
      </c>
      <c r="G47" s="30">
        <f t="shared" si="18"/>
        <v>0</v>
      </c>
      <c r="H47" s="37" t="str">
        <f t="shared" si="19"/>
        <v/>
      </c>
      <c r="I47" s="30">
        <f t="shared" si="20"/>
        <v>0</v>
      </c>
      <c r="J47" s="37" t="str">
        <f t="shared" si="21"/>
        <v/>
      </c>
      <c r="K47" s="6" t="s">
        <v>0</v>
      </c>
      <c r="L47" s="30">
        <f t="shared" si="22"/>
        <v>0</v>
      </c>
      <c r="M47" s="37" t="str">
        <f t="shared" si="23"/>
        <v/>
      </c>
      <c r="N47" s="6"/>
    </row>
    <row r="48" spans="1:14" outlineLevel="2" x14ac:dyDescent="0.3">
      <c r="A48" s="80" t="s">
        <v>50</v>
      </c>
      <c r="B48" s="81" t="s">
        <v>141</v>
      </c>
      <c r="C48" s="82">
        <v>25346.720000000001</v>
      </c>
      <c r="D48" s="82">
        <v>0</v>
      </c>
      <c r="E48" s="82">
        <v>36874.26</v>
      </c>
      <c r="F48" s="82">
        <v>62222</v>
      </c>
      <c r="G48" s="30">
        <f t="shared" si="18"/>
        <v>62222</v>
      </c>
      <c r="H48" s="37" t="str">
        <f t="shared" si="19"/>
        <v/>
      </c>
      <c r="I48" s="30">
        <f t="shared" si="20"/>
        <v>25347.739999999998</v>
      </c>
      <c r="J48" s="37">
        <f t="shared" si="21"/>
        <v>0.68741013378980331</v>
      </c>
      <c r="K48" s="6" t="s">
        <v>0</v>
      </c>
      <c r="L48" s="30">
        <f t="shared" si="22"/>
        <v>36875.279999999999</v>
      </c>
      <c r="M48" s="37">
        <f t="shared" si="23"/>
        <v>1.4548343927735026</v>
      </c>
      <c r="N48" s="6"/>
    </row>
    <row r="49" spans="1:14" ht="15" outlineLevel="2" thickBot="1" x14ac:dyDescent="0.35">
      <c r="A49" s="93" t="s">
        <v>51</v>
      </c>
      <c r="B49" s="94" t="s">
        <v>142</v>
      </c>
      <c r="C49" s="86">
        <v>1388051.16</v>
      </c>
      <c r="D49" s="86">
        <v>8102857.0599999996</v>
      </c>
      <c r="E49" s="86">
        <v>2815406.17</v>
      </c>
      <c r="F49" s="86">
        <v>1825544.68</v>
      </c>
      <c r="G49" s="31">
        <f t="shared" si="18"/>
        <v>-6277312.3799999999</v>
      </c>
      <c r="H49" s="38">
        <f t="shared" si="19"/>
        <v>-0.7747035809119901</v>
      </c>
      <c r="I49" s="31">
        <f t="shared" si="20"/>
        <v>-989861.49</v>
      </c>
      <c r="J49" s="38">
        <f t="shared" si="21"/>
        <v>-0.35158745496391375</v>
      </c>
      <c r="K49" s="7" t="s">
        <v>0</v>
      </c>
      <c r="L49" s="31">
        <f t="shared" si="22"/>
        <v>437493.52</v>
      </c>
      <c r="M49" s="38">
        <f t="shared" si="23"/>
        <v>0.31518544316478936</v>
      </c>
      <c r="N49" s="7"/>
    </row>
    <row r="50" spans="1:14" outlineLevel="2" x14ac:dyDescent="0.3">
      <c r="A50" s="95" t="s">
        <v>0</v>
      </c>
      <c r="B50" s="96"/>
      <c r="C50" s="89"/>
      <c r="D50" s="89"/>
      <c r="E50" s="89"/>
      <c r="F50" s="89"/>
      <c r="G50" s="32"/>
      <c r="H50" s="39"/>
      <c r="I50" s="32"/>
      <c r="J50" s="39"/>
      <c r="K50" s="9" t="s">
        <v>0</v>
      </c>
      <c r="L50" s="32"/>
      <c r="M50" s="39"/>
      <c r="N50" s="9"/>
    </row>
    <row r="51" spans="1:14" outlineLevel="1" x14ac:dyDescent="0.3">
      <c r="A51" s="136" t="s">
        <v>52</v>
      </c>
      <c r="B51" s="78" t="s">
        <v>143</v>
      </c>
      <c r="C51" s="79">
        <v>3045010.4</v>
      </c>
      <c r="D51" s="79">
        <v>12965663.949999999</v>
      </c>
      <c r="E51" s="79">
        <v>7738062.4500000002</v>
      </c>
      <c r="F51" s="79">
        <v>6487674.5999999996</v>
      </c>
      <c r="G51" s="29">
        <f t="shared" ref="G51:G56" si="24">F51-D51</f>
        <v>-6477989.3499999996</v>
      </c>
      <c r="H51" s="36">
        <f t="shared" ref="H51:H56" si="25">IFERROR(F51/D51-1,"")</f>
        <v>-0.49962650389377095</v>
      </c>
      <c r="I51" s="29">
        <f t="shared" ref="I51:I56" si="26">F51-E51</f>
        <v>-1250387.8500000006</v>
      </c>
      <c r="J51" s="36">
        <f t="shared" ref="J51:J56" si="27">IFERROR(F51/E51-1,"")</f>
        <v>-0.16158926838332777</v>
      </c>
      <c r="K51" s="5" t="s">
        <v>0</v>
      </c>
      <c r="L51" s="29">
        <f t="shared" ref="L51:L56" si="28">F51-C51</f>
        <v>3442664.1999999997</v>
      </c>
      <c r="M51" s="36">
        <f t="shared" ref="M51:M56" si="29">IFERROR(F51/C51-1,"")</f>
        <v>1.1305919349240976</v>
      </c>
      <c r="N51" s="5"/>
    </row>
    <row r="52" spans="1:14" outlineLevel="2" x14ac:dyDescent="0.3">
      <c r="A52" s="80" t="s">
        <v>53</v>
      </c>
      <c r="B52" s="81" t="s">
        <v>144</v>
      </c>
      <c r="C52" s="82">
        <v>0</v>
      </c>
      <c r="D52" s="82">
        <v>0</v>
      </c>
      <c r="E52" s="82">
        <v>0</v>
      </c>
      <c r="F52" s="82">
        <v>0</v>
      </c>
      <c r="G52" s="30">
        <f t="shared" si="24"/>
        <v>0</v>
      </c>
      <c r="H52" s="37" t="str">
        <f t="shared" si="25"/>
        <v/>
      </c>
      <c r="I52" s="30">
        <f t="shared" si="26"/>
        <v>0</v>
      </c>
      <c r="J52" s="37" t="str">
        <f t="shared" si="27"/>
        <v/>
      </c>
      <c r="K52" s="6" t="s">
        <v>0</v>
      </c>
      <c r="L52" s="30">
        <f t="shared" si="28"/>
        <v>0</v>
      </c>
      <c r="M52" s="37" t="str">
        <f t="shared" si="29"/>
        <v/>
      </c>
      <c r="N52" s="6"/>
    </row>
    <row r="53" spans="1:14" outlineLevel="2" x14ac:dyDescent="0.3">
      <c r="A53" s="80" t="s">
        <v>54</v>
      </c>
      <c r="B53" s="81" t="s">
        <v>145</v>
      </c>
      <c r="C53" s="82">
        <v>40193.870000000003</v>
      </c>
      <c r="D53" s="82">
        <v>27504.12</v>
      </c>
      <c r="E53" s="82">
        <v>32474.55</v>
      </c>
      <c r="F53" s="82">
        <v>49640.81</v>
      </c>
      <c r="G53" s="30">
        <f t="shared" si="24"/>
        <v>22136.69</v>
      </c>
      <c r="H53" s="37">
        <f t="shared" si="25"/>
        <v>0.8048499642962581</v>
      </c>
      <c r="I53" s="30">
        <f t="shared" si="26"/>
        <v>17166.259999999998</v>
      </c>
      <c r="J53" s="37">
        <f t="shared" si="27"/>
        <v>0.52860655497920672</v>
      </c>
      <c r="K53" s="6" t="s">
        <v>0</v>
      </c>
      <c r="L53" s="30">
        <f t="shared" si="28"/>
        <v>9446.9399999999951</v>
      </c>
      <c r="M53" s="37">
        <f t="shared" si="29"/>
        <v>0.23503434727733352</v>
      </c>
      <c r="N53" s="6"/>
    </row>
    <row r="54" spans="1:14" outlineLevel="2" x14ac:dyDescent="0.3">
      <c r="A54" s="80" t="s">
        <v>55</v>
      </c>
      <c r="B54" s="81" t="s">
        <v>146</v>
      </c>
      <c r="C54" s="82">
        <v>2979447.3</v>
      </c>
      <c r="D54" s="82">
        <v>12916539.65</v>
      </c>
      <c r="E54" s="82">
        <v>7681076.2199999997</v>
      </c>
      <c r="F54" s="82">
        <v>6386255.3099999996</v>
      </c>
      <c r="G54" s="30">
        <f t="shared" si="24"/>
        <v>-6530284.3400000008</v>
      </c>
      <c r="H54" s="37">
        <f t="shared" si="25"/>
        <v>-0.50557537211601411</v>
      </c>
      <c r="I54" s="30">
        <f t="shared" si="26"/>
        <v>-1294820.9100000001</v>
      </c>
      <c r="J54" s="37">
        <f t="shared" si="27"/>
        <v>-0.16857285006865874</v>
      </c>
      <c r="K54" s="6" t="s">
        <v>0</v>
      </c>
      <c r="L54" s="30">
        <f t="shared" si="28"/>
        <v>3406808.01</v>
      </c>
      <c r="M54" s="37">
        <f t="shared" si="29"/>
        <v>1.1434362373182436</v>
      </c>
      <c r="N54" s="6"/>
    </row>
    <row r="55" spans="1:14" outlineLevel="2" x14ac:dyDescent="0.3">
      <c r="A55" s="80" t="s">
        <v>56</v>
      </c>
      <c r="B55" s="81" t="s">
        <v>147</v>
      </c>
      <c r="C55" s="82">
        <v>25369.23</v>
      </c>
      <c r="D55" s="82">
        <v>21620.18</v>
      </c>
      <c r="E55" s="82">
        <v>24511.68</v>
      </c>
      <c r="F55" s="82">
        <v>51778.48</v>
      </c>
      <c r="G55" s="30">
        <f t="shared" si="24"/>
        <v>30158.300000000003</v>
      </c>
      <c r="H55" s="37">
        <f t="shared" si="25"/>
        <v>1.3949143809163478</v>
      </c>
      <c r="I55" s="30">
        <f t="shared" si="26"/>
        <v>27266.800000000003</v>
      </c>
      <c r="J55" s="37">
        <f t="shared" si="27"/>
        <v>1.112400292432016</v>
      </c>
      <c r="K55" s="6" t="s">
        <v>0</v>
      </c>
      <c r="L55" s="30">
        <f t="shared" si="28"/>
        <v>26409.250000000004</v>
      </c>
      <c r="M55" s="37">
        <f t="shared" si="29"/>
        <v>1.0409953317463718</v>
      </c>
      <c r="N55" s="6"/>
    </row>
    <row r="56" spans="1:14" ht="15" outlineLevel="2" thickBot="1" x14ac:dyDescent="0.35">
      <c r="A56" s="93" t="s">
        <v>57</v>
      </c>
      <c r="B56" s="94" t="s">
        <v>148</v>
      </c>
      <c r="C56" s="86">
        <v>3045010.4</v>
      </c>
      <c r="D56" s="86">
        <v>12965663.949999999</v>
      </c>
      <c r="E56" s="86">
        <v>7738062.4500000002</v>
      </c>
      <c r="F56" s="86">
        <v>6487674.5999999996</v>
      </c>
      <c r="G56" s="31">
        <f t="shared" si="24"/>
        <v>-6477989.3499999996</v>
      </c>
      <c r="H56" s="38">
        <f t="shared" si="25"/>
        <v>-0.49962650389377095</v>
      </c>
      <c r="I56" s="31">
        <f t="shared" si="26"/>
        <v>-1250387.8500000006</v>
      </c>
      <c r="J56" s="38">
        <f t="shared" si="27"/>
        <v>-0.16158926838332777</v>
      </c>
      <c r="K56" s="7" t="s">
        <v>0</v>
      </c>
      <c r="L56" s="31">
        <f t="shared" si="28"/>
        <v>3442664.1999999997</v>
      </c>
      <c r="M56" s="38">
        <f t="shared" si="29"/>
        <v>1.1305919349240976</v>
      </c>
      <c r="N56" s="7"/>
    </row>
    <row r="57" spans="1:14" outlineLevel="2" x14ac:dyDescent="0.3">
      <c r="A57" s="95" t="s">
        <v>0</v>
      </c>
      <c r="B57" s="96"/>
      <c r="C57" s="89"/>
      <c r="D57" s="89"/>
      <c r="E57" s="89"/>
      <c r="F57" s="89"/>
      <c r="G57" s="32"/>
      <c r="H57" s="39"/>
      <c r="I57" s="32"/>
      <c r="J57" s="39"/>
      <c r="K57" s="9" t="s">
        <v>0</v>
      </c>
      <c r="L57" s="32"/>
      <c r="M57" s="39"/>
      <c r="N57" s="9"/>
    </row>
    <row r="58" spans="1:14" outlineLevel="1" x14ac:dyDescent="0.3">
      <c r="A58" s="141" t="s">
        <v>58</v>
      </c>
      <c r="B58" s="83" t="s">
        <v>149</v>
      </c>
      <c r="C58" s="82">
        <v>-1656959.24</v>
      </c>
      <c r="D58" s="82">
        <v>-4862806.8899999997</v>
      </c>
      <c r="E58" s="82">
        <v>-4922656.28</v>
      </c>
      <c r="F58" s="82">
        <v>-4662129.92</v>
      </c>
      <c r="G58" s="30">
        <f t="shared" ref="G58:G59" si="30">F58-D58</f>
        <v>200676.96999999974</v>
      </c>
      <c r="H58" s="37">
        <f t="shared" ref="H58:H59" si="31">IFERROR(F58/D58-1,"")</f>
        <v>-4.1267723464955441E-2</v>
      </c>
      <c r="I58" s="30">
        <f t="shared" ref="I58:I59" si="32">F58-E58</f>
        <v>260526.36000000034</v>
      </c>
      <c r="J58" s="37">
        <f t="shared" ref="J58:J59" si="33">IFERROR(F58/E58-1,"")</f>
        <v>-5.2923938861723752E-2</v>
      </c>
      <c r="K58" s="6" t="s">
        <v>0</v>
      </c>
      <c r="L58" s="30">
        <f t="shared" ref="L58:L59" si="34">F58-C58</f>
        <v>-3005170.6799999997</v>
      </c>
      <c r="M58" s="37">
        <f t="shared" ref="M58:M59" si="35">IFERROR(F58/C58-1,"")</f>
        <v>1.8136660259669393</v>
      </c>
      <c r="N58" s="6"/>
    </row>
    <row r="59" spans="1:14" ht="15" outlineLevel="1" thickBot="1" x14ac:dyDescent="0.35">
      <c r="A59" s="84" t="s">
        <v>59</v>
      </c>
      <c r="B59" s="85" t="s">
        <v>150</v>
      </c>
      <c r="C59" s="86">
        <v>1388051.16</v>
      </c>
      <c r="D59" s="86">
        <v>8102857.0599999996</v>
      </c>
      <c r="E59" s="86">
        <v>2815406.17</v>
      </c>
      <c r="F59" s="86">
        <v>1825544.68</v>
      </c>
      <c r="G59" s="31">
        <f t="shared" si="30"/>
        <v>-6277312.3799999999</v>
      </c>
      <c r="H59" s="38">
        <f t="shared" si="31"/>
        <v>-0.7747035809119901</v>
      </c>
      <c r="I59" s="31">
        <f t="shared" si="32"/>
        <v>-989861.49</v>
      </c>
      <c r="J59" s="38">
        <f t="shared" si="33"/>
        <v>-0.35158745496391375</v>
      </c>
      <c r="K59" s="7" t="s">
        <v>0</v>
      </c>
      <c r="L59" s="31">
        <f t="shared" si="34"/>
        <v>437493.52</v>
      </c>
      <c r="M59" s="38">
        <f t="shared" si="35"/>
        <v>0.31518544316478936</v>
      </c>
      <c r="N59" s="7"/>
    </row>
    <row r="60" spans="1:14" outlineLevel="1" x14ac:dyDescent="0.3">
      <c r="A60" s="87" t="s">
        <v>0</v>
      </c>
      <c r="B60" s="88"/>
      <c r="C60" s="89"/>
      <c r="D60" s="89"/>
      <c r="E60" s="89"/>
      <c r="F60" s="89"/>
      <c r="G60" s="32"/>
      <c r="H60" s="39"/>
      <c r="I60" s="32"/>
      <c r="J60" s="39"/>
      <c r="K60" s="9" t="s">
        <v>0</v>
      </c>
      <c r="L60" s="32"/>
      <c r="M60" s="39"/>
      <c r="N60" s="9"/>
    </row>
    <row r="61" spans="1:14" outlineLevel="1" x14ac:dyDescent="0.3">
      <c r="A61" s="97" t="s">
        <v>60</v>
      </c>
      <c r="B61" s="98" t="s">
        <v>151</v>
      </c>
      <c r="C61" s="99" t="s">
        <v>40</v>
      </c>
      <c r="D61" s="99" t="s">
        <v>40</v>
      </c>
      <c r="E61" s="99" t="s">
        <v>40</v>
      </c>
      <c r="F61" s="99" t="s">
        <v>40</v>
      </c>
      <c r="G61" s="34" t="s">
        <v>32</v>
      </c>
      <c r="H61" s="42" t="s">
        <v>32</v>
      </c>
      <c r="I61" s="34" t="s">
        <v>32</v>
      </c>
      <c r="J61" s="42" t="s">
        <v>32</v>
      </c>
      <c r="K61" s="14" t="s">
        <v>0</v>
      </c>
      <c r="L61" s="34" t="s">
        <v>32</v>
      </c>
      <c r="M61" s="42" t="s">
        <v>32</v>
      </c>
      <c r="N61" s="14"/>
    </row>
    <row r="62" spans="1:14" x14ac:dyDescent="0.3">
      <c r="A62" s="100" t="s">
        <v>0</v>
      </c>
      <c r="B62" s="101"/>
      <c r="C62" s="89"/>
      <c r="D62" s="89"/>
      <c r="E62" s="89"/>
      <c r="F62" s="89"/>
      <c r="G62" s="32"/>
      <c r="H62" s="39"/>
      <c r="I62" s="32"/>
      <c r="J62" s="39"/>
      <c r="K62" s="9" t="s">
        <v>0</v>
      </c>
      <c r="L62" s="32"/>
      <c r="M62" s="39"/>
      <c r="N62" s="9"/>
    </row>
    <row r="63" spans="1:14" x14ac:dyDescent="0.3">
      <c r="A63" s="2" t="s">
        <v>61</v>
      </c>
      <c r="B63" s="22"/>
      <c r="C63" s="28" t="s">
        <v>0</v>
      </c>
      <c r="D63" s="28" t="s">
        <v>0</v>
      </c>
      <c r="E63" s="28" t="s">
        <v>0</v>
      </c>
      <c r="F63" s="28" t="s">
        <v>0</v>
      </c>
      <c r="G63" s="28" t="s">
        <v>0</v>
      </c>
      <c r="H63" s="43" t="s">
        <v>0</v>
      </c>
      <c r="I63" s="28" t="s">
        <v>0</v>
      </c>
      <c r="J63" s="43" t="s">
        <v>0</v>
      </c>
      <c r="K63" s="4" t="s">
        <v>0</v>
      </c>
      <c r="L63" s="28" t="s">
        <v>0</v>
      </c>
      <c r="M63" s="43" t="s">
        <v>0</v>
      </c>
      <c r="N63" s="4"/>
    </row>
    <row r="64" spans="1:14" outlineLevel="1" x14ac:dyDescent="0.3">
      <c r="A64" s="87" t="s">
        <v>0</v>
      </c>
      <c r="B64" s="88"/>
      <c r="C64" s="89"/>
      <c r="D64" s="89"/>
      <c r="E64" s="89"/>
      <c r="F64" s="89"/>
      <c r="G64" s="32"/>
      <c r="H64" s="39"/>
      <c r="I64" s="32"/>
      <c r="J64" s="39"/>
      <c r="K64" s="9" t="s">
        <v>0</v>
      </c>
      <c r="L64" s="32"/>
      <c r="M64" s="39"/>
      <c r="N64" s="9"/>
    </row>
    <row r="65" spans="1:14" outlineLevel="1" x14ac:dyDescent="0.3">
      <c r="A65" s="142" t="s">
        <v>62</v>
      </c>
      <c r="B65" s="102"/>
      <c r="C65" s="103"/>
      <c r="D65" s="103"/>
      <c r="E65" s="103"/>
      <c r="F65" s="103"/>
      <c r="G65" s="35"/>
      <c r="H65" s="44"/>
      <c r="I65" s="35"/>
      <c r="J65" s="44"/>
      <c r="K65" s="16" t="s">
        <v>0</v>
      </c>
      <c r="L65" s="35"/>
      <c r="M65" s="44"/>
      <c r="N65" s="16"/>
    </row>
    <row r="66" spans="1:14" outlineLevel="2" x14ac:dyDescent="0.3">
      <c r="A66" s="80" t="s">
        <v>63</v>
      </c>
      <c r="B66" s="81" t="s">
        <v>152</v>
      </c>
      <c r="C66" s="82">
        <v>-3286650.79</v>
      </c>
      <c r="D66" s="82">
        <v>-23041113.210000001</v>
      </c>
      <c r="E66" s="82">
        <v>-10810011.359999999</v>
      </c>
      <c r="F66" s="82">
        <v>-9195057.8300000001</v>
      </c>
      <c r="G66" s="30">
        <f t="shared" ref="G66:G75" si="36">F66-D66</f>
        <v>13846055.380000001</v>
      </c>
      <c r="H66" s="37">
        <f t="shared" ref="H66:H75" si="37">IFERROR(F66/D66-1,"")</f>
        <v>-0.60092823006445362</v>
      </c>
      <c r="I66" s="30">
        <f t="shared" ref="I66:I75" si="38">F66-E66</f>
        <v>1614953.5299999993</v>
      </c>
      <c r="J66" s="37">
        <f t="shared" ref="J66:J75" si="39">IFERROR(F66/E66-1,"")</f>
        <v>-0.14939424911020627</v>
      </c>
      <c r="K66" s="6" t="s">
        <v>0</v>
      </c>
      <c r="L66" s="30">
        <f t="shared" ref="L66:L75" si="40">F66-C66</f>
        <v>-5908407.04</v>
      </c>
      <c r="M66" s="37">
        <f t="shared" ref="M66:M75" si="41">IFERROR(F66/C66-1,"")</f>
        <v>1.7976984527766029</v>
      </c>
      <c r="N66" s="6"/>
    </row>
    <row r="67" spans="1:14" outlineLevel="2" x14ac:dyDescent="0.3">
      <c r="A67" s="80" t="s">
        <v>64</v>
      </c>
      <c r="B67" s="81" t="s">
        <v>153</v>
      </c>
      <c r="C67" s="82">
        <v>2236898.91</v>
      </c>
      <c r="D67" s="82">
        <v>18893549.329999998</v>
      </c>
      <c r="E67" s="82">
        <v>9633690.9399999995</v>
      </c>
      <c r="F67" s="82">
        <v>8879841.3200000003</v>
      </c>
      <c r="G67" s="30">
        <f t="shared" si="36"/>
        <v>-10013708.009999998</v>
      </c>
      <c r="H67" s="37">
        <f t="shared" si="37"/>
        <v>-0.53000671473092664</v>
      </c>
      <c r="I67" s="30">
        <f t="shared" si="38"/>
        <v>-753849.61999999918</v>
      </c>
      <c r="J67" s="37">
        <f t="shared" si="39"/>
        <v>-7.8251380981088303E-2</v>
      </c>
      <c r="K67" s="6" t="s">
        <v>0</v>
      </c>
      <c r="L67" s="30">
        <f t="shared" si="40"/>
        <v>6642942.4100000001</v>
      </c>
      <c r="M67" s="37">
        <f t="shared" si="41"/>
        <v>2.9697106026127931</v>
      </c>
      <c r="N67" s="6"/>
    </row>
    <row r="68" spans="1:14" outlineLevel="2" x14ac:dyDescent="0.3">
      <c r="A68" s="80" t="s">
        <v>65</v>
      </c>
      <c r="B68" s="81" t="s">
        <v>154</v>
      </c>
      <c r="C68" s="82">
        <v>0</v>
      </c>
      <c r="D68" s="82">
        <v>0</v>
      </c>
      <c r="E68" s="82">
        <v>0</v>
      </c>
      <c r="F68" s="82">
        <v>0</v>
      </c>
      <c r="G68" s="30">
        <f t="shared" si="36"/>
        <v>0</v>
      </c>
      <c r="H68" s="37" t="str">
        <f t="shared" si="37"/>
        <v/>
      </c>
      <c r="I68" s="30">
        <f t="shared" si="38"/>
        <v>0</v>
      </c>
      <c r="J68" s="37" t="str">
        <f t="shared" si="39"/>
        <v/>
      </c>
      <c r="K68" s="6" t="s">
        <v>0</v>
      </c>
      <c r="L68" s="30">
        <f t="shared" si="40"/>
        <v>0</v>
      </c>
      <c r="M68" s="37" t="str">
        <f t="shared" si="41"/>
        <v/>
      </c>
      <c r="N68" s="6"/>
    </row>
    <row r="69" spans="1:14" outlineLevel="2" x14ac:dyDescent="0.3">
      <c r="A69" s="80" t="s">
        <v>66</v>
      </c>
      <c r="B69" s="81" t="s">
        <v>155</v>
      </c>
      <c r="C69" s="82">
        <v>0</v>
      </c>
      <c r="D69" s="82">
        <v>0</v>
      </c>
      <c r="E69" s="82">
        <v>0</v>
      </c>
      <c r="F69" s="82">
        <v>0</v>
      </c>
      <c r="G69" s="30">
        <f t="shared" si="36"/>
        <v>0</v>
      </c>
      <c r="H69" s="37" t="str">
        <f t="shared" si="37"/>
        <v/>
      </c>
      <c r="I69" s="30">
        <f t="shared" si="38"/>
        <v>0</v>
      </c>
      <c r="J69" s="37" t="str">
        <f t="shared" si="39"/>
        <v/>
      </c>
      <c r="K69" s="6" t="s">
        <v>0</v>
      </c>
      <c r="L69" s="30">
        <f t="shared" si="40"/>
        <v>0</v>
      </c>
      <c r="M69" s="37" t="str">
        <f t="shared" si="41"/>
        <v/>
      </c>
      <c r="N69" s="6"/>
    </row>
    <row r="70" spans="1:14" outlineLevel="2" x14ac:dyDescent="0.3">
      <c r="A70" s="80" t="s">
        <v>67</v>
      </c>
      <c r="B70" s="81" t="s">
        <v>156</v>
      </c>
      <c r="C70" s="82">
        <v>0</v>
      </c>
      <c r="D70" s="82">
        <v>0</v>
      </c>
      <c r="E70" s="82">
        <v>0</v>
      </c>
      <c r="F70" s="82">
        <v>0</v>
      </c>
      <c r="G70" s="30">
        <f t="shared" si="36"/>
        <v>0</v>
      </c>
      <c r="H70" s="37" t="str">
        <f t="shared" si="37"/>
        <v/>
      </c>
      <c r="I70" s="30">
        <f t="shared" si="38"/>
        <v>0</v>
      </c>
      <c r="J70" s="37" t="str">
        <f t="shared" si="39"/>
        <v/>
      </c>
      <c r="K70" s="6" t="s">
        <v>0</v>
      </c>
      <c r="L70" s="30">
        <f t="shared" si="40"/>
        <v>0</v>
      </c>
      <c r="M70" s="37" t="str">
        <f t="shared" si="41"/>
        <v/>
      </c>
      <c r="N70" s="6"/>
    </row>
    <row r="71" spans="1:14" outlineLevel="2" x14ac:dyDescent="0.3">
      <c r="A71" s="80" t="s">
        <v>68</v>
      </c>
      <c r="B71" s="81" t="s">
        <v>157</v>
      </c>
      <c r="C71" s="82">
        <v>-383903.67</v>
      </c>
      <c r="D71" s="82">
        <v>-3868928.11</v>
      </c>
      <c r="E71" s="82">
        <v>-2008999.69</v>
      </c>
      <c r="F71" s="82">
        <v>-1567369.28</v>
      </c>
      <c r="G71" s="30">
        <f t="shared" si="36"/>
        <v>2301558.83</v>
      </c>
      <c r="H71" s="37">
        <f t="shared" si="37"/>
        <v>-0.59488281109467289</v>
      </c>
      <c r="I71" s="30">
        <f t="shared" si="38"/>
        <v>441630.40999999992</v>
      </c>
      <c r="J71" s="37">
        <f t="shared" si="39"/>
        <v>-0.21982602197414969</v>
      </c>
      <c r="K71" s="6" t="s">
        <v>0</v>
      </c>
      <c r="L71" s="30">
        <f t="shared" si="40"/>
        <v>-1183465.6100000001</v>
      </c>
      <c r="M71" s="37">
        <f t="shared" si="41"/>
        <v>3.0827150206717224</v>
      </c>
      <c r="N71" s="6"/>
    </row>
    <row r="72" spans="1:14" outlineLevel="2" x14ac:dyDescent="0.3">
      <c r="A72" s="80" t="s">
        <v>69</v>
      </c>
      <c r="B72" s="81" t="s">
        <v>158</v>
      </c>
      <c r="C72" s="82">
        <v>-492586.1</v>
      </c>
      <c r="D72" s="82">
        <v>-1247897.5</v>
      </c>
      <c r="E72" s="82">
        <v>-1052567.8799999999</v>
      </c>
      <c r="F72" s="82">
        <v>-814949.45</v>
      </c>
      <c r="G72" s="30">
        <f t="shared" si="36"/>
        <v>432948.05000000005</v>
      </c>
      <c r="H72" s="37">
        <f t="shared" si="37"/>
        <v>-0.34694199643800872</v>
      </c>
      <c r="I72" s="30">
        <f t="shared" si="38"/>
        <v>237618.42999999993</v>
      </c>
      <c r="J72" s="37">
        <f t="shared" si="39"/>
        <v>-0.2257511696062775</v>
      </c>
      <c r="K72" s="6" t="s">
        <v>0</v>
      </c>
      <c r="L72" s="30">
        <f t="shared" si="40"/>
        <v>-322363.34999999998</v>
      </c>
      <c r="M72" s="37">
        <f t="shared" si="41"/>
        <v>0.65443046403461236</v>
      </c>
      <c r="N72" s="6"/>
    </row>
    <row r="73" spans="1:14" outlineLevel="2" x14ac:dyDescent="0.3">
      <c r="A73" s="80" t="s">
        <v>70</v>
      </c>
      <c r="B73" s="81" t="s">
        <v>159</v>
      </c>
      <c r="C73" s="82">
        <v>-80647.88</v>
      </c>
      <c r="D73" s="82">
        <v>0</v>
      </c>
      <c r="E73" s="82">
        <v>0</v>
      </c>
      <c r="F73" s="82">
        <v>-215094.61</v>
      </c>
      <c r="G73" s="30">
        <f t="shared" si="36"/>
        <v>-215094.61</v>
      </c>
      <c r="H73" s="37" t="str">
        <f t="shared" si="37"/>
        <v/>
      </c>
      <c r="I73" s="30">
        <f t="shared" si="38"/>
        <v>-215094.61</v>
      </c>
      <c r="J73" s="37" t="str">
        <f t="shared" si="39"/>
        <v/>
      </c>
      <c r="K73" s="6" t="s">
        <v>0</v>
      </c>
      <c r="L73" s="30">
        <f t="shared" si="40"/>
        <v>-134446.72999999998</v>
      </c>
      <c r="M73" s="37">
        <f t="shared" si="41"/>
        <v>1.6670832512894322</v>
      </c>
      <c r="N73" s="6"/>
    </row>
    <row r="74" spans="1:14" outlineLevel="2" x14ac:dyDescent="0.3">
      <c r="A74" s="80" t="s">
        <v>71</v>
      </c>
      <c r="B74" s="81" t="s">
        <v>160</v>
      </c>
      <c r="C74" s="82">
        <v>0</v>
      </c>
      <c r="D74" s="82">
        <v>0</v>
      </c>
      <c r="E74" s="82">
        <v>41427.480000000003</v>
      </c>
      <c r="F74" s="82">
        <v>-34995.24</v>
      </c>
      <c r="G74" s="30">
        <f t="shared" si="36"/>
        <v>-34995.24</v>
      </c>
      <c r="H74" s="37" t="str">
        <f t="shared" si="37"/>
        <v/>
      </c>
      <c r="I74" s="30">
        <f t="shared" si="38"/>
        <v>-76422.720000000001</v>
      </c>
      <c r="J74" s="37">
        <f t="shared" si="39"/>
        <v>-1.8447349440516294</v>
      </c>
      <c r="K74" s="6" t="s">
        <v>0</v>
      </c>
      <c r="L74" s="30">
        <f t="shared" si="40"/>
        <v>-34995.24</v>
      </c>
      <c r="M74" s="37" t="str">
        <f t="shared" si="41"/>
        <v/>
      </c>
      <c r="N74" s="6"/>
    </row>
    <row r="75" spans="1:14" ht="15" outlineLevel="2" thickBot="1" x14ac:dyDescent="0.35">
      <c r="A75" s="93" t="s">
        <v>72</v>
      </c>
      <c r="B75" s="94" t="s">
        <v>161</v>
      </c>
      <c r="C75" s="86">
        <v>-2006889.53</v>
      </c>
      <c r="D75" s="86">
        <v>-9264389.4900000002</v>
      </c>
      <c r="E75" s="86">
        <v>-4196460.51</v>
      </c>
      <c r="F75" s="86">
        <v>-2947625.09</v>
      </c>
      <c r="G75" s="31">
        <f t="shared" si="36"/>
        <v>6316764.4000000004</v>
      </c>
      <c r="H75" s="38">
        <f t="shared" si="37"/>
        <v>-0.68183277557774624</v>
      </c>
      <c r="I75" s="31">
        <f t="shared" si="38"/>
        <v>1248835.42</v>
      </c>
      <c r="J75" s="38">
        <f t="shared" si="39"/>
        <v>-0.29759255854405742</v>
      </c>
      <c r="K75" s="7" t="s">
        <v>0</v>
      </c>
      <c r="L75" s="31">
        <f t="shared" si="40"/>
        <v>-940735.55999999982</v>
      </c>
      <c r="M75" s="38">
        <f t="shared" si="41"/>
        <v>0.46875303594812201</v>
      </c>
      <c r="N75" s="7"/>
    </row>
    <row r="76" spans="1:14" outlineLevel="2" x14ac:dyDescent="0.3">
      <c r="A76" s="95" t="s">
        <v>0</v>
      </c>
      <c r="B76" s="96"/>
      <c r="C76" s="89"/>
      <c r="D76" s="89"/>
      <c r="E76" s="89"/>
      <c r="F76" s="89"/>
      <c r="G76" s="32"/>
      <c r="H76" s="39"/>
      <c r="I76" s="32"/>
      <c r="J76" s="39"/>
      <c r="K76" s="9" t="s">
        <v>0</v>
      </c>
      <c r="L76" s="32"/>
      <c r="M76" s="39"/>
      <c r="N76" s="9"/>
    </row>
    <row r="77" spans="1:14" outlineLevel="1" x14ac:dyDescent="0.3">
      <c r="A77" s="142" t="s">
        <v>73</v>
      </c>
      <c r="B77" s="78"/>
      <c r="C77" s="79"/>
      <c r="D77" s="79"/>
      <c r="E77" s="79"/>
      <c r="F77" s="79"/>
      <c r="G77" s="29"/>
      <c r="H77" s="36"/>
      <c r="I77" s="29"/>
      <c r="J77" s="36"/>
      <c r="K77" s="5" t="s">
        <v>0</v>
      </c>
      <c r="L77" s="29"/>
      <c r="M77" s="36"/>
      <c r="N77" s="5"/>
    </row>
    <row r="78" spans="1:14" outlineLevel="2" x14ac:dyDescent="0.3">
      <c r="A78" s="80" t="s">
        <v>74</v>
      </c>
      <c r="B78" s="81" t="s">
        <v>162</v>
      </c>
      <c r="C78" s="82">
        <v>-5784.45</v>
      </c>
      <c r="D78" s="82">
        <v>0</v>
      </c>
      <c r="E78" s="82">
        <v>-5915.25</v>
      </c>
      <c r="F78" s="82">
        <v>0</v>
      </c>
      <c r="G78" s="30">
        <f t="shared" ref="G78:G81" si="42">F78-D78</f>
        <v>0</v>
      </c>
      <c r="H78" s="37" t="str">
        <f t="shared" ref="H78:H81" si="43">IFERROR(F78/D78-1,"")</f>
        <v/>
      </c>
      <c r="I78" s="30">
        <f t="shared" ref="I78:I81" si="44">F78-E78</f>
        <v>5915.25</v>
      </c>
      <c r="J78" s="37">
        <f t="shared" ref="J78:J81" si="45">IFERROR(F78/E78-1,"")</f>
        <v>-1</v>
      </c>
      <c r="K78" s="6" t="s">
        <v>0</v>
      </c>
      <c r="L78" s="30">
        <f t="shared" ref="L78:L81" si="46">F78-C78</f>
        <v>5784.45</v>
      </c>
      <c r="M78" s="37">
        <f t="shared" ref="M78:M81" si="47">IFERROR(F78/C78-1,"")</f>
        <v>-1</v>
      </c>
      <c r="N78" s="6"/>
    </row>
    <row r="79" spans="1:14" outlineLevel="2" x14ac:dyDescent="0.3">
      <c r="A79" s="80" t="s">
        <v>49</v>
      </c>
      <c r="B79" s="81" t="s">
        <v>163</v>
      </c>
      <c r="C79" s="82">
        <v>0</v>
      </c>
      <c r="D79" s="82">
        <v>0</v>
      </c>
      <c r="E79" s="82">
        <v>0</v>
      </c>
      <c r="F79" s="82">
        <v>0</v>
      </c>
      <c r="G79" s="30">
        <f t="shared" si="42"/>
        <v>0</v>
      </c>
      <c r="H79" s="37" t="str">
        <f t="shared" si="43"/>
        <v/>
      </c>
      <c r="I79" s="30">
        <f t="shared" si="44"/>
        <v>0</v>
      </c>
      <c r="J79" s="37" t="str">
        <f t="shared" si="45"/>
        <v/>
      </c>
      <c r="K79" s="6" t="s">
        <v>0</v>
      </c>
      <c r="L79" s="30">
        <f t="shared" si="46"/>
        <v>0</v>
      </c>
      <c r="M79" s="37" t="str">
        <f t="shared" si="47"/>
        <v/>
      </c>
      <c r="N79" s="6"/>
    </row>
    <row r="80" spans="1:14" outlineLevel="2" x14ac:dyDescent="0.3">
      <c r="A80" s="80" t="s">
        <v>75</v>
      </c>
      <c r="B80" s="81" t="s">
        <v>164</v>
      </c>
      <c r="C80" s="82">
        <v>0</v>
      </c>
      <c r="D80" s="82">
        <v>0</v>
      </c>
      <c r="E80" s="82">
        <v>-37095.24</v>
      </c>
      <c r="F80" s="82">
        <v>0</v>
      </c>
      <c r="G80" s="30">
        <f t="shared" si="42"/>
        <v>0</v>
      </c>
      <c r="H80" s="37" t="str">
        <f t="shared" si="43"/>
        <v/>
      </c>
      <c r="I80" s="30">
        <f t="shared" si="44"/>
        <v>37095.24</v>
      </c>
      <c r="J80" s="37">
        <f t="shared" si="45"/>
        <v>-1</v>
      </c>
      <c r="K80" s="6" t="s">
        <v>0</v>
      </c>
      <c r="L80" s="30">
        <f t="shared" si="46"/>
        <v>0</v>
      </c>
      <c r="M80" s="37" t="str">
        <f t="shared" si="47"/>
        <v/>
      </c>
      <c r="N80" s="6"/>
    </row>
    <row r="81" spans="1:18" ht="15" outlineLevel="2" thickBot="1" x14ac:dyDescent="0.35">
      <c r="A81" s="93" t="s">
        <v>76</v>
      </c>
      <c r="B81" s="94" t="s">
        <v>165</v>
      </c>
      <c r="C81" s="86">
        <v>-5784.45</v>
      </c>
      <c r="D81" s="86">
        <v>0</v>
      </c>
      <c r="E81" s="86">
        <v>-43010.49</v>
      </c>
      <c r="F81" s="86">
        <v>0</v>
      </c>
      <c r="G81" s="31">
        <f t="shared" si="42"/>
        <v>0</v>
      </c>
      <c r="H81" s="38" t="str">
        <f t="shared" si="43"/>
        <v/>
      </c>
      <c r="I81" s="31">
        <f t="shared" si="44"/>
        <v>43010.49</v>
      </c>
      <c r="J81" s="38">
        <f t="shared" si="45"/>
        <v>-1</v>
      </c>
      <c r="K81" s="7" t="s">
        <v>0</v>
      </c>
      <c r="L81" s="31">
        <f t="shared" si="46"/>
        <v>5784.45</v>
      </c>
      <c r="M81" s="38">
        <f t="shared" si="47"/>
        <v>-1</v>
      </c>
      <c r="N81" s="7"/>
    </row>
    <row r="82" spans="1:18" outlineLevel="2" x14ac:dyDescent="0.3">
      <c r="A82" s="95" t="s">
        <v>0</v>
      </c>
      <c r="B82" s="96"/>
      <c r="C82" s="89"/>
      <c r="D82" s="89"/>
      <c r="E82" s="89"/>
      <c r="F82" s="89"/>
      <c r="G82" s="32"/>
      <c r="H82" s="39"/>
      <c r="I82" s="32"/>
      <c r="J82" s="39"/>
      <c r="K82" s="9" t="s">
        <v>0</v>
      </c>
      <c r="L82" s="32"/>
      <c r="M82" s="39"/>
      <c r="N82" s="9"/>
    </row>
    <row r="83" spans="1:18" outlineLevel="1" x14ac:dyDescent="0.3">
      <c r="A83" s="142" t="s">
        <v>77</v>
      </c>
      <c r="B83" s="78"/>
      <c r="C83" s="79"/>
      <c r="D83" s="79"/>
      <c r="E83" s="79"/>
      <c r="F83" s="79"/>
      <c r="G83" s="29"/>
      <c r="H83" s="36"/>
      <c r="I83" s="29"/>
      <c r="J83" s="36"/>
      <c r="K83" s="5" t="s">
        <v>0</v>
      </c>
      <c r="L83" s="29"/>
      <c r="M83" s="36"/>
      <c r="N83" s="5"/>
    </row>
    <row r="84" spans="1:18" outlineLevel="2" x14ac:dyDescent="0.3">
      <c r="A84" s="80" t="s">
        <v>78</v>
      </c>
      <c r="B84" s="81" t="s">
        <v>166</v>
      </c>
      <c r="C84" s="82">
        <v>0</v>
      </c>
      <c r="D84" s="82">
        <v>0</v>
      </c>
      <c r="E84" s="82">
        <v>0</v>
      </c>
      <c r="F84" s="82">
        <v>0</v>
      </c>
      <c r="G84" s="30">
        <f t="shared" ref="G84:G92" si="48">F84-D84</f>
        <v>0</v>
      </c>
      <c r="H84" s="37" t="str">
        <f t="shared" ref="H84:H92" si="49">IFERROR(F84/D84-1,"")</f>
        <v/>
      </c>
      <c r="I84" s="30">
        <f t="shared" ref="I84:I92" si="50">F84-E84</f>
        <v>0</v>
      </c>
      <c r="J84" s="37" t="str">
        <f t="shared" ref="J84:J92" si="51">IFERROR(F84/E84-1,"")</f>
        <v/>
      </c>
      <c r="K84" s="6" t="s">
        <v>0</v>
      </c>
      <c r="L84" s="30">
        <f t="shared" ref="L84:L92" si="52">F84-C84</f>
        <v>0</v>
      </c>
      <c r="M84" s="37" t="str">
        <f t="shared" ref="M84:M92" si="53">IFERROR(F84/C84-1,"")</f>
        <v/>
      </c>
      <c r="N84" s="6"/>
    </row>
    <row r="85" spans="1:18" outlineLevel="2" x14ac:dyDescent="0.3">
      <c r="A85" s="80" t="s">
        <v>79</v>
      </c>
      <c r="B85" s="81" t="s">
        <v>167</v>
      </c>
      <c r="C85" s="82">
        <v>0</v>
      </c>
      <c r="D85" s="82">
        <v>0</v>
      </c>
      <c r="E85" s="82">
        <v>0</v>
      </c>
      <c r="F85" s="82">
        <v>0</v>
      </c>
      <c r="G85" s="30">
        <f t="shared" si="48"/>
        <v>0</v>
      </c>
      <c r="H85" s="37" t="str">
        <f t="shared" si="49"/>
        <v/>
      </c>
      <c r="I85" s="30">
        <f t="shared" si="50"/>
        <v>0</v>
      </c>
      <c r="J85" s="37" t="str">
        <f t="shared" si="51"/>
        <v/>
      </c>
      <c r="K85" s="6" t="s">
        <v>0</v>
      </c>
      <c r="L85" s="30">
        <f t="shared" si="52"/>
        <v>0</v>
      </c>
      <c r="M85" s="37" t="str">
        <f t="shared" si="53"/>
        <v/>
      </c>
      <c r="N85" s="6"/>
    </row>
    <row r="86" spans="1:18" outlineLevel="2" x14ac:dyDescent="0.3">
      <c r="A86" s="80" t="s">
        <v>80</v>
      </c>
      <c r="B86" s="81" t="s">
        <v>168</v>
      </c>
      <c r="C86" s="82">
        <v>0</v>
      </c>
      <c r="D86" s="82">
        <v>0</v>
      </c>
      <c r="E86" s="82">
        <v>0</v>
      </c>
      <c r="F86" s="82">
        <v>0</v>
      </c>
      <c r="G86" s="30">
        <f t="shared" si="48"/>
        <v>0</v>
      </c>
      <c r="H86" s="37" t="str">
        <f t="shared" si="49"/>
        <v/>
      </c>
      <c r="I86" s="30">
        <f t="shared" si="50"/>
        <v>0</v>
      </c>
      <c r="J86" s="37" t="str">
        <f t="shared" si="51"/>
        <v/>
      </c>
      <c r="K86" s="6" t="s">
        <v>0</v>
      </c>
      <c r="L86" s="30">
        <f t="shared" si="52"/>
        <v>0</v>
      </c>
      <c r="M86" s="37" t="str">
        <f t="shared" si="53"/>
        <v/>
      </c>
      <c r="N86" s="6"/>
    </row>
    <row r="87" spans="1:18" outlineLevel="2" x14ac:dyDescent="0.3">
      <c r="A87" s="80" t="s">
        <v>81</v>
      </c>
      <c r="B87" s="81" t="s">
        <v>169</v>
      </c>
      <c r="C87" s="82">
        <v>2030000</v>
      </c>
      <c r="D87" s="82">
        <v>9265878.5600000005</v>
      </c>
      <c r="E87" s="82">
        <v>3648989.67</v>
      </c>
      <c r="F87" s="82">
        <v>2787258.57</v>
      </c>
      <c r="G87" s="30">
        <f t="shared" si="48"/>
        <v>-6478619.9900000002</v>
      </c>
      <c r="H87" s="37">
        <f t="shared" si="49"/>
        <v>-0.69919111804115852</v>
      </c>
      <c r="I87" s="30">
        <f t="shared" si="50"/>
        <v>-861731.10000000009</v>
      </c>
      <c r="J87" s="37">
        <f t="shared" si="51"/>
        <v>-0.23615608097898511</v>
      </c>
      <c r="K87" s="6" t="s">
        <v>0</v>
      </c>
      <c r="L87" s="30">
        <f t="shared" si="52"/>
        <v>757258.56999999983</v>
      </c>
      <c r="M87" s="37">
        <f t="shared" si="53"/>
        <v>0.37303377832512297</v>
      </c>
      <c r="N87" s="6"/>
    </row>
    <row r="88" spans="1:18" outlineLevel="2" x14ac:dyDescent="0.3">
      <c r="A88" s="80" t="s">
        <v>82</v>
      </c>
      <c r="B88" s="81" t="s">
        <v>170</v>
      </c>
      <c r="C88" s="82">
        <v>0</v>
      </c>
      <c r="D88" s="82">
        <v>0</v>
      </c>
      <c r="E88" s="82">
        <v>0</v>
      </c>
      <c r="F88" s="82">
        <v>-17484.169999999998</v>
      </c>
      <c r="G88" s="30">
        <f t="shared" si="48"/>
        <v>-17484.169999999998</v>
      </c>
      <c r="H88" s="37" t="str">
        <f t="shared" si="49"/>
        <v/>
      </c>
      <c r="I88" s="30">
        <f t="shared" si="50"/>
        <v>-17484.169999999998</v>
      </c>
      <c r="J88" s="37" t="str">
        <f t="shared" si="51"/>
        <v/>
      </c>
      <c r="K88" s="6" t="s">
        <v>0</v>
      </c>
      <c r="L88" s="30">
        <f t="shared" si="52"/>
        <v>-17484.169999999998</v>
      </c>
      <c r="M88" s="37" t="str">
        <f t="shared" si="53"/>
        <v/>
      </c>
      <c r="N88" s="6"/>
    </row>
    <row r="89" spans="1:18" outlineLevel="2" x14ac:dyDescent="0.3">
      <c r="A89" s="80" t="s">
        <v>83</v>
      </c>
      <c r="B89" s="81" t="s">
        <v>171</v>
      </c>
      <c r="C89" s="82">
        <v>0</v>
      </c>
      <c r="D89" s="82">
        <v>0</v>
      </c>
      <c r="E89" s="82">
        <v>0</v>
      </c>
      <c r="F89" s="82">
        <v>0</v>
      </c>
      <c r="G89" s="30">
        <f t="shared" si="48"/>
        <v>0</v>
      </c>
      <c r="H89" s="37" t="str">
        <f t="shared" si="49"/>
        <v/>
      </c>
      <c r="I89" s="30">
        <f t="shared" si="50"/>
        <v>0</v>
      </c>
      <c r="J89" s="37" t="str">
        <f t="shared" si="51"/>
        <v/>
      </c>
      <c r="K89" s="6" t="s">
        <v>0</v>
      </c>
      <c r="L89" s="30">
        <f t="shared" si="52"/>
        <v>0</v>
      </c>
      <c r="M89" s="37" t="str">
        <f t="shared" si="53"/>
        <v/>
      </c>
      <c r="N89" s="6"/>
    </row>
    <row r="90" spans="1:18" outlineLevel="2" x14ac:dyDescent="0.3">
      <c r="A90" s="80" t="s">
        <v>84</v>
      </c>
      <c r="B90" s="81" t="s">
        <v>172</v>
      </c>
      <c r="C90" s="82">
        <v>0</v>
      </c>
      <c r="D90" s="82">
        <v>0</v>
      </c>
      <c r="E90" s="82">
        <v>0</v>
      </c>
      <c r="F90" s="82">
        <v>0</v>
      </c>
      <c r="G90" s="30">
        <f t="shared" si="48"/>
        <v>0</v>
      </c>
      <c r="H90" s="37" t="str">
        <f t="shared" si="49"/>
        <v/>
      </c>
      <c r="I90" s="30">
        <f t="shared" si="50"/>
        <v>0</v>
      </c>
      <c r="J90" s="37" t="str">
        <f t="shared" si="51"/>
        <v/>
      </c>
      <c r="K90" s="6" t="s">
        <v>0</v>
      </c>
      <c r="L90" s="30">
        <f t="shared" si="52"/>
        <v>0</v>
      </c>
      <c r="M90" s="37" t="str">
        <f t="shared" si="53"/>
        <v/>
      </c>
      <c r="N90" s="6"/>
    </row>
    <row r="91" spans="1:18" outlineLevel="2" x14ac:dyDescent="0.3">
      <c r="A91" s="80" t="s">
        <v>85</v>
      </c>
      <c r="B91" s="81" t="s">
        <v>173</v>
      </c>
      <c r="C91" s="82">
        <v>0</v>
      </c>
      <c r="D91" s="82">
        <v>0</v>
      </c>
      <c r="E91" s="82">
        <v>564156.62</v>
      </c>
      <c r="F91" s="82">
        <v>466523.47</v>
      </c>
      <c r="G91" s="30">
        <f t="shared" si="48"/>
        <v>466523.47</v>
      </c>
      <c r="H91" s="37" t="str">
        <f t="shared" si="49"/>
        <v/>
      </c>
      <c r="I91" s="30">
        <f t="shared" si="50"/>
        <v>-97633.150000000023</v>
      </c>
      <c r="J91" s="37">
        <f t="shared" si="51"/>
        <v>-0.17306036398190283</v>
      </c>
      <c r="K91" s="6" t="s">
        <v>0</v>
      </c>
      <c r="L91" s="30">
        <f t="shared" si="52"/>
        <v>466523.47</v>
      </c>
      <c r="M91" s="37" t="str">
        <f t="shared" si="53"/>
        <v/>
      </c>
      <c r="N91" s="6"/>
    </row>
    <row r="92" spans="1:18" ht="15" outlineLevel="2" thickBot="1" x14ac:dyDescent="0.35">
      <c r="A92" s="93" t="s">
        <v>86</v>
      </c>
      <c r="B92" s="94" t="s">
        <v>174</v>
      </c>
      <c r="C92" s="86">
        <v>2030000</v>
      </c>
      <c r="D92" s="86">
        <v>9265878.5600000005</v>
      </c>
      <c r="E92" s="86">
        <v>4213146.29</v>
      </c>
      <c r="F92" s="86">
        <v>3236297.87</v>
      </c>
      <c r="G92" s="31">
        <f t="shared" si="48"/>
        <v>-6029580.6900000004</v>
      </c>
      <c r="H92" s="38">
        <f t="shared" si="49"/>
        <v>-0.65072951808684176</v>
      </c>
      <c r="I92" s="31">
        <f t="shared" si="50"/>
        <v>-976848.41999999993</v>
      </c>
      <c r="J92" s="38">
        <f t="shared" si="51"/>
        <v>-0.23185722800999631</v>
      </c>
      <c r="K92" s="7" t="s">
        <v>0</v>
      </c>
      <c r="L92" s="31">
        <f t="shared" si="52"/>
        <v>1206297.8700000001</v>
      </c>
      <c r="M92" s="38">
        <f t="shared" si="53"/>
        <v>0.59423540394088681</v>
      </c>
      <c r="N92" s="7"/>
    </row>
    <row r="93" spans="1:18" outlineLevel="2" x14ac:dyDescent="0.3">
      <c r="A93" s="95" t="s">
        <v>0</v>
      </c>
      <c r="B93" s="96"/>
      <c r="C93" s="89"/>
      <c r="D93" s="89"/>
      <c r="E93" s="89"/>
      <c r="F93" s="89"/>
      <c r="G93" s="32"/>
      <c r="H93" s="39"/>
      <c r="I93" s="32"/>
      <c r="J93" s="39"/>
      <c r="K93" s="9" t="s">
        <v>0</v>
      </c>
      <c r="L93" s="32"/>
      <c r="M93" s="39"/>
      <c r="N93" s="9"/>
    </row>
    <row r="94" spans="1:18" outlineLevel="1" x14ac:dyDescent="0.3">
      <c r="A94" s="87" t="s">
        <v>0</v>
      </c>
      <c r="B94" s="88"/>
      <c r="C94" s="89"/>
      <c r="D94" s="89"/>
      <c r="E94" s="89"/>
      <c r="F94" s="89"/>
      <c r="G94" s="32"/>
      <c r="H94" s="39"/>
      <c r="I94" s="32"/>
      <c r="J94" s="39"/>
      <c r="K94" s="9" t="s">
        <v>0</v>
      </c>
      <c r="L94" s="32"/>
      <c r="M94" s="39"/>
      <c r="N94" s="9"/>
    </row>
    <row r="95" spans="1:18" ht="15" outlineLevel="1" thickBot="1" x14ac:dyDescent="0.35">
      <c r="A95" s="84" t="s">
        <v>87</v>
      </c>
      <c r="B95" s="85" t="s">
        <v>175</v>
      </c>
      <c r="C95" s="86">
        <v>17326.02</v>
      </c>
      <c r="D95" s="86">
        <v>1489.07</v>
      </c>
      <c r="E95" s="86">
        <v>-26324.71</v>
      </c>
      <c r="F95" s="86">
        <v>288672.78000000003</v>
      </c>
      <c r="G95" s="31">
        <f t="shared" ref="G95:G97" si="54">F95-D95</f>
        <v>287183.71000000002</v>
      </c>
      <c r="H95" s="38">
        <f t="shared" ref="H95:H97" si="55">IFERROR(F95/D95-1,"")</f>
        <v>192.86112137105712</v>
      </c>
      <c r="I95" s="31">
        <f t="shared" ref="I95:I97" si="56">F95-E95</f>
        <v>314997.49000000005</v>
      </c>
      <c r="J95" s="38">
        <f t="shared" ref="J95:J97" si="57">IFERROR(F95/E95-1,"")</f>
        <v>-11.96584843669693</v>
      </c>
      <c r="K95" s="7" t="s">
        <v>0</v>
      </c>
      <c r="L95" s="31">
        <f t="shared" ref="L95:L97" si="58">F95-C95</f>
        <v>271346.76</v>
      </c>
      <c r="M95" s="38">
        <f t="shared" ref="M95:M97" si="59">IFERROR(F95/C95-1,"")</f>
        <v>15.66122860299134</v>
      </c>
      <c r="N95" s="7"/>
      <c r="R95" s="75"/>
    </row>
    <row r="96" spans="1:18" ht="15" outlineLevel="1" thickBot="1" x14ac:dyDescent="0.35">
      <c r="A96" s="84" t="s">
        <v>88</v>
      </c>
      <c r="B96" s="85" t="s">
        <v>848</v>
      </c>
      <c r="C96" s="86">
        <v>25185.08</v>
      </c>
      <c r="D96" s="86">
        <v>42511.14</v>
      </c>
      <c r="E96" s="86">
        <v>42511.14</v>
      </c>
      <c r="F96" s="86">
        <v>42511.14</v>
      </c>
      <c r="G96" s="31">
        <f t="shared" si="54"/>
        <v>0</v>
      </c>
      <c r="H96" s="38">
        <f t="shared" si="55"/>
        <v>0</v>
      </c>
      <c r="I96" s="31">
        <f t="shared" si="56"/>
        <v>0</v>
      </c>
      <c r="J96" s="38">
        <f t="shared" si="57"/>
        <v>0</v>
      </c>
      <c r="K96" s="7" t="s">
        <v>0</v>
      </c>
      <c r="L96" s="31">
        <f t="shared" si="58"/>
        <v>17326.059999999998</v>
      </c>
      <c r="M96" s="38">
        <f t="shared" si="59"/>
        <v>0.68794937320032323</v>
      </c>
      <c r="N96" s="7"/>
    </row>
    <row r="97" spans="1:14" ht="15" outlineLevel="1" thickBot="1" x14ac:dyDescent="0.35">
      <c r="A97" s="84" t="s">
        <v>89</v>
      </c>
      <c r="B97" s="85" t="s">
        <v>176</v>
      </c>
      <c r="C97" s="86">
        <v>42511.14</v>
      </c>
      <c r="D97" s="86">
        <v>62854.43</v>
      </c>
      <c r="E97" s="86">
        <v>16186.44</v>
      </c>
      <c r="F97" s="86">
        <v>331183.92</v>
      </c>
      <c r="G97" s="31">
        <f t="shared" si="54"/>
        <v>268329.49</v>
      </c>
      <c r="H97" s="38">
        <f t="shared" si="55"/>
        <v>4.269062498856484</v>
      </c>
      <c r="I97" s="31">
        <f t="shared" si="56"/>
        <v>314997.48</v>
      </c>
      <c r="J97" s="38">
        <f t="shared" si="57"/>
        <v>19.460578113532065</v>
      </c>
      <c r="K97" s="7" t="s">
        <v>0</v>
      </c>
      <c r="L97" s="31">
        <f t="shared" si="58"/>
        <v>288672.77999999997</v>
      </c>
      <c r="M97" s="38">
        <f t="shared" si="59"/>
        <v>6.7905207905504295</v>
      </c>
      <c r="N97" s="7"/>
    </row>
    <row r="98" spans="1:14" outlineLevel="1" x14ac:dyDescent="0.3">
      <c r="A98" s="87" t="s">
        <v>0</v>
      </c>
      <c r="B98" s="88"/>
      <c r="C98" s="104"/>
      <c r="D98" s="104"/>
      <c r="E98" s="104"/>
      <c r="F98" s="104"/>
      <c r="G98" s="8"/>
      <c r="H98" s="8"/>
      <c r="I98" s="8"/>
      <c r="J98" s="8"/>
      <c r="K98" s="9" t="s">
        <v>0</v>
      </c>
      <c r="L98" s="8"/>
      <c r="M98" s="8"/>
      <c r="N98" s="9"/>
    </row>
    <row r="99" spans="1:14" outlineLevel="1" x14ac:dyDescent="0.3">
      <c r="A99" s="97" t="s">
        <v>90</v>
      </c>
      <c r="B99" s="98" t="s">
        <v>177</v>
      </c>
      <c r="C99" s="105">
        <v>-0.04</v>
      </c>
      <c r="D99" s="106" t="s">
        <v>40</v>
      </c>
      <c r="E99" s="106" t="s">
        <v>40</v>
      </c>
      <c r="F99" s="105">
        <v>0</v>
      </c>
      <c r="G99" s="13" t="s">
        <v>32</v>
      </c>
      <c r="H99" s="13" t="s">
        <v>32</v>
      </c>
      <c r="I99" s="13" t="s">
        <v>32</v>
      </c>
      <c r="J99" s="13" t="s">
        <v>32</v>
      </c>
      <c r="K99" s="14" t="s">
        <v>0</v>
      </c>
      <c r="L99" s="13" t="s">
        <v>32</v>
      </c>
      <c r="M99" s="13" t="s">
        <v>32</v>
      </c>
      <c r="N99" s="14"/>
    </row>
    <row r="100" spans="1:14" x14ac:dyDescent="0.3">
      <c r="A100" s="100" t="s">
        <v>0</v>
      </c>
      <c r="B100" s="101"/>
      <c r="C100" s="104"/>
      <c r="D100" s="104"/>
      <c r="E100" s="104"/>
      <c r="F100" s="104"/>
      <c r="G100" s="8"/>
      <c r="H100" s="8"/>
      <c r="I100" s="8"/>
      <c r="J100" s="8"/>
      <c r="K100" s="9" t="s">
        <v>0</v>
      </c>
      <c r="L100" s="8"/>
      <c r="M100" s="8"/>
      <c r="N100" s="9"/>
    </row>
    <row r="101" spans="1:14" x14ac:dyDescent="0.3">
      <c r="A101" s="131" t="s">
        <v>91</v>
      </c>
      <c r="B101" s="146"/>
      <c r="C101" s="132"/>
      <c r="D101" s="132"/>
      <c r="E101" s="132"/>
      <c r="F101" s="132"/>
      <c r="G101" s="15"/>
      <c r="H101" s="15"/>
      <c r="I101" s="15"/>
      <c r="J101" s="15"/>
      <c r="K101" s="5" t="s">
        <v>0</v>
      </c>
      <c r="L101" s="15"/>
      <c r="M101" s="15"/>
      <c r="N101" s="5"/>
    </row>
    <row r="102" spans="1:14" outlineLevel="1" x14ac:dyDescent="0.3">
      <c r="A102" s="133" t="s">
        <v>92</v>
      </c>
      <c r="B102" s="147" t="s">
        <v>178</v>
      </c>
      <c r="C102" s="134">
        <v>-3286650.79</v>
      </c>
      <c r="D102" s="134">
        <v>-23041113.210000001</v>
      </c>
      <c r="E102" s="134">
        <v>-10810011.359999999</v>
      </c>
      <c r="F102" s="134">
        <v>-9195057.8300000001</v>
      </c>
      <c r="G102" s="17">
        <f t="shared" ref="G102:G118" si="60">F102-D102</f>
        <v>13846055.380000001</v>
      </c>
      <c r="H102" s="18">
        <f t="shared" ref="H102:H118" si="61">IFERROR(F102/D102-1,"")</f>
        <v>-0.60092823006445362</v>
      </c>
      <c r="I102" s="17">
        <f t="shared" ref="I102:I118" si="62">F102-E102</f>
        <v>1614953.5299999993</v>
      </c>
      <c r="J102" s="18">
        <f t="shared" ref="J102:J118" si="63">IFERROR(F102/E102-1,"")</f>
        <v>-0.14939424911020627</v>
      </c>
      <c r="K102" s="19" t="s">
        <v>0</v>
      </c>
      <c r="L102" s="17">
        <f t="shared" ref="L102:L118" si="64">F102-C102</f>
        <v>-5908407.04</v>
      </c>
      <c r="M102" s="18">
        <f t="shared" ref="M102:M118" si="65">IFERROR(F102/C102-1,"")</f>
        <v>1.7976984527766029</v>
      </c>
      <c r="N102" s="19"/>
    </row>
    <row r="103" spans="1:14" outlineLevel="1" x14ac:dyDescent="0.3">
      <c r="A103" s="133" t="s">
        <v>93</v>
      </c>
      <c r="B103" s="147" t="s">
        <v>179</v>
      </c>
      <c r="C103" s="134">
        <v>2236898.91</v>
      </c>
      <c r="D103" s="134">
        <v>18893549.329999998</v>
      </c>
      <c r="E103" s="134">
        <v>9633690.9399999995</v>
      </c>
      <c r="F103" s="134">
        <v>8879841.3200000003</v>
      </c>
      <c r="G103" s="17">
        <f t="shared" si="60"/>
        <v>-10013708.009999998</v>
      </c>
      <c r="H103" s="18">
        <f t="shared" si="61"/>
        <v>-0.53000671473092664</v>
      </c>
      <c r="I103" s="17">
        <f t="shared" si="62"/>
        <v>-753849.61999999918</v>
      </c>
      <c r="J103" s="18">
        <f t="shared" si="63"/>
        <v>-7.8251380981088303E-2</v>
      </c>
      <c r="K103" s="19" t="s">
        <v>0</v>
      </c>
      <c r="L103" s="17">
        <f t="shared" si="64"/>
        <v>6642942.4100000001</v>
      </c>
      <c r="M103" s="18">
        <f t="shared" si="65"/>
        <v>2.9697106026127931</v>
      </c>
      <c r="N103" s="19"/>
    </row>
    <row r="104" spans="1:14" outlineLevel="1" x14ac:dyDescent="0.3">
      <c r="A104" s="133" t="s">
        <v>94</v>
      </c>
      <c r="B104" s="147" t="s">
        <v>180</v>
      </c>
      <c r="C104" s="134">
        <v>-1049751.8799999999</v>
      </c>
      <c r="D104" s="134">
        <v>-4147563.88</v>
      </c>
      <c r="E104" s="134">
        <v>-1176320.42</v>
      </c>
      <c r="F104" s="134">
        <v>-315216.51</v>
      </c>
      <c r="G104" s="17">
        <f t="shared" si="60"/>
        <v>3832347.37</v>
      </c>
      <c r="H104" s="18">
        <f t="shared" si="61"/>
        <v>-0.92399960094164957</v>
      </c>
      <c r="I104" s="17">
        <f t="shared" si="62"/>
        <v>861103.90999999992</v>
      </c>
      <c r="J104" s="18">
        <f t="shared" si="63"/>
        <v>-0.73203176223022637</v>
      </c>
      <c r="K104" s="19" t="s">
        <v>0</v>
      </c>
      <c r="L104" s="17">
        <f t="shared" si="64"/>
        <v>734535.36999999988</v>
      </c>
      <c r="M104" s="18">
        <f t="shared" si="65"/>
        <v>-0.69972284307792809</v>
      </c>
      <c r="N104" s="19"/>
    </row>
    <row r="105" spans="1:14" outlineLevel="1" x14ac:dyDescent="0.3">
      <c r="A105" s="133" t="s">
        <v>95</v>
      </c>
      <c r="B105" s="147" t="s">
        <v>181</v>
      </c>
      <c r="C105" s="134">
        <v>5246</v>
      </c>
      <c r="D105" s="134">
        <v>26500</v>
      </c>
      <c r="E105" s="134">
        <v>12425</v>
      </c>
      <c r="F105" s="134">
        <v>6163</v>
      </c>
      <c r="G105" s="17">
        <f t="shared" si="60"/>
        <v>-20337</v>
      </c>
      <c r="H105" s="18">
        <f t="shared" si="61"/>
        <v>-0.76743396226415095</v>
      </c>
      <c r="I105" s="17">
        <f t="shared" si="62"/>
        <v>-6262</v>
      </c>
      <c r="J105" s="18">
        <f t="shared" si="63"/>
        <v>-0.50398390342052313</v>
      </c>
      <c r="K105" s="19" t="s">
        <v>0</v>
      </c>
      <c r="L105" s="17">
        <f t="shared" si="64"/>
        <v>917</v>
      </c>
      <c r="M105" s="18">
        <f t="shared" si="65"/>
        <v>0.17479984750285937</v>
      </c>
      <c r="N105" s="19"/>
    </row>
    <row r="106" spans="1:14" outlineLevel="1" x14ac:dyDescent="0.3">
      <c r="A106" s="133" t="s">
        <v>96</v>
      </c>
      <c r="B106" s="147" t="s">
        <v>182</v>
      </c>
      <c r="C106" s="134">
        <v>5198</v>
      </c>
      <c r="D106" s="134">
        <v>36019</v>
      </c>
      <c r="E106" s="134">
        <v>18525</v>
      </c>
      <c r="F106" s="134">
        <v>11223</v>
      </c>
      <c r="G106" s="17">
        <f t="shared" si="60"/>
        <v>-24796</v>
      </c>
      <c r="H106" s="18">
        <f t="shared" si="61"/>
        <v>-0.68841444793025897</v>
      </c>
      <c r="I106" s="17">
        <f t="shared" si="62"/>
        <v>-7302</v>
      </c>
      <c r="J106" s="18">
        <f t="shared" si="63"/>
        <v>-0.39417004048582993</v>
      </c>
      <c r="K106" s="19" t="s">
        <v>0</v>
      </c>
      <c r="L106" s="17">
        <f t="shared" si="64"/>
        <v>6025</v>
      </c>
      <c r="M106" s="18">
        <f t="shared" si="65"/>
        <v>1.1590996537129663</v>
      </c>
      <c r="N106" s="19"/>
    </row>
    <row r="107" spans="1:14" outlineLevel="1" x14ac:dyDescent="0.3">
      <c r="A107" s="133" t="s">
        <v>857</v>
      </c>
      <c r="B107" s="147" t="s">
        <v>858</v>
      </c>
      <c r="C107" s="134">
        <v>5198</v>
      </c>
      <c r="D107" s="134">
        <v>5198</v>
      </c>
      <c r="E107" s="134">
        <v>5198</v>
      </c>
      <c r="F107" s="134">
        <v>11223</v>
      </c>
      <c r="G107" s="17">
        <f t="shared" ref="G107" si="66">F107-D107</f>
        <v>6025</v>
      </c>
      <c r="H107" s="18">
        <f t="shared" ref="H107" si="67">IFERROR(F107/D107-1,"")</f>
        <v>1.1590996537129663</v>
      </c>
      <c r="I107" s="17">
        <f t="shared" ref="I107" si="68">F107-E107</f>
        <v>6025</v>
      </c>
      <c r="J107" s="18">
        <f t="shared" ref="J107" si="69">IFERROR(F107/E107-1,"")</f>
        <v>1.1590996537129663</v>
      </c>
      <c r="K107" s="19" t="s">
        <v>0</v>
      </c>
      <c r="L107" s="17">
        <f t="shared" ref="L107" si="70">F107-C107</f>
        <v>6025</v>
      </c>
      <c r="M107" s="18">
        <f t="shared" ref="M107" si="71">IFERROR(F107/C107-1,"")</f>
        <v>1.1590996537129663</v>
      </c>
      <c r="N107" s="19"/>
    </row>
    <row r="108" spans="1:14" outlineLevel="1" x14ac:dyDescent="0.3">
      <c r="A108" s="133" t="s">
        <v>849</v>
      </c>
      <c r="B108" s="147" t="s">
        <v>853</v>
      </c>
      <c r="C108" s="134">
        <v>1935500</v>
      </c>
      <c r="D108" s="134">
        <v>1935500</v>
      </c>
      <c r="E108" s="134">
        <v>7497881</v>
      </c>
      <c r="F108" s="134">
        <v>4448561</v>
      </c>
      <c r="G108" s="17">
        <f t="shared" ref="G108:G111" si="72">F108-D108</f>
        <v>2513061</v>
      </c>
      <c r="H108" s="18">
        <f t="shared" ref="H108:H111" si="73">IFERROR(F108/D108-1,"")</f>
        <v>1.298404029966417</v>
      </c>
      <c r="I108" s="17">
        <f t="shared" ref="I108:I111" si="74">F108-E108</f>
        <v>-3049320</v>
      </c>
      <c r="J108" s="18">
        <f t="shared" ref="J108:J111" si="75">IFERROR(F108/E108-1,"")</f>
        <v>-0.40669090373666905</v>
      </c>
      <c r="K108" s="19" t="s">
        <v>0</v>
      </c>
      <c r="L108" s="17">
        <f t="shared" ref="L108:L111" si="76">F108-C108</f>
        <v>2513061</v>
      </c>
      <c r="M108" s="18">
        <f t="shared" ref="M108:M111" si="77">IFERROR(F108/C108-1,"")</f>
        <v>1.298404029966417</v>
      </c>
      <c r="N108" s="19"/>
    </row>
    <row r="109" spans="1:14" outlineLevel="1" x14ac:dyDescent="0.3">
      <c r="A109" s="133" t="s">
        <v>850</v>
      </c>
      <c r="B109" s="147" t="s">
        <v>854</v>
      </c>
      <c r="C109" s="134">
        <v>495452.44</v>
      </c>
      <c r="D109" s="134">
        <v>495452.44</v>
      </c>
      <c r="E109" s="134">
        <v>495452.44</v>
      </c>
      <c r="F109" s="134">
        <v>1214383</v>
      </c>
      <c r="G109" s="17">
        <f t="shared" si="72"/>
        <v>718930.56</v>
      </c>
      <c r="H109" s="18">
        <f t="shared" si="73"/>
        <v>1.4510586727557544</v>
      </c>
      <c r="I109" s="17">
        <f t="shared" si="74"/>
        <v>718930.56</v>
      </c>
      <c r="J109" s="18">
        <f t="shared" si="75"/>
        <v>1.4510586727557544</v>
      </c>
      <c r="K109" s="19" t="s">
        <v>0</v>
      </c>
      <c r="L109" s="17">
        <f t="shared" si="76"/>
        <v>718930.56</v>
      </c>
      <c r="M109" s="18">
        <f t="shared" si="77"/>
        <v>1.4510586727557544</v>
      </c>
      <c r="N109" s="19"/>
    </row>
    <row r="110" spans="1:14" outlineLevel="1" x14ac:dyDescent="0.3">
      <c r="A110" s="133" t="s">
        <v>851</v>
      </c>
      <c r="B110" s="147" t="s">
        <v>855</v>
      </c>
      <c r="C110" s="134">
        <v>372.35</v>
      </c>
      <c r="D110" s="134">
        <v>796.3</v>
      </c>
      <c r="E110" s="134">
        <v>789.74</v>
      </c>
      <c r="F110" s="134">
        <v>396</v>
      </c>
      <c r="G110" s="17">
        <f t="shared" si="72"/>
        <v>-400.29999999999995</v>
      </c>
      <c r="H110" s="18">
        <f t="shared" si="73"/>
        <v>-0.50269998744191891</v>
      </c>
      <c r="I110" s="17">
        <f t="shared" si="74"/>
        <v>-393.74</v>
      </c>
      <c r="J110" s="18">
        <f t="shared" si="75"/>
        <v>-0.49856914934028917</v>
      </c>
      <c r="K110" s="19" t="s">
        <v>0</v>
      </c>
      <c r="L110" s="17">
        <f t="shared" si="76"/>
        <v>23.649999999999977</v>
      </c>
      <c r="M110" s="18">
        <f t="shared" si="77"/>
        <v>6.3515509601181686E-2</v>
      </c>
      <c r="N110" s="19"/>
    </row>
    <row r="111" spans="1:14" outlineLevel="1" x14ac:dyDescent="0.3">
      <c r="A111" s="133" t="s">
        <v>852</v>
      </c>
      <c r="B111" s="147" t="s">
        <v>856</v>
      </c>
      <c r="C111" s="134">
        <v>334.19</v>
      </c>
      <c r="D111" s="134">
        <v>334.19</v>
      </c>
      <c r="E111" s="134">
        <v>334.19</v>
      </c>
      <c r="F111" s="134">
        <v>332</v>
      </c>
      <c r="G111" s="17">
        <f t="shared" si="72"/>
        <v>-2.1899999999999977</v>
      </c>
      <c r="H111" s="18">
        <f t="shared" si="73"/>
        <v>-6.5531583829557816E-3</v>
      </c>
      <c r="I111" s="17">
        <f t="shared" si="74"/>
        <v>-2.1899999999999977</v>
      </c>
      <c r="J111" s="18">
        <f t="shared" si="75"/>
        <v>-6.5531583829557816E-3</v>
      </c>
      <c r="K111" s="19" t="s">
        <v>0</v>
      </c>
      <c r="L111" s="17">
        <f t="shared" si="76"/>
        <v>-2.1899999999999977</v>
      </c>
      <c r="M111" s="18">
        <f t="shared" si="77"/>
        <v>-6.5531583829557816E-3</v>
      </c>
      <c r="N111" s="19"/>
    </row>
    <row r="112" spans="1:14" outlineLevel="1" x14ac:dyDescent="0.3">
      <c r="A112" s="133" t="s">
        <v>97</v>
      </c>
      <c r="B112" s="147" t="s">
        <v>183</v>
      </c>
      <c r="C112" s="135">
        <v>0.2908</v>
      </c>
      <c r="D112" s="135">
        <v>0.33299999999999996</v>
      </c>
      <c r="E112" s="135">
        <v>0.34389999999999998</v>
      </c>
      <c r="F112" s="135">
        <v>0.74739999999999995</v>
      </c>
      <c r="G112" s="18">
        <f t="shared" si="60"/>
        <v>0.41439999999999999</v>
      </c>
      <c r="H112" s="18">
        <f t="shared" si="61"/>
        <v>1.2444444444444445</v>
      </c>
      <c r="I112" s="18">
        <f t="shared" si="62"/>
        <v>0.40349999999999997</v>
      </c>
      <c r="J112" s="18">
        <f t="shared" si="63"/>
        <v>1.1733061936609479</v>
      </c>
      <c r="K112" s="19" t="s">
        <v>0</v>
      </c>
      <c r="L112" s="18">
        <f t="shared" si="64"/>
        <v>0.45659999999999995</v>
      </c>
      <c r="M112" s="18">
        <f t="shared" si="65"/>
        <v>1.5701513067400272</v>
      </c>
      <c r="N112" s="19"/>
    </row>
    <row r="113" spans="1:18" outlineLevel="1" x14ac:dyDescent="0.3">
      <c r="A113" s="133" t="s">
        <v>98</v>
      </c>
      <c r="B113" s="147" t="s">
        <v>184</v>
      </c>
      <c r="C113" s="135">
        <v>1.0205</v>
      </c>
      <c r="D113" s="135">
        <v>0.97060000000000002</v>
      </c>
      <c r="E113" s="135">
        <v>1.0212999999999999</v>
      </c>
      <c r="F113" s="135">
        <v>0.72620000000000007</v>
      </c>
      <c r="G113" s="18">
        <f t="shared" si="60"/>
        <v>-0.24439999999999995</v>
      </c>
      <c r="H113" s="18">
        <f t="shared" si="61"/>
        <v>-0.25180300844838244</v>
      </c>
      <c r="I113" s="18">
        <f t="shared" si="62"/>
        <v>-0.29509999999999981</v>
      </c>
      <c r="J113" s="18">
        <f t="shared" si="63"/>
        <v>-0.28894546166650337</v>
      </c>
      <c r="K113" s="19" t="s">
        <v>0</v>
      </c>
      <c r="L113" s="18">
        <f t="shared" si="64"/>
        <v>-0.2942999999999999</v>
      </c>
      <c r="M113" s="18">
        <f t="shared" si="65"/>
        <v>-0.28838804507594307</v>
      </c>
      <c r="N113" s="19"/>
    </row>
    <row r="114" spans="1:18" outlineLevel="1" x14ac:dyDescent="0.3">
      <c r="A114" s="133" t="s">
        <v>99</v>
      </c>
      <c r="B114" s="147" t="s">
        <v>185</v>
      </c>
      <c r="C114" s="135">
        <v>0.71560000000000001</v>
      </c>
      <c r="D114" s="135">
        <v>0.59389999999999998</v>
      </c>
      <c r="E114" s="135">
        <v>0.91079999999999994</v>
      </c>
      <c r="F114" s="135">
        <v>1.1848000000000001</v>
      </c>
      <c r="G114" s="18">
        <f t="shared" si="60"/>
        <v>0.59090000000000009</v>
      </c>
      <c r="H114" s="18">
        <f t="shared" si="61"/>
        <v>0.99494864455295517</v>
      </c>
      <c r="I114" s="18">
        <f t="shared" si="62"/>
        <v>0.27400000000000013</v>
      </c>
      <c r="J114" s="18">
        <f t="shared" si="63"/>
        <v>0.30083443126921394</v>
      </c>
      <c r="K114" s="19" t="s">
        <v>0</v>
      </c>
      <c r="L114" s="18">
        <f t="shared" si="64"/>
        <v>0.46920000000000006</v>
      </c>
      <c r="M114" s="18">
        <f t="shared" si="65"/>
        <v>0.65567356064840698</v>
      </c>
      <c r="N114" s="19"/>
    </row>
    <row r="115" spans="1:18" outlineLevel="1" x14ac:dyDescent="0.3">
      <c r="A115" s="133" t="s">
        <v>100</v>
      </c>
      <c r="B115" s="147" t="s">
        <v>186</v>
      </c>
      <c r="C115" s="135">
        <v>1.1557999999999999</v>
      </c>
      <c r="D115" s="135">
        <v>0.63570000000000004</v>
      </c>
      <c r="E115" s="135">
        <v>0.63670000000000004</v>
      </c>
      <c r="F115" s="135">
        <v>0.61770000000000003</v>
      </c>
      <c r="G115" s="18">
        <f t="shared" si="60"/>
        <v>-1.8000000000000016E-2</v>
      </c>
      <c r="H115" s="18">
        <f t="shared" si="61"/>
        <v>-2.8315243039169435E-2</v>
      </c>
      <c r="I115" s="18">
        <f t="shared" si="62"/>
        <v>-1.9000000000000017E-2</v>
      </c>
      <c r="J115" s="18">
        <f t="shared" si="63"/>
        <v>-2.9841369561803055E-2</v>
      </c>
      <c r="K115" s="19" t="s">
        <v>0</v>
      </c>
      <c r="L115" s="18">
        <f t="shared" si="64"/>
        <v>-0.53809999999999991</v>
      </c>
      <c r="M115" s="18">
        <f t="shared" si="65"/>
        <v>-0.46556497663955698</v>
      </c>
      <c r="N115" s="19"/>
    </row>
    <row r="116" spans="1:18" outlineLevel="1" x14ac:dyDescent="0.3">
      <c r="A116" s="133" t="s">
        <v>101</v>
      </c>
      <c r="B116" s="147" t="s">
        <v>187</v>
      </c>
      <c r="C116" s="135">
        <v>0.69730000000000003</v>
      </c>
      <c r="D116" s="135">
        <v>0.20499999999999999</v>
      </c>
      <c r="E116" s="135">
        <v>0.33850000000000002</v>
      </c>
      <c r="F116" s="135">
        <v>0.39460000000000001</v>
      </c>
      <c r="G116" s="18">
        <f t="shared" si="60"/>
        <v>0.18960000000000002</v>
      </c>
      <c r="H116" s="18">
        <f t="shared" si="61"/>
        <v>0.92487804878048796</v>
      </c>
      <c r="I116" s="18">
        <f t="shared" si="62"/>
        <v>5.6099999999999983E-2</v>
      </c>
      <c r="J116" s="18">
        <f t="shared" si="63"/>
        <v>0.16573116691285072</v>
      </c>
      <c r="K116" s="19" t="s">
        <v>0</v>
      </c>
      <c r="L116" s="18">
        <f t="shared" si="64"/>
        <v>-0.30270000000000002</v>
      </c>
      <c r="M116" s="18">
        <f t="shared" si="65"/>
        <v>-0.43410296859314501</v>
      </c>
      <c r="N116" s="19"/>
    </row>
    <row r="117" spans="1:18" outlineLevel="1" x14ac:dyDescent="0.3">
      <c r="A117" s="133" t="s">
        <v>102</v>
      </c>
      <c r="B117" s="147" t="s">
        <v>188</v>
      </c>
      <c r="C117" s="135">
        <v>1.8603999999999998</v>
      </c>
      <c r="D117" s="135">
        <v>0.84069999999999989</v>
      </c>
      <c r="E117" s="135">
        <v>0.98049999999999993</v>
      </c>
      <c r="F117" s="135">
        <v>1.0194000000000001</v>
      </c>
      <c r="G117" s="18">
        <f t="shared" si="60"/>
        <v>0.17870000000000019</v>
      </c>
      <c r="H117" s="18">
        <f t="shared" si="61"/>
        <v>0.21256096110384237</v>
      </c>
      <c r="I117" s="18">
        <f t="shared" si="62"/>
        <v>3.8900000000000157E-2</v>
      </c>
      <c r="J117" s="18">
        <f t="shared" si="63"/>
        <v>3.967363590005113E-2</v>
      </c>
      <c r="K117" s="19" t="s">
        <v>0</v>
      </c>
      <c r="L117" s="18">
        <f t="shared" si="64"/>
        <v>-0.84099999999999975</v>
      </c>
      <c r="M117" s="18">
        <f t="shared" si="65"/>
        <v>-0.45205332186626523</v>
      </c>
      <c r="N117" s="19"/>
    </row>
    <row r="118" spans="1:18" outlineLevel="1" x14ac:dyDescent="0.3">
      <c r="A118" s="133" t="s">
        <v>103</v>
      </c>
      <c r="B118" s="147" t="s">
        <v>189</v>
      </c>
      <c r="C118" s="135">
        <v>-1.5685</v>
      </c>
      <c r="D118" s="135">
        <v>-0.43459999999999999</v>
      </c>
      <c r="E118" s="135">
        <v>-0.8859999999999999</v>
      </c>
      <c r="F118" s="135">
        <v>-1.2048999999999999</v>
      </c>
      <c r="G118" s="18">
        <f t="shared" si="60"/>
        <v>-0.77029999999999987</v>
      </c>
      <c r="H118" s="18">
        <f t="shared" si="61"/>
        <v>1.7724344224574318</v>
      </c>
      <c r="I118" s="18">
        <f t="shared" si="62"/>
        <v>-0.31889999999999996</v>
      </c>
      <c r="J118" s="18">
        <f t="shared" si="63"/>
        <v>0.35993227990970644</v>
      </c>
      <c r="K118" s="19" t="s">
        <v>0</v>
      </c>
      <c r="L118" s="18">
        <f t="shared" si="64"/>
        <v>0.36360000000000015</v>
      </c>
      <c r="M118" s="18">
        <f t="shared" si="65"/>
        <v>-0.23181383487408358</v>
      </c>
      <c r="N118" s="19"/>
    </row>
    <row r="119" spans="1:18" outlineLevel="1" x14ac:dyDescent="0.3">
      <c r="A119" s="133" t="s">
        <v>859</v>
      </c>
      <c r="B119" s="147" t="s">
        <v>862</v>
      </c>
      <c r="C119" s="134">
        <v>0</v>
      </c>
      <c r="D119" s="134">
        <v>0</v>
      </c>
      <c r="E119" s="134">
        <v>0</v>
      </c>
      <c r="F119" s="134">
        <v>0</v>
      </c>
      <c r="G119" s="17">
        <f>F119-D119</f>
        <v>0</v>
      </c>
      <c r="H119" s="18" t="str">
        <f>IFERROR(F119/D119-1,"")</f>
        <v/>
      </c>
      <c r="I119" s="17">
        <f>F119-E119</f>
        <v>0</v>
      </c>
      <c r="J119" s="18" t="str">
        <f>IFERROR(F119/E119-1,"")</f>
        <v/>
      </c>
      <c r="K119" s="19" t="s">
        <v>0</v>
      </c>
      <c r="L119" s="17">
        <f>F119-C119</f>
        <v>0</v>
      </c>
      <c r="M119" s="18" t="str">
        <f>IFERROR(F119/C119-1,"")</f>
        <v/>
      </c>
      <c r="N119" s="19"/>
      <c r="R119" s="76"/>
    </row>
    <row r="120" spans="1:18" outlineLevel="1" x14ac:dyDescent="0.3">
      <c r="A120" s="133" t="s">
        <v>860</v>
      </c>
      <c r="B120" s="147" t="s">
        <v>863</v>
      </c>
      <c r="C120" s="134">
        <v>334.19</v>
      </c>
      <c r="D120" s="134">
        <v>334.19</v>
      </c>
      <c r="E120" s="134">
        <v>334.19</v>
      </c>
      <c r="F120" s="134">
        <v>332</v>
      </c>
      <c r="G120" s="17">
        <f>F120-D120</f>
        <v>-2.1899999999999977</v>
      </c>
      <c r="H120" s="18">
        <f>IFERROR(F120/D120-1,"")</f>
        <v>-6.5531583829557816E-3</v>
      </c>
      <c r="I120" s="17">
        <f>F120-E120</f>
        <v>-2.1899999999999977</v>
      </c>
      <c r="J120" s="18">
        <f>IFERROR(F120/E120-1,"")</f>
        <v>-6.5531583829557816E-3</v>
      </c>
      <c r="K120" s="19" t="s">
        <v>0</v>
      </c>
      <c r="L120" s="17">
        <f>F120-C120</f>
        <v>-2.1899999999999977</v>
      </c>
      <c r="M120" s="18">
        <f>IFERROR(F120/C120-1,"")</f>
        <v>-6.5531583829557816E-3</v>
      </c>
      <c r="N120" s="19"/>
      <c r="R120" s="76"/>
    </row>
    <row r="121" spans="1:18" outlineLevel="1" x14ac:dyDescent="0.3">
      <c r="A121" s="133" t="s">
        <v>861</v>
      </c>
      <c r="B121" s="147" t="s">
        <v>864</v>
      </c>
      <c r="C121" s="134">
        <v>0</v>
      </c>
      <c r="D121" s="134">
        <v>0</v>
      </c>
      <c r="E121" s="134">
        <v>0</v>
      </c>
      <c r="F121" s="134">
        <v>0</v>
      </c>
      <c r="G121" s="17">
        <f>F121-D121</f>
        <v>0</v>
      </c>
      <c r="H121" s="18" t="str">
        <f>IFERROR(F121/D121-1,"")</f>
        <v/>
      </c>
      <c r="I121" s="17">
        <f>F121-E121</f>
        <v>0</v>
      </c>
      <c r="J121" s="18" t="str">
        <f>IFERROR(F121/E121-1,"")</f>
        <v/>
      </c>
      <c r="K121" s="19" t="s">
        <v>0</v>
      </c>
      <c r="L121" s="17">
        <f>F121-C121</f>
        <v>0</v>
      </c>
      <c r="M121" s="18" t="str">
        <f>IFERROR(F121/C121-1,"")</f>
        <v/>
      </c>
      <c r="N121" s="19"/>
      <c r="R121" s="76"/>
    </row>
  </sheetData>
  <customSheetViews>
    <customSheetView guid="{380579CF-BC02-4AFA-9AF8-F9F0C21728C7}">
      <pane xSplit="1" ySplit="2" topLeftCell="B87" activePane="bottomRight" state="frozen"/>
      <selection pane="bottomRight" activeCell="D100" sqref="D100"/>
      <pageMargins left="0.7" right="0.7" top="0.75" bottom="0.75" header="0.3" footer="0.3"/>
      <pageSetup paperSize="9" orientation="portrait" r:id="rId1"/>
    </customSheetView>
    <customSheetView guid="{778DECC7-C96B-4E8F-BFFA-967E9265C4C0}" showPageBreaks="1">
      <pane xSplit="1" ySplit="2" topLeftCell="B3" activePane="bottomRight" state="frozen"/>
      <selection pane="bottomRight"/>
      <pageMargins left="0.7" right="0.7" top="0.75" bottom="0.75" header="0.3" footer="0.3"/>
      <pageSetup paperSize="9" orientation="portrait" r:id="rId2"/>
    </customSheetView>
  </customSheetViews>
  <mergeCells count="1">
    <mergeCell ref="C1:K1"/>
  </mergeCell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3E25CD1-946E-4933-BB70-2C26013902F9}">
          <x14:formula1>
            <xm:f>'OE OID'!$B:$B</xm:f>
          </x14:formula1>
          <xm:sqref>A1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E08D5-78DA-47B3-8A8E-7A4525616E10}">
  <sheetPr>
    <outlinePr summaryBelow="0" summaryRight="0"/>
  </sheetPr>
  <dimension ref="A1:AK121"/>
  <sheetViews>
    <sheetView tabSelected="1" zoomScaleNormal="100" workbookViewId="0">
      <pane xSplit="1" ySplit="2" topLeftCell="H6" activePane="bottomRight" state="frozen"/>
      <selection activeCell="C1" sqref="C1:W1"/>
      <selection pane="topRight" activeCell="C1" sqref="C1:W1"/>
      <selection pane="bottomLeft" activeCell="C1" sqref="C1:W1"/>
      <selection pane="bottomRight" activeCell="H10" sqref="H10"/>
    </sheetView>
  </sheetViews>
  <sheetFormatPr defaultRowHeight="14.4" outlineLevelRow="2" x14ac:dyDescent="0.3"/>
  <cols>
    <col min="1" max="1" width="58.33203125" customWidth="1"/>
    <col min="2" max="2" width="0.5546875" customWidth="1"/>
    <col min="3" max="14" width="16.6640625" style="48" customWidth="1"/>
    <col min="15" max="28" width="16.6640625" customWidth="1"/>
    <col min="29" max="29" width="18" customWidth="1"/>
    <col min="30" max="30" width="16.6640625" customWidth="1"/>
    <col min="31" max="31" width="3.88671875" customWidth="1"/>
    <col min="32" max="32" width="16.6640625" customWidth="1"/>
    <col min="33" max="33" width="18" customWidth="1"/>
    <col min="34" max="34" width="16.6640625" customWidth="1"/>
    <col min="35" max="35" width="3.88671875" customWidth="1"/>
    <col min="37" max="37" width="10.109375" bestFit="1" customWidth="1"/>
  </cols>
  <sheetData>
    <row r="1" spans="1:37" ht="15" customHeight="1" x14ac:dyDescent="0.3">
      <c r="A1" s="129" t="str">
        <f>'MBoard FS'!A1</f>
        <v>Access Finance SL</v>
      </c>
      <c r="B1" s="91" t="str">
        <f>'MBoard FS'!B1</f>
        <v>ln:goto/LNFC/mfg?oid=2522937</v>
      </c>
      <c r="C1" s="190">
        <f>'MBoard FS'!$C$1</f>
        <v>44926</v>
      </c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43"/>
      <c r="AG1" s="143"/>
      <c r="AH1" s="143"/>
      <c r="AI1" s="152"/>
    </row>
    <row r="2" spans="1:37" s="21" customFormat="1" ht="39.6" x14ac:dyDescent="0.3">
      <c r="A2" s="130" t="str">
        <f>'MBoard FS'!A2</f>
        <v>EUR MNG</v>
      </c>
      <c r="B2" s="91" t="str">
        <f>'MBoard FS'!B2</f>
        <v>OID</v>
      </c>
      <c r="C2" s="153">
        <f>EOMONTH(DATE(YEAR($C$1),1,1),COLUMN(A1)-1)</f>
        <v>44592</v>
      </c>
      <c r="D2" s="153">
        <f t="shared" ref="D2:N2" si="0">EOMONTH(DATE(YEAR($C$1),1,1),COLUMN(B1)-1)</f>
        <v>44620</v>
      </c>
      <c r="E2" s="153">
        <f t="shared" si="0"/>
        <v>44651</v>
      </c>
      <c r="F2" s="153">
        <f t="shared" si="0"/>
        <v>44681</v>
      </c>
      <c r="G2" s="153">
        <f t="shared" si="0"/>
        <v>44712</v>
      </c>
      <c r="H2" s="153">
        <f t="shared" si="0"/>
        <v>44742</v>
      </c>
      <c r="I2" s="153">
        <f t="shared" si="0"/>
        <v>44773</v>
      </c>
      <c r="J2" s="153">
        <f t="shared" si="0"/>
        <v>44804</v>
      </c>
      <c r="K2" s="153">
        <f t="shared" si="0"/>
        <v>44834</v>
      </c>
      <c r="L2" s="153">
        <f t="shared" si="0"/>
        <v>44865</v>
      </c>
      <c r="M2" s="153">
        <f t="shared" si="0"/>
        <v>44895</v>
      </c>
      <c r="N2" s="153">
        <f t="shared" si="0"/>
        <v>44926</v>
      </c>
      <c r="O2" s="115" t="s">
        <v>3</v>
      </c>
      <c r="P2" s="153">
        <f t="shared" ref="P2:AA2" si="1">EOMONTH(DATE(YEAR($C$1),1,1),COLUMN(A1)-1)</f>
        <v>44592</v>
      </c>
      <c r="Q2" s="153">
        <f t="shared" si="1"/>
        <v>44620</v>
      </c>
      <c r="R2" s="153">
        <f t="shared" si="1"/>
        <v>44651</v>
      </c>
      <c r="S2" s="153">
        <f t="shared" si="1"/>
        <v>44681</v>
      </c>
      <c r="T2" s="153">
        <f t="shared" si="1"/>
        <v>44712</v>
      </c>
      <c r="U2" s="153">
        <f t="shared" si="1"/>
        <v>44742</v>
      </c>
      <c r="V2" s="153">
        <f t="shared" si="1"/>
        <v>44773</v>
      </c>
      <c r="W2" s="153">
        <f t="shared" si="1"/>
        <v>44804</v>
      </c>
      <c r="X2" s="153">
        <f t="shared" si="1"/>
        <v>44834</v>
      </c>
      <c r="Y2" s="153">
        <f t="shared" si="1"/>
        <v>44865</v>
      </c>
      <c r="Z2" s="153">
        <f t="shared" si="1"/>
        <v>44895</v>
      </c>
      <c r="AA2" s="153">
        <f t="shared" si="1"/>
        <v>44926</v>
      </c>
      <c r="AB2" s="115" t="s">
        <v>5</v>
      </c>
      <c r="AC2" s="91" t="s">
        <v>6</v>
      </c>
      <c r="AD2" s="91" t="s">
        <v>7</v>
      </c>
      <c r="AE2" s="144"/>
      <c r="AF2" s="115" t="s">
        <v>2</v>
      </c>
      <c r="AG2" s="91" t="s">
        <v>790</v>
      </c>
      <c r="AH2" s="91" t="s">
        <v>791</v>
      </c>
      <c r="AI2" s="144"/>
    </row>
    <row r="3" spans="1:37" x14ac:dyDescent="0.3">
      <c r="A3" s="116" t="s">
        <v>10</v>
      </c>
      <c r="B3" s="22"/>
      <c r="C3" s="49" t="s">
        <v>268</v>
      </c>
      <c r="D3" s="49" t="s">
        <v>268</v>
      </c>
      <c r="E3" s="49" t="s">
        <v>268</v>
      </c>
      <c r="F3" s="49" t="s">
        <v>268</v>
      </c>
      <c r="G3" s="49" t="s">
        <v>268</v>
      </c>
      <c r="H3" s="49" t="s">
        <v>268</v>
      </c>
      <c r="I3" s="49" t="s">
        <v>268</v>
      </c>
      <c r="J3" s="49" t="s">
        <v>268</v>
      </c>
      <c r="K3" s="49" t="s">
        <v>268</v>
      </c>
      <c r="L3" s="49" t="s">
        <v>268</v>
      </c>
      <c r="M3" s="49" t="s">
        <v>268</v>
      </c>
      <c r="N3" s="49" t="s">
        <v>268</v>
      </c>
      <c r="O3" s="49" t="s">
        <v>268</v>
      </c>
      <c r="P3" s="49" t="s">
        <v>267</v>
      </c>
      <c r="Q3" s="49" t="s">
        <v>267</v>
      </c>
      <c r="R3" s="49" t="s">
        <v>267</v>
      </c>
      <c r="S3" s="49" t="s">
        <v>267</v>
      </c>
      <c r="T3" s="49" t="s">
        <v>267</v>
      </c>
      <c r="U3" s="49" t="s">
        <v>267</v>
      </c>
      <c r="V3" s="49" t="s">
        <v>267</v>
      </c>
      <c r="W3" s="49" t="s">
        <v>267</v>
      </c>
      <c r="X3" s="49" t="s">
        <v>267</v>
      </c>
      <c r="Y3" s="49" t="s">
        <v>267</v>
      </c>
      <c r="Z3" s="49" t="s">
        <v>267</v>
      </c>
      <c r="AA3" s="49" t="s">
        <v>267</v>
      </c>
      <c r="AB3" s="49" t="s">
        <v>267</v>
      </c>
      <c r="AC3" s="28" t="s">
        <v>0</v>
      </c>
      <c r="AD3" s="3" t="s">
        <v>0</v>
      </c>
      <c r="AE3" s="4" t="s">
        <v>0</v>
      </c>
      <c r="AF3" s="49" t="s">
        <v>267</v>
      </c>
      <c r="AG3" s="28" t="s">
        <v>0</v>
      </c>
      <c r="AH3" s="3" t="s">
        <v>0</v>
      </c>
      <c r="AI3" s="4" t="s">
        <v>0</v>
      </c>
    </row>
    <row r="4" spans="1:37" s="140" customFormat="1" outlineLevel="1" x14ac:dyDescent="0.3">
      <c r="A4" s="117" t="s">
        <v>11</v>
      </c>
      <c r="B4" s="108" t="s">
        <v>108</v>
      </c>
      <c r="C4" s="109">
        <v>182210.22</v>
      </c>
      <c r="D4" s="109">
        <v>214299.17</v>
      </c>
      <c r="E4" s="109">
        <v>258299.11</v>
      </c>
      <c r="F4" s="109">
        <v>308192.96999999997</v>
      </c>
      <c r="G4" s="109">
        <v>373019.17</v>
      </c>
      <c r="H4" s="109">
        <v>443771.51</v>
      </c>
      <c r="I4" s="109">
        <v>514476.9</v>
      </c>
      <c r="J4" s="109">
        <v>588215.23</v>
      </c>
      <c r="K4" s="109">
        <v>665051.82999999996</v>
      </c>
      <c r="L4" s="109">
        <v>754149.24</v>
      </c>
      <c r="M4" s="109">
        <v>846493.08</v>
      </c>
      <c r="N4" s="109">
        <v>939126.25</v>
      </c>
      <c r="O4" s="109">
        <v>6087304.6799999997</v>
      </c>
      <c r="P4" s="109">
        <v>149594.38</v>
      </c>
      <c r="Q4" s="109">
        <v>153883.10999999999</v>
      </c>
      <c r="R4" s="109">
        <v>171354.2</v>
      </c>
      <c r="S4" s="109">
        <v>194458.4</v>
      </c>
      <c r="T4" s="109">
        <v>189997.61</v>
      </c>
      <c r="U4" s="109">
        <v>214856.01</v>
      </c>
      <c r="V4" s="109">
        <v>217620.6</v>
      </c>
      <c r="W4" s="109">
        <v>207326.34</v>
      </c>
      <c r="X4" s="109">
        <v>215219.35</v>
      </c>
      <c r="Y4" s="109">
        <v>214393.34</v>
      </c>
      <c r="Z4" s="109">
        <v>212231.46</v>
      </c>
      <c r="AA4" s="109">
        <v>204448.4</v>
      </c>
      <c r="AB4" s="109">
        <v>2345383.2000000002</v>
      </c>
      <c r="AC4" s="110">
        <f t="shared" ref="AC4:AC9" si="2">AB4-O4</f>
        <v>-3741921.4799999995</v>
      </c>
      <c r="AD4" s="111">
        <f t="shared" ref="AD4:AD9" si="3">IFERROR(AB4/O4-1,"")</f>
        <v>-0.61470908336396923</v>
      </c>
      <c r="AE4" s="112" t="s">
        <v>0</v>
      </c>
      <c r="AF4" s="109">
        <v>755283.7</v>
      </c>
      <c r="AG4" s="110">
        <f>AB4-AF4</f>
        <v>1590099.5000000002</v>
      </c>
      <c r="AH4" s="111">
        <f>IFERROR(AB4/AF4-1,"")</f>
        <v>2.1053009617445739</v>
      </c>
      <c r="AI4" s="112" t="s">
        <v>0</v>
      </c>
      <c r="AK4" s="149"/>
    </row>
    <row r="5" spans="1:37" outlineLevel="2" x14ac:dyDescent="0.3">
      <c r="A5" s="118" t="s">
        <v>12</v>
      </c>
      <c r="B5" s="81" t="s">
        <v>105</v>
      </c>
      <c r="C5" s="173">
        <v>182210.22</v>
      </c>
      <c r="D5" s="173">
        <v>214299.17</v>
      </c>
      <c r="E5" s="173">
        <v>258299.11</v>
      </c>
      <c r="F5" s="173">
        <v>308192.96999999997</v>
      </c>
      <c r="G5" s="173">
        <v>373019.17</v>
      </c>
      <c r="H5" s="173">
        <v>443771.51</v>
      </c>
      <c r="I5" s="173">
        <v>514476.9</v>
      </c>
      <c r="J5" s="173">
        <v>588215.23</v>
      </c>
      <c r="K5" s="173">
        <v>665051.82999999996</v>
      </c>
      <c r="L5" s="173">
        <v>754149.24</v>
      </c>
      <c r="M5" s="173">
        <v>846493.08</v>
      </c>
      <c r="N5" s="173">
        <v>939126.25</v>
      </c>
      <c r="O5" s="82">
        <v>6087304.6799999997</v>
      </c>
      <c r="P5" s="119">
        <v>149594.38</v>
      </c>
      <c r="Q5" s="119">
        <v>153883.10999999999</v>
      </c>
      <c r="R5" s="119">
        <v>171354.2</v>
      </c>
      <c r="S5" s="119">
        <v>194458.4</v>
      </c>
      <c r="T5" s="119">
        <v>189997.61</v>
      </c>
      <c r="U5" s="119">
        <v>214856.01</v>
      </c>
      <c r="V5" s="119">
        <v>217620.6</v>
      </c>
      <c r="W5" s="119">
        <v>207326.34</v>
      </c>
      <c r="X5" s="119">
        <v>215219.35</v>
      </c>
      <c r="Y5" s="119">
        <v>214393.34</v>
      </c>
      <c r="Z5" s="119">
        <v>212231.46</v>
      </c>
      <c r="AA5" s="119">
        <v>204448.4</v>
      </c>
      <c r="AB5" s="82">
        <v>2345383.2000000002</v>
      </c>
      <c r="AC5" s="30">
        <f t="shared" si="2"/>
        <v>-3741921.4799999995</v>
      </c>
      <c r="AD5" s="37">
        <f t="shared" si="3"/>
        <v>-0.61470908336396923</v>
      </c>
      <c r="AE5" s="6" t="s">
        <v>0</v>
      </c>
      <c r="AF5" s="82">
        <v>755283.7</v>
      </c>
      <c r="AG5" s="30">
        <f t="shared" ref="AG5:AG9" si="4">AB5-AF5</f>
        <v>1590099.5000000002</v>
      </c>
      <c r="AH5" s="37">
        <f t="shared" ref="AH5:AH9" si="5">IFERROR(AB5/AF5-1,"")</f>
        <v>2.1053009617445739</v>
      </c>
      <c r="AI5" s="6" t="s">
        <v>0</v>
      </c>
      <c r="AK5" s="24"/>
    </row>
    <row r="6" spans="1:37" outlineLevel="2" x14ac:dyDescent="0.3">
      <c r="A6" s="118" t="s">
        <v>13</v>
      </c>
      <c r="B6" s="81" t="s">
        <v>106</v>
      </c>
      <c r="C6" s="119">
        <v>0</v>
      </c>
      <c r="D6" s="119">
        <v>0</v>
      </c>
      <c r="E6" s="119">
        <v>0</v>
      </c>
      <c r="F6" s="119">
        <v>0</v>
      </c>
      <c r="G6" s="119">
        <v>0</v>
      </c>
      <c r="H6" s="119">
        <v>0</v>
      </c>
      <c r="I6" s="119">
        <v>0</v>
      </c>
      <c r="J6" s="119">
        <v>0</v>
      </c>
      <c r="K6" s="119">
        <v>0</v>
      </c>
      <c r="L6" s="119">
        <v>0</v>
      </c>
      <c r="M6" s="119">
        <v>0</v>
      </c>
      <c r="N6" s="119">
        <v>0</v>
      </c>
      <c r="O6" s="82">
        <v>0</v>
      </c>
      <c r="P6" s="119">
        <v>0</v>
      </c>
      <c r="Q6" s="119">
        <v>0</v>
      </c>
      <c r="R6" s="119">
        <v>0</v>
      </c>
      <c r="S6" s="119">
        <v>0</v>
      </c>
      <c r="T6" s="119">
        <v>0</v>
      </c>
      <c r="U6" s="119">
        <v>0</v>
      </c>
      <c r="V6" s="119">
        <v>0</v>
      </c>
      <c r="W6" s="119">
        <v>0</v>
      </c>
      <c r="X6" s="119">
        <v>0</v>
      </c>
      <c r="Y6" s="119">
        <v>0</v>
      </c>
      <c r="Z6" s="119">
        <v>0</v>
      </c>
      <c r="AA6" s="119">
        <v>0</v>
      </c>
      <c r="AB6" s="82">
        <v>0</v>
      </c>
      <c r="AC6" s="30">
        <f t="shared" si="2"/>
        <v>0</v>
      </c>
      <c r="AD6" s="37" t="str">
        <f t="shared" si="3"/>
        <v/>
      </c>
      <c r="AE6" s="6" t="s">
        <v>0</v>
      </c>
      <c r="AF6" s="82">
        <v>0</v>
      </c>
      <c r="AG6" s="30">
        <f t="shared" si="4"/>
        <v>0</v>
      </c>
      <c r="AH6" s="37" t="str">
        <f t="shared" si="5"/>
        <v/>
      </c>
      <c r="AI6" s="6" t="s">
        <v>0</v>
      </c>
    </row>
    <row r="7" spans="1:37" outlineLevel="2" x14ac:dyDescent="0.3">
      <c r="A7" s="118" t="s">
        <v>14</v>
      </c>
      <c r="B7" s="81" t="s">
        <v>107</v>
      </c>
      <c r="C7" s="119">
        <v>0</v>
      </c>
      <c r="D7" s="119">
        <v>0</v>
      </c>
      <c r="E7" s="119">
        <v>0</v>
      </c>
      <c r="F7" s="119">
        <v>0</v>
      </c>
      <c r="G7" s="119">
        <v>0</v>
      </c>
      <c r="H7" s="119">
        <v>0</v>
      </c>
      <c r="I7" s="119">
        <v>0</v>
      </c>
      <c r="J7" s="119">
        <v>0</v>
      </c>
      <c r="K7" s="119">
        <v>0</v>
      </c>
      <c r="L7" s="119">
        <v>0</v>
      </c>
      <c r="M7" s="119">
        <v>0</v>
      </c>
      <c r="N7" s="119">
        <v>0</v>
      </c>
      <c r="O7" s="82">
        <v>0</v>
      </c>
      <c r="P7" s="119">
        <v>0</v>
      </c>
      <c r="Q7" s="119">
        <v>0</v>
      </c>
      <c r="R7" s="119">
        <v>0</v>
      </c>
      <c r="S7" s="119">
        <v>0</v>
      </c>
      <c r="T7" s="119">
        <v>0</v>
      </c>
      <c r="U7" s="119">
        <v>0</v>
      </c>
      <c r="V7" s="119">
        <v>0</v>
      </c>
      <c r="W7" s="119">
        <v>0</v>
      </c>
      <c r="X7" s="119">
        <v>0</v>
      </c>
      <c r="Y7" s="119">
        <v>0</v>
      </c>
      <c r="Z7" s="119">
        <v>0</v>
      </c>
      <c r="AA7" s="119">
        <v>0</v>
      </c>
      <c r="AB7" s="82">
        <v>0</v>
      </c>
      <c r="AC7" s="30">
        <f t="shared" si="2"/>
        <v>0</v>
      </c>
      <c r="AD7" s="37" t="str">
        <f t="shared" si="3"/>
        <v/>
      </c>
      <c r="AE7" s="6" t="s">
        <v>0</v>
      </c>
      <c r="AF7" s="82">
        <v>0</v>
      </c>
      <c r="AG7" s="30">
        <f t="shared" si="4"/>
        <v>0</v>
      </c>
      <c r="AH7" s="37" t="str">
        <f t="shared" si="5"/>
        <v/>
      </c>
      <c r="AI7" s="6" t="s">
        <v>0</v>
      </c>
    </row>
    <row r="8" spans="1:37" s="140" customFormat="1" outlineLevel="1" x14ac:dyDescent="0.3">
      <c r="A8" s="121" t="s">
        <v>15</v>
      </c>
      <c r="B8" s="113" t="s">
        <v>109</v>
      </c>
      <c r="C8" s="122">
        <v>-192192.18</v>
      </c>
      <c r="D8" s="122">
        <v>-135080.9</v>
      </c>
      <c r="E8" s="122">
        <v>-150426.68</v>
      </c>
      <c r="F8" s="122">
        <v>-172165.41</v>
      </c>
      <c r="G8" s="122">
        <v>-201700.6</v>
      </c>
      <c r="H8" s="122">
        <v>-239124.7</v>
      </c>
      <c r="I8" s="122">
        <v>-285540.84999999998</v>
      </c>
      <c r="J8" s="122">
        <v>-334339.67</v>
      </c>
      <c r="K8" s="122">
        <v>-388253.73</v>
      </c>
      <c r="L8" s="122">
        <v>-445195.92</v>
      </c>
      <c r="M8" s="122">
        <v>-504969.91</v>
      </c>
      <c r="N8" s="122">
        <v>-566393.26</v>
      </c>
      <c r="O8" s="122">
        <v>-3615383.81</v>
      </c>
      <c r="P8" s="122">
        <v>-240824.83</v>
      </c>
      <c r="Q8" s="122">
        <v>-169483.7</v>
      </c>
      <c r="R8" s="122">
        <v>-149192.12</v>
      </c>
      <c r="S8" s="122">
        <v>-202963.12</v>
      </c>
      <c r="T8" s="122">
        <v>-180138.5</v>
      </c>
      <c r="U8" s="122">
        <v>-187587.34</v>
      </c>
      <c r="V8" s="122">
        <v>-202884.59</v>
      </c>
      <c r="W8" s="122">
        <v>-144127.74</v>
      </c>
      <c r="X8" s="122">
        <v>-186042.12</v>
      </c>
      <c r="Y8" s="122">
        <v>-807331.11</v>
      </c>
      <c r="Z8" s="122">
        <v>-183168.67</v>
      </c>
      <c r="AA8" s="122">
        <v>-125108.59</v>
      </c>
      <c r="AB8" s="122">
        <v>-2778852.43</v>
      </c>
      <c r="AC8" s="123">
        <f t="shared" si="2"/>
        <v>836531.37999999989</v>
      </c>
      <c r="AD8" s="148">
        <f t="shared" si="3"/>
        <v>-0.23138107154382592</v>
      </c>
      <c r="AE8" s="114" t="s">
        <v>0</v>
      </c>
      <c r="AF8" s="122">
        <v>-540502.89</v>
      </c>
      <c r="AG8" s="123">
        <f t="shared" si="4"/>
        <v>-2238349.54</v>
      </c>
      <c r="AH8" s="148">
        <f t="shared" si="5"/>
        <v>4.141235100519074</v>
      </c>
      <c r="AI8" s="114" t="s">
        <v>0</v>
      </c>
    </row>
    <row r="9" spans="1:37" s="139" customFormat="1" ht="15" outlineLevel="1" thickBot="1" x14ac:dyDescent="0.35">
      <c r="A9" s="166" t="s">
        <v>16</v>
      </c>
      <c r="B9" s="167" t="s">
        <v>110</v>
      </c>
      <c r="C9" s="168">
        <v>-9981.9599999999991</v>
      </c>
      <c r="D9" s="168">
        <v>79218.27</v>
      </c>
      <c r="E9" s="168">
        <v>107872.43</v>
      </c>
      <c r="F9" s="168">
        <v>136027.56</v>
      </c>
      <c r="G9" s="168">
        <v>171318.57</v>
      </c>
      <c r="H9" s="168">
        <v>204646.81</v>
      </c>
      <c r="I9" s="168">
        <v>228936.05</v>
      </c>
      <c r="J9" s="168">
        <v>253875.56</v>
      </c>
      <c r="K9" s="168">
        <v>276798.09999999998</v>
      </c>
      <c r="L9" s="168">
        <v>308953.32</v>
      </c>
      <c r="M9" s="168">
        <v>341523.17</v>
      </c>
      <c r="N9" s="168">
        <v>372732.99</v>
      </c>
      <c r="O9" s="168">
        <v>2471920.87</v>
      </c>
      <c r="P9" s="168">
        <v>-91230.45</v>
      </c>
      <c r="Q9" s="168">
        <v>-15600.59</v>
      </c>
      <c r="R9" s="168">
        <v>22162.080000000002</v>
      </c>
      <c r="S9" s="168">
        <v>-8504.7199999999993</v>
      </c>
      <c r="T9" s="168">
        <v>9859.11</v>
      </c>
      <c r="U9" s="168">
        <v>27268.67</v>
      </c>
      <c r="V9" s="168">
        <v>14736.01</v>
      </c>
      <c r="W9" s="168">
        <v>63198.6</v>
      </c>
      <c r="X9" s="168">
        <v>29177.23</v>
      </c>
      <c r="Y9" s="168">
        <v>-592937.77</v>
      </c>
      <c r="Z9" s="168">
        <v>29062.79</v>
      </c>
      <c r="AA9" s="168">
        <v>79339.81</v>
      </c>
      <c r="AB9" s="168">
        <v>-433469.23</v>
      </c>
      <c r="AC9" s="169">
        <f t="shared" si="2"/>
        <v>-2905390.1</v>
      </c>
      <c r="AD9" s="170">
        <f t="shared" si="3"/>
        <v>-1.175357243535065</v>
      </c>
      <c r="AE9" s="171" t="s">
        <v>0</v>
      </c>
      <c r="AF9" s="168">
        <v>214780.81</v>
      </c>
      <c r="AG9" s="169">
        <f t="shared" si="4"/>
        <v>-648250.04</v>
      </c>
      <c r="AH9" s="170">
        <f t="shared" si="5"/>
        <v>-3.0181934782721043</v>
      </c>
      <c r="AI9" s="171" t="s">
        <v>0</v>
      </c>
    </row>
    <row r="10" spans="1:37" outlineLevel="1" x14ac:dyDescent="0.3">
      <c r="A10" s="125" t="s">
        <v>0</v>
      </c>
      <c r="B10" s="88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89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89"/>
      <c r="AC10" s="32"/>
      <c r="AD10" s="39"/>
      <c r="AE10" s="9" t="s">
        <v>0</v>
      </c>
      <c r="AF10" s="89"/>
      <c r="AG10" s="32"/>
      <c r="AH10" s="39"/>
      <c r="AI10" s="9" t="s">
        <v>0</v>
      </c>
    </row>
    <row r="11" spans="1:37" s="140" customFormat="1" outlineLevel="1" x14ac:dyDescent="0.3">
      <c r="A11" s="121" t="s">
        <v>17</v>
      </c>
      <c r="B11" s="113" t="s">
        <v>111</v>
      </c>
      <c r="C11" s="122">
        <v>0</v>
      </c>
      <c r="D11" s="122">
        <v>0</v>
      </c>
      <c r="E11" s="122">
        <v>0</v>
      </c>
      <c r="F11" s="122">
        <v>0</v>
      </c>
      <c r="G11" s="122">
        <v>0</v>
      </c>
      <c r="H11" s="122">
        <v>0</v>
      </c>
      <c r="I11" s="122">
        <v>0</v>
      </c>
      <c r="J11" s="122">
        <v>0</v>
      </c>
      <c r="K11" s="122">
        <v>0</v>
      </c>
      <c r="L11" s="122">
        <v>0</v>
      </c>
      <c r="M11" s="122">
        <v>0</v>
      </c>
      <c r="N11" s="122">
        <v>0</v>
      </c>
      <c r="O11" s="122">
        <v>0</v>
      </c>
      <c r="P11" s="122">
        <v>-886.53</v>
      </c>
      <c r="Q11" s="122">
        <v>-865.19</v>
      </c>
      <c r="R11" s="122">
        <v>-1005.53</v>
      </c>
      <c r="S11" s="122">
        <v>-1221.01</v>
      </c>
      <c r="T11" s="122">
        <v>-15777.68</v>
      </c>
      <c r="U11" s="122">
        <v>-5345.93</v>
      </c>
      <c r="V11" s="122">
        <v>-4023.64</v>
      </c>
      <c r="W11" s="122">
        <v>-8854.18</v>
      </c>
      <c r="X11" s="122">
        <v>-39559.949999999997</v>
      </c>
      <c r="Y11" s="122">
        <v>63044.22</v>
      </c>
      <c r="Z11" s="122">
        <v>-1760.93</v>
      </c>
      <c r="AA11" s="122">
        <v>-1894.85</v>
      </c>
      <c r="AB11" s="122">
        <v>-18151.2</v>
      </c>
      <c r="AC11" s="123">
        <f t="shared" ref="AC11:AC22" si="6">AB11-O11</f>
        <v>-18151.2</v>
      </c>
      <c r="AD11" s="148" t="str">
        <f t="shared" ref="AD11:AD22" si="7">IFERROR(AB11/O11-1,"")</f>
        <v/>
      </c>
      <c r="AE11" s="114" t="s">
        <v>0</v>
      </c>
      <c r="AF11" s="122">
        <v>123.75</v>
      </c>
      <c r="AG11" s="123">
        <f t="shared" ref="AG11:AG22" si="8">AB11-AF11</f>
        <v>-18274.95</v>
      </c>
      <c r="AH11" s="148">
        <f t="shared" ref="AH11:AH22" si="9">IFERROR(AB11/AF11-1,"")</f>
        <v>-147.67636363636365</v>
      </c>
      <c r="AI11" s="114" t="s">
        <v>0</v>
      </c>
    </row>
    <row r="12" spans="1:37" s="140" customFormat="1" outlineLevel="1" x14ac:dyDescent="0.3">
      <c r="A12" s="121" t="s">
        <v>18</v>
      </c>
      <c r="B12" s="113" t="s">
        <v>112</v>
      </c>
      <c r="C12" s="122">
        <v>-82635</v>
      </c>
      <c r="D12" s="122">
        <v>-84835</v>
      </c>
      <c r="E12" s="122">
        <v>-86935</v>
      </c>
      <c r="F12" s="122">
        <v>-97432.5</v>
      </c>
      <c r="G12" s="122">
        <v>-103932.5</v>
      </c>
      <c r="H12" s="122">
        <v>-104532.5</v>
      </c>
      <c r="I12" s="122">
        <v>-108732.5</v>
      </c>
      <c r="J12" s="122">
        <v>-108732.5</v>
      </c>
      <c r="K12" s="122">
        <v>-110932.5</v>
      </c>
      <c r="L12" s="122">
        <v>-117532.5</v>
      </c>
      <c r="M12" s="122">
        <v>-119732.5</v>
      </c>
      <c r="N12" s="122">
        <v>-121932.5</v>
      </c>
      <c r="O12" s="122">
        <v>-1247897.5</v>
      </c>
      <c r="P12" s="122">
        <v>-61959.47</v>
      </c>
      <c r="Q12" s="122">
        <v>-78476.31</v>
      </c>
      <c r="R12" s="122">
        <v>-71210.28</v>
      </c>
      <c r="S12" s="122">
        <v>-79136.25</v>
      </c>
      <c r="T12" s="122">
        <v>-83754.990000000005</v>
      </c>
      <c r="U12" s="122">
        <v>-77088.87</v>
      </c>
      <c r="V12" s="122">
        <v>-74768.17</v>
      </c>
      <c r="W12" s="122">
        <v>-76853.23</v>
      </c>
      <c r="X12" s="122">
        <v>-78745.66</v>
      </c>
      <c r="Y12" s="122">
        <v>-71007.240000000005</v>
      </c>
      <c r="Z12" s="122">
        <v>-72764.25</v>
      </c>
      <c r="AA12" s="122">
        <v>-99720.639999999999</v>
      </c>
      <c r="AB12" s="122">
        <v>-925485.36</v>
      </c>
      <c r="AC12" s="123">
        <f t="shared" si="6"/>
        <v>322412.14</v>
      </c>
      <c r="AD12" s="148">
        <f t="shared" si="7"/>
        <v>-0.25836428072017137</v>
      </c>
      <c r="AE12" s="114" t="s">
        <v>0</v>
      </c>
      <c r="AF12" s="122">
        <v>-526638.37</v>
      </c>
      <c r="AG12" s="123">
        <f t="shared" si="8"/>
        <v>-398846.99</v>
      </c>
      <c r="AH12" s="148">
        <f t="shared" si="9"/>
        <v>0.75734510191500104</v>
      </c>
      <c r="AI12" s="114" t="s">
        <v>0</v>
      </c>
    </row>
    <row r="13" spans="1:37" s="140" customFormat="1" outlineLevel="1" x14ac:dyDescent="0.3">
      <c r="A13" s="117" t="s">
        <v>19</v>
      </c>
      <c r="B13" s="108" t="s">
        <v>113</v>
      </c>
      <c r="C13" s="109">
        <v>-304658.71999999997</v>
      </c>
      <c r="D13" s="109">
        <v>-151313.26</v>
      </c>
      <c r="E13" s="109">
        <v>-190906.62</v>
      </c>
      <c r="F13" s="109">
        <v>-215638.97</v>
      </c>
      <c r="G13" s="109">
        <v>-258645.4</v>
      </c>
      <c r="H13" s="109">
        <v>-430386.13</v>
      </c>
      <c r="I13" s="109">
        <v>-418626.74</v>
      </c>
      <c r="J13" s="109">
        <v>-427758.13</v>
      </c>
      <c r="K13" s="109">
        <v>-435001.22</v>
      </c>
      <c r="L13" s="109">
        <v>-340649.28</v>
      </c>
      <c r="M13" s="109">
        <v>-339157.71</v>
      </c>
      <c r="N13" s="109">
        <v>-356835.94</v>
      </c>
      <c r="O13" s="109">
        <v>-3869578.12</v>
      </c>
      <c r="P13" s="109">
        <v>-127512.05</v>
      </c>
      <c r="Q13" s="109">
        <v>-119124.42</v>
      </c>
      <c r="R13" s="109">
        <v>-131066.66</v>
      </c>
      <c r="S13" s="109">
        <v>-184196.39</v>
      </c>
      <c r="T13" s="109">
        <v>-98556.47</v>
      </c>
      <c r="U13" s="109">
        <v>-109740.43</v>
      </c>
      <c r="V13" s="109">
        <v>-129133.36</v>
      </c>
      <c r="W13" s="109">
        <v>-114363.65</v>
      </c>
      <c r="X13" s="109">
        <v>-77127.960000000006</v>
      </c>
      <c r="Y13" s="109">
        <v>-129741.37</v>
      </c>
      <c r="Z13" s="109">
        <v>-71625.16</v>
      </c>
      <c r="AA13" s="109">
        <v>-156570.70000000001</v>
      </c>
      <c r="AB13" s="109">
        <v>-1448758.62</v>
      </c>
      <c r="AC13" s="110">
        <f t="shared" si="6"/>
        <v>2420819.5</v>
      </c>
      <c r="AD13" s="111">
        <f t="shared" si="7"/>
        <v>-0.62560295332660187</v>
      </c>
      <c r="AE13" s="112" t="s">
        <v>0</v>
      </c>
      <c r="AF13" s="109">
        <v>-872962</v>
      </c>
      <c r="AG13" s="110">
        <f t="shared" si="8"/>
        <v>-575796.62000000011</v>
      </c>
      <c r="AH13" s="111">
        <f t="shared" si="9"/>
        <v>0.65958955830838017</v>
      </c>
      <c r="AI13" s="112" t="s">
        <v>0</v>
      </c>
    </row>
    <row r="14" spans="1:37" s="48" customFormat="1" outlineLevel="2" x14ac:dyDescent="0.3">
      <c r="A14" s="118" t="s">
        <v>20</v>
      </c>
      <c r="B14" s="90" t="s">
        <v>114</v>
      </c>
      <c r="C14" s="119">
        <v>-55950</v>
      </c>
      <c r="D14" s="119">
        <v>-67700</v>
      </c>
      <c r="E14" s="119">
        <v>-91250</v>
      </c>
      <c r="F14" s="119">
        <v>-111090.91</v>
      </c>
      <c r="G14" s="119">
        <v>-142183.32999999999</v>
      </c>
      <c r="H14" s="119">
        <v>-154966.67000000001</v>
      </c>
      <c r="I14" s="119">
        <v>-143200</v>
      </c>
      <c r="J14" s="119">
        <v>-149050</v>
      </c>
      <c r="K14" s="119">
        <v>-144025</v>
      </c>
      <c r="L14" s="119">
        <v>-179450</v>
      </c>
      <c r="M14" s="119">
        <v>-173193.33</v>
      </c>
      <c r="N14" s="119">
        <v>-173193.34</v>
      </c>
      <c r="O14" s="119">
        <v>-1585252.58</v>
      </c>
      <c r="P14" s="119">
        <v>-55949.69</v>
      </c>
      <c r="Q14" s="119">
        <v>-64548.21</v>
      </c>
      <c r="R14" s="119">
        <v>-60713.440000000002</v>
      </c>
      <c r="S14" s="119">
        <v>-50945.55</v>
      </c>
      <c r="T14" s="119">
        <v>-35136.85</v>
      </c>
      <c r="U14" s="119">
        <v>-16906.439999999999</v>
      </c>
      <c r="V14" s="119">
        <v>-16896.27</v>
      </c>
      <c r="W14" s="119">
        <v>-16471.25</v>
      </c>
      <c r="X14" s="119">
        <v>-12906.24</v>
      </c>
      <c r="Y14" s="119">
        <v>-12280.65</v>
      </c>
      <c r="Z14" s="119">
        <v>-11858.98</v>
      </c>
      <c r="AA14" s="119">
        <v>-13104.84</v>
      </c>
      <c r="AB14" s="119">
        <v>-367718.41</v>
      </c>
      <c r="AC14" s="120">
        <f t="shared" si="6"/>
        <v>1217534.1700000002</v>
      </c>
      <c r="AD14" s="150">
        <f t="shared" si="7"/>
        <v>-0.76803796780447442</v>
      </c>
      <c r="AE14" s="77" t="s">
        <v>0</v>
      </c>
      <c r="AF14" s="119">
        <v>-410182.39</v>
      </c>
      <c r="AG14" s="120">
        <f t="shared" si="8"/>
        <v>42463.98000000004</v>
      </c>
      <c r="AH14" s="150">
        <f t="shared" si="9"/>
        <v>-0.10352462961659581</v>
      </c>
      <c r="AI14" s="77" t="s">
        <v>0</v>
      </c>
    </row>
    <row r="15" spans="1:37" s="48" customFormat="1" outlineLevel="2" x14ac:dyDescent="0.3">
      <c r="A15" s="118" t="s">
        <v>21</v>
      </c>
      <c r="B15" s="90" t="s">
        <v>115</v>
      </c>
      <c r="C15" s="119">
        <v>-7757.49</v>
      </c>
      <c r="D15" s="119">
        <v>-7757.49</v>
      </c>
      <c r="E15" s="119">
        <v>-7757.49</v>
      </c>
      <c r="F15" s="119">
        <v>-7757.5</v>
      </c>
      <c r="G15" s="119">
        <v>-7757.49</v>
      </c>
      <c r="H15" s="119">
        <v>-7757.49</v>
      </c>
      <c r="I15" s="119">
        <v>-7757.49</v>
      </c>
      <c r="J15" s="119">
        <v>-7757.49</v>
      </c>
      <c r="K15" s="119">
        <v>-7757.49</v>
      </c>
      <c r="L15" s="119">
        <v>-7757.5</v>
      </c>
      <c r="M15" s="119">
        <v>-7757.49</v>
      </c>
      <c r="N15" s="119">
        <v>-7757.49</v>
      </c>
      <c r="O15" s="119">
        <v>-93089.9</v>
      </c>
      <c r="P15" s="119">
        <v>-3908.3</v>
      </c>
      <c r="Q15" s="119">
        <v>-3908.3</v>
      </c>
      <c r="R15" s="119">
        <v>-3266.4</v>
      </c>
      <c r="S15" s="119">
        <v>-7724.2</v>
      </c>
      <c r="T15" s="119">
        <v>-7516.09</v>
      </c>
      <c r="U15" s="119">
        <v>-8011.59</v>
      </c>
      <c r="V15" s="119">
        <v>-7779.38</v>
      </c>
      <c r="W15" s="119">
        <v>-8132.15</v>
      </c>
      <c r="X15" s="119">
        <v>-8630.15</v>
      </c>
      <c r="Y15" s="119">
        <v>-8054.31</v>
      </c>
      <c r="Z15" s="119">
        <v>-8287.35</v>
      </c>
      <c r="AA15" s="119">
        <v>-7809.41</v>
      </c>
      <c r="AB15" s="119">
        <v>-83027.63</v>
      </c>
      <c r="AC15" s="120">
        <f t="shared" si="6"/>
        <v>10062.26999999999</v>
      </c>
      <c r="AD15" s="150">
        <f t="shared" si="7"/>
        <v>-0.10809196271561139</v>
      </c>
      <c r="AE15" s="77" t="s">
        <v>0</v>
      </c>
      <c r="AF15" s="119">
        <v>-46949.31</v>
      </c>
      <c r="AG15" s="120">
        <f t="shared" si="8"/>
        <v>-36078.320000000007</v>
      </c>
      <c r="AH15" s="150">
        <f t="shared" si="9"/>
        <v>0.76845261410657595</v>
      </c>
      <c r="AI15" s="77" t="s">
        <v>0</v>
      </c>
    </row>
    <row r="16" spans="1:37" s="48" customFormat="1" outlineLevel="2" x14ac:dyDescent="0.3">
      <c r="A16" s="118" t="s">
        <v>22</v>
      </c>
      <c r="B16" s="90" t="s">
        <v>116</v>
      </c>
      <c r="C16" s="119">
        <v>-600</v>
      </c>
      <c r="D16" s="119">
        <v>-600</v>
      </c>
      <c r="E16" s="119">
        <v>-600</v>
      </c>
      <c r="F16" s="119">
        <v>-600</v>
      </c>
      <c r="G16" s="119">
        <v>-600</v>
      </c>
      <c r="H16" s="119">
        <v>-1250</v>
      </c>
      <c r="I16" s="119">
        <v>-600</v>
      </c>
      <c r="J16" s="119">
        <v>-600</v>
      </c>
      <c r="K16" s="119">
        <v>-600</v>
      </c>
      <c r="L16" s="119">
        <v>-600</v>
      </c>
      <c r="M16" s="119">
        <v>-600</v>
      </c>
      <c r="N16" s="119">
        <v>-600</v>
      </c>
      <c r="O16" s="119">
        <v>-7850</v>
      </c>
      <c r="P16" s="119">
        <v>-207.99</v>
      </c>
      <c r="Q16" s="119">
        <v>-351.77</v>
      </c>
      <c r="R16" s="119">
        <v>-407.93</v>
      </c>
      <c r="S16" s="119">
        <v>-874.8</v>
      </c>
      <c r="T16" s="119">
        <v>-315.31</v>
      </c>
      <c r="U16" s="119">
        <v>-217.96</v>
      </c>
      <c r="V16" s="119">
        <v>592.9</v>
      </c>
      <c r="W16" s="119">
        <v>-669.93</v>
      </c>
      <c r="X16" s="119">
        <v>-205.61</v>
      </c>
      <c r="Y16" s="119">
        <v>-76.91</v>
      </c>
      <c r="Z16" s="119">
        <v>267.66000000000003</v>
      </c>
      <c r="AA16" s="119">
        <v>0</v>
      </c>
      <c r="AB16" s="119">
        <v>-2467.65</v>
      </c>
      <c r="AC16" s="120">
        <f t="shared" si="6"/>
        <v>5382.35</v>
      </c>
      <c r="AD16" s="150">
        <f t="shared" si="7"/>
        <v>-0.68564968152866235</v>
      </c>
      <c r="AE16" s="77" t="s">
        <v>0</v>
      </c>
      <c r="AF16" s="119">
        <v>-1798.23</v>
      </c>
      <c r="AG16" s="120">
        <f t="shared" si="8"/>
        <v>-669.42000000000007</v>
      </c>
      <c r="AH16" s="150">
        <f t="shared" si="9"/>
        <v>0.37226606162726683</v>
      </c>
      <c r="AI16" s="77" t="s">
        <v>0</v>
      </c>
    </row>
    <row r="17" spans="1:35" s="48" customFormat="1" outlineLevel="2" x14ac:dyDescent="0.3">
      <c r="A17" s="118" t="s">
        <v>23</v>
      </c>
      <c r="B17" s="90" t="s">
        <v>117</v>
      </c>
      <c r="C17" s="119">
        <v>-2200</v>
      </c>
      <c r="D17" s="119">
        <v>-2290</v>
      </c>
      <c r="E17" s="119">
        <v>-2384.5</v>
      </c>
      <c r="F17" s="119">
        <v>-2483.73</v>
      </c>
      <c r="G17" s="119">
        <v>-2587.91</v>
      </c>
      <c r="H17" s="119">
        <v>-2697.3</v>
      </c>
      <c r="I17" s="119">
        <v>-2812.18</v>
      </c>
      <c r="J17" s="119">
        <v>-2932.78</v>
      </c>
      <c r="K17" s="119">
        <v>-3059.42</v>
      </c>
      <c r="L17" s="119">
        <v>-3192.39</v>
      </c>
      <c r="M17" s="119">
        <v>-3332.01</v>
      </c>
      <c r="N17" s="119">
        <v>-3478.61</v>
      </c>
      <c r="O17" s="119">
        <v>-33450.83</v>
      </c>
      <c r="P17" s="119">
        <v>-1710.92</v>
      </c>
      <c r="Q17" s="119">
        <v>-2118.2800000000002</v>
      </c>
      <c r="R17" s="119">
        <v>-3424.13</v>
      </c>
      <c r="S17" s="119">
        <v>-6126.15</v>
      </c>
      <c r="T17" s="119">
        <v>-5717.23</v>
      </c>
      <c r="U17" s="119">
        <v>-5688.73</v>
      </c>
      <c r="V17" s="119">
        <v>-2321.7800000000002</v>
      </c>
      <c r="W17" s="119">
        <v>-7612.03</v>
      </c>
      <c r="X17" s="119">
        <v>33635.31</v>
      </c>
      <c r="Y17" s="119">
        <v>-39438.120000000003</v>
      </c>
      <c r="Z17" s="119">
        <v>-1332.47</v>
      </c>
      <c r="AA17" s="119">
        <v>-2022.51</v>
      </c>
      <c r="AB17" s="119">
        <v>-43877.04</v>
      </c>
      <c r="AC17" s="120">
        <f t="shared" si="6"/>
        <v>-10426.209999999999</v>
      </c>
      <c r="AD17" s="150">
        <f t="shared" si="7"/>
        <v>0.31168763226502905</v>
      </c>
      <c r="AE17" s="77" t="s">
        <v>0</v>
      </c>
      <c r="AF17" s="119">
        <v>-12747.54</v>
      </c>
      <c r="AG17" s="120">
        <f t="shared" si="8"/>
        <v>-31129.5</v>
      </c>
      <c r="AH17" s="150">
        <f t="shared" si="9"/>
        <v>2.4420005742284392</v>
      </c>
      <c r="AI17" s="77" t="s">
        <v>0</v>
      </c>
    </row>
    <row r="18" spans="1:35" s="48" customFormat="1" outlineLevel="2" x14ac:dyDescent="0.3">
      <c r="A18" s="118" t="s">
        <v>24</v>
      </c>
      <c r="B18" s="90" t="s">
        <v>118</v>
      </c>
      <c r="C18" s="119">
        <v>-15745.23</v>
      </c>
      <c r="D18" s="119">
        <v>-17864.52</v>
      </c>
      <c r="E18" s="119">
        <v>-21717.82</v>
      </c>
      <c r="F18" s="119">
        <v>-24601.48</v>
      </c>
      <c r="G18" s="119">
        <v>-29688.36</v>
      </c>
      <c r="H18" s="119">
        <v>-33238.22</v>
      </c>
      <c r="I18" s="119">
        <v>-35291.269999999997</v>
      </c>
      <c r="J18" s="119">
        <v>-38339.67</v>
      </c>
      <c r="K18" s="119">
        <v>-41301.68</v>
      </c>
      <c r="L18" s="119">
        <v>-46776.74</v>
      </c>
      <c r="M18" s="119">
        <v>-50277.36</v>
      </c>
      <c r="N18" s="119">
        <v>-53413.19</v>
      </c>
      <c r="O18" s="119">
        <v>-408255.54</v>
      </c>
      <c r="P18" s="119">
        <v>-11210.19</v>
      </c>
      <c r="Q18" s="119">
        <v>-10266.879999999999</v>
      </c>
      <c r="R18" s="119">
        <v>-9843.64</v>
      </c>
      <c r="S18" s="119">
        <v>-75606.259999999995</v>
      </c>
      <c r="T18" s="119">
        <v>-25003.279999999999</v>
      </c>
      <c r="U18" s="119">
        <v>-5223.03</v>
      </c>
      <c r="V18" s="119">
        <v>-73393.2</v>
      </c>
      <c r="W18" s="119">
        <v>-26775.89</v>
      </c>
      <c r="X18" s="119">
        <v>-27157.47</v>
      </c>
      <c r="Y18" s="119">
        <v>-22114.799999999999</v>
      </c>
      <c r="Z18" s="119">
        <v>-3894.13</v>
      </c>
      <c r="AA18" s="119">
        <v>-68806.77</v>
      </c>
      <c r="AB18" s="119">
        <v>-359295.54</v>
      </c>
      <c r="AC18" s="120">
        <f t="shared" si="6"/>
        <v>48960</v>
      </c>
      <c r="AD18" s="150">
        <f t="shared" si="7"/>
        <v>-0.11992488822074532</v>
      </c>
      <c r="AE18" s="77" t="s">
        <v>0</v>
      </c>
      <c r="AF18" s="119">
        <v>-111154.83</v>
      </c>
      <c r="AG18" s="120">
        <f t="shared" si="8"/>
        <v>-248140.70999999996</v>
      </c>
      <c r="AH18" s="150">
        <f t="shared" si="9"/>
        <v>2.2323880122888045</v>
      </c>
      <c r="AI18" s="77" t="s">
        <v>0</v>
      </c>
    </row>
    <row r="19" spans="1:35" s="48" customFormat="1" outlineLevel="2" x14ac:dyDescent="0.3">
      <c r="A19" s="118" t="s">
        <v>25</v>
      </c>
      <c r="B19" s="90" t="s">
        <v>119</v>
      </c>
      <c r="C19" s="119">
        <v>-222406</v>
      </c>
      <c r="D19" s="119">
        <v>-55101.25</v>
      </c>
      <c r="E19" s="119">
        <v>-67196.81</v>
      </c>
      <c r="F19" s="119">
        <v>-69105.350000000006</v>
      </c>
      <c r="G19" s="119">
        <v>-75828.31</v>
      </c>
      <c r="H19" s="119">
        <v>-230476.45</v>
      </c>
      <c r="I19" s="119">
        <v>-228965.8</v>
      </c>
      <c r="J19" s="119">
        <v>-229078.19</v>
      </c>
      <c r="K19" s="119">
        <v>-238257.63</v>
      </c>
      <c r="L19" s="119">
        <v>-102872.65</v>
      </c>
      <c r="M19" s="119">
        <v>-103997.52</v>
      </c>
      <c r="N19" s="119">
        <v>-118393.31</v>
      </c>
      <c r="O19" s="119">
        <v>-1741679.27</v>
      </c>
      <c r="P19" s="119">
        <v>-54524.959999999999</v>
      </c>
      <c r="Q19" s="119">
        <v>-37930.980000000003</v>
      </c>
      <c r="R19" s="119">
        <v>-53411.12</v>
      </c>
      <c r="S19" s="119">
        <v>-42919.43</v>
      </c>
      <c r="T19" s="119">
        <v>-24867.71</v>
      </c>
      <c r="U19" s="119">
        <v>-73692.679999999993</v>
      </c>
      <c r="V19" s="119">
        <v>-29335.63</v>
      </c>
      <c r="W19" s="119">
        <v>-54702.400000000001</v>
      </c>
      <c r="X19" s="119">
        <v>-61863.8</v>
      </c>
      <c r="Y19" s="119">
        <v>-47776.58</v>
      </c>
      <c r="Z19" s="119">
        <v>-46519.89</v>
      </c>
      <c r="AA19" s="119">
        <v>-64827.17</v>
      </c>
      <c r="AB19" s="119">
        <v>-592372.35</v>
      </c>
      <c r="AC19" s="120">
        <f t="shared" si="6"/>
        <v>1149306.92</v>
      </c>
      <c r="AD19" s="150">
        <f t="shared" si="7"/>
        <v>-0.65988436550662977</v>
      </c>
      <c r="AE19" s="77" t="s">
        <v>0</v>
      </c>
      <c r="AF19" s="119">
        <v>-290129.7</v>
      </c>
      <c r="AG19" s="120">
        <f t="shared" si="8"/>
        <v>-302242.64999999997</v>
      </c>
      <c r="AH19" s="150">
        <f t="shared" si="9"/>
        <v>1.0417501207218702</v>
      </c>
      <c r="AI19" s="77" t="s">
        <v>0</v>
      </c>
    </row>
    <row r="20" spans="1:35" s="140" customFormat="1" outlineLevel="1" x14ac:dyDescent="0.3">
      <c r="A20" s="121" t="s">
        <v>26</v>
      </c>
      <c r="B20" s="113" t="s">
        <v>120</v>
      </c>
      <c r="C20" s="155">
        <v>-23392.49</v>
      </c>
      <c r="D20" s="155">
        <v>-27617.33</v>
      </c>
      <c r="E20" s="155">
        <v>-30920.18</v>
      </c>
      <c r="F20" s="155">
        <v>-35551.69</v>
      </c>
      <c r="G20" s="155">
        <v>-40713.760000000002</v>
      </c>
      <c r="H20" s="155">
        <v>-47306.62</v>
      </c>
      <c r="I20" s="155">
        <v>-55437.599999999999</v>
      </c>
      <c r="J20" s="155">
        <v>-63603.6</v>
      </c>
      <c r="K20" s="155">
        <v>-71159.78</v>
      </c>
      <c r="L20" s="155">
        <v>-78582.86</v>
      </c>
      <c r="M20" s="155">
        <v>-86777.55</v>
      </c>
      <c r="N20" s="155">
        <v>-93920.6</v>
      </c>
      <c r="O20" s="122">
        <v>-654984.06000000006</v>
      </c>
      <c r="P20" s="155">
        <v>-18177.04</v>
      </c>
      <c r="Q20" s="155">
        <v>-19450.84</v>
      </c>
      <c r="R20" s="155">
        <v>-22763.34</v>
      </c>
      <c r="S20" s="155">
        <v>-24433.15</v>
      </c>
      <c r="T20" s="155">
        <v>-26585.26</v>
      </c>
      <c r="U20" s="155">
        <v>-29409.16</v>
      </c>
      <c r="V20" s="155">
        <v>-45284.63</v>
      </c>
      <c r="W20" s="155">
        <v>-46580.52</v>
      </c>
      <c r="X20" s="155">
        <v>-48210.78</v>
      </c>
      <c r="Y20" s="155">
        <v>-59871.12</v>
      </c>
      <c r="Z20" s="155">
        <v>-48393.98</v>
      </c>
      <c r="AA20" s="155">
        <v>-41414.980000000003</v>
      </c>
      <c r="AB20" s="122">
        <v>-430574.8</v>
      </c>
      <c r="AC20" s="123">
        <f t="shared" si="6"/>
        <v>224409.26000000007</v>
      </c>
      <c r="AD20" s="148">
        <f t="shared" si="7"/>
        <v>-0.34261789515915864</v>
      </c>
      <c r="AE20" s="114" t="s">
        <v>0</v>
      </c>
      <c r="AF20" s="122">
        <v>-87729.03</v>
      </c>
      <c r="AG20" s="123">
        <f t="shared" si="8"/>
        <v>-342845.77</v>
      </c>
      <c r="AH20" s="148">
        <f t="shared" si="9"/>
        <v>3.9080082157525275</v>
      </c>
      <c r="AI20" s="114" t="s">
        <v>0</v>
      </c>
    </row>
    <row r="21" spans="1:35" s="140" customFormat="1" outlineLevel="1" x14ac:dyDescent="0.3">
      <c r="A21" s="121" t="s">
        <v>27</v>
      </c>
      <c r="B21" s="113" t="s">
        <v>121</v>
      </c>
      <c r="C21" s="155">
        <v>0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22">
        <v>0</v>
      </c>
      <c r="P21" s="155">
        <v>-538.61</v>
      </c>
      <c r="Q21" s="155">
        <v>-537.59</v>
      </c>
      <c r="R21" s="155">
        <v>-666.23</v>
      </c>
      <c r="S21" s="155">
        <v>-1224.68</v>
      </c>
      <c r="T21" s="155">
        <v>-1185.94</v>
      </c>
      <c r="U21" s="155">
        <v>-1584.82</v>
      </c>
      <c r="V21" s="155">
        <v>-1707.03</v>
      </c>
      <c r="W21" s="155">
        <v>-1707.51</v>
      </c>
      <c r="X21" s="155">
        <v>-1730.67</v>
      </c>
      <c r="Y21" s="155">
        <v>-1884.41</v>
      </c>
      <c r="Z21" s="155">
        <v>0</v>
      </c>
      <c r="AA21" s="155">
        <v>-3783.95</v>
      </c>
      <c r="AB21" s="122">
        <v>-16551.439999999999</v>
      </c>
      <c r="AC21" s="123">
        <f t="shared" si="6"/>
        <v>-16551.439999999999</v>
      </c>
      <c r="AD21" s="148" t="str">
        <f t="shared" si="7"/>
        <v/>
      </c>
      <c r="AE21" s="114" t="s">
        <v>0</v>
      </c>
      <c r="AF21" s="122">
        <v>-5564.25</v>
      </c>
      <c r="AG21" s="123">
        <f t="shared" si="8"/>
        <v>-10987.189999999999</v>
      </c>
      <c r="AH21" s="148">
        <f t="shared" si="9"/>
        <v>1.9746039448263466</v>
      </c>
      <c r="AI21" s="114" t="s">
        <v>0</v>
      </c>
    </row>
    <row r="22" spans="1:35" ht="15" outlineLevel="1" thickBot="1" x14ac:dyDescent="0.35">
      <c r="A22" s="124" t="s">
        <v>28</v>
      </c>
      <c r="B22" s="85" t="s">
        <v>122</v>
      </c>
      <c r="C22" s="156">
        <v>-410686.21</v>
      </c>
      <c r="D22" s="156">
        <v>-263765.59000000003</v>
      </c>
      <c r="E22" s="156">
        <v>-308761.8</v>
      </c>
      <c r="F22" s="156">
        <v>-348623.16</v>
      </c>
      <c r="G22" s="156">
        <v>-403291.66</v>
      </c>
      <c r="H22" s="156">
        <v>-582225.25</v>
      </c>
      <c r="I22" s="156">
        <v>-582796.84</v>
      </c>
      <c r="J22" s="156">
        <v>-600094.23</v>
      </c>
      <c r="K22" s="156">
        <v>-617093.5</v>
      </c>
      <c r="L22" s="156">
        <v>-536764.64</v>
      </c>
      <c r="M22" s="156">
        <v>-545667.76</v>
      </c>
      <c r="N22" s="156">
        <v>-572689.04</v>
      </c>
      <c r="O22" s="86">
        <v>-5772459.6799999997</v>
      </c>
      <c r="P22" s="156">
        <v>-209073.7</v>
      </c>
      <c r="Q22" s="156">
        <v>-218454.35</v>
      </c>
      <c r="R22" s="156">
        <v>-226712.04</v>
      </c>
      <c r="S22" s="156">
        <v>-290211.48</v>
      </c>
      <c r="T22" s="156">
        <v>-225860.34</v>
      </c>
      <c r="U22" s="156">
        <v>-223169.21</v>
      </c>
      <c r="V22" s="156">
        <v>-254916.83</v>
      </c>
      <c r="W22" s="156">
        <v>-248359.09</v>
      </c>
      <c r="X22" s="156">
        <v>-245375.02</v>
      </c>
      <c r="Y22" s="156">
        <v>-199459.92</v>
      </c>
      <c r="Z22" s="156">
        <v>-194544.32</v>
      </c>
      <c r="AA22" s="156">
        <v>-303385.12</v>
      </c>
      <c r="AB22" s="86">
        <v>-2839521.42</v>
      </c>
      <c r="AC22" s="31">
        <f t="shared" si="6"/>
        <v>2932938.26</v>
      </c>
      <c r="AD22" s="38">
        <f t="shared" si="7"/>
        <v>-0.50809159744533716</v>
      </c>
      <c r="AE22" s="7" t="s">
        <v>0</v>
      </c>
      <c r="AF22" s="86">
        <v>-1492769.9</v>
      </c>
      <c r="AG22" s="31">
        <f t="shared" si="8"/>
        <v>-1346751.52</v>
      </c>
      <c r="AH22" s="38">
        <f t="shared" si="9"/>
        <v>0.90218292852769877</v>
      </c>
      <c r="AI22" s="7" t="s">
        <v>0</v>
      </c>
    </row>
    <row r="23" spans="1:35" outlineLevel="1" x14ac:dyDescent="0.3">
      <c r="A23" s="125" t="s">
        <v>0</v>
      </c>
      <c r="B23" s="88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89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89"/>
      <c r="AC23" s="32"/>
      <c r="AD23" s="39"/>
      <c r="AE23" s="9" t="s">
        <v>0</v>
      </c>
      <c r="AF23" s="89"/>
      <c r="AG23" s="32"/>
      <c r="AH23" s="39"/>
      <c r="AI23" s="9" t="s">
        <v>0</v>
      </c>
    </row>
    <row r="24" spans="1:35" ht="15" outlineLevel="1" thickBot="1" x14ac:dyDescent="0.35">
      <c r="A24" s="124" t="s">
        <v>29</v>
      </c>
      <c r="B24" s="85" t="s">
        <v>123</v>
      </c>
      <c r="C24" s="156">
        <v>-420668.17</v>
      </c>
      <c r="D24" s="156">
        <v>-184547.32</v>
      </c>
      <c r="E24" s="156">
        <v>-200889.37</v>
      </c>
      <c r="F24" s="156">
        <v>-212595.6</v>
      </c>
      <c r="G24" s="156">
        <v>-231973.09</v>
      </c>
      <c r="H24" s="156">
        <v>-377578.44</v>
      </c>
      <c r="I24" s="156">
        <v>-353860.79</v>
      </c>
      <c r="J24" s="156">
        <v>-346218.67</v>
      </c>
      <c r="K24" s="156">
        <v>-340295.4</v>
      </c>
      <c r="L24" s="156">
        <v>-227811.32</v>
      </c>
      <c r="M24" s="156">
        <v>-204144.59</v>
      </c>
      <c r="N24" s="156">
        <v>-199956.05</v>
      </c>
      <c r="O24" s="86">
        <v>-3300538.81</v>
      </c>
      <c r="P24" s="156">
        <v>-300304.15000000002</v>
      </c>
      <c r="Q24" s="156">
        <v>-234054.94</v>
      </c>
      <c r="R24" s="156">
        <v>-204549.96</v>
      </c>
      <c r="S24" s="156">
        <v>-298716.2</v>
      </c>
      <c r="T24" s="156">
        <v>-216001.23</v>
      </c>
      <c r="U24" s="156">
        <v>-195900.54</v>
      </c>
      <c r="V24" s="156">
        <v>-240180.82</v>
      </c>
      <c r="W24" s="156">
        <v>-185160.49</v>
      </c>
      <c r="X24" s="156">
        <v>-216197.79</v>
      </c>
      <c r="Y24" s="156">
        <v>-792397.69</v>
      </c>
      <c r="Z24" s="156">
        <v>-165481.53</v>
      </c>
      <c r="AA24" s="156">
        <v>-224045.31</v>
      </c>
      <c r="AB24" s="86">
        <v>-3272990.65</v>
      </c>
      <c r="AC24" s="31">
        <f>AB24-O24</f>
        <v>27548.160000000149</v>
      </c>
      <c r="AD24" s="38">
        <f>IFERROR(AB24/O24-1,"")</f>
        <v>-8.3465644810885031E-3</v>
      </c>
      <c r="AE24" s="7" t="s">
        <v>0</v>
      </c>
      <c r="AF24" s="86">
        <v>-1277989.0900000001</v>
      </c>
      <c r="AG24" s="31">
        <f>AB24-AF24</f>
        <v>-1995001.5599999998</v>
      </c>
      <c r="AH24" s="38">
        <f>IFERROR(AB24/AF24-1,"")</f>
        <v>1.5610474108194459</v>
      </c>
      <c r="AI24" s="7" t="s">
        <v>0</v>
      </c>
    </row>
    <row r="25" spans="1:35" outlineLevel="1" x14ac:dyDescent="0.3">
      <c r="A25" s="125" t="s">
        <v>0</v>
      </c>
      <c r="B25" s="88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89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89"/>
      <c r="AC25" s="32"/>
      <c r="AD25" s="39"/>
      <c r="AE25" s="9" t="s">
        <v>0</v>
      </c>
      <c r="AF25" s="89"/>
      <c r="AG25" s="32"/>
      <c r="AH25" s="39"/>
      <c r="AI25" s="9" t="s">
        <v>0</v>
      </c>
    </row>
    <row r="26" spans="1:35" ht="15" outlineLevel="1" thickBot="1" x14ac:dyDescent="0.35">
      <c r="A26" s="172" t="s">
        <v>872</v>
      </c>
      <c r="B26" s="85" t="s">
        <v>124</v>
      </c>
      <c r="C26" s="156">
        <v>-397275.68</v>
      </c>
      <c r="D26" s="156">
        <v>-156929.99</v>
      </c>
      <c r="E26" s="156">
        <v>-169969.19</v>
      </c>
      <c r="F26" s="156">
        <v>-177043.91</v>
      </c>
      <c r="G26" s="156">
        <v>-191259.33</v>
      </c>
      <c r="H26" s="156">
        <v>-330271.82</v>
      </c>
      <c r="I26" s="156">
        <v>-298423.19</v>
      </c>
      <c r="J26" s="156">
        <v>-282615.07</v>
      </c>
      <c r="K26" s="156">
        <v>-269135.62</v>
      </c>
      <c r="L26" s="156">
        <v>-149228.46</v>
      </c>
      <c r="M26" s="156">
        <v>-117367.03999999999</v>
      </c>
      <c r="N26" s="156">
        <v>-106035.45</v>
      </c>
      <c r="O26" s="86">
        <v>-2645554.75</v>
      </c>
      <c r="P26" s="156">
        <v>-281588.5</v>
      </c>
      <c r="Q26" s="156">
        <v>-214066.51</v>
      </c>
      <c r="R26" s="156">
        <v>-181120.39</v>
      </c>
      <c r="S26" s="156">
        <v>-273058.37</v>
      </c>
      <c r="T26" s="156">
        <v>-188230.03</v>
      </c>
      <c r="U26" s="156">
        <v>-164906.56</v>
      </c>
      <c r="V26" s="156">
        <v>-193189.16</v>
      </c>
      <c r="W26" s="156">
        <v>-136872.46</v>
      </c>
      <c r="X26" s="156">
        <v>-166256.34</v>
      </c>
      <c r="Y26" s="156">
        <v>-730642.16</v>
      </c>
      <c r="Z26" s="156">
        <v>-117087.55</v>
      </c>
      <c r="AA26" s="156">
        <v>-178846.38</v>
      </c>
      <c r="AB26" s="86">
        <v>-2825864.41</v>
      </c>
      <c r="AC26" s="31">
        <f>AB26-O26</f>
        <v>-180309.66000000015</v>
      </c>
      <c r="AD26" s="38">
        <f>IFERROR(AB26/O26-1,"")</f>
        <v>6.8155709119231078E-2</v>
      </c>
      <c r="AE26" s="7" t="s">
        <v>0</v>
      </c>
      <c r="AF26" s="86">
        <v>-1184695.81</v>
      </c>
      <c r="AG26" s="31">
        <f>AB26-AF26</f>
        <v>-1641168.6</v>
      </c>
      <c r="AH26" s="38">
        <f>IFERROR(AB26/AF26-1,"")</f>
        <v>1.3853080142150582</v>
      </c>
      <c r="AI26" s="7" t="s">
        <v>0</v>
      </c>
    </row>
    <row r="27" spans="1:35" outlineLevel="1" x14ac:dyDescent="0.3">
      <c r="A27" s="87" t="s">
        <v>0</v>
      </c>
      <c r="B27" s="88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89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89"/>
      <c r="AC27" s="32"/>
      <c r="AD27" s="39"/>
      <c r="AE27" s="9" t="s">
        <v>0</v>
      </c>
      <c r="AF27" s="89"/>
      <c r="AG27" s="32"/>
      <c r="AH27" s="39"/>
      <c r="AI27" s="9" t="s">
        <v>0</v>
      </c>
    </row>
    <row r="28" spans="1:35" outlineLevel="1" x14ac:dyDescent="0.3">
      <c r="A28" s="128" t="s">
        <v>31</v>
      </c>
      <c r="B28" s="145" t="s">
        <v>125</v>
      </c>
      <c r="C28" s="158">
        <v>0</v>
      </c>
      <c r="D28" s="158">
        <v>0</v>
      </c>
      <c r="E28" s="158">
        <v>0</v>
      </c>
      <c r="F28" s="158">
        <v>0</v>
      </c>
      <c r="G28" s="158">
        <v>0</v>
      </c>
      <c r="H28" s="158">
        <v>0</v>
      </c>
      <c r="I28" s="158">
        <v>0</v>
      </c>
      <c r="J28" s="158">
        <v>0</v>
      </c>
      <c r="K28" s="158">
        <v>0</v>
      </c>
      <c r="L28" s="158">
        <v>0</v>
      </c>
      <c r="M28" s="158">
        <v>0</v>
      </c>
      <c r="N28" s="158">
        <v>0</v>
      </c>
      <c r="O28" s="127">
        <v>0</v>
      </c>
      <c r="P28" s="158">
        <v>0</v>
      </c>
      <c r="Q28" s="158">
        <v>0</v>
      </c>
      <c r="R28" s="158">
        <v>0</v>
      </c>
      <c r="S28" s="158">
        <v>0</v>
      </c>
      <c r="T28" s="158">
        <v>0</v>
      </c>
      <c r="U28" s="158">
        <v>0</v>
      </c>
      <c r="V28" s="158">
        <v>0</v>
      </c>
      <c r="W28" s="158">
        <v>0</v>
      </c>
      <c r="X28" s="158">
        <v>0</v>
      </c>
      <c r="Y28" s="158">
        <v>0</v>
      </c>
      <c r="Z28" s="158">
        <v>0</v>
      </c>
      <c r="AA28" s="158">
        <v>0</v>
      </c>
      <c r="AB28" s="127">
        <v>0</v>
      </c>
      <c r="AC28" s="33">
        <f t="shared" ref="AC28:AC33" si="10">AB28-O28</f>
        <v>0</v>
      </c>
      <c r="AD28" s="40" t="str">
        <f t="shared" ref="AD28:AD33" si="11">IFERROR(AB28/O28-1,"")</f>
        <v/>
      </c>
      <c r="AE28" s="10" t="s">
        <v>0</v>
      </c>
      <c r="AF28" s="127">
        <v>0</v>
      </c>
      <c r="AG28" s="33">
        <f t="shared" ref="AG28:AG33" si="12">AB28-AF28</f>
        <v>0</v>
      </c>
      <c r="AH28" s="40" t="str">
        <f t="shared" ref="AH28:AH33" si="13">IFERROR(AB28/AF28-1,"")</f>
        <v/>
      </c>
      <c r="AI28" s="10" t="s">
        <v>0</v>
      </c>
    </row>
    <row r="29" spans="1:35" outlineLevel="1" x14ac:dyDescent="0.3">
      <c r="A29" s="128" t="s">
        <v>33</v>
      </c>
      <c r="B29" s="145" t="s">
        <v>126</v>
      </c>
      <c r="C29" s="158">
        <v>0</v>
      </c>
      <c r="D29" s="158">
        <v>0</v>
      </c>
      <c r="E29" s="158">
        <v>0</v>
      </c>
      <c r="F29" s="158">
        <v>0</v>
      </c>
      <c r="G29" s="158">
        <v>0</v>
      </c>
      <c r="H29" s="158">
        <v>0</v>
      </c>
      <c r="I29" s="158">
        <v>0</v>
      </c>
      <c r="J29" s="158">
        <v>0</v>
      </c>
      <c r="K29" s="158">
        <v>0</v>
      </c>
      <c r="L29" s="158">
        <v>0</v>
      </c>
      <c r="M29" s="158">
        <v>0</v>
      </c>
      <c r="N29" s="158">
        <v>0</v>
      </c>
      <c r="O29" s="127">
        <v>0</v>
      </c>
      <c r="P29" s="158">
        <v>0</v>
      </c>
      <c r="Q29" s="158">
        <v>0</v>
      </c>
      <c r="R29" s="158">
        <v>0</v>
      </c>
      <c r="S29" s="158">
        <v>0</v>
      </c>
      <c r="T29" s="158">
        <v>0</v>
      </c>
      <c r="U29" s="158">
        <v>0</v>
      </c>
      <c r="V29" s="158">
        <v>0</v>
      </c>
      <c r="W29" s="158">
        <v>0</v>
      </c>
      <c r="X29" s="158">
        <v>0</v>
      </c>
      <c r="Y29" s="158">
        <v>0</v>
      </c>
      <c r="Z29" s="158">
        <v>0</v>
      </c>
      <c r="AA29" s="158">
        <v>0</v>
      </c>
      <c r="AB29" s="127">
        <v>0</v>
      </c>
      <c r="AC29" s="33">
        <f t="shared" si="10"/>
        <v>0</v>
      </c>
      <c r="AD29" s="40" t="str">
        <f t="shared" si="11"/>
        <v/>
      </c>
      <c r="AE29" s="10" t="s">
        <v>0</v>
      </c>
      <c r="AF29" s="127">
        <v>0</v>
      </c>
      <c r="AG29" s="33">
        <f t="shared" si="12"/>
        <v>0</v>
      </c>
      <c r="AH29" s="40" t="str">
        <f t="shared" si="13"/>
        <v/>
      </c>
      <c r="AI29" s="10" t="s">
        <v>0</v>
      </c>
    </row>
    <row r="30" spans="1:35" outlineLevel="1" x14ac:dyDescent="0.3">
      <c r="A30" s="128" t="s">
        <v>34</v>
      </c>
      <c r="B30" s="145" t="s">
        <v>127</v>
      </c>
      <c r="C30" s="158">
        <v>0</v>
      </c>
      <c r="D30" s="158">
        <v>0</v>
      </c>
      <c r="E30" s="158">
        <v>0</v>
      </c>
      <c r="F30" s="158">
        <v>0</v>
      </c>
      <c r="G30" s="158">
        <v>0</v>
      </c>
      <c r="H30" s="158">
        <v>0</v>
      </c>
      <c r="I30" s="158">
        <v>0</v>
      </c>
      <c r="J30" s="158">
        <v>0</v>
      </c>
      <c r="K30" s="158">
        <v>0</v>
      </c>
      <c r="L30" s="158">
        <v>0</v>
      </c>
      <c r="M30" s="158">
        <v>0</v>
      </c>
      <c r="N30" s="158">
        <v>0</v>
      </c>
      <c r="O30" s="127">
        <v>0</v>
      </c>
      <c r="P30" s="158">
        <v>0</v>
      </c>
      <c r="Q30" s="158">
        <v>0</v>
      </c>
      <c r="R30" s="158">
        <v>0</v>
      </c>
      <c r="S30" s="158">
        <v>0</v>
      </c>
      <c r="T30" s="158">
        <v>0</v>
      </c>
      <c r="U30" s="158">
        <v>0</v>
      </c>
      <c r="V30" s="158">
        <v>0</v>
      </c>
      <c r="W30" s="158">
        <v>0</v>
      </c>
      <c r="X30" s="158">
        <v>0</v>
      </c>
      <c r="Y30" s="158">
        <v>0</v>
      </c>
      <c r="Z30" s="158">
        <v>0</v>
      </c>
      <c r="AA30" s="158">
        <v>0</v>
      </c>
      <c r="AB30" s="127">
        <v>0</v>
      </c>
      <c r="AC30" s="33">
        <f t="shared" si="10"/>
        <v>0</v>
      </c>
      <c r="AD30" s="40" t="str">
        <f t="shared" si="11"/>
        <v/>
      </c>
      <c r="AE30" s="10" t="s">
        <v>0</v>
      </c>
      <c r="AF30" s="127">
        <v>0</v>
      </c>
      <c r="AG30" s="33">
        <f t="shared" si="12"/>
        <v>0</v>
      </c>
      <c r="AH30" s="40" t="str">
        <f t="shared" si="13"/>
        <v/>
      </c>
      <c r="AI30" s="10" t="s">
        <v>0</v>
      </c>
    </row>
    <row r="31" spans="1:35" outlineLevel="1" x14ac:dyDescent="0.3">
      <c r="A31" s="128" t="s">
        <v>35</v>
      </c>
      <c r="B31" s="145" t="s">
        <v>128</v>
      </c>
      <c r="C31" s="158">
        <v>0</v>
      </c>
      <c r="D31" s="158">
        <v>0</v>
      </c>
      <c r="E31" s="158">
        <v>0</v>
      </c>
      <c r="F31" s="158">
        <v>0</v>
      </c>
      <c r="G31" s="158">
        <v>0</v>
      </c>
      <c r="H31" s="158">
        <v>0</v>
      </c>
      <c r="I31" s="158">
        <v>0</v>
      </c>
      <c r="J31" s="158">
        <v>0</v>
      </c>
      <c r="K31" s="158">
        <v>0</v>
      </c>
      <c r="L31" s="158">
        <v>0</v>
      </c>
      <c r="M31" s="158">
        <v>0</v>
      </c>
      <c r="N31" s="158">
        <v>0</v>
      </c>
      <c r="O31" s="127">
        <v>0</v>
      </c>
      <c r="P31" s="158">
        <v>0</v>
      </c>
      <c r="Q31" s="158">
        <v>0</v>
      </c>
      <c r="R31" s="158">
        <v>0</v>
      </c>
      <c r="S31" s="158">
        <v>0</v>
      </c>
      <c r="T31" s="158">
        <v>0</v>
      </c>
      <c r="U31" s="158">
        <v>0</v>
      </c>
      <c r="V31" s="158">
        <v>0</v>
      </c>
      <c r="W31" s="158">
        <v>0</v>
      </c>
      <c r="X31" s="158">
        <v>0</v>
      </c>
      <c r="Y31" s="158">
        <v>0</v>
      </c>
      <c r="Z31" s="158">
        <v>-58.42</v>
      </c>
      <c r="AA31" s="158">
        <v>-118.89</v>
      </c>
      <c r="AB31" s="127">
        <v>-177.31</v>
      </c>
      <c r="AC31" s="33">
        <f t="shared" si="10"/>
        <v>-177.31</v>
      </c>
      <c r="AD31" s="40" t="str">
        <f t="shared" si="11"/>
        <v/>
      </c>
      <c r="AE31" s="10" t="s">
        <v>0</v>
      </c>
      <c r="AF31" s="127">
        <v>0</v>
      </c>
      <c r="AG31" s="33">
        <f t="shared" si="12"/>
        <v>-177.31</v>
      </c>
      <c r="AH31" s="40" t="str">
        <f t="shared" si="13"/>
        <v/>
      </c>
      <c r="AI31" s="10" t="s">
        <v>0</v>
      </c>
    </row>
    <row r="32" spans="1:35" outlineLevel="1" x14ac:dyDescent="0.3">
      <c r="A32" s="128" t="s">
        <v>36</v>
      </c>
      <c r="B32" s="145" t="s">
        <v>129</v>
      </c>
      <c r="C32" s="158">
        <v>0</v>
      </c>
      <c r="D32" s="158">
        <v>0</v>
      </c>
      <c r="E32" s="158">
        <v>0</v>
      </c>
      <c r="F32" s="158">
        <v>0</v>
      </c>
      <c r="G32" s="158">
        <v>0</v>
      </c>
      <c r="H32" s="158">
        <v>0</v>
      </c>
      <c r="I32" s="158">
        <v>0</v>
      </c>
      <c r="J32" s="158">
        <v>0</v>
      </c>
      <c r="K32" s="158">
        <v>0</v>
      </c>
      <c r="L32" s="158">
        <v>0</v>
      </c>
      <c r="M32" s="158">
        <v>0</v>
      </c>
      <c r="N32" s="158">
        <v>0</v>
      </c>
      <c r="O32" s="127">
        <v>0</v>
      </c>
      <c r="P32" s="158">
        <v>0</v>
      </c>
      <c r="Q32" s="158">
        <v>0</v>
      </c>
      <c r="R32" s="158">
        <v>0</v>
      </c>
      <c r="S32" s="158">
        <v>0</v>
      </c>
      <c r="T32" s="158">
        <v>0</v>
      </c>
      <c r="U32" s="158">
        <v>0</v>
      </c>
      <c r="V32" s="158">
        <v>0</v>
      </c>
      <c r="W32" s="158">
        <v>0</v>
      </c>
      <c r="X32" s="158">
        <v>0</v>
      </c>
      <c r="Y32" s="158">
        <v>0</v>
      </c>
      <c r="Z32" s="158">
        <v>0</v>
      </c>
      <c r="AA32" s="158">
        <v>0</v>
      </c>
      <c r="AB32" s="127">
        <v>0</v>
      </c>
      <c r="AC32" s="33">
        <f t="shared" si="10"/>
        <v>0</v>
      </c>
      <c r="AD32" s="40" t="str">
        <f t="shared" si="11"/>
        <v/>
      </c>
      <c r="AE32" s="10" t="s">
        <v>0</v>
      </c>
      <c r="AF32" s="127">
        <v>0</v>
      </c>
      <c r="AG32" s="33">
        <f t="shared" si="12"/>
        <v>0</v>
      </c>
      <c r="AH32" s="40" t="str">
        <f t="shared" si="13"/>
        <v/>
      </c>
      <c r="AI32" s="10" t="s">
        <v>0</v>
      </c>
    </row>
    <row r="33" spans="1:35" outlineLevel="1" x14ac:dyDescent="0.3">
      <c r="A33" s="128" t="s">
        <v>37</v>
      </c>
      <c r="B33" s="145" t="s">
        <v>130</v>
      </c>
      <c r="C33" s="158">
        <v>0</v>
      </c>
      <c r="D33" s="158">
        <v>0</v>
      </c>
      <c r="E33" s="158">
        <v>0</v>
      </c>
      <c r="F33" s="158">
        <v>0</v>
      </c>
      <c r="G33" s="158">
        <v>0</v>
      </c>
      <c r="H33" s="158">
        <v>0</v>
      </c>
      <c r="I33" s="158">
        <v>0</v>
      </c>
      <c r="J33" s="158">
        <v>0</v>
      </c>
      <c r="K33" s="158">
        <v>0</v>
      </c>
      <c r="L33" s="158">
        <v>0</v>
      </c>
      <c r="M33" s="158">
        <v>0</v>
      </c>
      <c r="N33" s="158">
        <v>0</v>
      </c>
      <c r="O33" s="127">
        <v>0</v>
      </c>
      <c r="P33" s="158">
        <v>0</v>
      </c>
      <c r="Q33" s="158">
        <v>0</v>
      </c>
      <c r="R33" s="158">
        <v>0</v>
      </c>
      <c r="S33" s="158">
        <v>0</v>
      </c>
      <c r="T33" s="158">
        <v>0</v>
      </c>
      <c r="U33" s="158">
        <v>0</v>
      </c>
      <c r="V33" s="158">
        <v>0</v>
      </c>
      <c r="W33" s="158">
        <v>0</v>
      </c>
      <c r="X33" s="158">
        <v>0</v>
      </c>
      <c r="Y33" s="158">
        <v>0</v>
      </c>
      <c r="Z33" s="158">
        <v>0</v>
      </c>
      <c r="AA33" s="158">
        <v>0</v>
      </c>
      <c r="AB33" s="127">
        <v>0</v>
      </c>
      <c r="AC33" s="33">
        <f t="shared" si="10"/>
        <v>0</v>
      </c>
      <c r="AD33" s="40" t="str">
        <f t="shared" si="11"/>
        <v/>
      </c>
      <c r="AE33" s="10" t="s">
        <v>0</v>
      </c>
      <c r="AF33" s="25">
        <v>0</v>
      </c>
      <c r="AG33" s="33">
        <f t="shared" si="12"/>
        <v>0</v>
      </c>
      <c r="AH33" s="40" t="str">
        <f t="shared" si="13"/>
        <v/>
      </c>
      <c r="AI33" s="10" t="s">
        <v>0</v>
      </c>
    </row>
    <row r="34" spans="1:35" outlineLevel="1" x14ac:dyDescent="0.3">
      <c r="A34" s="87" t="s">
        <v>0</v>
      </c>
      <c r="B34" s="88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89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89"/>
      <c r="AC34" s="32"/>
      <c r="AD34" s="39"/>
      <c r="AE34" s="9" t="s">
        <v>0</v>
      </c>
      <c r="AF34" s="89"/>
      <c r="AG34" s="32"/>
      <c r="AH34" s="39"/>
      <c r="AI34" s="9" t="s">
        <v>0</v>
      </c>
    </row>
    <row r="35" spans="1:35" ht="15" outlineLevel="1" thickBot="1" x14ac:dyDescent="0.35">
      <c r="A35" s="11" t="s">
        <v>38</v>
      </c>
      <c r="B35" s="23" t="s">
        <v>132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27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46">
        <v>0</v>
      </c>
      <c r="AA35" s="46">
        <v>0</v>
      </c>
      <c r="AB35" s="27">
        <v>0</v>
      </c>
      <c r="AC35" s="27">
        <f>AB35-O35</f>
        <v>0</v>
      </c>
      <c r="AD35" s="41" t="str">
        <f>IFERROR(AB35/O35-1,"")</f>
        <v/>
      </c>
      <c r="AE35" s="12" t="s">
        <v>0</v>
      </c>
      <c r="AF35" s="27">
        <v>0</v>
      </c>
      <c r="AG35" s="27">
        <f>AF35-S35</f>
        <v>0</v>
      </c>
      <c r="AH35" s="41" t="str">
        <f>IFERROR(AF35/S35-1,"")</f>
        <v/>
      </c>
      <c r="AI35" s="12" t="s">
        <v>0</v>
      </c>
    </row>
    <row r="36" spans="1:35" outlineLevel="1" x14ac:dyDescent="0.3">
      <c r="A36" s="87" t="s">
        <v>0</v>
      </c>
      <c r="B36" s="88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89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89"/>
      <c r="AC36" s="32"/>
      <c r="AD36" s="39"/>
      <c r="AE36" s="9" t="s">
        <v>0</v>
      </c>
      <c r="AF36" s="89"/>
      <c r="AG36" s="32"/>
      <c r="AH36" s="39"/>
      <c r="AI36" s="9" t="s">
        <v>0</v>
      </c>
    </row>
    <row r="37" spans="1:35" outlineLevel="1" x14ac:dyDescent="0.3">
      <c r="A37" s="97" t="s">
        <v>39</v>
      </c>
      <c r="B37" s="98" t="s">
        <v>131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99">
        <v>0</v>
      </c>
      <c r="P37" s="159">
        <v>0</v>
      </c>
      <c r="Q37" s="159">
        <v>0</v>
      </c>
      <c r="R37" s="159">
        <v>0</v>
      </c>
      <c r="S37" s="159">
        <v>0</v>
      </c>
      <c r="T37" s="159">
        <v>0</v>
      </c>
      <c r="U37" s="159">
        <v>0</v>
      </c>
      <c r="V37" s="159">
        <v>0</v>
      </c>
      <c r="W37" s="159">
        <v>0</v>
      </c>
      <c r="X37" s="159">
        <v>0</v>
      </c>
      <c r="Y37" s="159">
        <v>0</v>
      </c>
      <c r="Z37" s="159">
        <v>0</v>
      </c>
      <c r="AA37" s="159">
        <v>0</v>
      </c>
      <c r="AB37" s="99">
        <v>0</v>
      </c>
      <c r="AC37" s="34">
        <f>AB37-O37</f>
        <v>0</v>
      </c>
      <c r="AD37" s="42" t="str">
        <f>IFERROR(AB37/O37-1,"")</f>
        <v/>
      </c>
      <c r="AE37" s="14" t="s">
        <v>0</v>
      </c>
      <c r="AF37" s="99">
        <v>0</v>
      </c>
      <c r="AG37" s="34">
        <f>AF37-S37</f>
        <v>0</v>
      </c>
      <c r="AH37" s="42" t="str">
        <f>IFERROR(AF37/S37-1,"")</f>
        <v/>
      </c>
      <c r="AI37" s="14" t="s">
        <v>0</v>
      </c>
    </row>
    <row r="38" spans="1:35" x14ac:dyDescent="0.3">
      <c r="A38" s="100" t="s">
        <v>0</v>
      </c>
      <c r="B38" s="101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89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89"/>
      <c r="AC38" s="32"/>
      <c r="AD38" s="39"/>
      <c r="AE38" s="9" t="s">
        <v>0</v>
      </c>
      <c r="AF38" s="89"/>
      <c r="AG38" s="32"/>
      <c r="AH38" s="39"/>
      <c r="AI38" s="9" t="s">
        <v>0</v>
      </c>
    </row>
    <row r="39" spans="1:35" x14ac:dyDescent="0.3">
      <c r="A39" s="2" t="s">
        <v>41</v>
      </c>
      <c r="B39" s="22"/>
      <c r="C39" s="47" t="s">
        <v>0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28" t="s">
        <v>0</v>
      </c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28" t="s">
        <v>0</v>
      </c>
      <c r="AC39" s="28" t="s">
        <v>0</v>
      </c>
      <c r="AD39" s="43" t="s">
        <v>0</v>
      </c>
      <c r="AE39" s="4" t="s">
        <v>0</v>
      </c>
      <c r="AF39" s="28" t="s">
        <v>0</v>
      </c>
      <c r="AG39" s="28" t="s">
        <v>0</v>
      </c>
      <c r="AH39" s="43" t="s">
        <v>0</v>
      </c>
      <c r="AI39" s="4" t="s">
        <v>0</v>
      </c>
    </row>
    <row r="40" spans="1:35" outlineLevel="1" x14ac:dyDescent="0.3">
      <c r="A40" s="136" t="s">
        <v>42</v>
      </c>
      <c r="B40" s="78" t="s">
        <v>133</v>
      </c>
      <c r="C40" s="154" t="s">
        <v>0</v>
      </c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79" t="s">
        <v>0</v>
      </c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79" t="s">
        <v>0</v>
      </c>
      <c r="AC40" s="29" t="s">
        <v>0</v>
      </c>
      <c r="AD40" s="36" t="s">
        <v>0</v>
      </c>
      <c r="AE40" s="5" t="s">
        <v>0</v>
      </c>
      <c r="AF40" s="79" t="s">
        <v>0</v>
      </c>
      <c r="AG40" s="29" t="s">
        <v>0</v>
      </c>
      <c r="AH40" s="36" t="s">
        <v>0</v>
      </c>
      <c r="AI40" s="5" t="s">
        <v>0</v>
      </c>
    </row>
    <row r="41" spans="1:35" outlineLevel="2" x14ac:dyDescent="0.3">
      <c r="A41" s="80" t="s">
        <v>43</v>
      </c>
      <c r="B41" s="81" t="s">
        <v>134</v>
      </c>
      <c r="C41" s="119">
        <v>61488.08</v>
      </c>
      <c r="D41" s="119">
        <v>61611.05</v>
      </c>
      <c r="E41" s="119">
        <v>61734.28</v>
      </c>
      <c r="F41" s="119">
        <v>61857.75</v>
      </c>
      <c r="G41" s="119">
        <v>61981.46</v>
      </c>
      <c r="H41" s="119">
        <v>62105.42</v>
      </c>
      <c r="I41" s="119">
        <v>62229.63</v>
      </c>
      <c r="J41" s="119">
        <v>62354.09</v>
      </c>
      <c r="K41" s="119">
        <v>62478.8</v>
      </c>
      <c r="L41" s="119">
        <v>62603.76</v>
      </c>
      <c r="M41" s="119">
        <v>62728.97</v>
      </c>
      <c r="N41" s="119">
        <v>62854.43</v>
      </c>
      <c r="O41" s="82">
        <v>62854.43</v>
      </c>
      <c r="P41" s="119">
        <v>15834.57</v>
      </c>
      <c r="Q41" s="119">
        <v>38185.14</v>
      </c>
      <c r="R41" s="119">
        <v>54284.83</v>
      </c>
      <c r="S41" s="119">
        <v>36552.550000000003</v>
      </c>
      <c r="T41" s="119">
        <v>55198.42</v>
      </c>
      <c r="U41" s="119">
        <v>94075.03</v>
      </c>
      <c r="V41" s="119">
        <v>110509.95</v>
      </c>
      <c r="W41" s="119">
        <v>101692.63</v>
      </c>
      <c r="X41" s="119">
        <v>611110.22</v>
      </c>
      <c r="Y41" s="119">
        <v>340057.52</v>
      </c>
      <c r="Z41" s="119">
        <v>530299.59</v>
      </c>
      <c r="AA41" s="119">
        <v>331183.92</v>
      </c>
      <c r="AB41" s="82">
        <v>331183.92</v>
      </c>
      <c r="AC41" s="30">
        <f t="shared" ref="AC41:AC49" si="14">AB41-O41</f>
        <v>268329.49</v>
      </c>
      <c r="AD41" s="37">
        <f t="shared" ref="AD41:AD49" si="15">IFERROR(AB41/O41-1,"")</f>
        <v>4.269062498856484</v>
      </c>
      <c r="AE41" s="6" t="s">
        <v>0</v>
      </c>
      <c r="AF41" s="82">
        <v>42511.14</v>
      </c>
      <c r="AG41" s="30">
        <f t="shared" ref="AG41:AG49" si="16">AB41-AF41</f>
        <v>288672.77999999997</v>
      </c>
      <c r="AH41" s="37">
        <f t="shared" ref="AH41:AH49" si="17">IFERROR(AB41/AF41-1,"")</f>
        <v>6.7905207905504295</v>
      </c>
      <c r="AI41" s="6" t="s">
        <v>0</v>
      </c>
    </row>
    <row r="42" spans="1:35" s="48" customFormat="1" outlineLevel="2" x14ac:dyDescent="0.3">
      <c r="A42" s="137" t="s">
        <v>44</v>
      </c>
      <c r="B42" s="90" t="s">
        <v>135</v>
      </c>
      <c r="C42" s="119">
        <v>2118402.2599999998</v>
      </c>
      <c r="D42" s="119">
        <v>2492771.33</v>
      </c>
      <c r="E42" s="119">
        <v>3028887.42</v>
      </c>
      <c r="F42" s="119">
        <v>3643333.41</v>
      </c>
      <c r="G42" s="119">
        <v>4444794.03</v>
      </c>
      <c r="H42" s="119">
        <v>5329890.41</v>
      </c>
      <c r="I42" s="119">
        <v>6296804.4800000004</v>
      </c>
      <c r="J42" s="119">
        <v>7255145.8700000001</v>
      </c>
      <c r="K42" s="119">
        <v>8264909.3499999996</v>
      </c>
      <c r="L42" s="119">
        <v>9544114.1999999993</v>
      </c>
      <c r="M42" s="119">
        <v>10788758.09</v>
      </c>
      <c r="N42" s="119">
        <v>12051495.699999999</v>
      </c>
      <c r="O42" s="119">
        <v>12051495.699999999</v>
      </c>
      <c r="P42" s="119">
        <v>2061999.83</v>
      </c>
      <c r="Q42" s="119">
        <v>2325318.71</v>
      </c>
      <c r="R42" s="119">
        <v>1485404.08</v>
      </c>
      <c r="S42" s="119">
        <v>1586049.18</v>
      </c>
      <c r="T42" s="119">
        <v>3224196.4</v>
      </c>
      <c r="U42" s="119">
        <v>3502390.78</v>
      </c>
      <c r="V42" s="119">
        <v>3652856.62</v>
      </c>
      <c r="W42" s="119">
        <v>3863778.77</v>
      </c>
      <c r="X42" s="119">
        <v>4071424.65</v>
      </c>
      <c r="Y42" s="119">
        <v>4260399.4800000004</v>
      </c>
      <c r="Z42" s="119">
        <v>4279209.99</v>
      </c>
      <c r="AA42" s="119">
        <v>4441469.92</v>
      </c>
      <c r="AB42" s="119">
        <v>4441469.92</v>
      </c>
      <c r="AC42" s="120">
        <f t="shared" si="14"/>
        <v>-7610025.7799999993</v>
      </c>
      <c r="AD42" s="150">
        <f t="shared" si="15"/>
        <v>-0.63145902960410139</v>
      </c>
      <c r="AE42" s="77" t="s">
        <v>0</v>
      </c>
      <c r="AF42" s="119">
        <v>1858485.43</v>
      </c>
      <c r="AG42" s="120">
        <f t="shared" si="16"/>
        <v>2582984.4900000002</v>
      </c>
      <c r="AH42" s="150">
        <f t="shared" si="17"/>
        <v>1.3898330588472789</v>
      </c>
      <c r="AI42" s="77" t="s">
        <v>0</v>
      </c>
    </row>
    <row r="43" spans="1:35" s="48" customFormat="1" outlineLevel="2" x14ac:dyDescent="0.3">
      <c r="A43" s="137" t="s">
        <v>45</v>
      </c>
      <c r="B43" s="90" t="s">
        <v>136</v>
      </c>
      <c r="C43" s="119">
        <v>-590512.18000000005</v>
      </c>
      <c r="D43" s="119">
        <v>-725593.08</v>
      </c>
      <c r="E43" s="119">
        <v>-876019.76</v>
      </c>
      <c r="F43" s="119">
        <v>-1048185.17</v>
      </c>
      <c r="G43" s="119">
        <v>-1249885.77</v>
      </c>
      <c r="H43" s="119">
        <v>-1489010.47</v>
      </c>
      <c r="I43" s="119">
        <v>-1774551.32</v>
      </c>
      <c r="J43" s="119">
        <v>-2108890.9900000002</v>
      </c>
      <c r="K43" s="119">
        <v>-2497144.7200000002</v>
      </c>
      <c r="L43" s="119">
        <v>-2942340.64</v>
      </c>
      <c r="M43" s="119">
        <v>-3447310.55</v>
      </c>
      <c r="N43" s="119">
        <v>-4013703.81</v>
      </c>
      <c r="O43" s="119">
        <v>-4013703.81</v>
      </c>
      <c r="P43" s="119">
        <v>-781327.72</v>
      </c>
      <c r="Q43" s="119">
        <v>-950811.43</v>
      </c>
      <c r="R43" s="119">
        <v>-1100003.55</v>
      </c>
      <c r="S43" s="119">
        <v>-1302966.67</v>
      </c>
      <c r="T43" s="119">
        <v>-1483105.17</v>
      </c>
      <c r="U43" s="119">
        <v>-1670692.51</v>
      </c>
      <c r="V43" s="119">
        <v>-1837577.1</v>
      </c>
      <c r="W43" s="119">
        <v>-2017704.84</v>
      </c>
      <c r="X43" s="119">
        <v>-2203746.9500000002</v>
      </c>
      <c r="Y43" s="119">
        <v>-3011078.07</v>
      </c>
      <c r="Z43" s="119">
        <v>-3194246.74</v>
      </c>
      <c r="AA43" s="119">
        <v>-3319355.33</v>
      </c>
      <c r="AB43" s="119">
        <v>-3319355.33</v>
      </c>
      <c r="AC43" s="120">
        <f t="shared" si="14"/>
        <v>694348.48</v>
      </c>
      <c r="AD43" s="150">
        <f t="shared" si="15"/>
        <v>-0.17299444923416007</v>
      </c>
      <c r="AE43" s="77" t="s">
        <v>0</v>
      </c>
      <c r="AF43" s="119">
        <v>-540502.89</v>
      </c>
      <c r="AG43" s="120">
        <f t="shared" si="16"/>
        <v>-2778852.44</v>
      </c>
      <c r="AH43" s="150">
        <f t="shared" si="17"/>
        <v>5.1412351190203625</v>
      </c>
      <c r="AI43" s="77" t="s">
        <v>0</v>
      </c>
    </row>
    <row r="44" spans="1:35" s="140" customFormat="1" outlineLevel="2" x14ac:dyDescent="0.3">
      <c r="A44" s="138" t="s">
        <v>46</v>
      </c>
      <c r="B44" s="151" t="s">
        <v>137</v>
      </c>
      <c r="C44" s="122">
        <v>1527890.08</v>
      </c>
      <c r="D44" s="122">
        <v>1767178.25</v>
      </c>
      <c r="E44" s="122">
        <v>2152867.66</v>
      </c>
      <c r="F44" s="122">
        <v>2595148.2400000002</v>
      </c>
      <c r="G44" s="122">
        <v>3194908.26</v>
      </c>
      <c r="H44" s="122">
        <v>3840879.94</v>
      </c>
      <c r="I44" s="122">
        <v>4522253.16</v>
      </c>
      <c r="J44" s="122">
        <v>5146254.88</v>
      </c>
      <c r="K44" s="122">
        <v>5767764.6299999999</v>
      </c>
      <c r="L44" s="122">
        <v>6601773.5599999996</v>
      </c>
      <c r="M44" s="122">
        <v>7341447.54</v>
      </c>
      <c r="N44" s="122">
        <v>8037791.8899999997</v>
      </c>
      <c r="O44" s="122">
        <v>8037791.8899999997</v>
      </c>
      <c r="P44" s="122">
        <v>1280672.1100000001</v>
      </c>
      <c r="Q44" s="122">
        <v>1374507.28</v>
      </c>
      <c r="R44" s="122">
        <v>385400.53</v>
      </c>
      <c r="S44" s="122">
        <v>283082.51</v>
      </c>
      <c r="T44" s="122">
        <v>1741091.23</v>
      </c>
      <c r="U44" s="122">
        <v>1831698.27</v>
      </c>
      <c r="V44" s="122">
        <v>1815279.52</v>
      </c>
      <c r="W44" s="122">
        <v>1846073.93</v>
      </c>
      <c r="X44" s="122">
        <v>1867677.7</v>
      </c>
      <c r="Y44" s="122">
        <v>1249321.4099999999</v>
      </c>
      <c r="Z44" s="122">
        <v>1084963.25</v>
      </c>
      <c r="AA44" s="122">
        <v>1122114.5900000001</v>
      </c>
      <c r="AB44" s="122">
        <v>1122114.5900000001</v>
      </c>
      <c r="AC44" s="123">
        <f t="shared" si="14"/>
        <v>-6915677.2999999998</v>
      </c>
      <c r="AD44" s="148">
        <f t="shared" si="15"/>
        <v>-0.86039516755888534</v>
      </c>
      <c r="AE44" s="114" t="s">
        <v>0</v>
      </c>
      <c r="AF44" s="122">
        <v>1317982.54</v>
      </c>
      <c r="AG44" s="123">
        <f t="shared" si="16"/>
        <v>-195867.94999999995</v>
      </c>
      <c r="AH44" s="148">
        <f t="shared" si="17"/>
        <v>-0.14861194595187877</v>
      </c>
      <c r="AI44" s="114" t="s">
        <v>0</v>
      </c>
    </row>
    <row r="45" spans="1:35" outlineLevel="2" x14ac:dyDescent="0.3">
      <c r="A45" s="80" t="s">
        <v>47</v>
      </c>
      <c r="B45" s="81" t="s">
        <v>138</v>
      </c>
      <c r="C45" s="119">
        <v>2210.7600000000002</v>
      </c>
      <c r="D45" s="119">
        <v>2210.7600000000002</v>
      </c>
      <c r="E45" s="119">
        <v>2210.77</v>
      </c>
      <c r="F45" s="119">
        <v>2210.75</v>
      </c>
      <c r="G45" s="119">
        <v>2210.7800000000002</v>
      </c>
      <c r="H45" s="119">
        <v>2210.77</v>
      </c>
      <c r="I45" s="119">
        <v>2210.77</v>
      </c>
      <c r="J45" s="119">
        <v>2210.77</v>
      </c>
      <c r="K45" s="119">
        <v>2210.77</v>
      </c>
      <c r="L45" s="119">
        <v>2210.75</v>
      </c>
      <c r="M45" s="119">
        <v>2210.75</v>
      </c>
      <c r="N45" s="119">
        <v>2210.7399999999998</v>
      </c>
      <c r="O45" s="82">
        <v>2210.7399999999998</v>
      </c>
      <c r="P45" s="119">
        <v>97592.11</v>
      </c>
      <c r="Q45" s="119">
        <v>134687.35</v>
      </c>
      <c r="R45" s="119">
        <v>134687.35</v>
      </c>
      <c r="S45" s="119">
        <v>134687.35</v>
      </c>
      <c r="T45" s="119">
        <v>310002.39</v>
      </c>
      <c r="U45" s="119">
        <v>310002.39</v>
      </c>
      <c r="V45" s="119">
        <v>310002.15000000002</v>
      </c>
      <c r="W45" s="119">
        <v>310002.39</v>
      </c>
      <c r="X45" s="119">
        <v>310002.39</v>
      </c>
      <c r="Y45" s="119">
        <v>310002.39</v>
      </c>
      <c r="Z45" s="119">
        <v>313467.64</v>
      </c>
      <c r="AA45" s="119">
        <v>310024.17</v>
      </c>
      <c r="AB45" s="82">
        <v>310024.17</v>
      </c>
      <c r="AC45" s="30">
        <f t="shared" si="14"/>
        <v>307813.43</v>
      </c>
      <c r="AD45" s="37">
        <f t="shared" si="15"/>
        <v>139.23547318997259</v>
      </c>
      <c r="AE45" s="6" t="s">
        <v>0</v>
      </c>
      <c r="AF45" s="82">
        <v>2210.7600000000002</v>
      </c>
      <c r="AG45" s="30">
        <f t="shared" si="16"/>
        <v>307813.40999999997</v>
      </c>
      <c r="AH45" s="37">
        <f t="shared" si="17"/>
        <v>139.23420452694998</v>
      </c>
      <c r="AI45" s="6" t="s">
        <v>0</v>
      </c>
    </row>
    <row r="46" spans="1:35" outlineLevel="2" x14ac:dyDescent="0.3">
      <c r="A46" s="80" t="s">
        <v>48</v>
      </c>
      <c r="B46" s="81" t="s">
        <v>139</v>
      </c>
      <c r="C46" s="119">
        <v>0</v>
      </c>
      <c r="D46" s="119">
        <v>0</v>
      </c>
      <c r="E46" s="119">
        <v>0</v>
      </c>
      <c r="F46" s="119">
        <v>0</v>
      </c>
      <c r="G46" s="119">
        <v>0</v>
      </c>
      <c r="H46" s="119">
        <v>0</v>
      </c>
      <c r="I46" s="119">
        <v>0</v>
      </c>
      <c r="J46" s="119">
        <v>0</v>
      </c>
      <c r="K46" s="119">
        <v>0</v>
      </c>
      <c r="L46" s="119">
        <v>0</v>
      </c>
      <c r="M46" s="119">
        <v>0</v>
      </c>
      <c r="N46" s="119">
        <v>0</v>
      </c>
      <c r="O46" s="82">
        <v>0</v>
      </c>
      <c r="P46" s="119">
        <v>0</v>
      </c>
      <c r="Q46" s="119">
        <v>0</v>
      </c>
      <c r="R46" s="119">
        <v>0</v>
      </c>
      <c r="S46" s="119">
        <v>0</v>
      </c>
      <c r="T46" s="119">
        <v>0</v>
      </c>
      <c r="U46" s="119">
        <v>0</v>
      </c>
      <c r="V46" s="119">
        <v>0</v>
      </c>
      <c r="W46" s="119">
        <v>0</v>
      </c>
      <c r="X46" s="119">
        <v>0</v>
      </c>
      <c r="Y46" s="119">
        <v>0</v>
      </c>
      <c r="Z46" s="119">
        <v>0</v>
      </c>
      <c r="AA46" s="119">
        <v>0</v>
      </c>
      <c r="AB46" s="82">
        <v>0</v>
      </c>
      <c r="AC46" s="30">
        <f t="shared" si="14"/>
        <v>0</v>
      </c>
      <c r="AD46" s="37" t="str">
        <f t="shared" si="15"/>
        <v/>
      </c>
      <c r="AE46" s="6" t="s">
        <v>0</v>
      </c>
      <c r="AF46" s="82">
        <v>0</v>
      </c>
      <c r="AG46" s="30">
        <f t="shared" si="16"/>
        <v>0</v>
      </c>
      <c r="AH46" s="37" t="str">
        <f t="shared" si="17"/>
        <v/>
      </c>
      <c r="AI46" s="6" t="s">
        <v>0</v>
      </c>
    </row>
    <row r="47" spans="1:35" outlineLevel="2" x14ac:dyDescent="0.3">
      <c r="A47" s="80" t="s">
        <v>49</v>
      </c>
      <c r="B47" s="81" t="s">
        <v>140</v>
      </c>
      <c r="C47" s="119">
        <v>0</v>
      </c>
      <c r="D47" s="119">
        <v>0</v>
      </c>
      <c r="E47" s="119">
        <v>0</v>
      </c>
      <c r="F47" s="119">
        <v>0</v>
      </c>
      <c r="G47" s="119">
        <v>0</v>
      </c>
      <c r="H47" s="119">
        <v>0</v>
      </c>
      <c r="I47" s="119">
        <v>0</v>
      </c>
      <c r="J47" s="119">
        <v>0</v>
      </c>
      <c r="K47" s="119">
        <v>0</v>
      </c>
      <c r="L47" s="119">
        <v>0</v>
      </c>
      <c r="M47" s="119">
        <v>0</v>
      </c>
      <c r="N47" s="119">
        <v>0</v>
      </c>
      <c r="O47" s="82">
        <v>0</v>
      </c>
      <c r="P47" s="119">
        <v>0</v>
      </c>
      <c r="Q47" s="119">
        <v>0</v>
      </c>
      <c r="R47" s="119">
        <v>0</v>
      </c>
      <c r="S47" s="119">
        <v>0</v>
      </c>
      <c r="T47" s="119">
        <v>0</v>
      </c>
      <c r="U47" s="119">
        <v>0</v>
      </c>
      <c r="V47" s="119">
        <v>0</v>
      </c>
      <c r="W47" s="119">
        <v>0</v>
      </c>
      <c r="X47" s="119">
        <v>0</v>
      </c>
      <c r="Y47" s="119">
        <v>0</v>
      </c>
      <c r="Z47" s="119">
        <v>0</v>
      </c>
      <c r="AA47" s="119">
        <v>0</v>
      </c>
      <c r="AB47" s="82">
        <v>0</v>
      </c>
      <c r="AC47" s="30">
        <f t="shared" si="14"/>
        <v>0</v>
      </c>
      <c r="AD47" s="37" t="str">
        <f t="shared" si="15"/>
        <v/>
      </c>
      <c r="AE47" s="6" t="s">
        <v>0</v>
      </c>
      <c r="AF47" s="82">
        <v>0</v>
      </c>
      <c r="AG47" s="30">
        <f t="shared" si="16"/>
        <v>0</v>
      </c>
      <c r="AH47" s="37" t="str">
        <f t="shared" si="17"/>
        <v/>
      </c>
      <c r="AI47" s="6" t="s">
        <v>0</v>
      </c>
    </row>
    <row r="48" spans="1:35" outlineLevel="2" x14ac:dyDescent="0.3">
      <c r="A48" s="80" t="s">
        <v>50</v>
      </c>
      <c r="B48" s="81" t="s">
        <v>141</v>
      </c>
      <c r="C48" s="119">
        <v>0</v>
      </c>
      <c r="D48" s="119">
        <v>0</v>
      </c>
      <c r="E48" s="119">
        <v>0</v>
      </c>
      <c r="F48" s="119">
        <v>0</v>
      </c>
      <c r="G48" s="119">
        <v>0</v>
      </c>
      <c r="H48" s="119">
        <v>0</v>
      </c>
      <c r="I48" s="119">
        <v>0</v>
      </c>
      <c r="J48" s="119">
        <v>0</v>
      </c>
      <c r="K48" s="119">
        <v>0</v>
      </c>
      <c r="L48" s="119">
        <v>0</v>
      </c>
      <c r="M48" s="119">
        <v>0</v>
      </c>
      <c r="N48" s="119">
        <v>0</v>
      </c>
      <c r="O48" s="82">
        <v>0</v>
      </c>
      <c r="P48" s="119">
        <v>24808.11</v>
      </c>
      <c r="Q48" s="119">
        <v>30185.77</v>
      </c>
      <c r="R48" s="119">
        <v>33144.76</v>
      </c>
      <c r="S48" s="119">
        <v>38781.35</v>
      </c>
      <c r="T48" s="119">
        <v>53837.66</v>
      </c>
      <c r="U48" s="119">
        <v>64748.06</v>
      </c>
      <c r="V48" s="119">
        <v>64165.34</v>
      </c>
      <c r="W48" s="119">
        <v>62457.83</v>
      </c>
      <c r="X48" s="119">
        <v>64362.53</v>
      </c>
      <c r="Y48" s="119">
        <v>67453.23</v>
      </c>
      <c r="Z48" s="119">
        <v>67453.23</v>
      </c>
      <c r="AA48" s="119">
        <v>62222</v>
      </c>
      <c r="AB48" s="82">
        <v>62222</v>
      </c>
      <c r="AC48" s="30">
        <f t="shared" si="14"/>
        <v>62222</v>
      </c>
      <c r="AD48" s="37" t="str">
        <f t="shared" si="15"/>
        <v/>
      </c>
      <c r="AE48" s="6" t="s">
        <v>0</v>
      </c>
      <c r="AF48" s="82">
        <v>25346.720000000001</v>
      </c>
      <c r="AG48" s="30">
        <f t="shared" si="16"/>
        <v>36875.279999999999</v>
      </c>
      <c r="AH48" s="37">
        <f t="shared" si="17"/>
        <v>1.4548343927735026</v>
      </c>
      <c r="AI48" s="6" t="s">
        <v>0</v>
      </c>
    </row>
    <row r="49" spans="1:35" ht="15" outlineLevel="2" thickBot="1" x14ac:dyDescent="0.35">
      <c r="A49" s="93" t="s">
        <v>51</v>
      </c>
      <c r="B49" s="94" t="s">
        <v>142</v>
      </c>
      <c r="C49" s="156">
        <v>1591588.92</v>
      </c>
      <c r="D49" s="156">
        <v>1831000.06</v>
      </c>
      <c r="E49" s="156">
        <v>2216812.71</v>
      </c>
      <c r="F49" s="156">
        <v>2659216.7400000002</v>
      </c>
      <c r="G49" s="156">
        <v>3259100.5</v>
      </c>
      <c r="H49" s="156">
        <v>3905196.13</v>
      </c>
      <c r="I49" s="156">
        <v>4586693.5599999996</v>
      </c>
      <c r="J49" s="156">
        <v>5210819.74</v>
      </c>
      <c r="K49" s="156">
        <v>5832454.2000000002</v>
      </c>
      <c r="L49" s="156">
        <v>6666588.0700000003</v>
      </c>
      <c r="M49" s="156">
        <v>7406387.2599999998</v>
      </c>
      <c r="N49" s="156">
        <v>8102857.0599999996</v>
      </c>
      <c r="O49" s="86">
        <v>8102857.0599999996</v>
      </c>
      <c r="P49" s="156">
        <v>1418906.9</v>
      </c>
      <c r="Q49" s="156">
        <v>1577565.54</v>
      </c>
      <c r="R49" s="156">
        <v>607517.47</v>
      </c>
      <c r="S49" s="156">
        <v>493103.76</v>
      </c>
      <c r="T49" s="156">
        <v>2160129.7000000002</v>
      </c>
      <c r="U49" s="156">
        <v>2300523.75</v>
      </c>
      <c r="V49" s="156">
        <v>2299956.96</v>
      </c>
      <c r="W49" s="156">
        <v>2320226.7799999998</v>
      </c>
      <c r="X49" s="156">
        <v>2853152.84</v>
      </c>
      <c r="Y49" s="156">
        <v>1966834.55</v>
      </c>
      <c r="Z49" s="156">
        <v>1996183.71</v>
      </c>
      <c r="AA49" s="156">
        <v>1825544.68</v>
      </c>
      <c r="AB49" s="86">
        <v>1825544.68</v>
      </c>
      <c r="AC49" s="31">
        <f t="shared" si="14"/>
        <v>-6277312.3799999999</v>
      </c>
      <c r="AD49" s="38">
        <f t="shared" si="15"/>
        <v>-0.7747035809119901</v>
      </c>
      <c r="AE49" s="7" t="s">
        <v>0</v>
      </c>
      <c r="AF49" s="86">
        <v>1388051.16</v>
      </c>
      <c r="AG49" s="31">
        <f t="shared" si="16"/>
        <v>437493.52</v>
      </c>
      <c r="AH49" s="38">
        <f t="shared" si="17"/>
        <v>0.31518544316478936</v>
      </c>
      <c r="AI49" s="7" t="s">
        <v>0</v>
      </c>
    </row>
    <row r="50" spans="1:35" outlineLevel="2" x14ac:dyDescent="0.3">
      <c r="A50" s="95" t="s">
        <v>0</v>
      </c>
      <c r="B50" s="96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89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89"/>
      <c r="AC50" s="32"/>
      <c r="AD50" s="39"/>
      <c r="AE50" s="9" t="s">
        <v>0</v>
      </c>
      <c r="AF50" s="89"/>
      <c r="AG50" s="32"/>
      <c r="AH50" s="39"/>
      <c r="AI50" s="9" t="s">
        <v>0</v>
      </c>
    </row>
    <row r="51" spans="1:35" outlineLevel="1" x14ac:dyDescent="0.3">
      <c r="A51" s="136" t="s">
        <v>52</v>
      </c>
      <c r="B51" s="78" t="s">
        <v>143</v>
      </c>
      <c r="C51" s="154">
        <v>3575175.17</v>
      </c>
      <c r="D51" s="154">
        <v>3999133.63</v>
      </c>
      <c r="E51" s="154">
        <v>4585835.6500000004</v>
      </c>
      <c r="F51" s="154">
        <v>5240835.28</v>
      </c>
      <c r="G51" s="154">
        <v>6072692.1299999999</v>
      </c>
      <c r="H51" s="154">
        <v>7095716.2000000002</v>
      </c>
      <c r="I51" s="154">
        <v>8131074.4199999999</v>
      </c>
      <c r="J51" s="154">
        <v>9101419.2699999996</v>
      </c>
      <c r="K51" s="154">
        <v>10063349.130000001</v>
      </c>
      <c r="L51" s="154">
        <v>11125294.32</v>
      </c>
      <c r="M51" s="154">
        <v>12069238.1</v>
      </c>
      <c r="N51" s="154">
        <v>12965663.949999999</v>
      </c>
      <c r="O51" s="79">
        <v>12965663.949999999</v>
      </c>
      <c r="P51" s="154">
        <v>3285588.04</v>
      </c>
      <c r="Q51" s="154">
        <v>3678301.63</v>
      </c>
      <c r="R51" s="154">
        <v>4009815.13</v>
      </c>
      <c r="S51" s="154">
        <v>4400072.68</v>
      </c>
      <c r="T51" s="154">
        <v>4802718.1399999997</v>
      </c>
      <c r="U51" s="154">
        <v>5139012.7300000004</v>
      </c>
      <c r="V51" s="154">
        <v>5342626.76</v>
      </c>
      <c r="W51" s="154">
        <v>5584057.0700000003</v>
      </c>
      <c r="X51" s="154">
        <v>6333180.9100000001</v>
      </c>
      <c r="Y51" s="154">
        <v>6239260.3200000003</v>
      </c>
      <c r="Z51" s="154">
        <v>6434149.4299999997</v>
      </c>
      <c r="AA51" s="154">
        <v>6487674.5999999996</v>
      </c>
      <c r="AB51" s="79">
        <v>6487674.5999999996</v>
      </c>
      <c r="AC51" s="29">
        <f t="shared" ref="AC51:AC56" si="18">AB51-O51</f>
        <v>-6477989.3499999996</v>
      </c>
      <c r="AD51" s="36">
        <f t="shared" ref="AD51:AD56" si="19">IFERROR(AB51/O51-1,"")</f>
        <v>-0.49962650389377095</v>
      </c>
      <c r="AE51" s="5" t="s">
        <v>0</v>
      </c>
      <c r="AF51" s="79">
        <v>3045010.4</v>
      </c>
      <c r="AG51" s="29">
        <f t="shared" ref="AG51:AG56" si="20">AB51-AF51</f>
        <v>3442664.1999999997</v>
      </c>
      <c r="AH51" s="36">
        <f t="shared" ref="AH51:AH56" si="21">IFERROR(AB51/AF51-1,"")</f>
        <v>1.1305919349240976</v>
      </c>
      <c r="AI51" s="5" t="s">
        <v>0</v>
      </c>
    </row>
    <row r="52" spans="1:35" outlineLevel="2" x14ac:dyDescent="0.3">
      <c r="A52" s="80" t="s">
        <v>53</v>
      </c>
      <c r="B52" s="81" t="s">
        <v>144</v>
      </c>
      <c r="C52" s="119">
        <v>0</v>
      </c>
      <c r="D52" s="119">
        <v>0</v>
      </c>
      <c r="E52" s="119">
        <v>0</v>
      </c>
      <c r="F52" s="119">
        <v>0</v>
      </c>
      <c r="G52" s="119">
        <v>0</v>
      </c>
      <c r="H52" s="119">
        <v>0</v>
      </c>
      <c r="I52" s="119">
        <v>0</v>
      </c>
      <c r="J52" s="119">
        <v>0</v>
      </c>
      <c r="K52" s="119">
        <v>0</v>
      </c>
      <c r="L52" s="119">
        <v>0</v>
      </c>
      <c r="M52" s="119">
        <v>0</v>
      </c>
      <c r="N52" s="119">
        <v>0</v>
      </c>
      <c r="O52" s="82">
        <v>0</v>
      </c>
      <c r="P52" s="119">
        <v>0</v>
      </c>
      <c r="Q52" s="119">
        <v>0</v>
      </c>
      <c r="R52" s="119">
        <v>0</v>
      </c>
      <c r="S52" s="119">
        <v>0</v>
      </c>
      <c r="T52" s="119">
        <v>0</v>
      </c>
      <c r="U52" s="119">
        <v>0</v>
      </c>
      <c r="V52" s="119">
        <v>0</v>
      </c>
      <c r="W52" s="119">
        <v>0</v>
      </c>
      <c r="X52" s="119">
        <v>0</v>
      </c>
      <c r="Y52" s="119">
        <v>0</v>
      </c>
      <c r="Z52" s="119">
        <v>0</v>
      </c>
      <c r="AA52" s="119">
        <v>0</v>
      </c>
      <c r="AB52" s="82">
        <v>0</v>
      </c>
      <c r="AC52" s="30">
        <f t="shared" si="18"/>
        <v>0</v>
      </c>
      <c r="AD52" s="37" t="str">
        <f t="shared" si="19"/>
        <v/>
      </c>
      <c r="AE52" s="6" t="s">
        <v>0</v>
      </c>
      <c r="AF52" s="82">
        <v>0</v>
      </c>
      <c r="AG52" s="30">
        <f t="shared" si="20"/>
        <v>0</v>
      </c>
      <c r="AH52" s="37" t="str">
        <f t="shared" si="21"/>
        <v/>
      </c>
      <c r="AI52" s="6" t="s">
        <v>0</v>
      </c>
    </row>
    <row r="53" spans="1:35" outlineLevel="2" x14ac:dyDescent="0.3">
      <c r="A53" s="80" t="s">
        <v>54</v>
      </c>
      <c r="B53" s="81" t="s">
        <v>145</v>
      </c>
      <c r="C53" s="119">
        <v>27504.12</v>
      </c>
      <c r="D53" s="119">
        <v>27504.12</v>
      </c>
      <c r="E53" s="119">
        <v>27504.12</v>
      </c>
      <c r="F53" s="119">
        <v>27504.12</v>
      </c>
      <c r="G53" s="119">
        <v>27504.12</v>
      </c>
      <c r="H53" s="119">
        <v>27504.12</v>
      </c>
      <c r="I53" s="119">
        <v>27504.12</v>
      </c>
      <c r="J53" s="119">
        <v>27504.12</v>
      </c>
      <c r="K53" s="119">
        <v>27504.12</v>
      </c>
      <c r="L53" s="119">
        <v>27504.12</v>
      </c>
      <c r="M53" s="119">
        <v>27504.12</v>
      </c>
      <c r="N53" s="119">
        <v>27504.12</v>
      </c>
      <c r="O53" s="82">
        <v>27504.12</v>
      </c>
      <c r="P53" s="119">
        <v>22928.74</v>
      </c>
      <c r="Q53" s="119">
        <v>32474.55</v>
      </c>
      <c r="R53" s="119">
        <v>39485.51</v>
      </c>
      <c r="S53" s="119">
        <v>28919.37</v>
      </c>
      <c r="T53" s="119">
        <v>58004.58</v>
      </c>
      <c r="U53" s="119">
        <v>0</v>
      </c>
      <c r="V53" s="119">
        <v>28006.15</v>
      </c>
      <c r="W53" s="119">
        <v>35753.21</v>
      </c>
      <c r="X53" s="119">
        <v>45613.17</v>
      </c>
      <c r="Y53" s="119">
        <v>27177.91</v>
      </c>
      <c r="Z53" s="119">
        <v>19608.39</v>
      </c>
      <c r="AA53" s="119">
        <v>49640.81</v>
      </c>
      <c r="AB53" s="82">
        <v>49640.81</v>
      </c>
      <c r="AC53" s="30">
        <f t="shared" si="18"/>
        <v>22136.69</v>
      </c>
      <c r="AD53" s="37">
        <f t="shared" si="19"/>
        <v>0.8048499642962581</v>
      </c>
      <c r="AE53" s="6" t="s">
        <v>0</v>
      </c>
      <c r="AF53" s="82">
        <v>40193.870000000003</v>
      </c>
      <c r="AG53" s="30">
        <f t="shared" si="20"/>
        <v>9446.9399999999951</v>
      </c>
      <c r="AH53" s="37">
        <f t="shared" si="21"/>
        <v>0.23503434727733352</v>
      </c>
      <c r="AI53" s="6" t="s">
        <v>0</v>
      </c>
    </row>
    <row r="54" spans="1:35" outlineLevel="2" x14ac:dyDescent="0.3">
      <c r="A54" s="80" t="s">
        <v>55</v>
      </c>
      <c r="B54" s="81" t="s">
        <v>146</v>
      </c>
      <c r="C54" s="119">
        <v>3526050.87</v>
      </c>
      <c r="D54" s="119">
        <v>3950009.33</v>
      </c>
      <c r="E54" s="119">
        <v>4536711.3499999996</v>
      </c>
      <c r="F54" s="119">
        <v>5191710.9800000004</v>
      </c>
      <c r="G54" s="119">
        <v>6023567.8300000001</v>
      </c>
      <c r="H54" s="119">
        <v>7046591.9000000004</v>
      </c>
      <c r="I54" s="119">
        <v>8081950.1200000001</v>
      </c>
      <c r="J54" s="119">
        <v>9052294.9700000007</v>
      </c>
      <c r="K54" s="119">
        <v>10014224.83</v>
      </c>
      <c r="L54" s="119">
        <v>11076170.02</v>
      </c>
      <c r="M54" s="119">
        <v>12020113.800000001</v>
      </c>
      <c r="N54" s="119">
        <v>12916539.65</v>
      </c>
      <c r="O54" s="82">
        <v>12916539.65</v>
      </c>
      <c r="P54" s="119">
        <v>3248935.77</v>
      </c>
      <c r="Q54" s="119">
        <v>3621315.4</v>
      </c>
      <c r="R54" s="119">
        <v>3934190.07</v>
      </c>
      <c r="S54" s="119">
        <v>4347951.67</v>
      </c>
      <c r="T54" s="119">
        <v>4710471.38</v>
      </c>
      <c r="U54" s="119">
        <v>5030079.95</v>
      </c>
      <c r="V54" s="119">
        <v>5298699.21</v>
      </c>
      <c r="W54" s="119">
        <v>5525090.7400000002</v>
      </c>
      <c r="X54" s="119">
        <v>6256184.25</v>
      </c>
      <c r="Y54" s="119">
        <v>6204948.7400000002</v>
      </c>
      <c r="Z54" s="119">
        <v>6388107.4500000002</v>
      </c>
      <c r="AA54" s="119">
        <v>6386255.3099999996</v>
      </c>
      <c r="AB54" s="82">
        <v>6386255.3099999996</v>
      </c>
      <c r="AC54" s="30">
        <f t="shared" si="18"/>
        <v>-6530284.3400000008</v>
      </c>
      <c r="AD54" s="37">
        <f t="shared" si="19"/>
        <v>-0.50557537211601411</v>
      </c>
      <c r="AE54" s="6" t="s">
        <v>0</v>
      </c>
      <c r="AF54" s="82">
        <v>2979447.3</v>
      </c>
      <c r="AG54" s="30">
        <f t="shared" si="20"/>
        <v>3406808.01</v>
      </c>
      <c r="AH54" s="37">
        <f t="shared" si="21"/>
        <v>1.1434362373182436</v>
      </c>
      <c r="AI54" s="6" t="s">
        <v>0</v>
      </c>
    </row>
    <row r="55" spans="1:35" outlineLevel="2" x14ac:dyDescent="0.3">
      <c r="A55" s="80" t="s">
        <v>56</v>
      </c>
      <c r="B55" s="81" t="s">
        <v>147</v>
      </c>
      <c r="C55" s="119">
        <v>21620.18</v>
      </c>
      <c r="D55" s="119">
        <v>21620.18</v>
      </c>
      <c r="E55" s="119">
        <v>21620.18</v>
      </c>
      <c r="F55" s="119">
        <v>21620.18</v>
      </c>
      <c r="G55" s="119">
        <v>21620.18</v>
      </c>
      <c r="H55" s="119">
        <v>21620.18</v>
      </c>
      <c r="I55" s="119">
        <v>21620.18</v>
      </c>
      <c r="J55" s="119">
        <v>21620.18</v>
      </c>
      <c r="K55" s="119">
        <v>21620.18</v>
      </c>
      <c r="L55" s="119">
        <v>21620.18</v>
      </c>
      <c r="M55" s="119">
        <v>21620.18</v>
      </c>
      <c r="N55" s="119">
        <v>21620.18</v>
      </c>
      <c r="O55" s="82">
        <v>21620.18</v>
      </c>
      <c r="P55" s="119">
        <v>13723.53</v>
      </c>
      <c r="Q55" s="119">
        <v>24511.68</v>
      </c>
      <c r="R55" s="119">
        <v>36139.550000000003</v>
      </c>
      <c r="S55" s="119">
        <v>23201.64</v>
      </c>
      <c r="T55" s="119">
        <v>34242.18</v>
      </c>
      <c r="U55" s="119">
        <v>108932.78</v>
      </c>
      <c r="V55" s="119">
        <v>15921.4</v>
      </c>
      <c r="W55" s="119">
        <v>23213.119999999999</v>
      </c>
      <c r="X55" s="119">
        <v>31383.49</v>
      </c>
      <c r="Y55" s="119">
        <v>7133.67</v>
      </c>
      <c r="Z55" s="119">
        <v>26433.59</v>
      </c>
      <c r="AA55" s="119">
        <v>51778.48</v>
      </c>
      <c r="AB55" s="82">
        <v>51778.48</v>
      </c>
      <c r="AC55" s="30">
        <f t="shared" si="18"/>
        <v>30158.300000000003</v>
      </c>
      <c r="AD55" s="37">
        <f t="shared" si="19"/>
        <v>1.3949143809163478</v>
      </c>
      <c r="AE55" s="6" t="s">
        <v>0</v>
      </c>
      <c r="AF55" s="82">
        <v>25369.23</v>
      </c>
      <c r="AG55" s="30">
        <f t="shared" si="20"/>
        <v>26409.250000000004</v>
      </c>
      <c r="AH55" s="37">
        <f t="shared" si="21"/>
        <v>1.0409953317463718</v>
      </c>
      <c r="AI55" s="6" t="s">
        <v>0</v>
      </c>
    </row>
    <row r="56" spans="1:35" ht="15" outlineLevel="2" thickBot="1" x14ac:dyDescent="0.35">
      <c r="A56" s="93" t="s">
        <v>57</v>
      </c>
      <c r="B56" s="94" t="s">
        <v>148</v>
      </c>
      <c r="C56" s="156">
        <v>3575175.17</v>
      </c>
      <c r="D56" s="156">
        <v>3999133.63</v>
      </c>
      <c r="E56" s="156">
        <v>4585835.6500000004</v>
      </c>
      <c r="F56" s="156">
        <v>5240835.28</v>
      </c>
      <c r="G56" s="156">
        <v>6072692.1299999999</v>
      </c>
      <c r="H56" s="156">
        <v>7095716.2000000002</v>
      </c>
      <c r="I56" s="156">
        <v>8131074.4199999999</v>
      </c>
      <c r="J56" s="156">
        <v>9101419.2699999996</v>
      </c>
      <c r="K56" s="156">
        <v>10063349.130000001</v>
      </c>
      <c r="L56" s="156">
        <v>11125294.32</v>
      </c>
      <c r="M56" s="156">
        <v>12069238.1</v>
      </c>
      <c r="N56" s="156">
        <v>12965663.949999999</v>
      </c>
      <c r="O56" s="86">
        <v>12965663.949999999</v>
      </c>
      <c r="P56" s="156">
        <v>3285588.04</v>
      </c>
      <c r="Q56" s="156">
        <v>3678301.63</v>
      </c>
      <c r="R56" s="156">
        <v>4009815.13</v>
      </c>
      <c r="S56" s="156">
        <v>4400072.68</v>
      </c>
      <c r="T56" s="156">
        <v>4802718.1399999997</v>
      </c>
      <c r="U56" s="156">
        <v>5139012.7300000004</v>
      </c>
      <c r="V56" s="156">
        <v>5342626.76</v>
      </c>
      <c r="W56" s="156">
        <v>5584057.0700000003</v>
      </c>
      <c r="X56" s="156">
        <v>6333180.9100000001</v>
      </c>
      <c r="Y56" s="156">
        <v>6239260.3200000003</v>
      </c>
      <c r="Z56" s="156">
        <v>6434149.4299999997</v>
      </c>
      <c r="AA56" s="156">
        <v>6487674.5999999996</v>
      </c>
      <c r="AB56" s="86">
        <v>6487674.5999999996</v>
      </c>
      <c r="AC56" s="31">
        <f t="shared" si="18"/>
        <v>-6477989.3499999996</v>
      </c>
      <c r="AD56" s="38">
        <f t="shared" si="19"/>
        <v>-0.49962650389377095</v>
      </c>
      <c r="AE56" s="7" t="s">
        <v>0</v>
      </c>
      <c r="AF56" s="86">
        <v>3045010.4</v>
      </c>
      <c r="AG56" s="31">
        <f t="shared" si="20"/>
        <v>3442664.1999999997</v>
      </c>
      <c r="AH56" s="38">
        <f t="shared" si="21"/>
        <v>1.1305919349240976</v>
      </c>
      <c r="AI56" s="7" t="s">
        <v>0</v>
      </c>
    </row>
    <row r="57" spans="1:35" outlineLevel="2" x14ac:dyDescent="0.3">
      <c r="A57" s="95" t="s">
        <v>0</v>
      </c>
      <c r="B57" s="96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89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89"/>
      <c r="AC57" s="32"/>
      <c r="AD57" s="39"/>
      <c r="AE57" s="9" t="s">
        <v>0</v>
      </c>
      <c r="AF57" s="89"/>
      <c r="AG57" s="32"/>
      <c r="AH57" s="39"/>
      <c r="AI57" s="9" t="s">
        <v>0</v>
      </c>
    </row>
    <row r="58" spans="1:35" outlineLevel="1" x14ac:dyDescent="0.3">
      <c r="A58" s="141" t="s">
        <v>58</v>
      </c>
      <c r="B58" s="83" t="s">
        <v>149</v>
      </c>
      <c r="C58" s="119">
        <v>-1983586.25</v>
      </c>
      <c r="D58" s="119">
        <v>-2168133.5699999998</v>
      </c>
      <c r="E58" s="119">
        <v>-2369022.94</v>
      </c>
      <c r="F58" s="119">
        <v>-2581618.54</v>
      </c>
      <c r="G58" s="119">
        <v>-2813591.63</v>
      </c>
      <c r="H58" s="119">
        <v>-3190520.07</v>
      </c>
      <c r="I58" s="119">
        <v>-3544380.86</v>
      </c>
      <c r="J58" s="119">
        <v>-3890599.53</v>
      </c>
      <c r="K58" s="119">
        <v>-4230894.93</v>
      </c>
      <c r="L58" s="119">
        <v>-4458706.25</v>
      </c>
      <c r="M58" s="119">
        <v>-4662850.84</v>
      </c>
      <c r="N58" s="119">
        <v>-4862806.8899999997</v>
      </c>
      <c r="O58" s="82">
        <v>-4862806.8899999997</v>
      </c>
      <c r="P58" s="119">
        <v>-1866681.14</v>
      </c>
      <c r="Q58" s="119">
        <v>-2100736.09</v>
      </c>
      <c r="R58" s="119">
        <v>-3402297.66</v>
      </c>
      <c r="S58" s="119">
        <v>-3906968.92</v>
      </c>
      <c r="T58" s="119">
        <v>-2642588.44</v>
      </c>
      <c r="U58" s="119">
        <v>-2838488.98</v>
      </c>
      <c r="V58" s="119">
        <v>-3042669.8</v>
      </c>
      <c r="W58" s="119">
        <v>-3263830.29</v>
      </c>
      <c r="X58" s="119">
        <v>-3480028.07</v>
      </c>
      <c r="Y58" s="119">
        <v>-4272425.7699999996</v>
      </c>
      <c r="Z58" s="119">
        <v>-4437965.72</v>
      </c>
      <c r="AA58" s="119">
        <v>-4662129.92</v>
      </c>
      <c r="AB58" s="82">
        <v>-4662129.92</v>
      </c>
      <c r="AC58" s="30">
        <f>AB58-O58</f>
        <v>200676.96999999974</v>
      </c>
      <c r="AD58" s="37">
        <f>IFERROR(AB58/O58-1,"")</f>
        <v>-4.1267723464955441E-2</v>
      </c>
      <c r="AE58" s="6" t="s">
        <v>0</v>
      </c>
      <c r="AF58" s="82">
        <v>-1656959.24</v>
      </c>
      <c r="AG58" s="30">
        <f t="shared" ref="AG58:AG59" si="22">AB58-AF58</f>
        <v>-3005170.6799999997</v>
      </c>
      <c r="AH58" s="37">
        <f t="shared" ref="AH58:AH59" si="23">IFERROR(AB58/AF58-1,"")</f>
        <v>1.8136660259669393</v>
      </c>
      <c r="AI58" s="6" t="s">
        <v>0</v>
      </c>
    </row>
    <row r="59" spans="1:35" ht="15" outlineLevel="1" thickBot="1" x14ac:dyDescent="0.35">
      <c r="A59" s="84" t="s">
        <v>59</v>
      </c>
      <c r="B59" s="85" t="s">
        <v>150</v>
      </c>
      <c r="C59" s="156">
        <v>1591588.92</v>
      </c>
      <c r="D59" s="156">
        <v>1831000.06</v>
      </c>
      <c r="E59" s="156">
        <v>2216812.71</v>
      </c>
      <c r="F59" s="156">
        <v>2659216.7400000002</v>
      </c>
      <c r="G59" s="156">
        <v>3259100.5</v>
      </c>
      <c r="H59" s="156">
        <v>3905196.13</v>
      </c>
      <c r="I59" s="156">
        <v>4586693.5599999996</v>
      </c>
      <c r="J59" s="156">
        <v>5210819.74</v>
      </c>
      <c r="K59" s="156">
        <v>5832454.2000000002</v>
      </c>
      <c r="L59" s="156">
        <v>6666588.0700000003</v>
      </c>
      <c r="M59" s="156">
        <v>7406387.2599999998</v>
      </c>
      <c r="N59" s="156">
        <v>8102857.0599999996</v>
      </c>
      <c r="O59" s="86">
        <v>8102857.0599999996</v>
      </c>
      <c r="P59" s="156">
        <v>1418906.9</v>
      </c>
      <c r="Q59" s="156">
        <v>1577565.54</v>
      </c>
      <c r="R59" s="156">
        <v>607517.47</v>
      </c>
      <c r="S59" s="156">
        <v>493103.76</v>
      </c>
      <c r="T59" s="156">
        <v>2160129.7000000002</v>
      </c>
      <c r="U59" s="156">
        <v>2300523.75</v>
      </c>
      <c r="V59" s="156">
        <v>2299956.96</v>
      </c>
      <c r="W59" s="156">
        <v>2320226.7799999998</v>
      </c>
      <c r="X59" s="156">
        <v>2853152.84</v>
      </c>
      <c r="Y59" s="156">
        <v>1966834.55</v>
      </c>
      <c r="Z59" s="156">
        <v>1996183.71</v>
      </c>
      <c r="AA59" s="156">
        <v>1825544.68</v>
      </c>
      <c r="AB59" s="86">
        <v>1825544.68</v>
      </c>
      <c r="AC59" s="31">
        <f>AB59-O59</f>
        <v>-6277312.3799999999</v>
      </c>
      <c r="AD59" s="38">
        <f>IFERROR(AB59/O59-1,"")</f>
        <v>-0.7747035809119901</v>
      </c>
      <c r="AE59" s="7" t="s">
        <v>0</v>
      </c>
      <c r="AF59" s="86">
        <v>1388051.16</v>
      </c>
      <c r="AG59" s="31">
        <f t="shared" si="22"/>
        <v>437493.52</v>
      </c>
      <c r="AH59" s="38">
        <f t="shared" si="23"/>
        <v>0.31518544316478936</v>
      </c>
      <c r="AI59" s="7" t="s">
        <v>0</v>
      </c>
    </row>
    <row r="60" spans="1:35" outlineLevel="1" x14ac:dyDescent="0.3">
      <c r="A60" s="87" t="s">
        <v>0</v>
      </c>
      <c r="B60" s="88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89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89"/>
      <c r="AC60" s="32"/>
      <c r="AD60" s="39"/>
      <c r="AE60" s="9" t="s">
        <v>0</v>
      </c>
      <c r="AF60" s="89"/>
      <c r="AG60" s="32"/>
      <c r="AH60" s="39"/>
      <c r="AI60" s="9" t="s">
        <v>0</v>
      </c>
    </row>
    <row r="61" spans="1:35" outlineLevel="1" x14ac:dyDescent="0.3">
      <c r="A61" s="97" t="s">
        <v>60</v>
      </c>
      <c r="B61" s="98" t="s">
        <v>151</v>
      </c>
      <c r="C61" s="159">
        <v>0</v>
      </c>
      <c r="D61" s="159">
        <v>0</v>
      </c>
      <c r="E61" s="159">
        <v>0</v>
      </c>
      <c r="F61" s="159">
        <v>0</v>
      </c>
      <c r="G61" s="159">
        <v>0</v>
      </c>
      <c r="H61" s="159">
        <v>0</v>
      </c>
      <c r="I61" s="159">
        <v>0</v>
      </c>
      <c r="J61" s="159">
        <v>0</v>
      </c>
      <c r="K61" s="159">
        <v>0</v>
      </c>
      <c r="L61" s="159">
        <v>0</v>
      </c>
      <c r="M61" s="159">
        <v>0</v>
      </c>
      <c r="N61" s="159">
        <v>0</v>
      </c>
      <c r="O61" s="99" t="s">
        <v>40</v>
      </c>
      <c r="P61" s="159">
        <v>0</v>
      </c>
      <c r="Q61" s="159">
        <v>0</v>
      </c>
      <c r="R61" s="159">
        <v>0</v>
      </c>
      <c r="S61" s="159">
        <v>0</v>
      </c>
      <c r="T61" s="159">
        <v>0</v>
      </c>
      <c r="U61" s="159">
        <v>0</v>
      </c>
      <c r="V61" s="159">
        <v>0</v>
      </c>
      <c r="W61" s="159">
        <v>0</v>
      </c>
      <c r="X61" s="159">
        <v>0</v>
      </c>
      <c r="Y61" s="159">
        <v>0</v>
      </c>
      <c r="Z61" s="159">
        <v>0</v>
      </c>
      <c r="AA61" s="159">
        <v>0</v>
      </c>
      <c r="AB61" s="99" t="s">
        <v>40</v>
      </c>
      <c r="AC61" s="34" t="s">
        <v>32</v>
      </c>
      <c r="AD61" s="42" t="s">
        <v>32</v>
      </c>
      <c r="AE61" s="14" t="s">
        <v>0</v>
      </c>
      <c r="AF61" s="99">
        <v>0</v>
      </c>
      <c r="AG61" s="34" t="e">
        <f>AB61-AF62</f>
        <v>#VALUE!</v>
      </c>
      <c r="AH61" s="42" t="str">
        <f>IFERROR(AB61/AF61-1,"")</f>
        <v/>
      </c>
      <c r="AI61" s="14" t="s">
        <v>0</v>
      </c>
    </row>
    <row r="62" spans="1:35" x14ac:dyDescent="0.3">
      <c r="A62" s="100" t="s">
        <v>0</v>
      </c>
      <c r="B62" s="101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89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89"/>
      <c r="AC62" s="32"/>
      <c r="AD62" s="39"/>
      <c r="AE62" s="9" t="s">
        <v>0</v>
      </c>
      <c r="AF62" s="89"/>
      <c r="AG62" s="32"/>
      <c r="AH62" s="39"/>
      <c r="AI62" s="9" t="s">
        <v>0</v>
      </c>
    </row>
    <row r="63" spans="1:35" x14ac:dyDescent="0.3">
      <c r="A63" s="2" t="s">
        <v>61</v>
      </c>
      <c r="B63" s="22"/>
      <c r="C63" s="47" t="s">
        <v>0</v>
      </c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28" t="s">
        <v>0</v>
      </c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28" t="s">
        <v>0</v>
      </c>
      <c r="AC63" s="28" t="s">
        <v>0</v>
      </c>
      <c r="AD63" s="43" t="s">
        <v>0</v>
      </c>
      <c r="AE63" s="4" t="s">
        <v>0</v>
      </c>
      <c r="AF63" s="28" t="s">
        <v>0</v>
      </c>
      <c r="AG63" s="28" t="s">
        <v>0</v>
      </c>
      <c r="AH63" s="43" t="s">
        <v>0</v>
      </c>
      <c r="AI63" s="4" t="s">
        <v>0</v>
      </c>
    </row>
    <row r="64" spans="1:35" outlineLevel="1" x14ac:dyDescent="0.3">
      <c r="A64" s="87" t="s">
        <v>0</v>
      </c>
      <c r="B64" s="88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89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89"/>
      <c r="AC64" s="32"/>
      <c r="AD64" s="39"/>
      <c r="AE64" s="9" t="s">
        <v>0</v>
      </c>
      <c r="AF64" s="89"/>
      <c r="AG64" s="32"/>
      <c r="AH64" s="39"/>
      <c r="AI64" s="9" t="s">
        <v>0</v>
      </c>
    </row>
    <row r="65" spans="1:35" outlineLevel="1" x14ac:dyDescent="0.3">
      <c r="A65" s="142" t="s">
        <v>62</v>
      </c>
      <c r="B65" s="102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03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03"/>
      <c r="AC65" s="35"/>
      <c r="AD65" s="44"/>
      <c r="AE65" s="16" t="s">
        <v>0</v>
      </c>
      <c r="AF65" s="103"/>
      <c r="AG65" s="35"/>
      <c r="AH65" s="44"/>
      <c r="AI65" s="16" t="s">
        <v>0</v>
      </c>
    </row>
    <row r="66" spans="1:35" outlineLevel="2" x14ac:dyDescent="0.3">
      <c r="A66" s="80" t="s">
        <v>63</v>
      </c>
      <c r="B66" s="81" t="s">
        <v>152</v>
      </c>
      <c r="C66" s="119">
        <v>-674602.97</v>
      </c>
      <c r="D66" s="119">
        <v>-767648.19</v>
      </c>
      <c r="E66" s="119">
        <v>-934256.01</v>
      </c>
      <c r="F66" s="119">
        <v>-1125241.42</v>
      </c>
      <c r="G66" s="119">
        <v>-1374395.96</v>
      </c>
      <c r="H66" s="119">
        <v>-1649585.14</v>
      </c>
      <c r="I66" s="119">
        <v>-1928820.37</v>
      </c>
      <c r="J66" s="119">
        <v>-2223556.04</v>
      </c>
      <c r="K66" s="119">
        <v>-2534124.12</v>
      </c>
      <c r="L66" s="119">
        <v>-2895772.37</v>
      </c>
      <c r="M66" s="119">
        <v>-3274455.01</v>
      </c>
      <c r="N66" s="119">
        <v>-3658655.61</v>
      </c>
      <c r="O66" s="82">
        <v>-23041113.210000001</v>
      </c>
      <c r="P66" s="119">
        <v>-486316.48</v>
      </c>
      <c r="Q66" s="119">
        <v>-587817.63</v>
      </c>
      <c r="R66" s="119">
        <v>-684938.44</v>
      </c>
      <c r="S66" s="119">
        <v>-709289.69</v>
      </c>
      <c r="T66" s="119">
        <v>-864968</v>
      </c>
      <c r="U66" s="119">
        <v>-823739.29</v>
      </c>
      <c r="V66" s="119">
        <v>-755324.52</v>
      </c>
      <c r="W66" s="119">
        <v>-844776.13</v>
      </c>
      <c r="X66" s="119">
        <v>-833094.8</v>
      </c>
      <c r="Y66" s="119">
        <v>-843451.54</v>
      </c>
      <c r="Z66" s="119">
        <v>-859101.38</v>
      </c>
      <c r="AA66" s="119">
        <v>-902239.93</v>
      </c>
      <c r="AB66" s="82">
        <v>-9195057.8300000001</v>
      </c>
      <c r="AC66" s="30">
        <f t="shared" ref="AC66:AC75" si="24">AB66-O66</f>
        <v>13846055.380000001</v>
      </c>
      <c r="AD66" s="37">
        <f t="shared" ref="AD66:AD75" si="25">IFERROR(AB66/O66-1,"")</f>
        <v>-0.60092823006445362</v>
      </c>
      <c r="AE66" s="6" t="s">
        <v>0</v>
      </c>
      <c r="AF66" s="82">
        <v>-3286650.79</v>
      </c>
      <c r="AG66" s="30">
        <f t="shared" ref="AG66:AG75" si="26">AB66-AF66</f>
        <v>-5908407.04</v>
      </c>
      <c r="AH66" s="37">
        <f t="shared" ref="AH66:AH75" si="27">IFERROR(AB66/AF66-1,"")</f>
        <v>1.7976984527766029</v>
      </c>
      <c r="AI66" s="6" t="s">
        <v>0</v>
      </c>
    </row>
    <row r="67" spans="1:35" outlineLevel="2" x14ac:dyDescent="0.3">
      <c r="A67" s="80" t="s">
        <v>64</v>
      </c>
      <c r="B67" s="81" t="s">
        <v>153</v>
      </c>
      <c r="C67" s="119">
        <v>555038.06000000006</v>
      </c>
      <c r="D67" s="119">
        <v>607578.30000000005</v>
      </c>
      <c r="E67" s="119">
        <v>656439.03</v>
      </c>
      <c r="F67" s="119">
        <v>818988.4</v>
      </c>
      <c r="G67" s="119">
        <v>945954.5</v>
      </c>
      <c r="H67" s="119">
        <v>1208260.28</v>
      </c>
      <c r="I67" s="119">
        <v>1476383.2</v>
      </c>
      <c r="J67" s="119">
        <v>1853429.88</v>
      </c>
      <c r="K67" s="119">
        <v>2189412.4700000002</v>
      </c>
      <c r="L67" s="119">
        <v>2370716.75</v>
      </c>
      <c r="M67" s="119">
        <v>2876304.2</v>
      </c>
      <c r="N67" s="119">
        <v>3335044.26</v>
      </c>
      <c r="O67" s="82">
        <v>18893549.329999998</v>
      </c>
      <c r="P67" s="119">
        <v>452401.4</v>
      </c>
      <c r="Q67" s="119">
        <v>481350.98</v>
      </c>
      <c r="R67" s="119">
        <v>617336.26</v>
      </c>
      <c r="S67" s="119">
        <v>599403.19999999995</v>
      </c>
      <c r="T67" s="119">
        <v>718091.06</v>
      </c>
      <c r="U67" s="119">
        <v>792113.73</v>
      </c>
      <c r="V67" s="119">
        <v>815156.94</v>
      </c>
      <c r="W67" s="119">
        <v>839606.15</v>
      </c>
      <c r="X67" s="119">
        <v>849264.26</v>
      </c>
      <c r="Y67" s="119">
        <v>901214.41</v>
      </c>
      <c r="Z67" s="119">
        <v>885852.67</v>
      </c>
      <c r="AA67" s="119">
        <v>928050.26</v>
      </c>
      <c r="AB67" s="82">
        <v>8879841.3200000003</v>
      </c>
      <c r="AC67" s="30">
        <f t="shared" si="24"/>
        <v>-10013708.009999998</v>
      </c>
      <c r="AD67" s="37">
        <f t="shared" si="25"/>
        <v>-0.53000671473092664</v>
      </c>
      <c r="AE67" s="6" t="s">
        <v>0</v>
      </c>
      <c r="AF67" s="82">
        <v>2236898.91</v>
      </c>
      <c r="AG67" s="30">
        <f t="shared" si="26"/>
        <v>6642942.4100000001</v>
      </c>
      <c r="AH67" s="37">
        <f t="shared" si="27"/>
        <v>2.9697106026127931</v>
      </c>
      <c r="AI67" s="6" t="s">
        <v>0</v>
      </c>
    </row>
    <row r="68" spans="1:35" outlineLevel="2" x14ac:dyDescent="0.3">
      <c r="A68" s="80" t="s">
        <v>65</v>
      </c>
      <c r="B68" s="81" t="s">
        <v>154</v>
      </c>
      <c r="C68" s="119">
        <v>0</v>
      </c>
      <c r="D68" s="119">
        <v>0</v>
      </c>
      <c r="E68" s="119">
        <v>0</v>
      </c>
      <c r="F68" s="119">
        <v>0</v>
      </c>
      <c r="G68" s="119">
        <v>0</v>
      </c>
      <c r="H68" s="119">
        <v>0</v>
      </c>
      <c r="I68" s="119">
        <v>0</v>
      </c>
      <c r="J68" s="119">
        <v>0</v>
      </c>
      <c r="K68" s="119">
        <v>0</v>
      </c>
      <c r="L68" s="119">
        <v>0</v>
      </c>
      <c r="M68" s="119">
        <v>0</v>
      </c>
      <c r="N68" s="119">
        <v>0</v>
      </c>
      <c r="O68" s="82">
        <v>0</v>
      </c>
      <c r="P68" s="119">
        <v>0</v>
      </c>
      <c r="Q68" s="119">
        <v>0</v>
      </c>
      <c r="R68" s="119">
        <v>0</v>
      </c>
      <c r="S68" s="119">
        <v>0</v>
      </c>
      <c r="T68" s="119">
        <v>0</v>
      </c>
      <c r="U68" s="119">
        <v>0</v>
      </c>
      <c r="V68" s="119">
        <v>0</v>
      </c>
      <c r="W68" s="119">
        <v>0</v>
      </c>
      <c r="X68" s="119">
        <v>0</v>
      </c>
      <c r="Y68" s="119">
        <v>0</v>
      </c>
      <c r="Z68" s="119">
        <v>2410000</v>
      </c>
      <c r="AA68" s="119">
        <v>-2410000</v>
      </c>
      <c r="AB68" s="82">
        <v>0</v>
      </c>
      <c r="AC68" s="30">
        <f t="shared" si="24"/>
        <v>0</v>
      </c>
      <c r="AD68" s="37" t="str">
        <f t="shared" si="25"/>
        <v/>
      </c>
      <c r="AE68" s="6" t="s">
        <v>0</v>
      </c>
      <c r="AF68" s="82">
        <v>0</v>
      </c>
      <c r="AG68" s="30">
        <f t="shared" si="26"/>
        <v>0</v>
      </c>
      <c r="AH68" s="37" t="str">
        <f t="shared" si="27"/>
        <v/>
      </c>
      <c r="AI68" s="6" t="s">
        <v>0</v>
      </c>
    </row>
    <row r="69" spans="1:35" outlineLevel="2" x14ac:dyDescent="0.3">
      <c r="A69" s="80" t="s">
        <v>66</v>
      </c>
      <c r="B69" s="81" t="s">
        <v>155</v>
      </c>
      <c r="C69" s="119">
        <v>0</v>
      </c>
      <c r="D69" s="119">
        <v>0</v>
      </c>
      <c r="E69" s="119">
        <v>0</v>
      </c>
      <c r="F69" s="119">
        <v>0</v>
      </c>
      <c r="G69" s="119">
        <v>0</v>
      </c>
      <c r="H69" s="119">
        <v>0</v>
      </c>
      <c r="I69" s="119">
        <v>0</v>
      </c>
      <c r="J69" s="119">
        <v>0</v>
      </c>
      <c r="K69" s="119">
        <v>0</v>
      </c>
      <c r="L69" s="119">
        <v>0</v>
      </c>
      <c r="M69" s="119">
        <v>0</v>
      </c>
      <c r="N69" s="119">
        <v>0</v>
      </c>
      <c r="O69" s="82">
        <v>0</v>
      </c>
      <c r="P69" s="119">
        <v>0</v>
      </c>
      <c r="Q69" s="119">
        <v>0</v>
      </c>
      <c r="R69" s="119">
        <v>0</v>
      </c>
      <c r="S69" s="119">
        <v>0</v>
      </c>
      <c r="T69" s="119">
        <v>0</v>
      </c>
      <c r="U69" s="119">
        <v>0</v>
      </c>
      <c r="V69" s="119">
        <v>0</v>
      </c>
      <c r="W69" s="119">
        <v>0</v>
      </c>
      <c r="X69" s="119">
        <v>0</v>
      </c>
      <c r="Y69" s="119">
        <v>0</v>
      </c>
      <c r="Z69" s="119">
        <v>0</v>
      </c>
      <c r="AA69" s="119">
        <v>0</v>
      </c>
      <c r="AB69" s="82">
        <v>0</v>
      </c>
      <c r="AC69" s="30">
        <f t="shared" si="24"/>
        <v>0</v>
      </c>
      <c r="AD69" s="37" t="str">
        <f t="shared" si="25"/>
        <v/>
      </c>
      <c r="AE69" s="6" t="s">
        <v>0</v>
      </c>
      <c r="AF69" s="82">
        <v>0</v>
      </c>
      <c r="AG69" s="30">
        <f t="shared" si="26"/>
        <v>0</v>
      </c>
      <c r="AH69" s="37" t="str">
        <f t="shared" si="27"/>
        <v/>
      </c>
      <c r="AI69" s="6" t="s">
        <v>0</v>
      </c>
    </row>
    <row r="70" spans="1:35" outlineLevel="2" x14ac:dyDescent="0.3">
      <c r="A70" s="80" t="s">
        <v>67</v>
      </c>
      <c r="B70" s="81" t="s">
        <v>156</v>
      </c>
      <c r="C70" s="119">
        <v>0</v>
      </c>
      <c r="D70" s="119">
        <v>0</v>
      </c>
      <c r="E70" s="119">
        <v>0</v>
      </c>
      <c r="F70" s="119">
        <v>0</v>
      </c>
      <c r="G70" s="119">
        <v>0</v>
      </c>
      <c r="H70" s="119">
        <v>0</v>
      </c>
      <c r="I70" s="119">
        <v>0</v>
      </c>
      <c r="J70" s="119">
        <v>0</v>
      </c>
      <c r="K70" s="119">
        <v>0</v>
      </c>
      <c r="L70" s="119">
        <v>0</v>
      </c>
      <c r="M70" s="119">
        <v>0</v>
      </c>
      <c r="N70" s="119">
        <v>0</v>
      </c>
      <c r="O70" s="82">
        <v>0</v>
      </c>
      <c r="P70" s="119">
        <v>0</v>
      </c>
      <c r="Q70" s="119">
        <v>0</v>
      </c>
      <c r="R70" s="119">
        <v>0</v>
      </c>
      <c r="S70" s="119">
        <v>0</v>
      </c>
      <c r="T70" s="119">
        <v>0</v>
      </c>
      <c r="U70" s="119">
        <v>0</v>
      </c>
      <c r="V70" s="119">
        <v>0</v>
      </c>
      <c r="W70" s="119">
        <v>0</v>
      </c>
      <c r="X70" s="119">
        <v>0</v>
      </c>
      <c r="Y70" s="119">
        <v>0</v>
      </c>
      <c r="Z70" s="119">
        <v>466523.47</v>
      </c>
      <c r="AA70" s="119">
        <v>-466523.47</v>
      </c>
      <c r="AB70" s="82">
        <v>0</v>
      </c>
      <c r="AC70" s="30">
        <f t="shared" si="24"/>
        <v>0</v>
      </c>
      <c r="AD70" s="37" t="str">
        <f t="shared" si="25"/>
        <v/>
      </c>
      <c r="AE70" s="6" t="s">
        <v>0</v>
      </c>
      <c r="AF70" s="82">
        <v>0</v>
      </c>
      <c r="AG70" s="30">
        <f t="shared" si="26"/>
        <v>0</v>
      </c>
      <c r="AH70" s="37" t="str">
        <f t="shared" si="27"/>
        <v/>
      </c>
      <c r="AI70" s="6" t="s">
        <v>0</v>
      </c>
    </row>
    <row r="71" spans="1:35" outlineLevel="2" x14ac:dyDescent="0.3">
      <c r="A71" s="80" t="s">
        <v>68</v>
      </c>
      <c r="B71" s="81" t="s">
        <v>157</v>
      </c>
      <c r="C71" s="119">
        <v>-304658.71999999997</v>
      </c>
      <c r="D71" s="119">
        <v>-151313.25</v>
      </c>
      <c r="E71" s="119">
        <v>-190906.64</v>
      </c>
      <c r="F71" s="119">
        <v>-215638.95</v>
      </c>
      <c r="G71" s="119">
        <v>-258645.42</v>
      </c>
      <c r="H71" s="119">
        <v>-429736.13</v>
      </c>
      <c r="I71" s="119">
        <v>-418626.73</v>
      </c>
      <c r="J71" s="119">
        <v>-427758.14</v>
      </c>
      <c r="K71" s="119">
        <v>-435001.22</v>
      </c>
      <c r="L71" s="119">
        <v>-340649.25</v>
      </c>
      <c r="M71" s="119">
        <v>-339157.72</v>
      </c>
      <c r="N71" s="119">
        <v>-356835.94</v>
      </c>
      <c r="O71" s="82">
        <v>-3868928.11</v>
      </c>
      <c r="P71" s="119">
        <v>111987.88</v>
      </c>
      <c r="Q71" s="119">
        <v>-463969.62</v>
      </c>
      <c r="R71" s="119">
        <v>219080.35</v>
      </c>
      <c r="S71" s="119">
        <v>-208988.3</v>
      </c>
      <c r="T71" s="119">
        <v>42677.49</v>
      </c>
      <c r="U71" s="119">
        <v>-475063.47</v>
      </c>
      <c r="V71" s="119">
        <v>-149562.64000000001</v>
      </c>
      <c r="W71" s="119">
        <v>-89516.18</v>
      </c>
      <c r="X71" s="119">
        <v>-39640.300000000003</v>
      </c>
      <c r="Y71" s="119">
        <v>-115651.41</v>
      </c>
      <c r="Z71" s="119">
        <v>124825.72</v>
      </c>
      <c r="AA71" s="119">
        <v>-523548.8</v>
      </c>
      <c r="AB71" s="82">
        <v>-1567369.28</v>
      </c>
      <c r="AC71" s="30">
        <f t="shared" si="24"/>
        <v>2301558.83</v>
      </c>
      <c r="AD71" s="37">
        <f t="shared" si="25"/>
        <v>-0.59488281109467289</v>
      </c>
      <c r="AE71" s="6" t="s">
        <v>0</v>
      </c>
      <c r="AF71" s="82">
        <v>-383903.67</v>
      </c>
      <c r="AG71" s="30">
        <f t="shared" si="26"/>
        <v>-1183465.6100000001</v>
      </c>
      <c r="AH71" s="37">
        <f t="shared" si="27"/>
        <v>3.0827150206717224</v>
      </c>
      <c r="AI71" s="6" t="s">
        <v>0</v>
      </c>
    </row>
    <row r="72" spans="1:35" outlineLevel="2" x14ac:dyDescent="0.3">
      <c r="A72" s="80" t="s">
        <v>69</v>
      </c>
      <c r="B72" s="81" t="s">
        <v>158</v>
      </c>
      <c r="C72" s="119">
        <v>-82635</v>
      </c>
      <c r="D72" s="119">
        <v>-84835</v>
      </c>
      <c r="E72" s="119">
        <v>-86935</v>
      </c>
      <c r="F72" s="119">
        <v>-97432.5</v>
      </c>
      <c r="G72" s="119">
        <v>-103932.5</v>
      </c>
      <c r="H72" s="119">
        <v>-104532.5</v>
      </c>
      <c r="I72" s="119">
        <v>-108732.5</v>
      </c>
      <c r="J72" s="119">
        <v>-108732.5</v>
      </c>
      <c r="K72" s="119">
        <v>-110932.5</v>
      </c>
      <c r="L72" s="119">
        <v>-117532.5</v>
      </c>
      <c r="M72" s="119">
        <v>-119732.5</v>
      </c>
      <c r="N72" s="119">
        <v>-121932.5</v>
      </c>
      <c r="O72" s="82">
        <v>-1247897.5</v>
      </c>
      <c r="P72" s="119">
        <v>-67109.33</v>
      </c>
      <c r="Q72" s="119">
        <v>-21293.55</v>
      </c>
      <c r="R72" s="119">
        <v>-111863.42</v>
      </c>
      <c r="S72" s="119">
        <v>-153170.59</v>
      </c>
      <c r="T72" s="119">
        <v>28206.89</v>
      </c>
      <c r="U72" s="119">
        <v>-67972.210000000006</v>
      </c>
      <c r="V72" s="119">
        <v>-92224.05</v>
      </c>
      <c r="W72" s="119">
        <v>-68902.740000000005</v>
      </c>
      <c r="X72" s="119">
        <v>-61468.9</v>
      </c>
      <c r="Y72" s="119">
        <v>-153823.26</v>
      </c>
      <c r="Z72" s="119">
        <v>16407.259999999998</v>
      </c>
      <c r="AA72" s="119">
        <v>-61735.55</v>
      </c>
      <c r="AB72" s="82">
        <v>-814949.45</v>
      </c>
      <c r="AC72" s="30">
        <f t="shared" si="24"/>
        <v>432948.05000000005</v>
      </c>
      <c r="AD72" s="37">
        <f t="shared" si="25"/>
        <v>-0.34694199643800872</v>
      </c>
      <c r="AE72" s="6" t="s">
        <v>0</v>
      </c>
      <c r="AF72" s="82">
        <v>-492586.1</v>
      </c>
      <c r="AG72" s="30">
        <f t="shared" si="26"/>
        <v>-322363.34999999998</v>
      </c>
      <c r="AH72" s="37">
        <f t="shared" si="27"/>
        <v>0.65443046403461236</v>
      </c>
      <c r="AI72" s="6" t="s">
        <v>0</v>
      </c>
    </row>
    <row r="73" spans="1:35" outlineLevel="2" x14ac:dyDescent="0.3">
      <c r="A73" s="80" t="s">
        <v>70</v>
      </c>
      <c r="B73" s="81" t="s">
        <v>159</v>
      </c>
      <c r="C73" s="119">
        <v>0</v>
      </c>
      <c r="D73" s="119">
        <v>0</v>
      </c>
      <c r="E73" s="119">
        <v>0</v>
      </c>
      <c r="F73" s="119">
        <v>0</v>
      </c>
      <c r="G73" s="119">
        <v>0</v>
      </c>
      <c r="H73" s="119">
        <v>0</v>
      </c>
      <c r="I73" s="119">
        <v>0</v>
      </c>
      <c r="J73" s="119">
        <v>0</v>
      </c>
      <c r="K73" s="119">
        <v>0</v>
      </c>
      <c r="L73" s="119">
        <v>0</v>
      </c>
      <c r="M73" s="119">
        <v>0</v>
      </c>
      <c r="N73" s="119">
        <v>0</v>
      </c>
      <c r="O73" s="82">
        <v>0</v>
      </c>
      <c r="P73" s="119">
        <v>-37640.04</v>
      </c>
      <c r="Q73" s="119">
        <v>37640.04</v>
      </c>
      <c r="R73" s="119">
        <v>-37640.04</v>
      </c>
      <c r="S73" s="119">
        <v>-91871.54</v>
      </c>
      <c r="T73" s="119">
        <v>36140.019999999997</v>
      </c>
      <c r="U73" s="119">
        <v>7.0000000000000007E-2</v>
      </c>
      <c r="V73" s="119">
        <v>-65387.91</v>
      </c>
      <c r="W73" s="119">
        <v>0</v>
      </c>
      <c r="X73" s="119">
        <v>0</v>
      </c>
      <c r="Y73" s="119">
        <v>-56335.21</v>
      </c>
      <c r="Z73" s="119">
        <v>0</v>
      </c>
      <c r="AA73" s="119">
        <v>0</v>
      </c>
      <c r="AB73" s="82">
        <v>-215094.61</v>
      </c>
      <c r="AC73" s="30">
        <f t="shared" si="24"/>
        <v>-215094.61</v>
      </c>
      <c r="AD73" s="37" t="str">
        <f t="shared" si="25"/>
        <v/>
      </c>
      <c r="AE73" s="6" t="s">
        <v>0</v>
      </c>
      <c r="AF73" s="82">
        <v>-80647.88</v>
      </c>
      <c r="AG73" s="30">
        <f t="shared" si="26"/>
        <v>-134446.72999999998</v>
      </c>
      <c r="AH73" s="37">
        <f t="shared" si="27"/>
        <v>1.6670832512894322</v>
      </c>
      <c r="AI73" s="6" t="s">
        <v>0</v>
      </c>
    </row>
    <row r="74" spans="1:35" outlineLevel="2" x14ac:dyDescent="0.3">
      <c r="A74" s="80" t="s">
        <v>71</v>
      </c>
      <c r="B74" s="81" t="s">
        <v>160</v>
      </c>
      <c r="C74" s="119">
        <v>0</v>
      </c>
      <c r="D74" s="119">
        <v>0</v>
      </c>
      <c r="E74" s="119">
        <v>0</v>
      </c>
      <c r="F74" s="119">
        <v>0</v>
      </c>
      <c r="G74" s="119">
        <v>0</v>
      </c>
      <c r="H74" s="119">
        <v>0</v>
      </c>
      <c r="I74" s="119">
        <v>0</v>
      </c>
      <c r="J74" s="119">
        <v>0</v>
      </c>
      <c r="K74" s="119">
        <v>0</v>
      </c>
      <c r="L74" s="119">
        <v>0</v>
      </c>
      <c r="M74" s="119">
        <v>0</v>
      </c>
      <c r="N74" s="119">
        <v>0</v>
      </c>
      <c r="O74" s="82">
        <v>0</v>
      </c>
      <c r="P74" s="119">
        <v>0</v>
      </c>
      <c r="Q74" s="119">
        <v>0</v>
      </c>
      <c r="R74" s="119">
        <v>0</v>
      </c>
      <c r="S74" s="119">
        <v>0</v>
      </c>
      <c r="T74" s="119">
        <v>0</v>
      </c>
      <c r="U74" s="119">
        <v>0</v>
      </c>
      <c r="V74" s="119">
        <v>0</v>
      </c>
      <c r="W74" s="119">
        <v>0</v>
      </c>
      <c r="X74" s="119">
        <v>0</v>
      </c>
      <c r="Y74" s="119">
        <v>0</v>
      </c>
      <c r="Z74" s="119">
        <v>-35579.19</v>
      </c>
      <c r="AA74" s="119">
        <v>583.95000000000005</v>
      </c>
      <c r="AB74" s="82">
        <v>-34995.24</v>
      </c>
      <c r="AC74" s="30">
        <f t="shared" si="24"/>
        <v>-34995.24</v>
      </c>
      <c r="AD74" s="37" t="str">
        <f t="shared" si="25"/>
        <v/>
      </c>
      <c r="AE74" s="6" t="s">
        <v>0</v>
      </c>
      <c r="AF74" s="82">
        <v>0</v>
      </c>
      <c r="AG74" s="30">
        <f t="shared" si="26"/>
        <v>-34995.24</v>
      </c>
      <c r="AH74" s="37" t="str">
        <f t="shared" si="27"/>
        <v/>
      </c>
      <c r="AI74" s="6" t="s">
        <v>0</v>
      </c>
    </row>
    <row r="75" spans="1:35" ht="15" outlineLevel="2" thickBot="1" x14ac:dyDescent="0.35">
      <c r="A75" s="93" t="s">
        <v>72</v>
      </c>
      <c r="B75" s="94" t="s">
        <v>161</v>
      </c>
      <c r="C75" s="156">
        <v>-506858.63</v>
      </c>
      <c r="D75" s="156">
        <v>-396218.14</v>
      </c>
      <c r="E75" s="156">
        <v>-555658.62</v>
      </c>
      <c r="F75" s="156">
        <v>-619324.47</v>
      </c>
      <c r="G75" s="156">
        <v>-791019.38</v>
      </c>
      <c r="H75" s="156">
        <v>-975593.49</v>
      </c>
      <c r="I75" s="156">
        <v>-979796.4</v>
      </c>
      <c r="J75" s="156">
        <v>-906616.8</v>
      </c>
      <c r="K75" s="156">
        <v>-890645.37</v>
      </c>
      <c r="L75" s="156">
        <v>-983237.37</v>
      </c>
      <c r="M75" s="156">
        <v>-857041.03</v>
      </c>
      <c r="N75" s="156">
        <v>-802379.79</v>
      </c>
      <c r="O75" s="86">
        <v>-9264389.4900000002</v>
      </c>
      <c r="P75" s="156">
        <v>-26676.57</v>
      </c>
      <c r="Q75" s="156">
        <v>-554089.78</v>
      </c>
      <c r="R75" s="156">
        <v>1974.71</v>
      </c>
      <c r="S75" s="156">
        <v>-563916.92000000004</v>
      </c>
      <c r="T75" s="156">
        <v>-39852.54</v>
      </c>
      <c r="U75" s="156">
        <v>-574661.17000000004</v>
      </c>
      <c r="V75" s="156">
        <v>-247342.18</v>
      </c>
      <c r="W75" s="156">
        <v>-163588.9</v>
      </c>
      <c r="X75" s="156">
        <v>-84939.74</v>
      </c>
      <c r="Y75" s="156">
        <v>-268047.01</v>
      </c>
      <c r="Z75" s="156">
        <v>3008928.55</v>
      </c>
      <c r="AA75" s="156">
        <v>-3435413.54</v>
      </c>
      <c r="AB75" s="86">
        <v>-2947625.09</v>
      </c>
      <c r="AC75" s="31">
        <f t="shared" si="24"/>
        <v>6316764.4000000004</v>
      </c>
      <c r="AD75" s="38">
        <f t="shared" si="25"/>
        <v>-0.68183277557774624</v>
      </c>
      <c r="AE75" s="7" t="s">
        <v>0</v>
      </c>
      <c r="AF75" s="86">
        <v>-2006889.53</v>
      </c>
      <c r="AG75" s="31">
        <f t="shared" si="26"/>
        <v>-940735.55999999982</v>
      </c>
      <c r="AH75" s="38">
        <f t="shared" si="27"/>
        <v>0.46875303594812201</v>
      </c>
      <c r="AI75" s="7" t="s">
        <v>0</v>
      </c>
    </row>
    <row r="76" spans="1:35" outlineLevel="2" x14ac:dyDescent="0.3">
      <c r="A76" s="95" t="s">
        <v>0</v>
      </c>
      <c r="B76" s="96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89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89"/>
      <c r="AC76" s="32"/>
      <c r="AD76" s="39"/>
      <c r="AE76" s="9" t="s">
        <v>0</v>
      </c>
      <c r="AF76" s="89"/>
      <c r="AG76" s="32"/>
      <c r="AH76" s="39"/>
      <c r="AI76" s="9" t="s">
        <v>0</v>
      </c>
    </row>
    <row r="77" spans="1:35" outlineLevel="1" x14ac:dyDescent="0.3">
      <c r="A77" s="142" t="s">
        <v>73</v>
      </c>
      <c r="B77" s="78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79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79"/>
      <c r="AC77" s="29"/>
      <c r="AD77" s="36"/>
      <c r="AE77" s="5" t="s">
        <v>0</v>
      </c>
      <c r="AF77" s="79"/>
      <c r="AG77" s="29"/>
      <c r="AH77" s="36"/>
      <c r="AI77" s="5" t="s">
        <v>0</v>
      </c>
    </row>
    <row r="78" spans="1:35" outlineLevel="2" x14ac:dyDescent="0.3">
      <c r="A78" s="80" t="s">
        <v>74</v>
      </c>
      <c r="B78" s="81" t="s">
        <v>162</v>
      </c>
      <c r="C78" s="119">
        <v>0</v>
      </c>
      <c r="D78" s="119">
        <v>0</v>
      </c>
      <c r="E78" s="119">
        <v>0</v>
      </c>
      <c r="F78" s="119">
        <v>0</v>
      </c>
      <c r="G78" s="119">
        <v>0</v>
      </c>
      <c r="H78" s="119">
        <v>0</v>
      </c>
      <c r="I78" s="119">
        <v>0</v>
      </c>
      <c r="J78" s="119">
        <v>0</v>
      </c>
      <c r="K78" s="119">
        <v>0</v>
      </c>
      <c r="L78" s="119">
        <v>0</v>
      </c>
      <c r="M78" s="119">
        <v>0</v>
      </c>
      <c r="N78" s="119">
        <v>0</v>
      </c>
      <c r="O78" s="82">
        <v>0</v>
      </c>
      <c r="P78" s="119">
        <v>0</v>
      </c>
      <c r="Q78" s="119">
        <v>-5915.25</v>
      </c>
      <c r="R78" s="119">
        <v>-3519.46</v>
      </c>
      <c r="S78" s="119">
        <v>-1544.45</v>
      </c>
      <c r="T78" s="119">
        <v>-3518.46</v>
      </c>
      <c r="U78" s="119">
        <v>-59521.36</v>
      </c>
      <c r="V78" s="119">
        <v>0</v>
      </c>
      <c r="W78" s="119">
        <v>0</v>
      </c>
      <c r="X78" s="119">
        <v>-34993.06</v>
      </c>
      <c r="Y78" s="119">
        <v>-2875.11</v>
      </c>
      <c r="Z78" s="119">
        <v>111887.15</v>
      </c>
      <c r="AA78" s="119">
        <v>0</v>
      </c>
      <c r="AB78" s="82">
        <v>0</v>
      </c>
      <c r="AC78" s="30">
        <f>AB78-O78</f>
        <v>0</v>
      </c>
      <c r="AD78" s="37" t="str">
        <f>IFERROR(AB78/O78-1,"")</f>
        <v/>
      </c>
      <c r="AE78" s="6" t="s">
        <v>0</v>
      </c>
      <c r="AF78" s="82">
        <v>-5784.45</v>
      </c>
      <c r="AG78" s="30">
        <f t="shared" ref="AG78:AG81" si="28">AB78-AF78</f>
        <v>5784.45</v>
      </c>
      <c r="AH78" s="37">
        <f t="shared" ref="AH78:AH81" si="29">IFERROR(AB78/AF78-1,"")</f>
        <v>-1</v>
      </c>
      <c r="AI78" s="6" t="s">
        <v>0</v>
      </c>
    </row>
    <row r="79" spans="1:35" outlineLevel="2" x14ac:dyDescent="0.3">
      <c r="A79" s="80" t="s">
        <v>49</v>
      </c>
      <c r="B79" s="81" t="s">
        <v>163</v>
      </c>
      <c r="C79" s="119">
        <v>0</v>
      </c>
      <c r="D79" s="119">
        <v>0</v>
      </c>
      <c r="E79" s="119">
        <v>0</v>
      </c>
      <c r="F79" s="119">
        <v>0</v>
      </c>
      <c r="G79" s="119">
        <v>0</v>
      </c>
      <c r="H79" s="119">
        <v>0</v>
      </c>
      <c r="I79" s="119">
        <v>0</v>
      </c>
      <c r="J79" s="119">
        <v>0</v>
      </c>
      <c r="K79" s="119">
        <v>0</v>
      </c>
      <c r="L79" s="119">
        <v>0</v>
      </c>
      <c r="M79" s="119">
        <v>0</v>
      </c>
      <c r="N79" s="119">
        <v>0</v>
      </c>
      <c r="O79" s="82">
        <v>0</v>
      </c>
      <c r="P79" s="119">
        <v>0</v>
      </c>
      <c r="Q79" s="119">
        <v>0</v>
      </c>
      <c r="R79" s="119">
        <v>0</v>
      </c>
      <c r="S79" s="119">
        <v>0</v>
      </c>
      <c r="T79" s="119">
        <v>0</v>
      </c>
      <c r="U79" s="119">
        <v>0</v>
      </c>
      <c r="V79" s="119">
        <v>0</v>
      </c>
      <c r="W79" s="119">
        <v>0</v>
      </c>
      <c r="X79" s="119">
        <v>0</v>
      </c>
      <c r="Y79" s="119">
        <v>0</v>
      </c>
      <c r="Z79" s="119">
        <v>0</v>
      </c>
      <c r="AA79" s="119">
        <v>0</v>
      </c>
      <c r="AB79" s="82">
        <v>0</v>
      </c>
      <c r="AC79" s="30">
        <f>AB79-O79</f>
        <v>0</v>
      </c>
      <c r="AD79" s="37" t="str">
        <f>IFERROR(AB79/O79-1,"")</f>
        <v/>
      </c>
      <c r="AE79" s="6" t="s">
        <v>0</v>
      </c>
      <c r="AF79" s="82">
        <v>0</v>
      </c>
      <c r="AG79" s="30">
        <f t="shared" si="28"/>
        <v>0</v>
      </c>
      <c r="AH79" s="37" t="str">
        <f t="shared" si="29"/>
        <v/>
      </c>
      <c r="AI79" s="6" t="s">
        <v>0</v>
      </c>
    </row>
    <row r="80" spans="1:35" outlineLevel="2" x14ac:dyDescent="0.3">
      <c r="A80" s="80" t="s">
        <v>75</v>
      </c>
      <c r="B80" s="81" t="s">
        <v>164</v>
      </c>
      <c r="C80" s="119">
        <v>0</v>
      </c>
      <c r="D80" s="119">
        <v>0</v>
      </c>
      <c r="E80" s="119">
        <v>0</v>
      </c>
      <c r="F80" s="119">
        <v>0</v>
      </c>
      <c r="G80" s="119">
        <v>0</v>
      </c>
      <c r="H80" s="119">
        <v>0</v>
      </c>
      <c r="I80" s="119">
        <v>0</v>
      </c>
      <c r="J80" s="119">
        <v>0</v>
      </c>
      <c r="K80" s="119">
        <v>0</v>
      </c>
      <c r="L80" s="119">
        <v>0</v>
      </c>
      <c r="M80" s="119">
        <v>0</v>
      </c>
      <c r="N80" s="119">
        <v>0</v>
      </c>
      <c r="O80" s="82">
        <v>0</v>
      </c>
      <c r="P80" s="119">
        <v>0</v>
      </c>
      <c r="Q80" s="119">
        <v>-37095.24</v>
      </c>
      <c r="R80" s="119">
        <v>37095.24</v>
      </c>
      <c r="S80" s="119">
        <v>-37095.24</v>
      </c>
      <c r="T80" s="119">
        <v>35350.61</v>
      </c>
      <c r="U80" s="119">
        <v>-6470.84</v>
      </c>
      <c r="V80" s="119">
        <v>-1124.31</v>
      </c>
      <c r="W80" s="119">
        <v>0</v>
      </c>
      <c r="X80" s="119">
        <v>-3635.36</v>
      </c>
      <c r="Y80" s="119">
        <v>0</v>
      </c>
      <c r="Z80" s="119">
        <v>12975.14</v>
      </c>
      <c r="AA80" s="119">
        <v>0</v>
      </c>
      <c r="AB80" s="82">
        <v>0</v>
      </c>
      <c r="AC80" s="30">
        <f>AB80-O80</f>
        <v>0</v>
      </c>
      <c r="AD80" s="37" t="str">
        <f>IFERROR(AB80/O80-1,"")</f>
        <v/>
      </c>
      <c r="AE80" s="6" t="s">
        <v>0</v>
      </c>
      <c r="AF80" s="82">
        <v>0</v>
      </c>
      <c r="AG80" s="30">
        <f t="shared" si="28"/>
        <v>0</v>
      </c>
      <c r="AH80" s="37" t="str">
        <f t="shared" si="29"/>
        <v/>
      </c>
      <c r="AI80" s="6" t="s">
        <v>0</v>
      </c>
    </row>
    <row r="81" spans="1:35" ht="15" outlineLevel="2" thickBot="1" x14ac:dyDescent="0.35">
      <c r="A81" s="93" t="s">
        <v>76</v>
      </c>
      <c r="B81" s="94" t="s">
        <v>165</v>
      </c>
      <c r="C81" s="156">
        <v>0</v>
      </c>
      <c r="D81" s="156">
        <v>0</v>
      </c>
      <c r="E81" s="156">
        <v>0</v>
      </c>
      <c r="F81" s="156">
        <v>0</v>
      </c>
      <c r="G81" s="156">
        <v>0</v>
      </c>
      <c r="H81" s="156">
        <v>0</v>
      </c>
      <c r="I81" s="156">
        <v>0</v>
      </c>
      <c r="J81" s="156">
        <v>0</v>
      </c>
      <c r="K81" s="156">
        <v>0</v>
      </c>
      <c r="L81" s="156">
        <v>0</v>
      </c>
      <c r="M81" s="156">
        <v>0</v>
      </c>
      <c r="N81" s="156">
        <v>0</v>
      </c>
      <c r="O81" s="86">
        <v>0</v>
      </c>
      <c r="P81" s="156">
        <v>0</v>
      </c>
      <c r="Q81" s="156">
        <v>-43010.49</v>
      </c>
      <c r="R81" s="156">
        <v>33575.78</v>
      </c>
      <c r="S81" s="156">
        <v>-38639.69</v>
      </c>
      <c r="T81" s="156">
        <v>31832.15</v>
      </c>
      <c r="U81" s="156">
        <v>-65992.2</v>
      </c>
      <c r="V81" s="156">
        <v>-1124.31</v>
      </c>
      <c r="W81" s="156">
        <v>0</v>
      </c>
      <c r="X81" s="156">
        <v>-38628.42</v>
      </c>
      <c r="Y81" s="156">
        <v>-2875.11</v>
      </c>
      <c r="Z81" s="156">
        <v>124862.29</v>
      </c>
      <c r="AA81" s="156">
        <v>0</v>
      </c>
      <c r="AB81" s="86">
        <v>0</v>
      </c>
      <c r="AC81" s="31">
        <f>AB81-O81</f>
        <v>0</v>
      </c>
      <c r="AD81" s="38" t="str">
        <f>IFERROR(AB81/O81-1,"")</f>
        <v/>
      </c>
      <c r="AE81" s="7" t="s">
        <v>0</v>
      </c>
      <c r="AF81" s="86">
        <v>-5784.45</v>
      </c>
      <c r="AG81" s="31">
        <f t="shared" si="28"/>
        <v>5784.45</v>
      </c>
      <c r="AH81" s="38">
        <f t="shared" si="29"/>
        <v>-1</v>
      </c>
      <c r="AI81" s="7" t="s">
        <v>0</v>
      </c>
    </row>
    <row r="82" spans="1:35" outlineLevel="2" x14ac:dyDescent="0.3">
      <c r="A82" s="95" t="s">
        <v>0</v>
      </c>
      <c r="B82" s="96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89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89"/>
      <c r="AC82" s="32"/>
      <c r="AD82" s="39"/>
      <c r="AE82" s="9" t="s">
        <v>0</v>
      </c>
      <c r="AF82" s="89"/>
      <c r="AG82" s="32"/>
      <c r="AH82" s="39"/>
      <c r="AI82" s="9" t="s">
        <v>0</v>
      </c>
    </row>
    <row r="83" spans="1:35" outlineLevel="1" x14ac:dyDescent="0.3">
      <c r="A83" s="142" t="s">
        <v>77</v>
      </c>
      <c r="B83" s="78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79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79"/>
      <c r="AC83" s="29"/>
      <c r="AD83" s="36"/>
      <c r="AE83" s="5" t="s">
        <v>0</v>
      </c>
      <c r="AF83" s="79"/>
      <c r="AG83" s="29"/>
      <c r="AH83" s="36"/>
      <c r="AI83" s="5" t="s">
        <v>0</v>
      </c>
    </row>
    <row r="84" spans="1:35" outlineLevel="2" x14ac:dyDescent="0.3">
      <c r="A84" s="80" t="s">
        <v>78</v>
      </c>
      <c r="B84" s="81" t="s">
        <v>166</v>
      </c>
      <c r="C84" s="119">
        <v>0</v>
      </c>
      <c r="D84" s="119">
        <v>0</v>
      </c>
      <c r="E84" s="119">
        <v>0</v>
      </c>
      <c r="F84" s="119">
        <v>0</v>
      </c>
      <c r="G84" s="119">
        <v>0</v>
      </c>
      <c r="H84" s="119">
        <v>0</v>
      </c>
      <c r="I84" s="119">
        <v>0</v>
      </c>
      <c r="J84" s="119">
        <v>0</v>
      </c>
      <c r="K84" s="119">
        <v>0</v>
      </c>
      <c r="L84" s="119">
        <v>0</v>
      </c>
      <c r="M84" s="119">
        <v>0</v>
      </c>
      <c r="N84" s="119">
        <v>0</v>
      </c>
      <c r="O84" s="82">
        <v>0</v>
      </c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82">
        <v>0</v>
      </c>
      <c r="AC84" s="30">
        <f t="shared" ref="AC84:AC92" si="30">AB84-O84</f>
        <v>0</v>
      </c>
      <c r="AD84" s="37" t="str">
        <f t="shared" ref="AD84:AD92" si="31">IFERROR(AB84/O84-1,"")</f>
        <v/>
      </c>
      <c r="AE84" s="6" t="s">
        <v>0</v>
      </c>
      <c r="AF84" s="82">
        <v>0</v>
      </c>
      <c r="AG84" s="30">
        <f>AB84-AF84</f>
        <v>0</v>
      </c>
      <c r="AH84" s="37" t="str">
        <f>IFERROR(AB84/AF84-1,"")</f>
        <v/>
      </c>
      <c r="AI84" s="6" t="s">
        <v>0</v>
      </c>
    </row>
    <row r="85" spans="1:35" outlineLevel="2" x14ac:dyDescent="0.3">
      <c r="A85" s="80" t="s">
        <v>79</v>
      </c>
      <c r="B85" s="81" t="s">
        <v>167</v>
      </c>
      <c r="C85" s="119">
        <v>0</v>
      </c>
      <c r="D85" s="119">
        <v>0</v>
      </c>
      <c r="E85" s="119">
        <v>0</v>
      </c>
      <c r="F85" s="119">
        <v>0</v>
      </c>
      <c r="G85" s="119">
        <v>0</v>
      </c>
      <c r="H85" s="119">
        <v>0</v>
      </c>
      <c r="I85" s="119">
        <v>0</v>
      </c>
      <c r="J85" s="119">
        <v>0</v>
      </c>
      <c r="K85" s="119">
        <v>0</v>
      </c>
      <c r="L85" s="119">
        <v>0</v>
      </c>
      <c r="M85" s="119">
        <v>0</v>
      </c>
      <c r="N85" s="119">
        <v>0</v>
      </c>
      <c r="O85" s="82">
        <v>0</v>
      </c>
      <c r="P85" s="119">
        <v>0</v>
      </c>
      <c r="Q85" s="119">
        <v>0</v>
      </c>
      <c r="R85" s="119">
        <v>0</v>
      </c>
      <c r="S85" s="119">
        <v>0</v>
      </c>
      <c r="T85" s="119">
        <v>0</v>
      </c>
      <c r="U85" s="119">
        <v>0</v>
      </c>
      <c r="V85" s="119">
        <v>0</v>
      </c>
      <c r="W85" s="119">
        <v>0</v>
      </c>
      <c r="X85" s="119">
        <v>0</v>
      </c>
      <c r="Y85" s="119">
        <v>0</v>
      </c>
      <c r="Z85" s="119">
        <v>0</v>
      </c>
      <c r="AA85" s="119">
        <v>0</v>
      </c>
      <c r="AB85" s="82">
        <v>0</v>
      </c>
      <c r="AC85" s="30">
        <f t="shared" si="30"/>
        <v>0</v>
      </c>
      <c r="AD85" s="37" t="str">
        <f t="shared" si="31"/>
        <v/>
      </c>
      <c r="AE85" s="6" t="s">
        <v>0</v>
      </c>
      <c r="AF85" s="82">
        <v>0</v>
      </c>
      <c r="AG85" s="30">
        <f>AB85-AF85</f>
        <v>0</v>
      </c>
      <c r="AH85" s="37" t="str">
        <f>IFERROR(AB85/AF85-1,"")</f>
        <v/>
      </c>
      <c r="AI85" s="6" t="s">
        <v>0</v>
      </c>
    </row>
    <row r="86" spans="1:35" outlineLevel="2" x14ac:dyDescent="0.3">
      <c r="A86" s="80" t="s">
        <v>80</v>
      </c>
      <c r="B86" s="81" t="s">
        <v>168</v>
      </c>
      <c r="C86" s="119">
        <v>0</v>
      </c>
      <c r="D86" s="119">
        <v>0</v>
      </c>
      <c r="E86" s="119">
        <v>0</v>
      </c>
      <c r="F86" s="119">
        <v>0</v>
      </c>
      <c r="G86" s="119">
        <v>0</v>
      </c>
      <c r="H86" s="119">
        <v>0</v>
      </c>
      <c r="I86" s="119">
        <v>0</v>
      </c>
      <c r="J86" s="119">
        <v>0</v>
      </c>
      <c r="K86" s="119">
        <v>0</v>
      </c>
      <c r="L86" s="119">
        <v>0</v>
      </c>
      <c r="M86" s="119">
        <v>0</v>
      </c>
      <c r="N86" s="119">
        <v>0</v>
      </c>
      <c r="O86" s="82">
        <v>0</v>
      </c>
      <c r="P86" s="119">
        <v>0</v>
      </c>
      <c r="Q86" s="119">
        <v>0</v>
      </c>
      <c r="R86" s="119">
        <v>0</v>
      </c>
      <c r="S86" s="119">
        <v>0</v>
      </c>
      <c r="T86" s="119">
        <v>0</v>
      </c>
      <c r="U86" s="119">
        <v>0</v>
      </c>
      <c r="V86" s="119">
        <v>0</v>
      </c>
      <c r="W86" s="119">
        <v>0</v>
      </c>
      <c r="X86" s="119">
        <v>0</v>
      </c>
      <c r="Y86" s="119">
        <v>0</v>
      </c>
      <c r="Z86" s="119">
        <v>0</v>
      </c>
      <c r="AA86" s="119">
        <v>0</v>
      </c>
      <c r="AB86" s="82">
        <v>0</v>
      </c>
      <c r="AC86" s="30">
        <f t="shared" si="30"/>
        <v>0</v>
      </c>
      <c r="AD86" s="37" t="str">
        <f t="shared" si="31"/>
        <v/>
      </c>
      <c r="AE86" s="6" t="s">
        <v>0</v>
      </c>
      <c r="AF86" s="82">
        <v>0</v>
      </c>
      <c r="AG86" s="30">
        <f t="shared" ref="AG86:AG92" si="32">AB86-AF86</f>
        <v>0</v>
      </c>
      <c r="AH86" s="37" t="str">
        <f t="shared" ref="AH86:AH92" si="33">IFERROR(AB86/AF86-1,"")</f>
        <v/>
      </c>
      <c r="AI86" s="6" t="s">
        <v>0</v>
      </c>
    </row>
    <row r="87" spans="1:35" outlineLevel="2" x14ac:dyDescent="0.3">
      <c r="A87" s="80" t="s">
        <v>81</v>
      </c>
      <c r="B87" s="81" t="s">
        <v>169</v>
      </c>
      <c r="C87" s="119">
        <v>506981.36</v>
      </c>
      <c r="D87" s="119">
        <v>396341.12</v>
      </c>
      <c r="E87" s="119">
        <v>555781.84</v>
      </c>
      <c r="F87" s="119">
        <v>619447.93999999994</v>
      </c>
      <c r="G87" s="119">
        <v>791143.09</v>
      </c>
      <c r="H87" s="119">
        <v>975717.46</v>
      </c>
      <c r="I87" s="119">
        <v>979920.62</v>
      </c>
      <c r="J87" s="119">
        <v>906741.24</v>
      </c>
      <c r="K87" s="119">
        <v>890770.08</v>
      </c>
      <c r="L87" s="119">
        <v>983362.33</v>
      </c>
      <c r="M87" s="119">
        <v>857166.24</v>
      </c>
      <c r="N87" s="119">
        <v>802505.24</v>
      </c>
      <c r="O87" s="82">
        <v>9265878.5600000005</v>
      </c>
      <c r="P87" s="119">
        <v>0</v>
      </c>
      <c r="Q87" s="119">
        <v>619450.84</v>
      </c>
      <c r="R87" s="119">
        <v>-19450.84</v>
      </c>
      <c r="S87" s="119">
        <v>584824.37</v>
      </c>
      <c r="T87" s="119">
        <v>26666.26</v>
      </c>
      <c r="U87" s="119">
        <v>4495578.41</v>
      </c>
      <c r="V87" s="119">
        <v>1675918.27</v>
      </c>
      <c r="W87" s="119">
        <v>844776.13</v>
      </c>
      <c r="X87" s="119">
        <v>1196937.32</v>
      </c>
      <c r="Y87" s="119">
        <v>-6481151.9900000002</v>
      </c>
      <c r="Z87" s="119">
        <v>-2943548.77</v>
      </c>
      <c r="AA87" s="119">
        <v>2787258.57</v>
      </c>
      <c r="AB87" s="82">
        <v>2787258.57</v>
      </c>
      <c r="AC87" s="30">
        <f t="shared" si="30"/>
        <v>-6478619.9900000002</v>
      </c>
      <c r="AD87" s="37">
        <f t="shared" si="31"/>
        <v>-0.69919111804115852</v>
      </c>
      <c r="AE87" s="6" t="s">
        <v>0</v>
      </c>
      <c r="AF87" s="82">
        <v>2030000</v>
      </c>
      <c r="AG87" s="30">
        <f t="shared" si="32"/>
        <v>757258.56999999983</v>
      </c>
      <c r="AH87" s="37">
        <f t="shared" si="33"/>
        <v>0.37303377832512297</v>
      </c>
      <c r="AI87" s="6" t="s">
        <v>0</v>
      </c>
    </row>
    <row r="88" spans="1:35" outlineLevel="2" x14ac:dyDescent="0.3">
      <c r="A88" s="80" t="s">
        <v>82</v>
      </c>
      <c r="B88" s="81" t="s">
        <v>170</v>
      </c>
      <c r="C88" s="119">
        <v>0</v>
      </c>
      <c r="D88" s="119">
        <v>0</v>
      </c>
      <c r="E88" s="119">
        <v>0</v>
      </c>
      <c r="F88" s="119">
        <v>0</v>
      </c>
      <c r="G88" s="119">
        <v>0</v>
      </c>
      <c r="H88" s="119">
        <v>0</v>
      </c>
      <c r="I88" s="119">
        <v>0</v>
      </c>
      <c r="J88" s="119">
        <v>0</v>
      </c>
      <c r="K88" s="119">
        <v>0</v>
      </c>
      <c r="L88" s="119">
        <v>0</v>
      </c>
      <c r="M88" s="119">
        <v>0</v>
      </c>
      <c r="N88" s="119">
        <v>0</v>
      </c>
      <c r="O88" s="82">
        <v>0</v>
      </c>
      <c r="P88" s="119">
        <v>0</v>
      </c>
      <c r="Q88" s="119">
        <v>0</v>
      </c>
      <c r="R88" s="119">
        <v>0</v>
      </c>
      <c r="S88" s="119">
        <v>0</v>
      </c>
      <c r="T88" s="119">
        <v>0</v>
      </c>
      <c r="U88" s="119">
        <v>-3820000</v>
      </c>
      <c r="V88" s="119">
        <v>-1411016.86</v>
      </c>
      <c r="W88" s="119">
        <v>-690004.55</v>
      </c>
      <c r="X88" s="119">
        <v>-560000</v>
      </c>
      <c r="Y88" s="119">
        <v>6481021.4100000001</v>
      </c>
      <c r="Z88" s="119">
        <v>0</v>
      </c>
      <c r="AA88" s="119">
        <v>-17484.169999999998</v>
      </c>
      <c r="AB88" s="82">
        <v>-17484.169999999998</v>
      </c>
      <c r="AC88" s="30">
        <f t="shared" si="30"/>
        <v>-17484.169999999998</v>
      </c>
      <c r="AD88" s="37" t="str">
        <f t="shared" si="31"/>
        <v/>
      </c>
      <c r="AE88" s="6" t="s">
        <v>0</v>
      </c>
      <c r="AF88" s="82">
        <v>0</v>
      </c>
      <c r="AG88" s="30">
        <f t="shared" si="32"/>
        <v>-17484.169999999998</v>
      </c>
      <c r="AH88" s="37" t="str">
        <f t="shared" si="33"/>
        <v/>
      </c>
      <c r="AI88" s="6" t="s">
        <v>0</v>
      </c>
    </row>
    <row r="89" spans="1:35" outlineLevel="2" x14ac:dyDescent="0.3">
      <c r="A89" s="80" t="s">
        <v>83</v>
      </c>
      <c r="B89" s="81" t="s">
        <v>171</v>
      </c>
      <c r="C89" s="119">
        <v>0</v>
      </c>
      <c r="D89" s="119">
        <v>0</v>
      </c>
      <c r="E89" s="119">
        <v>0</v>
      </c>
      <c r="F89" s="119">
        <v>0</v>
      </c>
      <c r="G89" s="119">
        <v>0</v>
      </c>
      <c r="H89" s="119">
        <v>0</v>
      </c>
      <c r="I89" s="119">
        <v>0</v>
      </c>
      <c r="J89" s="119">
        <v>0</v>
      </c>
      <c r="K89" s="119">
        <v>0</v>
      </c>
      <c r="L89" s="119">
        <v>0</v>
      </c>
      <c r="M89" s="119">
        <v>0</v>
      </c>
      <c r="N89" s="119">
        <v>0</v>
      </c>
      <c r="O89" s="82">
        <v>0</v>
      </c>
      <c r="P89" s="119">
        <v>0</v>
      </c>
      <c r="Q89" s="119">
        <v>0</v>
      </c>
      <c r="R89" s="119">
        <v>0</v>
      </c>
      <c r="S89" s="119">
        <v>0</v>
      </c>
      <c r="T89" s="119">
        <v>0</v>
      </c>
      <c r="U89" s="119">
        <v>0</v>
      </c>
      <c r="V89" s="119">
        <v>0</v>
      </c>
      <c r="W89" s="119">
        <v>0</v>
      </c>
      <c r="X89" s="119">
        <v>0</v>
      </c>
      <c r="Y89" s="119">
        <v>0</v>
      </c>
      <c r="Z89" s="119">
        <v>0</v>
      </c>
      <c r="AA89" s="119">
        <v>0</v>
      </c>
      <c r="AB89" s="82">
        <v>0</v>
      </c>
      <c r="AC89" s="30">
        <f t="shared" si="30"/>
        <v>0</v>
      </c>
      <c r="AD89" s="37" t="str">
        <f t="shared" si="31"/>
        <v/>
      </c>
      <c r="AE89" s="6" t="s">
        <v>0</v>
      </c>
      <c r="AF89" s="82">
        <v>0</v>
      </c>
      <c r="AG89" s="30">
        <f t="shared" si="32"/>
        <v>0</v>
      </c>
      <c r="AH89" s="37" t="str">
        <f t="shared" si="33"/>
        <v/>
      </c>
      <c r="AI89" s="6" t="s">
        <v>0</v>
      </c>
    </row>
    <row r="90" spans="1:35" outlineLevel="2" x14ac:dyDescent="0.3">
      <c r="A90" s="80" t="s">
        <v>84</v>
      </c>
      <c r="B90" s="81" t="s">
        <v>172</v>
      </c>
      <c r="C90" s="119">
        <v>0</v>
      </c>
      <c r="D90" s="119">
        <v>0</v>
      </c>
      <c r="E90" s="119">
        <v>0</v>
      </c>
      <c r="F90" s="119">
        <v>0</v>
      </c>
      <c r="G90" s="119">
        <v>0</v>
      </c>
      <c r="H90" s="119">
        <v>0</v>
      </c>
      <c r="I90" s="119">
        <v>0</v>
      </c>
      <c r="J90" s="119">
        <v>0</v>
      </c>
      <c r="K90" s="119">
        <v>0</v>
      </c>
      <c r="L90" s="119">
        <v>0</v>
      </c>
      <c r="M90" s="119">
        <v>0</v>
      </c>
      <c r="N90" s="119">
        <v>0</v>
      </c>
      <c r="O90" s="82">
        <v>0</v>
      </c>
      <c r="P90" s="119">
        <v>0</v>
      </c>
      <c r="Q90" s="119">
        <v>0</v>
      </c>
      <c r="R90" s="119">
        <v>0</v>
      </c>
      <c r="S90" s="119">
        <v>0</v>
      </c>
      <c r="T90" s="119">
        <v>0</v>
      </c>
      <c r="U90" s="119">
        <v>0</v>
      </c>
      <c r="V90" s="119">
        <v>0</v>
      </c>
      <c r="W90" s="119">
        <v>0</v>
      </c>
      <c r="X90" s="119">
        <v>0</v>
      </c>
      <c r="Y90" s="119">
        <v>0</v>
      </c>
      <c r="Z90" s="119">
        <v>0</v>
      </c>
      <c r="AA90" s="119">
        <v>0</v>
      </c>
      <c r="AB90" s="82">
        <v>0</v>
      </c>
      <c r="AC90" s="30">
        <f t="shared" si="30"/>
        <v>0</v>
      </c>
      <c r="AD90" s="37" t="str">
        <f t="shared" si="31"/>
        <v/>
      </c>
      <c r="AE90" s="6" t="s">
        <v>0</v>
      </c>
      <c r="AF90" s="82">
        <v>0</v>
      </c>
      <c r="AG90" s="30">
        <f t="shared" si="32"/>
        <v>0</v>
      </c>
      <c r="AH90" s="37" t="str">
        <f t="shared" si="33"/>
        <v/>
      </c>
      <c r="AI90" s="6" t="s">
        <v>0</v>
      </c>
    </row>
    <row r="91" spans="1:35" outlineLevel="2" x14ac:dyDescent="0.3">
      <c r="A91" s="80" t="s">
        <v>85</v>
      </c>
      <c r="B91" s="81" t="s">
        <v>173</v>
      </c>
      <c r="C91" s="119">
        <v>0</v>
      </c>
      <c r="D91" s="119">
        <v>0</v>
      </c>
      <c r="E91" s="119">
        <v>0</v>
      </c>
      <c r="F91" s="119">
        <v>0</v>
      </c>
      <c r="G91" s="119">
        <v>0</v>
      </c>
      <c r="H91" s="119">
        <v>0</v>
      </c>
      <c r="I91" s="119">
        <v>0</v>
      </c>
      <c r="J91" s="119">
        <v>0</v>
      </c>
      <c r="K91" s="119">
        <v>0</v>
      </c>
      <c r="L91" s="119">
        <v>0</v>
      </c>
      <c r="M91" s="119">
        <v>0</v>
      </c>
      <c r="N91" s="119">
        <v>0</v>
      </c>
      <c r="O91" s="82">
        <v>0</v>
      </c>
      <c r="P91" s="119">
        <v>0</v>
      </c>
      <c r="Q91" s="119">
        <v>0</v>
      </c>
      <c r="R91" s="119">
        <v>0</v>
      </c>
      <c r="S91" s="119">
        <v>0</v>
      </c>
      <c r="T91" s="119">
        <v>0</v>
      </c>
      <c r="U91" s="119">
        <v>0</v>
      </c>
      <c r="V91" s="119">
        <v>0</v>
      </c>
      <c r="W91" s="119">
        <v>0</v>
      </c>
      <c r="X91" s="119">
        <v>0</v>
      </c>
      <c r="Y91" s="119">
        <v>0</v>
      </c>
      <c r="Z91" s="119">
        <v>0</v>
      </c>
      <c r="AA91" s="119">
        <v>466523.47</v>
      </c>
      <c r="AB91" s="82">
        <v>466523.47</v>
      </c>
      <c r="AC91" s="30">
        <f t="shared" si="30"/>
        <v>466523.47</v>
      </c>
      <c r="AD91" s="37" t="str">
        <f t="shared" si="31"/>
        <v/>
      </c>
      <c r="AE91" s="6" t="s">
        <v>0</v>
      </c>
      <c r="AF91" s="82">
        <v>0</v>
      </c>
      <c r="AG91" s="30">
        <f t="shared" si="32"/>
        <v>466523.47</v>
      </c>
      <c r="AH91" s="37" t="str">
        <f t="shared" si="33"/>
        <v/>
      </c>
      <c r="AI91" s="6" t="s">
        <v>0</v>
      </c>
    </row>
    <row r="92" spans="1:35" ht="15" outlineLevel="2" thickBot="1" x14ac:dyDescent="0.35">
      <c r="A92" s="93" t="s">
        <v>86</v>
      </c>
      <c r="B92" s="94" t="s">
        <v>174</v>
      </c>
      <c r="C92" s="156">
        <v>506981.36</v>
      </c>
      <c r="D92" s="156">
        <v>396341.12</v>
      </c>
      <c r="E92" s="156">
        <v>555781.84</v>
      </c>
      <c r="F92" s="156">
        <v>619447.93999999994</v>
      </c>
      <c r="G92" s="156">
        <v>791143.09</v>
      </c>
      <c r="H92" s="156">
        <v>975717.46</v>
      </c>
      <c r="I92" s="156">
        <v>979920.62</v>
      </c>
      <c r="J92" s="156">
        <v>906741.24</v>
      </c>
      <c r="K92" s="156">
        <v>890770.08</v>
      </c>
      <c r="L92" s="156">
        <v>983362.33</v>
      </c>
      <c r="M92" s="156">
        <v>857166.24</v>
      </c>
      <c r="N92" s="156">
        <v>802505.24</v>
      </c>
      <c r="O92" s="86">
        <v>9265878.5600000005</v>
      </c>
      <c r="P92" s="156">
        <v>0</v>
      </c>
      <c r="Q92" s="156">
        <v>619450.84</v>
      </c>
      <c r="R92" s="156">
        <v>-19450.84</v>
      </c>
      <c r="S92" s="156">
        <v>584824.37</v>
      </c>
      <c r="T92" s="156">
        <v>26666.26</v>
      </c>
      <c r="U92" s="156">
        <v>675578.41</v>
      </c>
      <c r="V92" s="156">
        <v>264901.40999999997</v>
      </c>
      <c r="W92" s="156">
        <v>154771.57999999999</v>
      </c>
      <c r="X92" s="156">
        <v>636937.31999999995</v>
      </c>
      <c r="Y92" s="156">
        <v>-130.58000000000001</v>
      </c>
      <c r="Z92" s="156">
        <v>-2943548.77</v>
      </c>
      <c r="AA92" s="156">
        <v>3236297.87</v>
      </c>
      <c r="AB92" s="86">
        <v>3236297.87</v>
      </c>
      <c r="AC92" s="31">
        <f t="shared" si="30"/>
        <v>-6029580.6900000004</v>
      </c>
      <c r="AD92" s="38">
        <f t="shared" si="31"/>
        <v>-0.65072951808684176</v>
      </c>
      <c r="AE92" s="7" t="s">
        <v>0</v>
      </c>
      <c r="AF92" s="86">
        <v>2030000</v>
      </c>
      <c r="AG92" s="31">
        <f t="shared" si="32"/>
        <v>1206297.8700000001</v>
      </c>
      <c r="AH92" s="38">
        <f t="shared" si="33"/>
        <v>0.59423540394088681</v>
      </c>
      <c r="AI92" s="7" t="s">
        <v>0</v>
      </c>
    </row>
    <row r="93" spans="1:35" outlineLevel="2" x14ac:dyDescent="0.3">
      <c r="A93" s="95" t="s">
        <v>0</v>
      </c>
      <c r="B93" s="96"/>
      <c r="C93" s="157"/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89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89"/>
      <c r="AC93" s="32"/>
      <c r="AD93" s="39"/>
      <c r="AE93" s="9" t="s">
        <v>0</v>
      </c>
      <c r="AF93" s="89"/>
      <c r="AG93" s="32"/>
      <c r="AH93" s="39"/>
      <c r="AI93" s="9" t="s">
        <v>0</v>
      </c>
    </row>
    <row r="94" spans="1:35" outlineLevel="1" x14ac:dyDescent="0.3">
      <c r="A94" s="87" t="s">
        <v>0</v>
      </c>
      <c r="B94" s="88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89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89"/>
      <c r="AC94" s="32"/>
      <c r="AD94" s="39"/>
      <c r="AE94" s="9" t="s">
        <v>0</v>
      </c>
      <c r="AF94" s="89"/>
      <c r="AG94" s="32"/>
      <c r="AH94" s="39"/>
      <c r="AI94" s="9" t="s">
        <v>0</v>
      </c>
    </row>
    <row r="95" spans="1:35" ht="15" outlineLevel="1" thickBot="1" x14ac:dyDescent="0.35">
      <c r="A95" s="84" t="s">
        <v>87</v>
      </c>
      <c r="B95" s="85" t="s">
        <v>175</v>
      </c>
      <c r="C95" s="156">
        <v>122.73</v>
      </c>
      <c r="D95" s="156">
        <v>122.98</v>
      </c>
      <c r="E95" s="156">
        <v>123.22</v>
      </c>
      <c r="F95" s="156">
        <v>123.47</v>
      </c>
      <c r="G95" s="156">
        <v>123.71</v>
      </c>
      <c r="H95" s="156">
        <v>123.97</v>
      </c>
      <c r="I95" s="156">
        <v>124.22</v>
      </c>
      <c r="J95" s="156">
        <v>124.44</v>
      </c>
      <c r="K95" s="156">
        <v>124.71</v>
      </c>
      <c r="L95" s="156">
        <v>124.96</v>
      </c>
      <c r="M95" s="156">
        <v>125.21</v>
      </c>
      <c r="N95" s="156">
        <v>125.45</v>
      </c>
      <c r="O95" s="86">
        <v>1489.07</v>
      </c>
      <c r="P95" s="156">
        <v>-26676.57</v>
      </c>
      <c r="Q95" s="156">
        <v>22350.57</v>
      </c>
      <c r="R95" s="156">
        <v>16099.65</v>
      </c>
      <c r="S95" s="156">
        <v>-17732.240000000002</v>
      </c>
      <c r="T95" s="156">
        <v>18645.87</v>
      </c>
      <c r="U95" s="156">
        <v>34925.040000000001</v>
      </c>
      <c r="V95" s="156">
        <v>16434.919999999998</v>
      </c>
      <c r="W95" s="156">
        <v>-8817.32</v>
      </c>
      <c r="X95" s="156">
        <v>513369.16</v>
      </c>
      <c r="Y95" s="156">
        <v>-271052.7</v>
      </c>
      <c r="Z95" s="156">
        <v>190242.07</v>
      </c>
      <c r="AA95" s="156">
        <v>-199115.67</v>
      </c>
      <c r="AB95" s="86">
        <v>288672.78000000003</v>
      </c>
      <c r="AC95" s="31">
        <f>AB95-O95</f>
        <v>287183.71000000002</v>
      </c>
      <c r="AD95" s="73">
        <f>IFERROR(AB95/O95-1,"")</f>
        <v>192.86112137105712</v>
      </c>
      <c r="AE95" s="7" t="s">
        <v>0</v>
      </c>
      <c r="AF95" s="86">
        <v>17326.02</v>
      </c>
      <c r="AG95" s="31">
        <f t="shared" ref="AG95:AG97" si="34">AB95-AF95</f>
        <v>271346.76</v>
      </c>
      <c r="AH95" s="38">
        <f t="shared" ref="AH95:AH97" si="35">IFERROR(AB95/AF95-1,"")</f>
        <v>15.66122860299134</v>
      </c>
      <c r="AI95" s="7" t="s">
        <v>0</v>
      </c>
    </row>
    <row r="96" spans="1:35" ht="15" outlineLevel="1" thickBot="1" x14ac:dyDescent="0.35">
      <c r="A96" s="84" t="s">
        <v>88</v>
      </c>
      <c r="B96" s="85" t="s">
        <v>848</v>
      </c>
      <c r="C96" s="156">
        <v>42511.14</v>
      </c>
      <c r="D96" s="156">
        <v>61488.08</v>
      </c>
      <c r="E96" s="156">
        <v>61611.05</v>
      </c>
      <c r="F96" s="156">
        <v>61734.28</v>
      </c>
      <c r="G96" s="156">
        <v>61857.75</v>
      </c>
      <c r="H96" s="156">
        <v>61981.46</v>
      </c>
      <c r="I96" s="156">
        <v>62105.42</v>
      </c>
      <c r="J96" s="156">
        <v>62229.63</v>
      </c>
      <c r="K96" s="156">
        <v>62354.09</v>
      </c>
      <c r="L96" s="156">
        <v>62478.8</v>
      </c>
      <c r="M96" s="156">
        <v>62603.76</v>
      </c>
      <c r="N96" s="156">
        <v>62728.97</v>
      </c>
      <c r="O96" s="86">
        <v>42511.14</v>
      </c>
      <c r="P96" s="156">
        <v>42511.14</v>
      </c>
      <c r="Q96" s="156">
        <v>15834.57</v>
      </c>
      <c r="R96" s="156">
        <v>38185.14</v>
      </c>
      <c r="S96" s="156">
        <v>54284.83</v>
      </c>
      <c r="T96" s="156">
        <v>36552.550000000003</v>
      </c>
      <c r="U96" s="156">
        <v>55198.42</v>
      </c>
      <c r="V96" s="156">
        <v>94075.03</v>
      </c>
      <c r="W96" s="156">
        <v>110509.95</v>
      </c>
      <c r="X96" s="156">
        <v>101692.63</v>
      </c>
      <c r="Y96" s="156">
        <v>611110.22</v>
      </c>
      <c r="Z96" s="156">
        <v>340057.52</v>
      </c>
      <c r="AA96" s="156">
        <v>530299.59</v>
      </c>
      <c r="AB96" s="86">
        <v>42511.14</v>
      </c>
      <c r="AC96" s="31">
        <f>AB96-O96</f>
        <v>0</v>
      </c>
      <c r="AD96" s="38">
        <f>IFERROR(AB96/O96-1,"")</f>
        <v>0</v>
      </c>
      <c r="AE96" s="7" t="s">
        <v>0</v>
      </c>
      <c r="AF96" s="86">
        <v>25185.08</v>
      </c>
      <c r="AG96" s="31">
        <f t="shared" si="34"/>
        <v>17326.059999999998</v>
      </c>
      <c r="AH96" s="38">
        <f t="shared" si="35"/>
        <v>0.68794937320032323</v>
      </c>
      <c r="AI96" s="7" t="s">
        <v>0</v>
      </c>
    </row>
    <row r="97" spans="1:35" ht="15" outlineLevel="1" thickBot="1" x14ac:dyDescent="0.35">
      <c r="A97" s="84" t="s">
        <v>89</v>
      </c>
      <c r="B97" s="85" t="s">
        <v>176</v>
      </c>
      <c r="C97" s="156">
        <v>61488.08</v>
      </c>
      <c r="D97" s="156">
        <v>61611.05</v>
      </c>
      <c r="E97" s="156">
        <v>61734.28</v>
      </c>
      <c r="F97" s="156">
        <v>61857.75</v>
      </c>
      <c r="G97" s="156">
        <v>61981.46</v>
      </c>
      <c r="H97" s="156">
        <v>62105.42</v>
      </c>
      <c r="I97" s="156">
        <v>62229.63</v>
      </c>
      <c r="J97" s="156">
        <v>62354.09</v>
      </c>
      <c r="K97" s="156">
        <v>62478.8</v>
      </c>
      <c r="L97" s="156">
        <v>62603.76</v>
      </c>
      <c r="M97" s="156">
        <v>62728.97</v>
      </c>
      <c r="N97" s="156">
        <v>62854.43</v>
      </c>
      <c r="O97" s="86">
        <v>62854.43</v>
      </c>
      <c r="P97" s="156">
        <v>15834.57</v>
      </c>
      <c r="Q97" s="156">
        <v>38185.14</v>
      </c>
      <c r="R97" s="156">
        <v>54284.83</v>
      </c>
      <c r="S97" s="156">
        <v>36552.550000000003</v>
      </c>
      <c r="T97" s="156">
        <v>55198.42</v>
      </c>
      <c r="U97" s="156">
        <v>94075.03</v>
      </c>
      <c r="V97" s="156">
        <v>110509.95</v>
      </c>
      <c r="W97" s="156">
        <v>101692.63</v>
      </c>
      <c r="X97" s="156">
        <v>611110.22</v>
      </c>
      <c r="Y97" s="156">
        <v>340057.52</v>
      </c>
      <c r="Z97" s="156">
        <v>530299.59</v>
      </c>
      <c r="AA97" s="156">
        <v>331183.92</v>
      </c>
      <c r="AB97" s="156">
        <f t="shared" ref="AB97" si="36">AB96+AB95</f>
        <v>331183.92000000004</v>
      </c>
      <c r="AC97" s="31">
        <f>AB97-O97</f>
        <v>268329.49000000005</v>
      </c>
      <c r="AD97" s="38">
        <f>IFERROR(AB97/O97-1,"")</f>
        <v>4.2690624988564858</v>
      </c>
      <c r="AE97" s="7" t="s">
        <v>0</v>
      </c>
      <c r="AF97" s="86">
        <v>42511.14</v>
      </c>
      <c r="AG97" s="31">
        <f t="shared" si="34"/>
        <v>288672.78000000003</v>
      </c>
      <c r="AH97" s="38">
        <f t="shared" si="35"/>
        <v>6.7905207905504312</v>
      </c>
      <c r="AI97" s="7" t="s">
        <v>0</v>
      </c>
    </row>
    <row r="98" spans="1:35" outlineLevel="1" x14ac:dyDescent="0.3">
      <c r="A98" s="87" t="s">
        <v>0</v>
      </c>
      <c r="B98" s="88"/>
      <c r="C98" s="160"/>
      <c r="D98" s="160"/>
      <c r="E98" s="160"/>
      <c r="F98" s="160"/>
      <c r="G98" s="160"/>
      <c r="H98" s="160"/>
      <c r="I98" s="160"/>
      <c r="J98" s="160"/>
      <c r="K98" s="160"/>
      <c r="L98" s="160"/>
      <c r="M98" s="160"/>
      <c r="N98" s="160"/>
      <c r="O98" s="104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04"/>
      <c r="AC98" s="8"/>
      <c r="AD98" s="8"/>
      <c r="AE98" s="9" t="s">
        <v>0</v>
      </c>
      <c r="AF98" s="104"/>
      <c r="AG98" s="8"/>
      <c r="AH98" s="8"/>
      <c r="AI98" s="9" t="s">
        <v>0</v>
      </c>
    </row>
    <row r="99" spans="1:35" outlineLevel="1" x14ac:dyDescent="0.3">
      <c r="A99" s="97" t="s">
        <v>90</v>
      </c>
      <c r="B99" s="98" t="s">
        <v>177</v>
      </c>
      <c r="C99" s="161">
        <v>-18854.21</v>
      </c>
      <c r="D99" s="161">
        <v>0.01</v>
      </c>
      <c r="E99" s="161">
        <v>-0.01</v>
      </c>
      <c r="F99" s="161">
        <v>0</v>
      </c>
      <c r="G99" s="161">
        <v>0</v>
      </c>
      <c r="H99" s="161">
        <v>0.01</v>
      </c>
      <c r="I99" s="161">
        <v>0.01</v>
      </c>
      <c r="J99" s="161">
        <v>-0.02</v>
      </c>
      <c r="K99" s="161">
        <v>0</v>
      </c>
      <c r="L99" s="161">
        <v>0</v>
      </c>
      <c r="M99" s="161">
        <v>0</v>
      </c>
      <c r="N99" s="161">
        <v>-0.01</v>
      </c>
      <c r="O99" s="161">
        <v>-18854.22</v>
      </c>
      <c r="P99" s="161">
        <v>0</v>
      </c>
      <c r="Q99" s="161">
        <v>0</v>
      </c>
      <c r="R99" s="161">
        <v>-0.04</v>
      </c>
      <c r="S99" s="161">
        <v>0.04</v>
      </c>
      <c r="T99" s="161">
        <v>0</v>
      </c>
      <c r="U99" s="161">
        <v>-3951.57</v>
      </c>
      <c r="V99" s="161">
        <v>0</v>
      </c>
      <c r="W99" s="161">
        <v>0</v>
      </c>
      <c r="X99" s="161">
        <v>3951.57</v>
      </c>
      <c r="Y99" s="161">
        <v>0</v>
      </c>
      <c r="Z99" s="161">
        <v>0</v>
      </c>
      <c r="AA99" s="161">
        <v>0</v>
      </c>
      <c r="AB99" s="161">
        <v>0</v>
      </c>
      <c r="AC99" s="13" t="s">
        <v>32</v>
      </c>
      <c r="AD99" s="13" t="s">
        <v>32</v>
      </c>
      <c r="AE99" s="14" t="s">
        <v>0</v>
      </c>
      <c r="AF99" s="107"/>
      <c r="AG99" s="13" t="s">
        <v>32</v>
      </c>
      <c r="AH99" s="13" t="s">
        <v>32</v>
      </c>
      <c r="AI99" s="14" t="s">
        <v>0</v>
      </c>
    </row>
    <row r="100" spans="1:35" x14ac:dyDescent="0.3">
      <c r="A100" s="100" t="s">
        <v>0</v>
      </c>
      <c r="B100" s="101"/>
      <c r="C100" s="160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04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04"/>
      <c r="AC100" s="8"/>
      <c r="AD100" s="8"/>
      <c r="AE100" s="9" t="s">
        <v>0</v>
      </c>
      <c r="AF100" s="104"/>
      <c r="AG100" s="8"/>
      <c r="AH100" s="8"/>
      <c r="AI100" s="9" t="s">
        <v>0</v>
      </c>
    </row>
    <row r="101" spans="1:35" x14ac:dyDescent="0.3">
      <c r="A101" s="131" t="s">
        <v>91</v>
      </c>
      <c r="B101" s="146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3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  <c r="AA101" s="162"/>
      <c r="AB101" s="132"/>
      <c r="AC101" s="15"/>
      <c r="AD101" s="15"/>
      <c r="AE101" s="5" t="s">
        <v>0</v>
      </c>
      <c r="AF101" s="132"/>
      <c r="AG101" s="15"/>
      <c r="AH101" s="15"/>
      <c r="AI101" s="5" t="s">
        <v>0</v>
      </c>
    </row>
    <row r="102" spans="1:35" outlineLevel="1" x14ac:dyDescent="0.3">
      <c r="A102" s="133" t="s">
        <v>92</v>
      </c>
      <c r="B102" s="147" t="s">
        <v>178</v>
      </c>
      <c r="C102" s="163">
        <v>-674602.97</v>
      </c>
      <c r="D102" s="163">
        <v>-767648.19</v>
      </c>
      <c r="E102" s="163">
        <v>-934256.01</v>
      </c>
      <c r="F102" s="163">
        <v>-1125241.42</v>
      </c>
      <c r="G102" s="163">
        <v>-1374395.96</v>
      </c>
      <c r="H102" s="163">
        <v>-1649585.14</v>
      </c>
      <c r="I102" s="163">
        <v>-1928820.37</v>
      </c>
      <c r="J102" s="163">
        <v>-2223556.04</v>
      </c>
      <c r="K102" s="163">
        <v>-2534124.12</v>
      </c>
      <c r="L102" s="163">
        <v>-2895772.37</v>
      </c>
      <c r="M102" s="163">
        <v>-3274455.01</v>
      </c>
      <c r="N102" s="163">
        <v>-3658655.61</v>
      </c>
      <c r="O102" s="134">
        <v>-23041113.210000001</v>
      </c>
      <c r="P102" s="163">
        <v>-486316.48</v>
      </c>
      <c r="Q102" s="163">
        <v>-587817.63</v>
      </c>
      <c r="R102" s="163">
        <v>-684938.44</v>
      </c>
      <c r="S102" s="163">
        <v>-709289.69</v>
      </c>
      <c r="T102" s="163">
        <v>-864968</v>
      </c>
      <c r="U102" s="163">
        <v>-823739.29</v>
      </c>
      <c r="V102" s="163">
        <v>-755324.52</v>
      </c>
      <c r="W102" s="163">
        <v>-844776.13</v>
      </c>
      <c r="X102" s="163">
        <v>-833094.8</v>
      </c>
      <c r="Y102" s="163">
        <v>-843451.54</v>
      </c>
      <c r="Z102" s="163">
        <v>-859101.38</v>
      </c>
      <c r="AA102" s="163">
        <v>-902239.93</v>
      </c>
      <c r="AB102" s="134">
        <v>-9195057.8300000001</v>
      </c>
      <c r="AC102" s="17">
        <f t="shared" ref="AC102:AC118" si="37">AB102-O102</f>
        <v>13846055.380000001</v>
      </c>
      <c r="AD102" s="18">
        <f t="shared" ref="AD102:AD118" si="38">IFERROR(AB102/O102-1,"")</f>
        <v>-0.60092823006445362</v>
      </c>
      <c r="AE102" s="19" t="s">
        <v>0</v>
      </c>
      <c r="AF102" s="134">
        <v>-3286650.79</v>
      </c>
      <c r="AG102" s="17">
        <f t="shared" ref="AG102:AG118" si="39">AB102-AF102</f>
        <v>-5908407.04</v>
      </c>
      <c r="AH102" s="18">
        <f t="shared" ref="AH102:AH118" si="40">IFERROR(AB102/AF102-1,"")</f>
        <v>1.7976984527766029</v>
      </c>
      <c r="AI102" s="19" t="s">
        <v>0</v>
      </c>
    </row>
    <row r="103" spans="1:35" outlineLevel="1" x14ac:dyDescent="0.3">
      <c r="A103" s="133" t="s">
        <v>93</v>
      </c>
      <c r="B103" s="147" t="s">
        <v>179</v>
      </c>
      <c r="C103" s="163">
        <v>555038.06000000006</v>
      </c>
      <c r="D103" s="163">
        <v>607578.30000000005</v>
      </c>
      <c r="E103" s="163">
        <v>656439.03</v>
      </c>
      <c r="F103" s="163">
        <v>818988.4</v>
      </c>
      <c r="G103" s="163">
        <v>945954.5</v>
      </c>
      <c r="H103" s="163">
        <v>1208260.28</v>
      </c>
      <c r="I103" s="163">
        <v>1476383.2</v>
      </c>
      <c r="J103" s="163">
        <v>1853429.88</v>
      </c>
      <c r="K103" s="163">
        <v>2189412.4700000002</v>
      </c>
      <c r="L103" s="163">
        <v>2370716.75</v>
      </c>
      <c r="M103" s="163">
        <v>2876304.2</v>
      </c>
      <c r="N103" s="163">
        <v>3335044.26</v>
      </c>
      <c r="O103" s="134">
        <v>18893549.329999998</v>
      </c>
      <c r="P103" s="163">
        <v>452401.4</v>
      </c>
      <c r="Q103" s="163">
        <v>481350.98</v>
      </c>
      <c r="R103" s="163">
        <v>617336.26</v>
      </c>
      <c r="S103" s="163">
        <v>599403.19999999995</v>
      </c>
      <c r="T103" s="163">
        <v>718091.06</v>
      </c>
      <c r="U103" s="163">
        <v>792113.73</v>
      </c>
      <c r="V103" s="163">
        <v>815156.94</v>
      </c>
      <c r="W103" s="163">
        <v>839606.15</v>
      </c>
      <c r="X103" s="163">
        <v>849264.26</v>
      </c>
      <c r="Y103" s="163">
        <v>901214.41</v>
      </c>
      <c r="Z103" s="163">
        <v>885852.67</v>
      </c>
      <c r="AA103" s="163">
        <v>928050.26</v>
      </c>
      <c r="AB103" s="134">
        <v>8879841.3200000003</v>
      </c>
      <c r="AC103" s="17">
        <f t="shared" si="37"/>
        <v>-10013708.009999998</v>
      </c>
      <c r="AD103" s="18">
        <f t="shared" si="38"/>
        <v>-0.53000671473092664</v>
      </c>
      <c r="AE103" s="19" t="s">
        <v>0</v>
      </c>
      <c r="AF103" s="134">
        <v>2236898.91</v>
      </c>
      <c r="AG103" s="17">
        <f t="shared" si="39"/>
        <v>6642942.4100000001</v>
      </c>
      <c r="AH103" s="18">
        <f t="shared" si="40"/>
        <v>2.9697106026127931</v>
      </c>
      <c r="AI103" s="19" t="s">
        <v>0</v>
      </c>
    </row>
    <row r="104" spans="1:35" outlineLevel="1" x14ac:dyDescent="0.3">
      <c r="A104" s="133" t="s">
        <v>94</v>
      </c>
      <c r="B104" s="147" t="s">
        <v>180</v>
      </c>
      <c r="C104" s="163">
        <v>-119564.91</v>
      </c>
      <c r="D104" s="163">
        <v>-160069.89000000001</v>
      </c>
      <c r="E104" s="163">
        <v>-277816.98</v>
      </c>
      <c r="F104" s="163">
        <v>-306253.02</v>
      </c>
      <c r="G104" s="163">
        <v>-428441.46</v>
      </c>
      <c r="H104" s="163">
        <v>-441324.86</v>
      </c>
      <c r="I104" s="163">
        <v>-452437.17</v>
      </c>
      <c r="J104" s="163">
        <v>-370126.16</v>
      </c>
      <c r="K104" s="163">
        <v>-344711.65</v>
      </c>
      <c r="L104" s="163">
        <v>-525055.62</v>
      </c>
      <c r="M104" s="163">
        <v>-398150.81</v>
      </c>
      <c r="N104" s="163">
        <v>-323611.34999999998</v>
      </c>
      <c r="O104" s="134">
        <v>-4147563.88</v>
      </c>
      <c r="P104" s="163">
        <v>-33915.08</v>
      </c>
      <c r="Q104" s="163">
        <v>-106466.65</v>
      </c>
      <c r="R104" s="163">
        <v>-67602.179999999993</v>
      </c>
      <c r="S104" s="163">
        <v>-109886.49</v>
      </c>
      <c r="T104" s="163">
        <v>-146876.94</v>
      </c>
      <c r="U104" s="163">
        <v>-31625.56</v>
      </c>
      <c r="V104" s="163">
        <v>59832.42</v>
      </c>
      <c r="W104" s="163">
        <v>-5169.9799999999996</v>
      </c>
      <c r="X104" s="163">
        <v>16169.46</v>
      </c>
      <c r="Y104" s="163">
        <v>57762.87</v>
      </c>
      <c r="Z104" s="163">
        <v>26751.29</v>
      </c>
      <c r="AA104" s="163">
        <v>25810.33</v>
      </c>
      <c r="AB104" s="134">
        <v>-315216.51</v>
      </c>
      <c r="AC104" s="17">
        <f t="shared" si="37"/>
        <v>3832347.37</v>
      </c>
      <c r="AD104" s="18">
        <f t="shared" si="38"/>
        <v>-0.92399960094164957</v>
      </c>
      <c r="AE104" s="19" t="s">
        <v>0</v>
      </c>
      <c r="AF104" s="134">
        <v>-1049751.8799999999</v>
      </c>
      <c r="AG104" s="17">
        <f t="shared" si="39"/>
        <v>734535.36999999988</v>
      </c>
      <c r="AH104" s="18">
        <f t="shared" si="40"/>
        <v>-0.69972284307792809</v>
      </c>
      <c r="AI104" s="19" t="s">
        <v>0</v>
      </c>
    </row>
    <row r="105" spans="1:35" outlineLevel="1" x14ac:dyDescent="0.3">
      <c r="A105" s="133" t="s">
        <v>95</v>
      </c>
      <c r="B105" s="147" t="s">
        <v>181</v>
      </c>
      <c r="C105" s="163">
        <v>900</v>
      </c>
      <c r="D105" s="163">
        <v>1100</v>
      </c>
      <c r="E105" s="163">
        <v>1500</v>
      </c>
      <c r="F105" s="163">
        <v>1700</v>
      </c>
      <c r="G105" s="163">
        <v>2200</v>
      </c>
      <c r="H105" s="163">
        <v>2400</v>
      </c>
      <c r="I105" s="163">
        <v>2400</v>
      </c>
      <c r="J105" s="163">
        <v>2500</v>
      </c>
      <c r="K105" s="163">
        <v>2600</v>
      </c>
      <c r="L105" s="163">
        <v>3000</v>
      </c>
      <c r="M105" s="163">
        <v>3100</v>
      </c>
      <c r="N105" s="163">
        <v>3100</v>
      </c>
      <c r="O105" s="134">
        <v>26500</v>
      </c>
      <c r="P105" s="163">
        <v>646</v>
      </c>
      <c r="Q105" s="163">
        <v>629</v>
      </c>
      <c r="R105" s="163">
        <v>781</v>
      </c>
      <c r="S105" s="163">
        <v>619</v>
      </c>
      <c r="T105" s="163">
        <v>827</v>
      </c>
      <c r="U105" s="163">
        <v>574</v>
      </c>
      <c r="V105" s="163">
        <v>372</v>
      </c>
      <c r="W105" s="163">
        <v>352</v>
      </c>
      <c r="X105" s="163">
        <v>346</v>
      </c>
      <c r="Y105" s="163">
        <v>327</v>
      </c>
      <c r="Z105" s="163">
        <v>362</v>
      </c>
      <c r="AA105" s="163">
        <v>328</v>
      </c>
      <c r="AB105" s="134">
        <v>6163</v>
      </c>
      <c r="AC105" s="17">
        <f t="shared" si="37"/>
        <v>-20337</v>
      </c>
      <c r="AD105" s="18">
        <f t="shared" si="38"/>
        <v>-0.76743396226415095</v>
      </c>
      <c r="AE105" s="19" t="s">
        <v>0</v>
      </c>
      <c r="AF105" s="134">
        <v>5246</v>
      </c>
      <c r="AG105" s="17">
        <f t="shared" si="39"/>
        <v>917</v>
      </c>
      <c r="AH105" s="18">
        <f t="shared" si="40"/>
        <v>0.17479984750285937</v>
      </c>
      <c r="AI105" s="19" t="s">
        <v>0</v>
      </c>
    </row>
    <row r="106" spans="1:35" outlineLevel="1" x14ac:dyDescent="0.3">
      <c r="A106" s="133" t="s">
        <v>96</v>
      </c>
      <c r="B106" s="147" t="s">
        <v>182</v>
      </c>
      <c r="C106" s="163">
        <v>11272</v>
      </c>
      <c r="D106" s="163">
        <v>12341</v>
      </c>
      <c r="E106" s="163">
        <v>13806</v>
      </c>
      <c r="F106" s="163">
        <v>15463</v>
      </c>
      <c r="G106" s="163">
        <v>17611</v>
      </c>
      <c r="H106" s="163">
        <v>19949</v>
      </c>
      <c r="I106" s="163">
        <v>22275</v>
      </c>
      <c r="J106" s="163">
        <v>24690</v>
      </c>
      <c r="K106" s="163">
        <v>27193</v>
      </c>
      <c r="L106" s="163">
        <v>30083</v>
      </c>
      <c r="M106" s="163">
        <v>33058</v>
      </c>
      <c r="N106" s="163">
        <v>36019</v>
      </c>
      <c r="O106" s="134">
        <v>36019</v>
      </c>
      <c r="P106" s="163">
        <v>5844</v>
      </c>
      <c r="Q106" s="163">
        <v>6473</v>
      </c>
      <c r="R106" s="163">
        <v>7254</v>
      </c>
      <c r="S106" s="163">
        <v>7840</v>
      </c>
      <c r="T106" s="163">
        <v>8666</v>
      </c>
      <c r="U106" s="163">
        <v>9225</v>
      </c>
      <c r="V106" s="163">
        <v>9597</v>
      </c>
      <c r="W106" s="163">
        <v>9923</v>
      </c>
      <c r="X106" s="163">
        <v>10263</v>
      </c>
      <c r="Y106" s="163">
        <v>10585</v>
      </c>
      <c r="Z106" s="163">
        <v>10930</v>
      </c>
      <c r="AA106" s="163">
        <v>11223</v>
      </c>
      <c r="AB106" s="134">
        <v>11223</v>
      </c>
      <c r="AC106" s="17">
        <f t="shared" si="37"/>
        <v>-24796</v>
      </c>
      <c r="AD106" s="18">
        <f t="shared" si="38"/>
        <v>-0.68841444793025897</v>
      </c>
      <c r="AE106" s="19" t="s">
        <v>0</v>
      </c>
      <c r="AF106" s="134">
        <v>5198</v>
      </c>
      <c r="AG106" s="17">
        <f t="shared" si="39"/>
        <v>6025</v>
      </c>
      <c r="AH106" s="18">
        <f t="shared" si="40"/>
        <v>1.1590996537129663</v>
      </c>
      <c r="AI106" s="19" t="s">
        <v>0</v>
      </c>
    </row>
    <row r="107" spans="1:35" outlineLevel="1" x14ac:dyDescent="0.3">
      <c r="A107" s="133" t="s">
        <v>857</v>
      </c>
      <c r="B107" s="147" t="s">
        <v>858</v>
      </c>
      <c r="C107" s="163">
        <v>5198</v>
      </c>
      <c r="D107" s="163">
        <v>5198</v>
      </c>
      <c r="E107" s="163">
        <v>5198</v>
      </c>
      <c r="F107" s="163">
        <v>5198</v>
      </c>
      <c r="G107" s="163">
        <v>5198</v>
      </c>
      <c r="H107" s="163">
        <v>5198</v>
      </c>
      <c r="I107" s="163">
        <v>5198</v>
      </c>
      <c r="J107" s="163">
        <v>5198</v>
      </c>
      <c r="K107" s="163">
        <v>5198</v>
      </c>
      <c r="L107" s="163">
        <v>5198</v>
      </c>
      <c r="M107" s="163">
        <v>5198</v>
      </c>
      <c r="N107" s="163">
        <v>5198</v>
      </c>
      <c r="O107" s="134">
        <v>5198</v>
      </c>
      <c r="P107" s="163">
        <v>5844</v>
      </c>
      <c r="Q107" s="163">
        <v>6473</v>
      </c>
      <c r="R107" s="163">
        <v>7254</v>
      </c>
      <c r="S107" s="163">
        <v>7840</v>
      </c>
      <c r="T107" s="163">
        <v>8666</v>
      </c>
      <c r="U107" s="163">
        <v>9225</v>
      </c>
      <c r="V107" s="163">
        <v>9597</v>
      </c>
      <c r="W107" s="163">
        <v>9923</v>
      </c>
      <c r="X107" s="163">
        <v>10263</v>
      </c>
      <c r="Y107" s="163">
        <v>10585</v>
      </c>
      <c r="Z107" s="163">
        <v>10930</v>
      </c>
      <c r="AA107" s="163">
        <v>11223</v>
      </c>
      <c r="AB107" s="134">
        <v>11223</v>
      </c>
      <c r="AC107" s="17">
        <f t="shared" ref="AC107" si="41">AB107-O107</f>
        <v>6025</v>
      </c>
      <c r="AD107" s="18">
        <f t="shared" ref="AD107" si="42">IFERROR(AB107/O107-1,"")</f>
        <v>1.1590996537129663</v>
      </c>
      <c r="AE107" s="19" t="s">
        <v>0</v>
      </c>
      <c r="AF107" s="134">
        <v>5198</v>
      </c>
      <c r="AG107" s="17">
        <f t="shared" ref="AG107" si="43">AB107-AF107</f>
        <v>6025</v>
      </c>
      <c r="AH107" s="18">
        <f t="shared" ref="AH107" si="44">IFERROR(AB107/AF107-1,"")</f>
        <v>1.1590996537129663</v>
      </c>
      <c r="AI107" s="19" t="s">
        <v>0</v>
      </c>
    </row>
    <row r="108" spans="1:35" outlineLevel="1" x14ac:dyDescent="0.3">
      <c r="A108" s="133" t="s">
        <v>849</v>
      </c>
      <c r="B108" s="147" t="s">
        <v>853</v>
      </c>
      <c r="C108" s="163">
        <v>1935500</v>
      </c>
      <c r="D108" s="163">
        <v>1935500</v>
      </c>
      <c r="E108" s="163">
        <v>1935500</v>
      </c>
      <c r="F108" s="163">
        <v>1935500</v>
      </c>
      <c r="G108" s="163">
        <v>1935500</v>
      </c>
      <c r="H108" s="163">
        <v>1935500</v>
      </c>
      <c r="I108" s="163">
        <v>1935500</v>
      </c>
      <c r="J108" s="163">
        <v>1935500</v>
      </c>
      <c r="K108" s="163">
        <v>1935500</v>
      </c>
      <c r="L108" s="163">
        <v>1935500</v>
      </c>
      <c r="M108" s="163">
        <v>1935500</v>
      </c>
      <c r="N108" s="163">
        <v>1935500</v>
      </c>
      <c r="O108" s="134">
        <v>1935500</v>
      </c>
      <c r="P108" s="163">
        <v>2141900</v>
      </c>
      <c r="Q108" s="163">
        <v>2442830</v>
      </c>
      <c r="R108" s="163">
        <v>2708850</v>
      </c>
      <c r="S108" s="163">
        <v>3020651</v>
      </c>
      <c r="T108" s="163">
        <v>3355201</v>
      </c>
      <c r="U108" s="163">
        <v>3543801</v>
      </c>
      <c r="V108" s="163">
        <v>3670301</v>
      </c>
      <c r="W108" s="163">
        <v>3922001</v>
      </c>
      <c r="X108" s="163">
        <v>4032901</v>
      </c>
      <c r="Y108" s="163">
        <v>4136161</v>
      </c>
      <c r="Z108" s="163">
        <v>4352061</v>
      </c>
      <c r="AA108" s="163">
        <v>4448561</v>
      </c>
      <c r="AB108" s="134">
        <v>4448561</v>
      </c>
      <c r="AC108" s="17">
        <f t="shared" ref="AC108:AC111" si="45">AB108-O108</f>
        <v>2513061</v>
      </c>
      <c r="AD108" s="18">
        <f t="shared" ref="AD108:AD111" si="46">IFERROR(AB108/O108-1,"")</f>
        <v>1.298404029966417</v>
      </c>
      <c r="AE108" s="19" t="s">
        <v>0</v>
      </c>
      <c r="AF108" s="134">
        <v>1935500</v>
      </c>
      <c r="AG108" s="17">
        <f t="shared" ref="AG108:AG111" si="47">AB108-AF108</f>
        <v>2513061</v>
      </c>
      <c r="AH108" s="18">
        <f t="shared" ref="AH108:AH111" si="48">IFERROR(AB108/AF108-1,"")</f>
        <v>1.298404029966417</v>
      </c>
      <c r="AI108" s="19" t="s">
        <v>0</v>
      </c>
    </row>
    <row r="109" spans="1:35" outlineLevel="1" x14ac:dyDescent="0.3">
      <c r="A109" s="133" t="s">
        <v>850</v>
      </c>
      <c r="B109" s="147" t="s">
        <v>854</v>
      </c>
      <c r="C109" s="163">
        <v>495452.44</v>
      </c>
      <c r="D109" s="163">
        <v>495452.44</v>
      </c>
      <c r="E109" s="163">
        <v>495452.44</v>
      </c>
      <c r="F109" s="163">
        <v>495452.44</v>
      </c>
      <c r="G109" s="163">
        <v>495452.44</v>
      </c>
      <c r="H109" s="163">
        <v>495452.44</v>
      </c>
      <c r="I109" s="163">
        <v>495452.44</v>
      </c>
      <c r="J109" s="163">
        <v>495452.44</v>
      </c>
      <c r="K109" s="163">
        <v>495452.44</v>
      </c>
      <c r="L109" s="163">
        <v>495452.44</v>
      </c>
      <c r="M109" s="163">
        <v>495452.44</v>
      </c>
      <c r="N109" s="163">
        <v>495452.44</v>
      </c>
      <c r="O109" s="134">
        <v>495452.44</v>
      </c>
      <c r="P109" s="163">
        <v>579014.75</v>
      </c>
      <c r="Q109" s="163">
        <v>679893.39</v>
      </c>
      <c r="R109" s="163">
        <v>770047.39</v>
      </c>
      <c r="S109" s="163">
        <v>863729.61</v>
      </c>
      <c r="T109" s="163">
        <v>913638.02</v>
      </c>
      <c r="U109" s="163">
        <v>954445.59</v>
      </c>
      <c r="V109" s="163">
        <v>998420.72</v>
      </c>
      <c r="W109" s="163">
        <v>1116332.8</v>
      </c>
      <c r="X109" s="163">
        <v>1109865.17</v>
      </c>
      <c r="Y109" s="163">
        <v>1132819.45</v>
      </c>
      <c r="Z109" s="163">
        <v>1232183</v>
      </c>
      <c r="AA109" s="163">
        <v>1214383</v>
      </c>
      <c r="AB109" s="134">
        <v>1214383</v>
      </c>
      <c r="AC109" s="17">
        <f t="shared" si="45"/>
        <v>718930.56</v>
      </c>
      <c r="AD109" s="18">
        <f t="shared" si="46"/>
        <v>1.4510586727557544</v>
      </c>
      <c r="AE109" s="19" t="s">
        <v>0</v>
      </c>
      <c r="AF109" s="134">
        <v>495452.44</v>
      </c>
      <c r="AG109" s="17">
        <f t="shared" si="47"/>
        <v>718930.56</v>
      </c>
      <c r="AH109" s="18">
        <f t="shared" si="48"/>
        <v>1.4510586727557544</v>
      </c>
      <c r="AI109" s="19" t="s">
        <v>0</v>
      </c>
    </row>
    <row r="110" spans="1:35" outlineLevel="1" x14ac:dyDescent="0.3">
      <c r="A110" s="133" t="s">
        <v>851</v>
      </c>
      <c r="B110" s="147" t="s">
        <v>855</v>
      </c>
      <c r="C110" s="163">
        <v>755.35</v>
      </c>
      <c r="D110" s="163">
        <v>756.15</v>
      </c>
      <c r="E110" s="163">
        <v>759.99</v>
      </c>
      <c r="F110" s="163">
        <v>763.86</v>
      </c>
      <c r="G110" s="163">
        <v>767.78</v>
      </c>
      <c r="H110" s="163">
        <v>771.73</v>
      </c>
      <c r="I110" s="163">
        <v>775.73</v>
      </c>
      <c r="J110" s="163">
        <v>779.76</v>
      </c>
      <c r="K110" s="163">
        <v>783.84</v>
      </c>
      <c r="L110" s="163">
        <v>787.95</v>
      </c>
      <c r="M110" s="163">
        <v>792.11</v>
      </c>
      <c r="N110" s="163">
        <v>796.3</v>
      </c>
      <c r="O110" s="134">
        <v>796.3</v>
      </c>
      <c r="P110" s="163">
        <v>366.51</v>
      </c>
      <c r="Q110" s="163">
        <v>377.39</v>
      </c>
      <c r="R110" s="163">
        <v>373.43</v>
      </c>
      <c r="S110" s="163">
        <v>385.29</v>
      </c>
      <c r="T110" s="163">
        <v>387.17</v>
      </c>
      <c r="U110" s="163">
        <v>384.15</v>
      </c>
      <c r="V110" s="163">
        <v>382.44</v>
      </c>
      <c r="W110" s="163">
        <v>395.24</v>
      </c>
      <c r="X110" s="163">
        <v>392.96</v>
      </c>
      <c r="Y110" s="163">
        <v>390.76</v>
      </c>
      <c r="Z110" s="163">
        <v>398.18</v>
      </c>
      <c r="AA110" s="163">
        <v>396</v>
      </c>
      <c r="AB110" s="134">
        <v>396</v>
      </c>
      <c r="AC110" s="17">
        <f t="shared" si="45"/>
        <v>-400.29999999999995</v>
      </c>
      <c r="AD110" s="18">
        <f t="shared" si="46"/>
        <v>-0.50269998744191891</v>
      </c>
      <c r="AE110" s="19" t="s">
        <v>0</v>
      </c>
      <c r="AF110" s="134">
        <v>372.35</v>
      </c>
      <c r="AG110" s="17">
        <f t="shared" si="47"/>
        <v>23.649999999999977</v>
      </c>
      <c r="AH110" s="18">
        <f t="shared" si="48"/>
        <v>6.3515509601181686E-2</v>
      </c>
      <c r="AI110" s="19" t="s">
        <v>0</v>
      </c>
    </row>
    <row r="111" spans="1:35" outlineLevel="1" x14ac:dyDescent="0.3">
      <c r="A111" s="133" t="s">
        <v>852</v>
      </c>
      <c r="B111" s="147" t="s">
        <v>856</v>
      </c>
      <c r="C111" s="163">
        <v>334.19</v>
      </c>
      <c r="D111" s="163">
        <v>334.19</v>
      </c>
      <c r="E111" s="163">
        <v>334.19</v>
      </c>
      <c r="F111" s="163">
        <v>334.19</v>
      </c>
      <c r="G111" s="163">
        <v>334.19</v>
      </c>
      <c r="H111" s="163">
        <v>334.19</v>
      </c>
      <c r="I111" s="163">
        <v>334.19</v>
      </c>
      <c r="J111" s="163">
        <v>334.19</v>
      </c>
      <c r="K111" s="163">
        <v>334.19</v>
      </c>
      <c r="L111" s="163">
        <v>334.19</v>
      </c>
      <c r="M111" s="163">
        <v>334.19</v>
      </c>
      <c r="N111" s="163">
        <v>334.19</v>
      </c>
      <c r="O111" s="134">
        <v>334.19</v>
      </c>
      <c r="P111" s="163">
        <v>319.5</v>
      </c>
      <c r="Q111" s="163">
        <v>322.77999999999997</v>
      </c>
      <c r="R111" s="163">
        <v>326.52999999999997</v>
      </c>
      <c r="S111" s="163">
        <v>333.66</v>
      </c>
      <c r="T111" s="163">
        <v>338.03</v>
      </c>
      <c r="U111" s="163">
        <v>337.57</v>
      </c>
      <c r="V111" s="163">
        <v>340.05</v>
      </c>
      <c r="W111" s="163">
        <v>317.61</v>
      </c>
      <c r="X111" s="163">
        <v>320.23</v>
      </c>
      <c r="Y111" s="163">
        <v>320.98</v>
      </c>
      <c r="Z111" s="163">
        <v>343.65</v>
      </c>
      <c r="AA111" s="163">
        <v>332</v>
      </c>
      <c r="AB111" s="134">
        <v>332</v>
      </c>
      <c r="AC111" s="17">
        <f t="shared" si="45"/>
        <v>-2.1899999999999977</v>
      </c>
      <c r="AD111" s="18">
        <f t="shared" si="46"/>
        <v>-6.5531583829557816E-3</v>
      </c>
      <c r="AE111" s="19" t="s">
        <v>0</v>
      </c>
      <c r="AF111" s="134">
        <v>334.19</v>
      </c>
      <c r="AG111" s="17">
        <f t="shared" si="47"/>
        <v>-2.1899999999999977</v>
      </c>
      <c r="AH111" s="18">
        <f t="shared" si="48"/>
        <v>-6.5531583829557816E-3</v>
      </c>
      <c r="AI111" s="19" t="s">
        <v>0</v>
      </c>
    </row>
    <row r="112" spans="1:35" outlineLevel="1" x14ac:dyDescent="0.3">
      <c r="A112" s="133" t="s">
        <v>97</v>
      </c>
      <c r="B112" s="147" t="s">
        <v>183</v>
      </c>
      <c r="C112" s="164">
        <v>0.27879999999999999</v>
      </c>
      <c r="D112" s="164">
        <v>0.29109999999999997</v>
      </c>
      <c r="E112" s="164">
        <v>0.28920000000000001</v>
      </c>
      <c r="F112" s="164">
        <v>0.28770000000000001</v>
      </c>
      <c r="G112" s="164">
        <v>0.28120000000000001</v>
      </c>
      <c r="H112" s="164">
        <v>0.27940000000000004</v>
      </c>
      <c r="I112" s="164">
        <v>0.28179999999999999</v>
      </c>
      <c r="J112" s="164">
        <v>0.29070000000000001</v>
      </c>
      <c r="K112" s="164">
        <v>0.30210000000000004</v>
      </c>
      <c r="L112" s="164">
        <v>0.30829999999999996</v>
      </c>
      <c r="M112" s="164">
        <v>0.31950000000000001</v>
      </c>
      <c r="N112" s="164">
        <v>0.33299999999999996</v>
      </c>
      <c r="O112" s="135">
        <v>0.33299999999999996</v>
      </c>
      <c r="P112" s="164">
        <v>0.37890000000000001</v>
      </c>
      <c r="Q112" s="164">
        <v>0.40889999999999999</v>
      </c>
      <c r="R112" s="164">
        <v>0.74049999999999994</v>
      </c>
      <c r="S112" s="164">
        <v>0.82150000000000001</v>
      </c>
      <c r="T112" s="164">
        <v>0.46</v>
      </c>
      <c r="U112" s="164">
        <v>0.47700000000000004</v>
      </c>
      <c r="V112" s="164">
        <v>0.50309999999999999</v>
      </c>
      <c r="W112" s="164">
        <v>0.5222</v>
      </c>
      <c r="X112" s="164">
        <v>0.5413</v>
      </c>
      <c r="Y112" s="164">
        <v>0.70680000000000009</v>
      </c>
      <c r="Z112" s="164">
        <v>0.74650000000000005</v>
      </c>
      <c r="AA112" s="164">
        <v>0.74739999999999995</v>
      </c>
      <c r="AB112" s="135">
        <v>0.74739999999999995</v>
      </c>
      <c r="AC112" s="18">
        <f t="shared" si="37"/>
        <v>0.41439999999999999</v>
      </c>
      <c r="AD112" s="18">
        <f t="shared" si="38"/>
        <v>1.2444444444444445</v>
      </c>
      <c r="AE112" s="19" t="s">
        <v>0</v>
      </c>
      <c r="AF112" s="135">
        <v>0.2908</v>
      </c>
      <c r="AG112" s="18">
        <f t="shared" si="39"/>
        <v>0.45659999999999995</v>
      </c>
      <c r="AH112" s="18">
        <f t="shared" si="40"/>
        <v>1.5701513067400272</v>
      </c>
      <c r="AI112" s="19" t="s">
        <v>0</v>
      </c>
    </row>
    <row r="113" spans="1:35" outlineLevel="1" x14ac:dyDescent="0.3">
      <c r="A113" s="133" t="s">
        <v>98</v>
      </c>
      <c r="B113" s="147" t="s">
        <v>184</v>
      </c>
      <c r="C113" s="164">
        <v>1.0226999999999999</v>
      </c>
      <c r="D113" s="164">
        <v>1.0243</v>
      </c>
      <c r="E113" s="164">
        <v>1.0263</v>
      </c>
      <c r="F113" s="164">
        <v>1.0281</v>
      </c>
      <c r="G113" s="164">
        <v>1.0268999999999999</v>
      </c>
      <c r="H113" s="164">
        <v>1.022</v>
      </c>
      <c r="I113" s="164">
        <v>1.0124</v>
      </c>
      <c r="J113" s="164">
        <v>1.0051999999999999</v>
      </c>
      <c r="K113" s="164">
        <v>0.99580000000000002</v>
      </c>
      <c r="L113" s="164">
        <v>0.98580000000000001</v>
      </c>
      <c r="M113" s="164">
        <v>0.97770000000000001</v>
      </c>
      <c r="N113" s="164">
        <v>0.97060000000000002</v>
      </c>
      <c r="O113" s="135">
        <v>0.97060000000000002</v>
      </c>
      <c r="P113" s="164">
        <v>0.99219999999999997</v>
      </c>
      <c r="Q113" s="164">
        <v>0.95739999999999992</v>
      </c>
      <c r="R113" s="164">
        <v>1.0027999999999999</v>
      </c>
      <c r="S113" s="164">
        <v>1.0534000000000001</v>
      </c>
      <c r="T113" s="164">
        <v>0.99849999999999994</v>
      </c>
      <c r="U113" s="164">
        <v>0.95629999999999993</v>
      </c>
      <c r="V113" s="164">
        <v>0.91659999999999997</v>
      </c>
      <c r="W113" s="164">
        <v>0.87519999999999998</v>
      </c>
      <c r="X113" s="164">
        <v>0.83420000000000005</v>
      </c>
      <c r="Y113" s="164">
        <v>0.79480000000000006</v>
      </c>
      <c r="Z113" s="164">
        <v>0.7609999999999999</v>
      </c>
      <c r="AA113" s="164">
        <v>0.72620000000000007</v>
      </c>
      <c r="AB113" s="135">
        <v>0.72620000000000007</v>
      </c>
      <c r="AC113" s="18">
        <f t="shared" si="37"/>
        <v>-0.24439999999999995</v>
      </c>
      <c r="AD113" s="18">
        <f t="shared" si="38"/>
        <v>-0.25180300844838244</v>
      </c>
      <c r="AE113" s="19" t="s">
        <v>0</v>
      </c>
      <c r="AF113" s="135">
        <v>1.0205</v>
      </c>
      <c r="AG113" s="18">
        <f t="shared" si="39"/>
        <v>-0.2942999999999999</v>
      </c>
      <c r="AH113" s="18">
        <f t="shared" si="40"/>
        <v>-0.28838804507594307</v>
      </c>
      <c r="AI113" s="19" t="s">
        <v>0</v>
      </c>
    </row>
    <row r="114" spans="1:35" outlineLevel="1" x14ac:dyDescent="0.3">
      <c r="A114" s="133" t="s">
        <v>99</v>
      </c>
      <c r="B114" s="147" t="s">
        <v>185</v>
      </c>
      <c r="C114" s="164">
        <v>1.0548</v>
      </c>
      <c r="D114" s="164">
        <v>0.63029999999999997</v>
      </c>
      <c r="E114" s="164">
        <v>0.58240000000000003</v>
      </c>
      <c r="F114" s="164">
        <v>0.55859999999999999</v>
      </c>
      <c r="G114" s="164">
        <v>0.54069999999999996</v>
      </c>
      <c r="H114" s="164">
        <v>0.53880000000000006</v>
      </c>
      <c r="I114" s="164">
        <v>0.55500000000000005</v>
      </c>
      <c r="J114" s="164">
        <v>0.56840000000000002</v>
      </c>
      <c r="K114" s="164">
        <v>0.58379999999999999</v>
      </c>
      <c r="L114" s="164">
        <v>0.59030000000000005</v>
      </c>
      <c r="M114" s="164">
        <v>0.59650000000000003</v>
      </c>
      <c r="N114" s="164">
        <v>0.60309999999999997</v>
      </c>
      <c r="O114" s="135">
        <v>0.59389999999999998</v>
      </c>
      <c r="P114" s="164">
        <v>1.6099000000000001</v>
      </c>
      <c r="Q114" s="164">
        <v>1.1013999999999999</v>
      </c>
      <c r="R114" s="164">
        <v>0.87069999999999992</v>
      </c>
      <c r="S114" s="164">
        <v>1.0437000000000001</v>
      </c>
      <c r="T114" s="164">
        <v>0.94810000000000005</v>
      </c>
      <c r="U114" s="164">
        <v>0.87309999999999999</v>
      </c>
      <c r="V114" s="164">
        <v>0.93230000000000002</v>
      </c>
      <c r="W114" s="164">
        <v>0.69519999999999993</v>
      </c>
      <c r="X114" s="164">
        <v>0.86439999999999995</v>
      </c>
      <c r="Y114" s="164">
        <v>3.7656999999999998</v>
      </c>
      <c r="Z114" s="164">
        <v>0.86309999999999998</v>
      </c>
      <c r="AA114" s="164">
        <v>0.6119</v>
      </c>
      <c r="AB114" s="135">
        <v>1.1848000000000001</v>
      </c>
      <c r="AC114" s="18">
        <f t="shared" si="37"/>
        <v>0.59090000000000009</v>
      </c>
      <c r="AD114" s="18">
        <f t="shared" si="38"/>
        <v>0.99494864455295517</v>
      </c>
      <c r="AE114" s="19" t="s">
        <v>0</v>
      </c>
      <c r="AF114" s="135">
        <v>0.71560000000000001</v>
      </c>
      <c r="AG114" s="18">
        <f t="shared" si="39"/>
        <v>0.46920000000000006</v>
      </c>
      <c r="AH114" s="18">
        <f t="shared" si="40"/>
        <v>0.65567356064840698</v>
      </c>
      <c r="AI114" s="19" t="s">
        <v>0</v>
      </c>
    </row>
    <row r="115" spans="1:35" outlineLevel="1" x14ac:dyDescent="0.3">
      <c r="A115" s="133" t="s">
        <v>100</v>
      </c>
      <c r="B115" s="147" t="s">
        <v>186</v>
      </c>
      <c r="C115" s="164">
        <v>1.6719999999999999</v>
      </c>
      <c r="D115" s="164">
        <v>0.70609999999999995</v>
      </c>
      <c r="E115" s="164">
        <v>0.73909999999999998</v>
      </c>
      <c r="F115" s="164">
        <v>0.69969999999999999</v>
      </c>
      <c r="G115" s="164">
        <v>0.69340000000000002</v>
      </c>
      <c r="H115" s="164">
        <v>0.9698</v>
      </c>
      <c r="I115" s="164">
        <v>0.81370000000000009</v>
      </c>
      <c r="J115" s="164">
        <v>0.72719999999999996</v>
      </c>
      <c r="K115" s="164">
        <v>0.65410000000000001</v>
      </c>
      <c r="L115" s="164">
        <v>0.45169999999999999</v>
      </c>
      <c r="M115" s="164">
        <v>0.4007</v>
      </c>
      <c r="N115" s="164">
        <v>0.38</v>
      </c>
      <c r="O115" s="135">
        <v>0.63570000000000004</v>
      </c>
      <c r="P115" s="164">
        <v>0.85239999999999994</v>
      </c>
      <c r="Q115" s="164">
        <v>0.77410000000000001</v>
      </c>
      <c r="R115" s="164">
        <v>0.76489999999999991</v>
      </c>
      <c r="S115" s="164">
        <v>0.94720000000000004</v>
      </c>
      <c r="T115" s="164">
        <v>0.51869999999999994</v>
      </c>
      <c r="U115" s="164">
        <v>0.51080000000000003</v>
      </c>
      <c r="V115" s="164">
        <v>0.59340000000000004</v>
      </c>
      <c r="W115" s="164">
        <v>0.55159999999999998</v>
      </c>
      <c r="X115" s="164">
        <v>0.35840000000000005</v>
      </c>
      <c r="Y115" s="164">
        <v>0.60520000000000007</v>
      </c>
      <c r="Z115" s="164">
        <v>0.33750000000000002</v>
      </c>
      <c r="AA115" s="164">
        <v>0.76580000000000004</v>
      </c>
      <c r="AB115" s="135">
        <v>0.61770000000000003</v>
      </c>
      <c r="AC115" s="18">
        <f t="shared" si="37"/>
        <v>-1.8000000000000016E-2</v>
      </c>
      <c r="AD115" s="18">
        <f t="shared" si="38"/>
        <v>-2.8315243039169435E-2</v>
      </c>
      <c r="AE115" s="19" t="s">
        <v>0</v>
      </c>
      <c r="AF115" s="135">
        <v>1.1557999999999999</v>
      </c>
      <c r="AG115" s="18">
        <f t="shared" si="39"/>
        <v>-0.53809999999999991</v>
      </c>
      <c r="AH115" s="18">
        <f t="shared" si="40"/>
        <v>-0.46556497663955698</v>
      </c>
      <c r="AI115" s="19" t="s">
        <v>0</v>
      </c>
    </row>
    <row r="116" spans="1:35" outlineLevel="1" x14ac:dyDescent="0.3">
      <c r="A116" s="133" t="s">
        <v>101</v>
      </c>
      <c r="B116" s="147" t="s">
        <v>187</v>
      </c>
      <c r="C116" s="164">
        <v>0.45350000000000001</v>
      </c>
      <c r="D116" s="164">
        <v>0.39590000000000003</v>
      </c>
      <c r="E116" s="164">
        <v>0.33659999999999995</v>
      </c>
      <c r="F116" s="164">
        <v>0.31609999999999999</v>
      </c>
      <c r="G116" s="164">
        <v>0.27860000000000001</v>
      </c>
      <c r="H116" s="164">
        <v>0.23559999999999998</v>
      </c>
      <c r="I116" s="164">
        <v>0.21129999999999999</v>
      </c>
      <c r="J116" s="164">
        <v>0.18489999999999998</v>
      </c>
      <c r="K116" s="164">
        <v>0.1668</v>
      </c>
      <c r="L116" s="164">
        <v>0.15579999999999999</v>
      </c>
      <c r="M116" s="164">
        <v>0.1414</v>
      </c>
      <c r="N116" s="164">
        <v>0.1298</v>
      </c>
      <c r="O116" s="135">
        <v>0.20499999999999999</v>
      </c>
      <c r="P116" s="164">
        <v>0.41420000000000001</v>
      </c>
      <c r="Q116" s="164">
        <v>0.51</v>
      </c>
      <c r="R116" s="164">
        <v>0.41560000000000002</v>
      </c>
      <c r="S116" s="164">
        <v>0.40700000000000003</v>
      </c>
      <c r="T116" s="164">
        <v>0.44079999999999997</v>
      </c>
      <c r="U116" s="164">
        <v>0.35880000000000001</v>
      </c>
      <c r="V116" s="164">
        <v>0.34360000000000002</v>
      </c>
      <c r="W116" s="164">
        <v>0.37070000000000003</v>
      </c>
      <c r="X116" s="164">
        <v>0.36590000000000006</v>
      </c>
      <c r="Y116" s="164">
        <v>0.33119999999999999</v>
      </c>
      <c r="Z116" s="164">
        <v>0.34289999999999998</v>
      </c>
      <c r="AA116" s="164">
        <v>0.48780000000000001</v>
      </c>
      <c r="AB116" s="135">
        <v>0.39460000000000001</v>
      </c>
      <c r="AC116" s="18">
        <f t="shared" si="37"/>
        <v>0.18960000000000002</v>
      </c>
      <c r="AD116" s="18">
        <f t="shared" si="38"/>
        <v>0.92487804878048796</v>
      </c>
      <c r="AE116" s="19" t="s">
        <v>0</v>
      </c>
      <c r="AF116" s="135">
        <v>0.69730000000000003</v>
      </c>
      <c r="AG116" s="18">
        <f t="shared" si="39"/>
        <v>-0.30270000000000002</v>
      </c>
      <c r="AH116" s="18">
        <f t="shared" si="40"/>
        <v>-0.43410296859314501</v>
      </c>
      <c r="AI116" s="19" t="s">
        <v>0</v>
      </c>
    </row>
    <row r="117" spans="1:35" outlineLevel="1" x14ac:dyDescent="0.3">
      <c r="A117" s="133" t="s">
        <v>102</v>
      </c>
      <c r="B117" s="147" t="s">
        <v>188</v>
      </c>
      <c r="C117" s="164">
        <v>2.1255000000000002</v>
      </c>
      <c r="D117" s="164">
        <v>1.1020000000000001</v>
      </c>
      <c r="E117" s="164">
        <v>1.0756999999999999</v>
      </c>
      <c r="F117" s="164">
        <v>1.0158</v>
      </c>
      <c r="G117" s="164">
        <v>0.97199999999999998</v>
      </c>
      <c r="H117" s="164">
        <v>1.2054</v>
      </c>
      <c r="I117" s="164">
        <v>1.0249999999999999</v>
      </c>
      <c r="J117" s="164">
        <v>0.91209999999999991</v>
      </c>
      <c r="K117" s="164">
        <v>0.82090000000000007</v>
      </c>
      <c r="L117" s="164">
        <v>0.60750000000000004</v>
      </c>
      <c r="M117" s="164">
        <v>0.54210000000000003</v>
      </c>
      <c r="N117" s="164">
        <v>0.50979999999999992</v>
      </c>
      <c r="O117" s="135">
        <v>0.84069999999999989</v>
      </c>
      <c r="P117" s="164">
        <v>1.2702</v>
      </c>
      <c r="Q117" s="164">
        <v>1.2875999999999999</v>
      </c>
      <c r="R117" s="164">
        <v>1.1843000000000001</v>
      </c>
      <c r="S117" s="164">
        <v>1.3605</v>
      </c>
      <c r="T117" s="164">
        <v>0.96579999999999999</v>
      </c>
      <c r="U117" s="164">
        <v>0.87690000000000001</v>
      </c>
      <c r="V117" s="164">
        <v>0.94480000000000008</v>
      </c>
      <c r="W117" s="164">
        <v>0.93049999999999999</v>
      </c>
      <c r="X117" s="164">
        <v>0.73230000000000006</v>
      </c>
      <c r="Y117" s="164">
        <v>0.94510000000000005</v>
      </c>
      <c r="Z117" s="164">
        <v>0.68030000000000002</v>
      </c>
      <c r="AA117" s="164">
        <v>1.2721</v>
      </c>
      <c r="AB117" s="135">
        <v>1.0194000000000001</v>
      </c>
      <c r="AC117" s="18">
        <f t="shared" si="37"/>
        <v>0.17870000000000019</v>
      </c>
      <c r="AD117" s="18">
        <f t="shared" si="38"/>
        <v>0.21256096110384237</v>
      </c>
      <c r="AE117" s="19" t="s">
        <v>0</v>
      </c>
      <c r="AF117" s="135">
        <v>1.8603999999999998</v>
      </c>
      <c r="AG117" s="18">
        <f t="shared" si="39"/>
        <v>-0.84099999999999975</v>
      </c>
      <c r="AH117" s="18">
        <f t="shared" si="40"/>
        <v>-0.45205332186626523</v>
      </c>
      <c r="AI117" s="19" t="s">
        <v>0</v>
      </c>
    </row>
    <row r="118" spans="1:35" outlineLevel="1" x14ac:dyDescent="0.3">
      <c r="A118" s="133" t="s">
        <v>103</v>
      </c>
      <c r="B118" s="147" t="s">
        <v>189</v>
      </c>
      <c r="C118" s="164">
        <v>-2.1802999999999999</v>
      </c>
      <c r="D118" s="164">
        <v>-0.73230000000000006</v>
      </c>
      <c r="E118" s="164">
        <v>-0.65799999999999992</v>
      </c>
      <c r="F118" s="164">
        <v>-0.57450000000000001</v>
      </c>
      <c r="G118" s="164">
        <v>-0.51270000000000004</v>
      </c>
      <c r="H118" s="164">
        <v>-0.74419999999999997</v>
      </c>
      <c r="I118" s="164">
        <v>-0.58009999999999995</v>
      </c>
      <c r="J118" s="164">
        <v>-0.48049999999999998</v>
      </c>
      <c r="K118" s="164">
        <v>-0.4047</v>
      </c>
      <c r="L118" s="164">
        <v>-0.19789999999999999</v>
      </c>
      <c r="M118" s="164">
        <v>-0.13869999999999999</v>
      </c>
      <c r="N118" s="164">
        <v>-0.11289999999999999</v>
      </c>
      <c r="O118" s="135">
        <v>-0.43459999999999999</v>
      </c>
      <c r="P118" s="164">
        <v>-1.8822999999999999</v>
      </c>
      <c r="Q118" s="164">
        <v>-1.3911000000000002</v>
      </c>
      <c r="R118" s="164">
        <v>-1.0569999999999999</v>
      </c>
      <c r="S118" s="164">
        <v>-1.4041999999999999</v>
      </c>
      <c r="T118" s="164">
        <v>-0.99069999999999991</v>
      </c>
      <c r="U118" s="164">
        <v>-0.76749999999999996</v>
      </c>
      <c r="V118" s="164">
        <v>-0.88769999999999993</v>
      </c>
      <c r="W118" s="164">
        <v>-0.66020000000000001</v>
      </c>
      <c r="X118" s="164">
        <v>-0.77249999999999996</v>
      </c>
      <c r="Y118" s="164">
        <v>-3.4079999999999999</v>
      </c>
      <c r="Z118" s="164">
        <v>-0.55169999999999997</v>
      </c>
      <c r="AA118" s="164">
        <v>-0.87480000000000002</v>
      </c>
      <c r="AB118" s="135">
        <v>-1.2048999999999999</v>
      </c>
      <c r="AC118" s="18">
        <f t="shared" si="37"/>
        <v>-0.77029999999999987</v>
      </c>
      <c r="AD118" s="18">
        <f t="shared" si="38"/>
        <v>1.7724344224574318</v>
      </c>
      <c r="AE118" s="19" t="s">
        <v>0</v>
      </c>
      <c r="AF118" s="135">
        <v>-1.5685</v>
      </c>
      <c r="AG118" s="18">
        <f t="shared" si="39"/>
        <v>0.36360000000000015</v>
      </c>
      <c r="AH118" s="18">
        <f t="shared" si="40"/>
        <v>-0.23181383487408358</v>
      </c>
      <c r="AI118" s="19" t="s">
        <v>0</v>
      </c>
    </row>
    <row r="119" spans="1:35" outlineLevel="1" x14ac:dyDescent="0.3">
      <c r="A119" s="133" t="s">
        <v>859</v>
      </c>
      <c r="B119" s="147" t="s">
        <v>862</v>
      </c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34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  <c r="AB119" s="134">
        <v>0</v>
      </c>
      <c r="AC119" s="17">
        <f t="shared" ref="AC119:AC121" si="49">AB119-O119</f>
        <v>0</v>
      </c>
      <c r="AD119" s="18" t="str">
        <f t="shared" ref="AD119:AD121" si="50">IFERROR(AB119/O119-1,"")</f>
        <v/>
      </c>
      <c r="AE119" s="19" t="s">
        <v>0</v>
      </c>
      <c r="AF119" s="134">
        <v>0</v>
      </c>
      <c r="AG119" s="17">
        <f t="shared" ref="AG119:AG121" si="51">AB119-AF119</f>
        <v>0</v>
      </c>
      <c r="AH119" s="18" t="str">
        <f t="shared" ref="AH119:AH121" si="52">IFERROR(AB119/AF119-1,"")</f>
        <v/>
      </c>
      <c r="AI119" s="19" t="s">
        <v>0</v>
      </c>
    </row>
    <row r="120" spans="1:35" outlineLevel="1" x14ac:dyDescent="0.3">
      <c r="A120" s="133" t="s">
        <v>860</v>
      </c>
      <c r="B120" s="147" t="s">
        <v>863</v>
      </c>
      <c r="C120" s="163">
        <v>334.19</v>
      </c>
      <c r="D120" s="163">
        <v>334.19</v>
      </c>
      <c r="E120" s="163">
        <v>334.19</v>
      </c>
      <c r="F120" s="163">
        <v>334.19</v>
      </c>
      <c r="G120" s="163">
        <v>334.19</v>
      </c>
      <c r="H120" s="163">
        <v>334.19</v>
      </c>
      <c r="I120" s="163">
        <v>334.19</v>
      </c>
      <c r="J120" s="163">
        <v>334.19</v>
      </c>
      <c r="K120" s="163">
        <v>334.19</v>
      </c>
      <c r="L120" s="163">
        <v>334.19</v>
      </c>
      <c r="M120" s="163">
        <v>334.19</v>
      </c>
      <c r="N120" s="163">
        <v>334.19</v>
      </c>
      <c r="O120" s="134">
        <v>334.19</v>
      </c>
      <c r="P120" s="163">
        <v>319.5</v>
      </c>
      <c r="Q120" s="163">
        <v>322.77999999999997</v>
      </c>
      <c r="R120" s="163">
        <v>326.52999999999997</v>
      </c>
      <c r="S120" s="163">
        <v>333.66</v>
      </c>
      <c r="T120" s="163">
        <v>338.03</v>
      </c>
      <c r="U120" s="163">
        <v>337.57</v>
      </c>
      <c r="V120" s="163">
        <v>340.05</v>
      </c>
      <c r="W120" s="163">
        <v>317.61</v>
      </c>
      <c r="X120" s="163">
        <v>320.23</v>
      </c>
      <c r="Y120" s="163">
        <v>320.98</v>
      </c>
      <c r="Z120" s="163">
        <v>343.65</v>
      </c>
      <c r="AA120" s="163">
        <v>332</v>
      </c>
      <c r="AB120" s="134">
        <v>332</v>
      </c>
      <c r="AC120" s="17">
        <f t="shared" si="49"/>
        <v>-2.1899999999999977</v>
      </c>
      <c r="AD120" s="18">
        <f t="shared" si="50"/>
        <v>-6.5531583829557816E-3</v>
      </c>
      <c r="AE120" s="19" t="s">
        <v>0</v>
      </c>
      <c r="AF120" s="134">
        <v>334.19</v>
      </c>
      <c r="AG120" s="17">
        <f t="shared" si="51"/>
        <v>-2.1899999999999977</v>
      </c>
      <c r="AH120" s="18">
        <f t="shared" si="52"/>
        <v>-6.5531583829557816E-3</v>
      </c>
      <c r="AI120" s="19" t="s">
        <v>0</v>
      </c>
    </row>
    <row r="121" spans="1:35" outlineLevel="1" x14ac:dyDescent="0.3">
      <c r="A121" s="133" t="s">
        <v>861</v>
      </c>
      <c r="B121" s="147" t="s">
        <v>864</v>
      </c>
      <c r="C121" s="163">
        <v>0</v>
      </c>
      <c r="D121" s="163">
        <v>0</v>
      </c>
      <c r="E121" s="163">
        <v>0</v>
      </c>
      <c r="F121" s="163">
        <v>0</v>
      </c>
      <c r="G121" s="163">
        <v>0</v>
      </c>
      <c r="H121" s="163">
        <v>0</v>
      </c>
      <c r="I121" s="163">
        <v>0</v>
      </c>
      <c r="J121" s="163">
        <v>0</v>
      </c>
      <c r="K121" s="163">
        <v>0</v>
      </c>
      <c r="L121" s="163">
        <v>0</v>
      </c>
      <c r="M121" s="163">
        <v>0</v>
      </c>
      <c r="N121" s="163">
        <v>0</v>
      </c>
      <c r="O121" s="134">
        <v>0</v>
      </c>
      <c r="P121" s="163">
        <v>0</v>
      </c>
      <c r="Q121" s="163">
        <v>0</v>
      </c>
      <c r="R121" s="163">
        <v>0</v>
      </c>
      <c r="S121" s="163">
        <v>0</v>
      </c>
      <c r="T121" s="163">
        <v>0</v>
      </c>
      <c r="U121" s="163">
        <v>0</v>
      </c>
      <c r="V121" s="163">
        <v>0</v>
      </c>
      <c r="W121" s="163">
        <v>0</v>
      </c>
      <c r="X121" s="163">
        <v>0</v>
      </c>
      <c r="Y121" s="163">
        <v>0</v>
      </c>
      <c r="Z121" s="163">
        <v>0</v>
      </c>
      <c r="AA121" s="163">
        <v>0</v>
      </c>
      <c r="AB121" s="134">
        <v>0</v>
      </c>
      <c r="AC121" s="17">
        <f t="shared" si="49"/>
        <v>0</v>
      </c>
      <c r="AD121" s="18" t="str">
        <f t="shared" si="50"/>
        <v/>
      </c>
      <c r="AE121" s="19" t="s">
        <v>0</v>
      </c>
      <c r="AF121" s="134">
        <v>0</v>
      </c>
      <c r="AG121" s="17">
        <f t="shared" si="51"/>
        <v>0</v>
      </c>
      <c r="AH121" s="18" t="str">
        <f t="shared" si="52"/>
        <v/>
      </c>
      <c r="AI121" s="19" t="s">
        <v>0</v>
      </c>
    </row>
  </sheetData>
  <customSheetViews>
    <customSheetView guid="{380579CF-BC02-4AFA-9AF8-F9F0C21728C7}">
      <pane xSplit="1" ySplit="2" topLeftCell="B81" activePane="bottomRight" state="frozen"/>
      <selection pane="bottomRight" activeCell="K100" sqref="K100"/>
      <pageMargins left="0.7" right="0.7" top="0.75" bottom="0.75" header="0.3" footer="0.3"/>
      <pageSetup paperSize="9" orientation="portrait" r:id="rId1"/>
    </customSheetView>
    <customSheetView guid="{778DECC7-C96B-4E8F-BFFA-967E9265C4C0}">
      <pane xSplit="1" ySplit="2" topLeftCell="B30" activePane="bottomRight" state="frozen"/>
      <selection pane="bottomRight" activeCell="C1" sqref="C1:S1"/>
      <pageMargins left="0.7" right="0.7" top="0.75" bottom="0.75" header="0.3" footer="0.3"/>
      <pageSetup paperSize="9" orientation="portrait" r:id="rId2"/>
    </customSheetView>
  </customSheetViews>
  <mergeCells count="1">
    <mergeCell ref="C1:AE1"/>
  </mergeCell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7ABA-38D3-4735-A02E-5B400D74DA57}">
  <sheetPr>
    <outlinePr summaryBelow="0" summaryRight="0"/>
  </sheetPr>
  <dimension ref="A1:AK121"/>
  <sheetViews>
    <sheetView zoomScaleNormal="100" workbookViewId="0">
      <pane xSplit="1" ySplit="2" topLeftCell="T3" activePane="bottomRight" state="frozen"/>
      <selection pane="topRight"/>
      <selection pane="bottomLeft"/>
      <selection pane="bottomRight" activeCell="AA18" sqref="AA18"/>
    </sheetView>
  </sheetViews>
  <sheetFormatPr defaultRowHeight="14.4" outlineLevelRow="2" x14ac:dyDescent="0.3"/>
  <cols>
    <col min="1" max="1" width="58.33203125" customWidth="1"/>
    <col min="2" max="2" width="1.44140625" customWidth="1"/>
    <col min="3" max="14" width="16.6640625" style="48" customWidth="1"/>
    <col min="15" max="28" width="16.6640625" customWidth="1"/>
    <col min="29" max="29" width="18" customWidth="1"/>
    <col min="30" max="30" width="16.6640625" customWidth="1"/>
    <col min="31" max="31" width="3.88671875" customWidth="1"/>
    <col min="32" max="32" width="16.6640625" customWidth="1"/>
    <col min="33" max="33" width="18" customWidth="1"/>
    <col min="34" max="34" width="16.6640625" customWidth="1"/>
    <col min="35" max="35" width="3.88671875" customWidth="1"/>
    <col min="37" max="37" width="10.109375" bestFit="1" customWidth="1"/>
  </cols>
  <sheetData>
    <row r="1" spans="1:37" ht="15" customHeight="1" x14ac:dyDescent="0.3">
      <c r="A1" s="129" t="str">
        <f>'MBoard FS'!A1</f>
        <v>Access Finance SL</v>
      </c>
      <c r="B1" s="91" t="str">
        <f>'MBoard FS'!B1</f>
        <v>ln:goto/LNFC/mfg?oid=2522937</v>
      </c>
      <c r="C1" s="190">
        <f>'MBoard FS'!$C$1</f>
        <v>44926</v>
      </c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43"/>
      <c r="AG1" s="143"/>
      <c r="AH1" s="143"/>
      <c r="AI1" s="152"/>
    </row>
    <row r="2" spans="1:37" s="21" customFormat="1" ht="39.6" x14ac:dyDescent="0.3">
      <c r="A2" s="130" t="str">
        <f>'MBoard FS'!A2</f>
        <v>EUR MNG</v>
      </c>
      <c r="B2" s="91" t="str">
        <f>'MBoard FS'!B2</f>
        <v>OID</v>
      </c>
      <c r="C2" s="153">
        <f>EOMONTH(DATE(YEAR($C$1),1,1),COLUMN(A1)-1)</f>
        <v>44592</v>
      </c>
      <c r="D2" s="153">
        <f t="shared" ref="D2:K2" si="0">EOMONTH(DATE(YEAR($C$1),1,1),COLUMN(B1)-1)</f>
        <v>44620</v>
      </c>
      <c r="E2" s="153">
        <f t="shared" si="0"/>
        <v>44651</v>
      </c>
      <c r="F2" s="153">
        <f t="shared" si="0"/>
        <v>44681</v>
      </c>
      <c r="G2" s="153">
        <f t="shared" si="0"/>
        <v>44712</v>
      </c>
      <c r="H2" s="153">
        <f t="shared" si="0"/>
        <v>44742</v>
      </c>
      <c r="I2" s="153">
        <f t="shared" si="0"/>
        <v>44773</v>
      </c>
      <c r="J2" s="153">
        <f t="shared" si="0"/>
        <v>44804</v>
      </c>
      <c r="K2" s="153">
        <f t="shared" si="0"/>
        <v>44834</v>
      </c>
      <c r="L2" s="153">
        <f>EOMONTH(DATE(YEAR($C$1),1,1),COLUMN(J1)-1)</f>
        <v>44865</v>
      </c>
      <c r="M2" s="153">
        <f>EOMONTH(DATE(YEAR($C$1),1,1),COLUMN(K1)-1)</f>
        <v>44895</v>
      </c>
      <c r="N2" s="153">
        <f>EOMONTH(DATE(YEAR($C$1),1,1),COLUMN(L1)-1)</f>
        <v>44926</v>
      </c>
      <c r="O2" s="115" t="s">
        <v>4</v>
      </c>
      <c r="P2" s="153">
        <f t="shared" ref="P2:AA2" si="1">EOMONTH(DATE(YEAR($C$1),1,1),COLUMN(A1)-1)</f>
        <v>44592</v>
      </c>
      <c r="Q2" s="153">
        <f t="shared" si="1"/>
        <v>44620</v>
      </c>
      <c r="R2" s="153">
        <f t="shared" si="1"/>
        <v>44651</v>
      </c>
      <c r="S2" s="153">
        <f t="shared" si="1"/>
        <v>44681</v>
      </c>
      <c r="T2" s="153">
        <f t="shared" si="1"/>
        <v>44712</v>
      </c>
      <c r="U2" s="153">
        <f t="shared" si="1"/>
        <v>44742</v>
      </c>
      <c r="V2" s="153">
        <f t="shared" si="1"/>
        <v>44773</v>
      </c>
      <c r="W2" s="153">
        <f t="shared" si="1"/>
        <v>44804</v>
      </c>
      <c r="X2" s="153">
        <f t="shared" si="1"/>
        <v>44834</v>
      </c>
      <c r="Y2" s="153">
        <f t="shared" si="1"/>
        <v>44865</v>
      </c>
      <c r="Z2" s="153">
        <f t="shared" si="1"/>
        <v>44895</v>
      </c>
      <c r="AA2" s="153">
        <f t="shared" si="1"/>
        <v>44926</v>
      </c>
      <c r="AB2" s="115" t="s">
        <v>5</v>
      </c>
      <c r="AC2" s="91" t="s">
        <v>8</v>
      </c>
      <c r="AD2" s="91" t="s">
        <v>9</v>
      </c>
      <c r="AE2" s="144"/>
      <c r="AF2" s="115" t="s">
        <v>2</v>
      </c>
      <c r="AG2" s="91" t="s">
        <v>790</v>
      </c>
      <c r="AH2" s="91" t="s">
        <v>791</v>
      </c>
      <c r="AI2" s="144"/>
    </row>
    <row r="3" spans="1:37" x14ac:dyDescent="0.3">
      <c r="A3" s="116" t="s">
        <v>10</v>
      </c>
      <c r="B3" s="22"/>
      <c r="C3" s="49" t="s">
        <v>268</v>
      </c>
      <c r="D3" s="49" t="s">
        <v>268</v>
      </c>
      <c r="E3" s="49" t="s">
        <v>268</v>
      </c>
      <c r="F3" s="49" t="s">
        <v>268</v>
      </c>
      <c r="G3" s="49" t="s">
        <v>268</v>
      </c>
      <c r="H3" s="49" t="s">
        <v>268</v>
      </c>
      <c r="I3" s="49" t="s">
        <v>268</v>
      </c>
      <c r="J3" s="49" t="s">
        <v>268</v>
      </c>
      <c r="K3" s="49" t="s">
        <v>268</v>
      </c>
      <c r="L3" s="49" t="s">
        <v>268</v>
      </c>
      <c r="M3" s="49" t="s">
        <v>268</v>
      </c>
      <c r="N3" s="49" t="s">
        <v>268</v>
      </c>
      <c r="O3" s="49" t="s">
        <v>268</v>
      </c>
      <c r="P3" s="49" t="s">
        <v>267</v>
      </c>
      <c r="Q3" s="49" t="s">
        <v>267</v>
      </c>
      <c r="R3" s="49" t="s">
        <v>267</v>
      </c>
      <c r="S3" s="49" t="s">
        <v>267</v>
      </c>
      <c r="T3" s="49" t="s">
        <v>267</v>
      </c>
      <c r="U3" s="49" t="s">
        <v>267</v>
      </c>
      <c r="V3" s="49" t="s">
        <v>267</v>
      </c>
      <c r="W3" s="49" t="s">
        <v>267</v>
      </c>
      <c r="X3" s="49" t="s">
        <v>267</v>
      </c>
      <c r="Y3" s="49" t="s">
        <v>267</v>
      </c>
      <c r="Z3" s="49" t="s">
        <v>267</v>
      </c>
      <c r="AA3" s="49" t="s">
        <v>267</v>
      </c>
      <c r="AB3" s="49" t="s">
        <v>267</v>
      </c>
      <c r="AC3" s="28" t="s">
        <v>0</v>
      </c>
      <c r="AD3" s="3" t="s">
        <v>0</v>
      </c>
      <c r="AE3" s="4" t="s">
        <v>0</v>
      </c>
      <c r="AF3" s="49" t="s">
        <v>267</v>
      </c>
      <c r="AG3" s="28" t="s">
        <v>0</v>
      </c>
      <c r="AH3" s="3" t="s">
        <v>0</v>
      </c>
      <c r="AI3" s="4" t="s">
        <v>0</v>
      </c>
    </row>
    <row r="4" spans="1:37" s="140" customFormat="1" outlineLevel="1" x14ac:dyDescent="0.3">
      <c r="A4" s="117" t="s">
        <v>11</v>
      </c>
      <c r="B4" s="108" t="s">
        <v>108</v>
      </c>
      <c r="C4" s="109">
        <v>148707.85</v>
      </c>
      <c r="D4" s="109">
        <v>153017.92000000001</v>
      </c>
      <c r="E4" s="109">
        <v>178515.88</v>
      </c>
      <c r="F4" s="109">
        <v>206071.75</v>
      </c>
      <c r="G4" s="109">
        <v>230488.29</v>
      </c>
      <c r="H4" s="109">
        <v>297172</v>
      </c>
      <c r="I4" s="109">
        <v>246798.18</v>
      </c>
      <c r="J4" s="109">
        <v>277315.3</v>
      </c>
      <c r="K4" s="109">
        <v>310886.5</v>
      </c>
      <c r="L4" s="109">
        <v>348934.54</v>
      </c>
      <c r="M4" s="109">
        <v>391537.48</v>
      </c>
      <c r="N4" s="109">
        <v>473314</v>
      </c>
      <c r="O4" s="109">
        <v>3262759.69</v>
      </c>
      <c r="P4" s="109">
        <v>149594.38</v>
      </c>
      <c r="Q4" s="109">
        <v>153883.10999999999</v>
      </c>
      <c r="R4" s="109">
        <v>171354.2</v>
      </c>
      <c r="S4" s="109">
        <v>194458.4</v>
      </c>
      <c r="T4" s="109">
        <v>189997.61</v>
      </c>
      <c r="U4" s="109">
        <v>214856.01</v>
      </c>
      <c r="V4" s="109">
        <v>217620.6</v>
      </c>
      <c r="W4" s="109">
        <v>207326.34</v>
      </c>
      <c r="X4" s="109">
        <v>215219.35</v>
      </c>
      <c r="Y4" s="109">
        <v>214393.34</v>
      </c>
      <c r="Z4" s="109">
        <v>212231.46</v>
      </c>
      <c r="AA4" s="109">
        <v>204448.4</v>
      </c>
      <c r="AB4" s="109">
        <v>2345383.2000000002</v>
      </c>
      <c r="AC4" s="110">
        <f t="shared" ref="AC4:AC9" si="2">AB4-O4</f>
        <v>-917376.48999999976</v>
      </c>
      <c r="AD4" s="111">
        <f t="shared" ref="AD4:AD9" si="3">IFERROR(AB4/O4-1,"")</f>
        <v>-0.28116581580055</v>
      </c>
      <c r="AE4" s="112" t="s">
        <v>0</v>
      </c>
      <c r="AF4" s="109">
        <v>755283.7</v>
      </c>
      <c r="AG4" s="110">
        <f>AB4-AF4</f>
        <v>1590099.5000000002</v>
      </c>
      <c r="AH4" s="111">
        <f>IFERROR(AB4/AF4-1,"")</f>
        <v>2.1053009617445739</v>
      </c>
      <c r="AI4" s="112" t="s">
        <v>0</v>
      </c>
      <c r="AK4" s="149"/>
    </row>
    <row r="5" spans="1:37" outlineLevel="2" x14ac:dyDescent="0.3">
      <c r="A5" s="118" t="s">
        <v>12</v>
      </c>
      <c r="B5" s="81" t="s">
        <v>105</v>
      </c>
      <c r="C5" s="173">
        <v>149594.38</v>
      </c>
      <c r="D5" s="173">
        <v>153883.10999999999</v>
      </c>
      <c r="E5" s="173">
        <v>178515.88</v>
      </c>
      <c r="F5" s="173">
        <v>206071.75</v>
      </c>
      <c r="G5" s="173">
        <v>230488.29</v>
      </c>
      <c r="H5" s="173">
        <v>216617.94</v>
      </c>
      <c r="I5" s="173">
        <v>246798.18</v>
      </c>
      <c r="J5" s="173">
        <v>277315.3</v>
      </c>
      <c r="K5" s="173">
        <v>310886.5</v>
      </c>
      <c r="L5" s="173">
        <v>348934.54</v>
      </c>
      <c r="M5" s="173">
        <v>391537.48</v>
      </c>
      <c r="N5" s="173">
        <v>371553.07</v>
      </c>
      <c r="O5" s="82">
        <v>3082196.42</v>
      </c>
      <c r="P5" s="119">
        <v>149594.38</v>
      </c>
      <c r="Q5" s="119">
        <v>153883.10999999999</v>
      </c>
      <c r="R5" s="119">
        <v>171354.2</v>
      </c>
      <c r="S5" s="119">
        <v>194458.4</v>
      </c>
      <c r="T5" s="119">
        <v>189997.61</v>
      </c>
      <c r="U5" s="119">
        <v>214856.01</v>
      </c>
      <c r="V5" s="119">
        <v>217620.6</v>
      </c>
      <c r="W5" s="119">
        <v>207326.34</v>
      </c>
      <c r="X5" s="119">
        <v>215219.35</v>
      </c>
      <c r="Y5" s="119">
        <v>214393.34</v>
      </c>
      <c r="Z5" s="119">
        <v>212231.46</v>
      </c>
      <c r="AA5" s="119">
        <v>204448.4</v>
      </c>
      <c r="AB5" s="82">
        <v>2345383.2000000002</v>
      </c>
      <c r="AC5" s="30">
        <f t="shared" si="2"/>
        <v>-736813.21999999974</v>
      </c>
      <c r="AD5" s="37">
        <f t="shared" si="3"/>
        <v>-0.23905459600786894</v>
      </c>
      <c r="AE5" s="6" t="s">
        <v>0</v>
      </c>
      <c r="AF5" s="82">
        <v>755283.7</v>
      </c>
      <c r="AG5" s="30">
        <f t="shared" ref="AG5:AG9" si="4">AB5-AF5</f>
        <v>1590099.5000000002</v>
      </c>
      <c r="AH5" s="37">
        <f t="shared" ref="AH5:AH9" si="5">IFERROR(AB5/AF5-1,"")</f>
        <v>2.1053009617445739</v>
      </c>
      <c r="AI5" s="6" t="s">
        <v>0</v>
      </c>
      <c r="AK5" s="24"/>
    </row>
    <row r="6" spans="1:37" outlineLevel="2" x14ac:dyDescent="0.3">
      <c r="A6" s="118" t="s">
        <v>13</v>
      </c>
      <c r="B6" s="81" t="s">
        <v>106</v>
      </c>
      <c r="C6" s="119">
        <v>-886.53</v>
      </c>
      <c r="D6" s="119">
        <v>-865.19</v>
      </c>
      <c r="E6" s="119">
        <v>0</v>
      </c>
      <c r="F6" s="119">
        <v>0</v>
      </c>
      <c r="G6" s="119">
        <v>0</v>
      </c>
      <c r="H6" s="119">
        <v>80554.06</v>
      </c>
      <c r="I6" s="119">
        <v>0</v>
      </c>
      <c r="J6" s="119">
        <v>0</v>
      </c>
      <c r="K6" s="119">
        <v>0</v>
      </c>
      <c r="L6" s="119">
        <v>0</v>
      </c>
      <c r="M6" s="119">
        <v>0</v>
      </c>
      <c r="N6" s="119">
        <v>101760.93</v>
      </c>
      <c r="O6" s="82">
        <v>180563.27</v>
      </c>
      <c r="P6" s="119">
        <v>0</v>
      </c>
      <c r="Q6" s="119">
        <v>0</v>
      </c>
      <c r="R6" s="119">
        <v>0</v>
      </c>
      <c r="S6" s="119">
        <v>0</v>
      </c>
      <c r="T6" s="119">
        <v>0</v>
      </c>
      <c r="U6" s="119">
        <v>0</v>
      </c>
      <c r="V6" s="119">
        <v>0</v>
      </c>
      <c r="W6" s="119">
        <v>0</v>
      </c>
      <c r="X6" s="119">
        <v>0</v>
      </c>
      <c r="Y6" s="119">
        <v>0</v>
      </c>
      <c r="Z6" s="119">
        <v>0</v>
      </c>
      <c r="AA6" s="119">
        <v>0</v>
      </c>
      <c r="AB6" s="82">
        <v>0</v>
      </c>
      <c r="AC6" s="30">
        <f t="shared" si="2"/>
        <v>-180563.27</v>
      </c>
      <c r="AD6" s="37">
        <f t="shared" si="3"/>
        <v>-1</v>
      </c>
      <c r="AE6" s="6" t="s">
        <v>0</v>
      </c>
      <c r="AF6" s="82">
        <v>0</v>
      </c>
      <c r="AG6" s="30">
        <f t="shared" si="4"/>
        <v>0</v>
      </c>
      <c r="AH6" s="37" t="str">
        <f t="shared" si="5"/>
        <v/>
      </c>
      <c r="AI6" s="6" t="s">
        <v>0</v>
      </c>
    </row>
    <row r="7" spans="1:37" outlineLevel="2" x14ac:dyDescent="0.3">
      <c r="A7" s="118" t="s">
        <v>14</v>
      </c>
      <c r="B7" s="81" t="s">
        <v>107</v>
      </c>
      <c r="C7" s="119">
        <v>0</v>
      </c>
      <c r="D7" s="119">
        <v>0</v>
      </c>
      <c r="E7" s="119">
        <v>0</v>
      </c>
      <c r="F7" s="119">
        <v>0</v>
      </c>
      <c r="G7" s="119">
        <v>0</v>
      </c>
      <c r="H7" s="119">
        <v>0</v>
      </c>
      <c r="I7" s="119">
        <v>0</v>
      </c>
      <c r="J7" s="119">
        <v>0</v>
      </c>
      <c r="K7" s="119">
        <v>0</v>
      </c>
      <c r="L7" s="119">
        <v>0</v>
      </c>
      <c r="M7" s="119">
        <v>0</v>
      </c>
      <c r="N7" s="119">
        <v>0</v>
      </c>
      <c r="O7" s="82">
        <v>0</v>
      </c>
      <c r="P7" s="119">
        <v>0</v>
      </c>
      <c r="Q7" s="119">
        <v>0</v>
      </c>
      <c r="R7" s="119">
        <v>0</v>
      </c>
      <c r="S7" s="119">
        <v>0</v>
      </c>
      <c r="T7" s="119">
        <v>0</v>
      </c>
      <c r="U7" s="119">
        <v>0</v>
      </c>
      <c r="V7" s="119">
        <v>0</v>
      </c>
      <c r="W7" s="119">
        <v>0</v>
      </c>
      <c r="X7" s="119">
        <v>0</v>
      </c>
      <c r="Y7" s="119">
        <v>0</v>
      </c>
      <c r="Z7" s="119">
        <v>0</v>
      </c>
      <c r="AA7" s="119">
        <v>0</v>
      </c>
      <c r="AB7" s="82">
        <v>0</v>
      </c>
      <c r="AC7" s="30">
        <f t="shared" si="2"/>
        <v>0</v>
      </c>
      <c r="AD7" s="37" t="str">
        <f t="shared" si="3"/>
        <v/>
      </c>
      <c r="AE7" s="6" t="s">
        <v>0</v>
      </c>
      <c r="AF7" s="82">
        <v>0</v>
      </c>
      <c r="AG7" s="30">
        <f t="shared" si="4"/>
        <v>0</v>
      </c>
      <c r="AH7" s="37" t="str">
        <f t="shared" si="5"/>
        <v/>
      </c>
      <c r="AI7" s="6" t="s">
        <v>0</v>
      </c>
    </row>
    <row r="8" spans="1:37" s="140" customFormat="1" outlineLevel="1" x14ac:dyDescent="0.3">
      <c r="A8" s="121" t="s">
        <v>15</v>
      </c>
      <c r="B8" s="113" t="s">
        <v>109</v>
      </c>
      <c r="C8" s="122">
        <v>-240824.83</v>
      </c>
      <c r="D8" s="122">
        <v>-169483.7</v>
      </c>
      <c r="E8" s="122">
        <v>-171952.25</v>
      </c>
      <c r="F8" s="122">
        <v>-186331.34</v>
      </c>
      <c r="G8" s="122">
        <v>-199026.04</v>
      </c>
      <c r="H8" s="122">
        <v>-215421</v>
      </c>
      <c r="I8" s="122">
        <v>-232067.45</v>
      </c>
      <c r="J8" s="122">
        <v>-251577</v>
      </c>
      <c r="K8" s="122">
        <v>-274965</v>
      </c>
      <c r="L8" s="122">
        <v>-300884</v>
      </c>
      <c r="M8" s="122">
        <v>-328604</v>
      </c>
      <c r="N8" s="122">
        <v>-400453</v>
      </c>
      <c r="O8" s="122">
        <v>-2971589.61</v>
      </c>
      <c r="P8" s="122">
        <v>-240824.83</v>
      </c>
      <c r="Q8" s="122">
        <v>-169483.7</v>
      </c>
      <c r="R8" s="122">
        <v>-149192.12</v>
      </c>
      <c r="S8" s="122">
        <v>-202963.12</v>
      </c>
      <c r="T8" s="122">
        <v>-180138.5</v>
      </c>
      <c r="U8" s="122">
        <v>-187587.34</v>
      </c>
      <c r="V8" s="122">
        <v>-202884.59</v>
      </c>
      <c r="W8" s="122">
        <v>-144127.74</v>
      </c>
      <c r="X8" s="122">
        <v>-186042.12</v>
      </c>
      <c r="Y8" s="122">
        <v>-807331.11</v>
      </c>
      <c r="Z8" s="122">
        <v>-183168.67</v>
      </c>
      <c r="AA8" s="122">
        <v>-125108.59</v>
      </c>
      <c r="AB8" s="122">
        <v>-2778852.43</v>
      </c>
      <c r="AC8" s="123">
        <f t="shared" si="2"/>
        <v>192737.1799999997</v>
      </c>
      <c r="AD8" s="148">
        <f t="shared" si="3"/>
        <v>-6.4859958909332605E-2</v>
      </c>
      <c r="AE8" s="114" t="s">
        <v>0</v>
      </c>
      <c r="AF8" s="122">
        <v>-540502.89</v>
      </c>
      <c r="AG8" s="123">
        <f t="shared" si="4"/>
        <v>-2238349.54</v>
      </c>
      <c r="AH8" s="148">
        <f t="shared" si="5"/>
        <v>4.141235100519074</v>
      </c>
      <c r="AI8" s="114" t="s">
        <v>0</v>
      </c>
    </row>
    <row r="9" spans="1:37" s="139" customFormat="1" ht="15" outlineLevel="1" thickBot="1" x14ac:dyDescent="0.35">
      <c r="A9" s="166" t="s">
        <v>16</v>
      </c>
      <c r="B9" s="167" t="s">
        <v>110</v>
      </c>
      <c r="C9" s="168">
        <v>-92116.98</v>
      </c>
      <c r="D9" s="168">
        <v>-16465.78</v>
      </c>
      <c r="E9" s="168">
        <v>6563.63</v>
      </c>
      <c r="F9" s="168">
        <v>19740.41</v>
      </c>
      <c r="G9" s="168">
        <v>31462.25</v>
      </c>
      <c r="H9" s="168">
        <v>81751</v>
      </c>
      <c r="I9" s="168">
        <v>14730.73</v>
      </c>
      <c r="J9" s="168">
        <v>25738.3</v>
      </c>
      <c r="K9" s="168">
        <v>35921.5</v>
      </c>
      <c r="L9" s="168">
        <v>48050.54</v>
      </c>
      <c r="M9" s="168">
        <v>62933.48</v>
      </c>
      <c r="N9" s="168">
        <v>72861</v>
      </c>
      <c r="O9" s="168">
        <v>291170.08</v>
      </c>
      <c r="P9" s="168">
        <v>-91230.45</v>
      </c>
      <c r="Q9" s="168">
        <v>-15600.59</v>
      </c>
      <c r="R9" s="168">
        <v>22162.080000000002</v>
      </c>
      <c r="S9" s="168">
        <v>-8504.7199999999993</v>
      </c>
      <c r="T9" s="168">
        <v>9859.11</v>
      </c>
      <c r="U9" s="168">
        <v>27268.67</v>
      </c>
      <c r="V9" s="168">
        <v>14736.01</v>
      </c>
      <c r="W9" s="168">
        <v>63198.6</v>
      </c>
      <c r="X9" s="168">
        <v>29177.23</v>
      </c>
      <c r="Y9" s="168">
        <v>-592937.77</v>
      </c>
      <c r="Z9" s="168">
        <v>29062.79</v>
      </c>
      <c r="AA9" s="168">
        <v>79339.81</v>
      </c>
      <c r="AB9" s="168">
        <v>-433469.23</v>
      </c>
      <c r="AC9" s="169">
        <f t="shared" si="2"/>
        <v>-724639.31</v>
      </c>
      <c r="AD9" s="170">
        <f t="shared" si="3"/>
        <v>-2.4887148775725856</v>
      </c>
      <c r="AE9" s="171" t="s">
        <v>0</v>
      </c>
      <c r="AF9" s="168">
        <v>214780.81</v>
      </c>
      <c r="AG9" s="169">
        <f t="shared" si="4"/>
        <v>-648250.04</v>
      </c>
      <c r="AH9" s="170">
        <f t="shared" si="5"/>
        <v>-3.0181934782721043</v>
      </c>
      <c r="AI9" s="171" t="s">
        <v>0</v>
      </c>
    </row>
    <row r="10" spans="1:37" outlineLevel="1" x14ac:dyDescent="0.3">
      <c r="A10" s="125" t="s">
        <v>0</v>
      </c>
      <c r="B10" s="88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89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89"/>
      <c r="AC10" s="32"/>
      <c r="AD10" s="39"/>
      <c r="AE10" s="9" t="s">
        <v>0</v>
      </c>
      <c r="AF10" s="89"/>
      <c r="AG10" s="32"/>
      <c r="AH10" s="39"/>
      <c r="AI10" s="9" t="s">
        <v>0</v>
      </c>
    </row>
    <row r="11" spans="1:37" s="140" customFormat="1" outlineLevel="1" x14ac:dyDescent="0.3">
      <c r="A11" s="121" t="s">
        <v>17</v>
      </c>
      <c r="B11" s="113" t="s">
        <v>111</v>
      </c>
      <c r="C11" s="122">
        <v>0</v>
      </c>
      <c r="D11" s="122">
        <v>0</v>
      </c>
      <c r="E11" s="122">
        <v>0</v>
      </c>
      <c r="F11" s="122">
        <v>0</v>
      </c>
      <c r="G11" s="122">
        <v>0</v>
      </c>
      <c r="H11" s="122">
        <v>0</v>
      </c>
      <c r="I11" s="122">
        <v>0</v>
      </c>
      <c r="J11" s="122">
        <v>0</v>
      </c>
      <c r="K11" s="122">
        <v>0</v>
      </c>
      <c r="L11" s="122">
        <v>0</v>
      </c>
      <c r="M11" s="122">
        <v>0</v>
      </c>
      <c r="N11" s="122">
        <v>0</v>
      </c>
      <c r="O11" s="122">
        <v>0</v>
      </c>
      <c r="P11" s="122">
        <v>-886.53</v>
      </c>
      <c r="Q11" s="122">
        <v>-865.19</v>
      </c>
      <c r="R11" s="122">
        <v>-1005.53</v>
      </c>
      <c r="S11" s="122">
        <v>-1221.01</v>
      </c>
      <c r="T11" s="122">
        <v>-15777.68</v>
      </c>
      <c r="U11" s="122">
        <v>-5345.93</v>
      </c>
      <c r="V11" s="122">
        <v>-4023.64</v>
      </c>
      <c r="W11" s="122">
        <v>-8854.18</v>
      </c>
      <c r="X11" s="122">
        <v>-39559.949999999997</v>
      </c>
      <c r="Y11" s="122">
        <v>63044.22</v>
      </c>
      <c r="Z11" s="122">
        <v>-1760.93</v>
      </c>
      <c r="AA11" s="122">
        <v>-1894.85</v>
      </c>
      <c r="AB11" s="122">
        <v>-18151.2</v>
      </c>
      <c r="AC11" s="123">
        <f t="shared" ref="AC11:AC22" si="6">AB11-O11</f>
        <v>-18151.2</v>
      </c>
      <c r="AD11" s="148" t="str">
        <f t="shared" ref="AD11:AD22" si="7">IFERROR(AB11/O11-1,"")</f>
        <v/>
      </c>
      <c r="AE11" s="114" t="s">
        <v>0</v>
      </c>
      <c r="AF11" s="122">
        <v>123.75</v>
      </c>
      <c r="AG11" s="123">
        <f t="shared" ref="AG11:AG22" si="8">AB11-AF11</f>
        <v>-18274.95</v>
      </c>
      <c r="AH11" s="148">
        <f t="shared" ref="AH11:AH22" si="9">IFERROR(AB11/AF11-1,"")</f>
        <v>-147.67636363636365</v>
      </c>
      <c r="AI11" s="114" t="s">
        <v>0</v>
      </c>
    </row>
    <row r="12" spans="1:37" s="140" customFormat="1" outlineLevel="1" x14ac:dyDescent="0.3">
      <c r="A12" s="121" t="s">
        <v>18</v>
      </c>
      <c r="B12" s="113" t="s">
        <v>112</v>
      </c>
      <c r="C12" s="122">
        <v>-61959.47</v>
      </c>
      <c r="D12" s="122">
        <v>-78476.31</v>
      </c>
      <c r="E12" s="122">
        <v>-76512.5</v>
      </c>
      <c r="F12" s="122">
        <v>-86112.5</v>
      </c>
      <c r="G12" s="122">
        <v>-88212.5</v>
      </c>
      <c r="H12" s="122">
        <v>-90312.5</v>
      </c>
      <c r="I12" s="122">
        <v>-96912.5</v>
      </c>
      <c r="J12" s="122">
        <v>-96912.5</v>
      </c>
      <c r="K12" s="122">
        <v>-104422.5</v>
      </c>
      <c r="L12" s="122">
        <v>-106722.5</v>
      </c>
      <c r="M12" s="122">
        <v>-109022.5</v>
      </c>
      <c r="N12" s="122">
        <v>-109022.5</v>
      </c>
      <c r="O12" s="122">
        <v>-1104600.78</v>
      </c>
      <c r="P12" s="122">
        <v>-61959.47</v>
      </c>
      <c r="Q12" s="122">
        <v>-78476.31</v>
      </c>
      <c r="R12" s="122">
        <v>-71210.28</v>
      </c>
      <c r="S12" s="122">
        <v>-79136.25</v>
      </c>
      <c r="T12" s="122">
        <v>-83754.990000000005</v>
      </c>
      <c r="U12" s="122">
        <v>-77088.87</v>
      </c>
      <c r="V12" s="122">
        <v>-74768.17</v>
      </c>
      <c r="W12" s="122">
        <v>-76853.23</v>
      </c>
      <c r="X12" s="122">
        <v>-78745.66</v>
      </c>
      <c r="Y12" s="122">
        <v>-71007.240000000005</v>
      </c>
      <c r="Z12" s="122">
        <v>-72764.25</v>
      </c>
      <c r="AA12" s="122">
        <v>-99720.639999999999</v>
      </c>
      <c r="AB12" s="122">
        <v>-925485.36</v>
      </c>
      <c r="AC12" s="123">
        <f t="shared" si="6"/>
        <v>179115.42000000004</v>
      </c>
      <c r="AD12" s="148">
        <f t="shared" si="7"/>
        <v>-0.16215398652896118</v>
      </c>
      <c r="AE12" s="114" t="s">
        <v>0</v>
      </c>
      <c r="AF12" s="122">
        <v>-526638.37</v>
      </c>
      <c r="AG12" s="123">
        <f t="shared" si="8"/>
        <v>-398846.99</v>
      </c>
      <c r="AH12" s="148">
        <f t="shared" si="9"/>
        <v>0.75734510191500104</v>
      </c>
      <c r="AI12" s="114" t="s">
        <v>0</v>
      </c>
    </row>
    <row r="13" spans="1:37" s="140" customFormat="1" outlineLevel="1" x14ac:dyDescent="0.3">
      <c r="A13" s="117" t="s">
        <v>19</v>
      </c>
      <c r="B13" s="108" t="s">
        <v>113</v>
      </c>
      <c r="C13" s="109">
        <v>-127512.05</v>
      </c>
      <c r="D13" s="109">
        <v>-119124.42</v>
      </c>
      <c r="E13" s="109">
        <v>-160482.79</v>
      </c>
      <c r="F13" s="109">
        <v>-159909.35999999999</v>
      </c>
      <c r="G13" s="109">
        <v>-145839.10999999999</v>
      </c>
      <c r="H13" s="109">
        <v>-173412.34</v>
      </c>
      <c r="I13" s="109">
        <v>-217753.06</v>
      </c>
      <c r="J13" s="109">
        <v>-163312.64000000001</v>
      </c>
      <c r="K13" s="109">
        <v>-179315.72</v>
      </c>
      <c r="L13" s="109">
        <v>-206776.32000000001</v>
      </c>
      <c r="M13" s="109">
        <v>-217167.89</v>
      </c>
      <c r="N13" s="109">
        <v>-206911.52</v>
      </c>
      <c r="O13" s="109">
        <v>-2077517.22</v>
      </c>
      <c r="P13" s="109">
        <v>-127512.05</v>
      </c>
      <c r="Q13" s="109">
        <v>-119124.42</v>
      </c>
      <c r="R13" s="109">
        <v>-131066.66</v>
      </c>
      <c r="S13" s="109">
        <v>-184196.39</v>
      </c>
      <c r="T13" s="109">
        <v>-98556.47</v>
      </c>
      <c r="U13" s="109">
        <v>-109740.43</v>
      </c>
      <c r="V13" s="109">
        <v>-129133.36</v>
      </c>
      <c r="W13" s="109">
        <v>-114363.65</v>
      </c>
      <c r="X13" s="109">
        <v>-77127.960000000006</v>
      </c>
      <c r="Y13" s="109">
        <v>-129741.37</v>
      </c>
      <c r="Z13" s="109">
        <v>-71625.16</v>
      </c>
      <c r="AA13" s="109">
        <v>-156570.70000000001</v>
      </c>
      <c r="AB13" s="109">
        <v>-1448758.62</v>
      </c>
      <c r="AC13" s="110">
        <f t="shared" si="6"/>
        <v>628758.59999999986</v>
      </c>
      <c r="AD13" s="111">
        <f t="shared" si="7"/>
        <v>-0.30264904374655432</v>
      </c>
      <c r="AE13" s="112" t="s">
        <v>0</v>
      </c>
      <c r="AF13" s="109">
        <v>-872962</v>
      </c>
      <c r="AG13" s="110">
        <f t="shared" si="8"/>
        <v>-575796.62000000011</v>
      </c>
      <c r="AH13" s="111">
        <f t="shared" si="9"/>
        <v>0.65958955830838017</v>
      </c>
      <c r="AI13" s="112" t="s">
        <v>0</v>
      </c>
    </row>
    <row r="14" spans="1:37" s="48" customFormat="1" outlineLevel="2" x14ac:dyDescent="0.3">
      <c r="A14" s="118" t="s">
        <v>20</v>
      </c>
      <c r="B14" s="90" t="s">
        <v>114</v>
      </c>
      <c r="C14" s="119">
        <v>-55949.69</v>
      </c>
      <c r="D14" s="119">
        <v>-64548.21</v>
      </c>
      <c r="E14" s="119">
        <v>-64244.84</v>
      </c>
      <c r="F14" s="119">
        <v>-49350</v>
      </c>
      <c r="G14" s="119">
        <v>-55350</v>
      </c>
      <c r="H14" s="119">
        <v>-67200</v>
      </c>
      <c r="I14" s="119">
        <v>-67200</v>
      </c>
      <c r="J14" s="119">
        <v>-67200</v>
      </c>
      <c r="K14" s="119">
        <v>-73350</v>
      </c>
      <c r="L14" s="119">
        <v>-82350</v>
      </c>
      <c r="M14" s="119">
        <v>-91200</v>
      </c>
      <c r="N14" s="119">
        <v>-85200</v>
      </c>
      <c r="O14" s="119">
        <v>-823142.74</v>
      </c>
      <c r="P14" s="119">
        <v>-55949.69</v>
      </c>
      <c r="Q14" s="119">
        <v>-64548.21</v>
      </c>
      <c r="R14" s="119">
        <v>-60713.440000000002</v>
      </c>
      <c r="S14" s="119">
        <v>-50945.55</v>
      </c>
      <c r="T14" s="119">
        <v>-35136.85</v>
      </c>
      <c r="U14" s="119">
        <v>-16906.439999999999</v>
      </c>
      <c r="V14" s="119">
        <v>-16896.27</v>
      </c>
      <c r="W14" s="119">
        <v>-16471.25</v>
      </c>
      <c r="X14" s="119">
        <v>-12906.24</v>
      </c>
      <c r="Y14" s="119">
        <v>-12280.65</v>
      </c>
      <c r="Z14" s="119">
        <v>-11858.98</v>
      </c>
      <c r="AA14" s="119">
        <v>-13104.84</v>
      </c>
      <c r="AB14" s="119">
        <v>-367718.41</v>
      </c>
      <c r="AC14" s="120">
        <f t="shared" si="6"/>
        <v>455424.33</v>
      </c>
      <c r="AD14" s="150">
        <f t="shared" si="7"/>
        <v>-0.55327503708530557</v>
      </c>
      <c r="AE14" s="77" t="s">
        <v>0</v>
      </c>
      <c r="AF14" s="119">
        <v>-410182.39</v>
      </c>
      <c r="AG14" s="120">
        <f t="shared" si="8"/>
        <v>42463.98000000004</v>
      </c>
      <c r="AH14" s="150">
        <f t="shared" si="9"/>
        <v>-0.10352462961659581</v>
      </c>
      <c r="AI14" s="77" t="s">
        <v>0</v>
      </c>
    </row>
    <row r="15" spans="1:37" s="48" customFormat="1" outlineLevel="2" x14ac:dyDescent="0.3">
      <c r="A15" s="118" t="s">
        <v>21</v>
      </c>
      <c r="B15" s="90" t="s">
        <v>115</v>
      </c>
      <c r="C15" s="119">
        <v>-3908.3</v>
      </c>
      <c r="D15" s="119">
        <v>-3908.3</v>
      </c>
      <c r="E15" s="119">
        <v>-3908</v>
      </c>
      <c r="F15" s="119">
        <v>-7480</v>
      </c>
      <c r="G15" s="119">
        <v>-7480</v>
      </c>
      <c r="H15" s="119">
        <v>-7480</v>
      </c>
      <c r="I15" s="119">
        <v>-7480</v>
      </c>
      <c r="J15" s="119">
        <v>-7480</v>
      </c>
      <c r="K15" s="119">
        <v>-7480</v>
      </c>
      <c r="L15" s="119">
        <v>-7480</v>
      </c>
      <c r="M15" s="119">
        <v>-7480</v>
      </c>
      <c r="N15" s="119">
        <v>-7480</v>
      </c>
      <c r="O15" s="119">
        <v>-79044.600000000006</v>
      </c>
      <c r="P15" s="119">
        <v>-3908.3</v>
      </c>
      <c r="Q15" s="119">
        <v>-3908.3</v>
      </c>
      <c r="R15" s="119">
        <v>-3266.4</v>
      </c>
      <c r="S15" s="119">
        <v>-7724.2</v>
      </c>
      <c r="T15" s="119">
        <v>-7516.09</v>
      </c>
      <c r="U15" s="119">
        <v>-8011.59</v>
      </c>
      <c r="V15" s="119">
        <v>-7779.38</v>
      </c>
      <c r="W15" s="119">
        <v>-8132.15</v>
      </c>
      <c r="X15" s="119">
        <v>-8630.15</v>
      </c>
      <c r="Y15" s="119">
        <v>-8054.31</v>
      </c>
      <c r="Z15" s="119">
        <v>-8287.35</v>
      </c>
      <c r="AA15" s="119">
        <v>-7809.41</v>
      </c>
      <c r="AB15" s="119">
        <v>-83027.63</v>
      </c>
      <c r="AC15" s="120">
        <f t="shared" si="6"/>
        <v>-3983.0299999999988</v>
      </c>
      <c r="AD15" s="150">
        <f t="shared" si="7"/>
        <v>5.0389653436161419E-2</v>
      </c>
      <c r="AE15" s="77" t="s">
        <v>0</v>
      </c>
      <c r="AF15" s="119">
        <v>-46949.31</v>
      </c>
      <c r="AG15" s="120">
        <f t="shared" si="8"/>
        <v>-36078.320000000007</v>
      </c>
      <c r="AH15" s="150">
        <f t="shared" si="9"/>
        <v>0.76845261410657595</v>
      </c>
      <c r="AI15" s="77" t="s">
        <v>0</v>
      </c>
    </row>
    <row r="16" spans="1:37" s="48" customFormat="1" outlineLevel="2" x14ac:dyDescent="0.3">
      <c r="A16" s="118" t="s">
        <v>22</v>
      </c>
      <c r="B16" s="90" t="s">
        <v>116</v>
      </c>
      <c r="C16" s="119">
        <v>-207.99</v>
      </c>
      <c r="D16" s="119">
        <v>-351.77</v>
      </c>
      <c r="E16" s="119">
        <v>-300</v>
      </c>
      <c r="F16" s="119">
        <v>-300</v>
      </c>
      <c r="G16" s="119">
        <v>-300</v>
      </c>
      <c r="H16" s="119">
        <v>-950</v>
      </c>
      <c r="I16" s="119">
        <v>-300</v>
      </c>
      <c r="J16" s="119">
        <v>-300</v>
      </c>
      <c r="K16" s="119">
        <v>-300</v>
      </c>
      <c r="L16" s="119">
        <v>-300</v>
      </c>
      <c r="M16" s="119">
        <v>-300</v>
      </c>
      <c r="N16" s="119">
        <v>-300</v>
      </c>
      <c r="O16" s="119">
        <v>-4209.76</v>
      </c>
      <c r="P16" s="119">
        <v>-207.99</v>
      </c>
      <c r="Q16" s="119">
        <v>-351.77</v>
      </c>
      <c r="R16" s="119">
        <v>-407.93</v>
      </c>
      <c r="S16" s="119">
        <v>-874.8</v>
      </c>
      <c r="T16" s="119">
        <v>-315.31</v>
      </c>
      <c r="U16" s="119">
        <v>-217.96</v>
      </c>
      <c r="V16" s="119">
        <v>592.9</v>
      </c>
      <c r="W16" s="119">
        <v>-669.93</v>
      </c>
      <c r="X16" s="119">
        <v>-205.61</v>
      </c>
      <c r="Y16" s="119">
        <v>-76.91</v>
      </c>
      <c r="Z16" s="119">
        <v>267.66000000000003</v>
      </c>
      <c r="AA16" s="119">
        <v>0</v>
      </c>
      <c r="AB16" s="119">
        <v>-2467.65</v>
      </c>
      <c r="AC16" s="120">
        <f t="shared" si="6"/>
        <v>1742.1100000000001</v>
      </c>
      <c r="AD16" s="150">
        <f t="shared" si="7"/>
        <v>-0.41382644141233704</v>
      </c>
      <c r="AE16" s="77" t="s">
        <v>0</v>
      </c>
      <c r="AF16" s="119">
        <v>-1798.23</v>
      </c>
      <c r="AG16" s="120">
        <f t="shared" si="8"/>
        <v>-669.42000000000007</v>
      </c>
      <c r="AH16" s="150">
        <f t="shared" si="9"/>
        <v>0.37226606162726683</v>
      </c>
      <c r="AI16" s="77" t="s">
        <v>0</v>
      </c>
    </row>
    <row r="17" spans="1:35" s="48" customFormat="1" outlineLevel="2" x14ac:dyDescent="0.3">
      <c r="A17" s="118" t="s">
        <v>23</v>
      </c>
      <c r="B17" s="90" t="s">
        <v>117</v>
      </c>
      <c r="C17" s="119">
        <v>-1710.92</v>
      </c>
      <c r="D17" s="119">
        <v>-2118.2800000000002</v>
      </c>
      <c r="E17" s="119">
        <v>-4608.4399999999996</v>
      </c>
      <c r="F17" s="119">
        <v>-4541.43</v>
      </c>
      <c r="G17" s="119">
        <v>-4825.84</v>
      </c>
      <c r="H17" s="119">
        <v>-5039.8999999999996</v>
      </c>
      <c r="I17" s="119">
        <v>-5058.41</v>
      </c>
      <c r="J17" s="119">
        <v>-5226.93</v>
      </c>
      <c r="K17" s="119">
        <v>-5312.41</v>
      </c>
      <c r="L17" s="119">
        <v>-5624.11</v>
      </c>
      <c r="M17" s="119">
        <v>-5716.14</v>
      </c>
      <c r="N17" s="119">
        <v>-5862.73</v>
      </c>
      <c r="O17" s="119">
        <v>-55645.54</v>
      </c>
      <c r="P17" s="119">
        <v>-1710.92</v>
      </c>
      <c r="Q17" s="119">
        <v>-2118.2800000000002</v>
      </c>
      <c r="R17" s="119">
        <v>-3424.13</v>
      </c>
      <c r="S17" s="119">
        <v>-6126.15</v>
      </c>
      <c r="T17" s="119">
        <v>-5717.23</v>
      </c>
      <c r="U17" s="119">
        <v>-5688.73</v>
      </c>
      <c r="V17" s="119">
        <v>-2321.7800000000002</v>
      </c>
      <c r="W17" s="119">
        <v>-7612.03</v>
      </c>
      <c r="X17" s="119">
        <v>33635.31</v>
      </c>
      <c r="Y17" s="119">
        <v>-39438.120000000003</v>
      </c>
      <c r="Z17" s="119">
        <v>-1332.47</v>
      </c>
      <c r="AA17" s="119">
        <v>-2022.51</v>
      </c>
      <c r="AB17" s="119">
        <v>-43877.04</v>
      </c>
      <c r="AC17" s="120">
        <f t="shared" si="6"/>
        <v>11768.5</v>
      </c>
      <c r="AD17" s="150">
        <f t="shared" si="7"/>
        <v>-0.21149044469691547</v>
      </c>
      <c r="AE17" s="77" t="s">
        <v>0</v>
      </c>
      <c r="AF17" s="119">
        <v>-12747.54</v>
      </c>
      <c r="AG17" s="120">
        <f t="shared" si="8"/>
        <v>-31129.5</v>
      </c>
      <c r="AH17" s="150">
        <f t="shared" si="9"/>
        <v>2.4420005742284392</v>
      </c>
      <c r="AI17" s="77" t="s">
        <v>0</v>
      </c>
    </row>
    <row r="18" spans="1:35" s="48" customFormat="1" outlineLevel="2" x14ac:dyDescent="0.3">
      <c r="A18" s="118" t="s">
        <v>24</v>
      </c>
      <c r="B18" s="90" t="s">
        <v>118</v>
      </c>
      <c r="C18" s="119">
        <v>-11210.19</v>
      </c>
      <c r="D18" s="119">
        <v>-10266.879999999999</v>
      </c>
      <c r="E18" s="119">
        <v>-27051.89</v>
      </c>
      <c r="F18" s="119">
        <v>-52353.42</v>
      </c>
      <c r="G18" s="119">
        <v>-30210.959999999999</v>
      </c>
      <c r="H18" s="119">
        <v>-31704.74</v>
      </c>
      <c r="I18" s="119">
        <v>-31750.639999999999</v>
      </c>
      <c r="J18" s="119">
        <v>-32497.15</v>
      </c>
      <c r="K18" s="119">
        <v>-33640.22</v>
      </c>
      <c r="L18" s="119">
        <v>-35825.75</v>
      </c>
      <c r="M18" s="119">
        <v>-37252.089999999997</v>
      </c>
      <c r="N18" s="119">
        <v>-37260.050000000003</v>
      </c>
      <c r="O18" s="119">
        <v>-371023.98</v>
      </c>
      <c r="P18" s="119">
        <v>-11210.19</v>
      </c>
      <c r="Q18" s="119">
        <v>-10266.879999999999</v>
      </c>
      <c r="R18" s="119">
        <v>-9843.64</v>
      </c>
      <c r="S18" s="119">
        <v>-75606.259999999995</v>
      </c>
      <c r="T18" s="119">
        <v>-25003.279999999999</v>
      </c>
      <c r="U18" s="119">
        <v>-5223.03</v>
      </c>
      <c r="V18" s="119">
        <v>-73393.2</v>
      </c>
      <c r="W18" s="119">
        <v>-26775.89</v>
      </c>
      <c r="X18" s="119">
        <v>-27157.47</v>
      </c>
      <c r="Y18" s="119">
        <v>-22114.799999999999</v>
      </c>
      <c r="Z18" s="119">
        <v>-3894.13</v>
      </c>
      <c r="AA18" s="119">
        <v>-68806.77</v>
      </c>
      <c r="AB18" s="119">
        <v>-359295.54</v>
      </c>
      <c r="AC18" s="120">
        <f t="shared" si="6"/>
        <v>11728.440000000002</v>
      </c>
      <c r="AD18" s="150">
        <f t="shared" si="7"/>
        <v>-3.1611002609588712E-2</v>
      </c>
      <c r="AE18" s="77" t="s">
        <v>0</v>
      </c>
      <c r="AF18" s="119">
        <v>-111154.83</v>
      </c>
      <c r="AG18" s="120">
        <f t="shared" si="8"/>
        <v>-248140.70999999996</v>
      </c>
      <c r="AH18" s="150">
        <f t="shared" si="9"/>
        <v>2.2323880122888045</v>
      </c>
      <c r="AI18" s="77" t="s">
        <v>0</v>
      </c>
    </row>
    <row r="19" spans="1:35" s="48" customFormat="1" outlineLevel="2" x14ac:dyDescent="0.3">
      <c r="A19" s="118" t="s">
        <v>25</v>
      </c>
      <c r="B19" s="90" t="s">
        <v>119</v>
      </c>
      <c r="C19" s="119">
        <v>-54524.959999999999</v>
      </c>
      <c r="D19" s="119">
        <v>-37930.980000000003</v>
      </c>
      <c r="E19" s="119">
        <v>-60369.62</v>
      </c>
      <c r="F19" s="119">
        <v>-45884.51</v>
      </c>
      <c r="G19" s="119">
        <v>-47672.31</v>
      </c>
      <c r="H19" s="119">
        <v>-61037.7</v>
      </c>
      <c r="I19" s="119">
        <v>-105964.01</v>
      </c>
      <c r="J19" s="119">
        <v>-50608.56</v>
      </c>
      <c r="K19" s="119">
        <v>-59233.09</v>
      </c>
      <c r="L19" s="119">
        <v>-75196.460000000006</v>
      </c>
      <c r="M19" s="119">
        <v>-75219.66</v>
      </c>
      <c r="N19" s="119">
        <v>-70808.740000000005</v>
      </c>
      <c r="O19" s="119">
        <v>-744450.6</v>
      </c>
      <c r="P19" s="119">
        <v>-54524.959999999999</v>
      </c>
      <c r="Q19" s="119">
        <v>-37930.980000000003</v>
      </c>
      <c r="R19" s="119">
        <v>-53411.12</v>
      </c>
      <c r="S19" s="119">
        <v>-42919.43</v>
      </c>
      <c r="T19" s="119">
        <v>-24867.71</v>
      </c>
      <c r="U19" s="119">
        <v>-73692.679999999993</v>
      </c>
      <c r="V19" s="119">
        <v>-29335.63</v>
      </c>
      <c r="W19" s="119">
        <v>-54702.400000000001</v>
      </c>
      <c r="X19" s="119">
        <v>-61863.8</v>
      </c>
      <c r="Y19" s="119">
        <v>-47776.58</v>
      </c>
      <c r="Z19" s="119">
        <v>-46519.89</v>
      </c>
      <c r="AA19" s="119">
        <v>-64827.17</v>
      </c>
      <c r="AB19" s="119">
        <v>-592372.35</v>
      </c>
      <c r="AC19" s="120">
        <f t="shared" si="6"/>
        <v>152078.25</v>
      </c>
      <c r="AD19" s="150">
        <f t="shared" si="7"/>
        <v>-0.2042825272758193</v>
      </c>
      <c r="AE19" s="77" t="s">
        <v>0</v>
      </c>
      <c r="AF19" s="119">
        <v>-290129.7</v>
      </c>
      <c r="AG19" s="120">
        <f t="shared" si="8"/>
        <v>-302242.64999999997</v>
      </c>
      <c r="AH19" s="150">
        <f t="shared" si="9"/>
        <v>1.0417501207218702</v>
      </c>
      <c r="AI19" s="77" t="s">
        <v>0</v>
      </c>
    </row>
    <row r="20" spans="1:35" s="140" customFormat="1" outlineLevel="1" x14ac:dyDescent="0.3">
      <c r="A20" s="121" t="s">
        <v>26</v>
      </c>
      <c r="B20" s="113" t="s">
        <v>120</v>
      </c>
      <c r="C20" s="155">
        <v>-18177.04</v>
      </c>
      <c r="D20" s="155">
        <v>-19450.84</v>
      </c>
      <c r="E20" s="155">
        <v>-28241.360000000001</v>
      </c>
      <c r="F20" s="155">
        <v>-30459.13</v>
      </c>
      <c r="G20" s="155">
        <v>-33320.31</v>
      </c>
      <c r="H20" s="155">
        <v>-36452.589999999997</v>
      </c>
      <c r="I20" s="155">
        <v>-38718.49</v>
      </c>
      <c r="J20" s="155">
        <v>-42308.1</v>
      </c>
      <c r="K20" s="155">
        <v>-45229.919999999998</v>
      </c>
      <c r="L20" s="155">
        <v>-48384.42</v>
      </c>
      <c r="M20" s="155">
        <v>-51951.65</v>
      </c>
      <c r="N20" s="155">
        <v>-55705.18</v>
      </c>
      <c r="O20" s="122">
        <v>-448399.03</v>
      </c>
      <c r="P20" s="155">
        <v>-18177.04</v>
      </c>
      <c r="Q20" s="155">
        <v>-19450.84</v>
      </c>
      <c r="R20" s="155">
        <v>-22763.34</v>
      </c>
      <c r="S20" s="155">
        <v>-24433.15</v>
      </c>
      <c r="T20" s="155">
        <v>-26585.26</v>
      </c>
      <c r="U20" s="155">
        <v>-29409.16</v>
      </c>
      <c r="V20" s="155">
        <v>-45284.63</v>
      </c>
      <c r="W20" s="155">
        <v>-46580.52</v>
      </c>
      <c r="X20" s="155">
        <v>-48210.78</v>
      </c>
      <c r="Y20" s="155">
        <v>-59871.12</v>
      </c>
      <c r="Z20" s="155">
        <v>-48393.98</v>
      </c>
      <c r="AA20" s="155">
        <v>-41414.980000000003</v>
      </c>
      <c r="AB20" s="122">
        <v>-430574.8</v>
      </c>
      <c r="AC20" s="123">
        <f t="shared" si="6"/>
        <v>17824.23000000004</v>
      </c>
      <c r="AD20" s="148">
        <f t="shared" si="7"/>
        <v>-3.9750821940894965E-2</v>
      </c>
      <c r="AE20" s="114" t="s">
        <v>0</v>
      </c>
      <c r="AF20" s="122">
        <v>-87729.03</v>
      </c>
      <c r="AG20" s="123">
        <f t="shared" si="8"/>
        <v>-342845.77</v>
      </c>
      <c r="AH20" s="148">
        <f t="shared" si="9"/>
        <v>3.9080082157525275</v>
      </c>
      <c r="AI20" s="114" t="s">
        <v>0</v>
      </c>
    </row>
    <row r="21" spans="1:35" s="140" customFormat="1" outlineLevel="1" x14ac:dyDescent="0.3">
      <c r="A21" s="121" t="s">
        <v>27</v>
      </c>
      <c r="B21" s="113" t="s">
        <v>121</v>
      </c>
      <c r="C21" s="155">
        <v>-538.71</v>
      </c>
      <c r="D21" s="155">
        <v>-537.49</v>
      </c>
      <c r="E21" s="155">
        <v>-1585.61</v>
      </c>
      <c r="F21" s="155">
        <v>-1585.6</v>
      </c>
      <c r="G21" s="155">
        <v>-1585.61</v>
      </c>
      <c r="H21" s="155">
        <v>-1585.62</v>
      </c>
      <c r="I21" s="155">
        <v>-1585.61</v>
      </c>
      <c r="J21" s="155">
        <v>-1585.6</v>
      </c>
      <c r="K21" s="155">
        <v>-1585.6</v>
      </c>
      <c r="L21" s="155">
        <v>-1585.61</v>
      </c>
      <c r="M21" s="155">
        <v>-1585.61</v>
      </c>
      <c r="N21" s="155">
        <v>-1585.61</v>
      </c>
      <c r="O21" s="122">
        <v>-16932.28</v>
      </c>
      <c r="P21" s="155">
        <v>-538.61</v>
      </c>
      <c r="Q21" s="155">
        <v>-537.59</v>
      </c>
      <c r="R21" s="155">
        <v>-666.23</v>
      </c>
      <c r="S21" s="155">
        <v>-1224.68</v>
      </c>
      <c r="T21" s="155">
        <v>-1185.94</v>
      </c>
      <c r="U21" s="155">
        <v>-1584.82</v>
      </c>
      <c r="V21" s="155">
        <v>-1707.03</v>
      </c>
      <c r="W21" s="155">
        <v>-1707.51</v>
      </c>
      <c r="X21" s="155">
        <v>-1730.67</v>
      </c>
      <c r="Y21" s="155">
        <v>-1884.41</v>
      </c>
      <c r="Z21" s="155">
        <v>0</v>
      </c>
      <c r="AA21" s="155">
        <v>-3783.95</v>
      </c>
      <c r="AB21" s="122">
        <v>-16551.439999999999</v>
      </c>
      <c r="AC21" s="123">
        <f t="shared" si="6"/>
        <v>380.84000000000015</v>
      </c>
      <c r="AD21" s="148">
        <f t="shared" si="7"/>
        <v>-2.2491950286671392E-2</v>
      </c>
      <c r="AE21" s="114" t="s">
        <v>0</v>
      </c>
      <c r="AF21" s="122">
        <v>-5564.25</v>
      </c>
      <c r="AG21" s="123">
        <f t="shared" si="8"/>
        <v>-10987.189999999999</v>
      </c>
      <c r="AH21" s="148">
        <f t="shared" si="9"/>
        <v>1.9746039448263466</v>
      </c>
      <c r="AI21" s="114" t="s">
        <v>0</v>
      </c>
    </row>
    <row r="22" spans="1:35" ht="15" outlineLevel="1" thickBot="1" x14ac:dyDescent="0.35">
      <c r="A22" s="124" t="s">
        <v>28</v>
      </c>
      <c r="B22" s="85" t="s">
        <v>122</v>
      </c>
      <c r="C22" s="156">
        <v>-208187.27</v>
      </c>
      <c r="D22" s="156">
        <v>-217589.06</v>
      </c>
      <c r="E22" s="156">
        <v>-266822.26</v>
      </c>
      <c r="F22" s="156">
        <v>-278066.59000000003</v>
      </c>
      <c r="G22" s="156">
        <v>-268957.53000000003</v>
      </c>
      <c r="H22" s="156">
        <v>-301763.05</v>
      </c>
      <c r="I22" s="156">
        <v>-354969.66</v>
      </c>
      <c r="J22" s="156">
        <v>-304118.84000000003</v>
      </c>
      <c r="K22" s="156">
        <v>-330553.74</v>
      </c>
      <c r="L22" s="156">
        <v>-363468.85</v>
      </c>
      <c r="M22" s="156">
        <v>-379727.65</v>
      </c>
      <c r="N22" s="156">
        <v>-373224.81</v>
      </c>
      <c r="O22" s="86">
        <v>-3647449.31</v>
      </c>
      <c r="P22" s="156">
        <v>-209073.7</v>
      </c>
      <c r="Q22" s="156">
        <v>-218454.35</v>
      </c>
      <c r="R22" s="156">
        <v>-226712.04</v>
      </c>
      <c r="S22" s="156">
        <v>-290211.48</v>
      </c>
      <c r="T22" s="156">
        <v>-225860.34</v>
      </c>
      <c r="U22" s="156">
        <v>-223169.21</v>
      </c>
      <c r="V22" s="156">
        <v>-254916.83</v>
      </c>
      <c r="W22" s="156">
        <v>-248359.09</v>
      </c>
      <c r="X22" s="156">
        <v>-245375.02</v>
      </c>
      <c r="Y22" s="156">
        <v>-199459.92</v>
      </c>
      <c r="Z22" s="156">
        <v>-194544.32</v>
      </c>
      <c r="AA22" s="156">
        <v>-303385.12</v>
      </c>
      <c r="AB22" s="86">
        <v>-2839521.42</v>
      </c>
      <c r="AC22" s="31">
        <f t="shared" si="6"/>
        <v>807927.89000000013</v>
      </c>
      <c r="AD22" s="38">
        <f t="shared" si="7"/>
        <v>-0.22150489872058021</v>
      </c>
      <c r="AE22" s="7" t="s">
        <v>0</v>
      </c>
      <c r="AF22" s="86">
        <v>-1492769.9</v>
      </c>
      <c r="AG22" s="31">
        <f t="shared" si="8"/>
        <v>-1346751.52</v>
      </c>
      <c r="AH22" s="38">
        <f t="shared" si="9"/>
        <v>0.90218292852769877</v>
      </c>
      <c r="AI22" s="7" t="s">
        <v>0</v>
      </c>
    </row>
    <row r="23" spans="1:35" outlineLevel="1" x14ac:dyDescent="0.3">
      <c r="A23" s="125" t="s">
        <v>0</v>
      </c>
      <c r="B23" s="88"/>
      <c r="C23" s="157"/>
      <c r="D23" s="157"/>
      <c r="E23" s="157"/>
      <c r="F23" s="157"/>
      <c r="G23" s="157"/>
      <c r="H23" s="157"/>
      <c r="I23" s="157"/>
      <c r="J23" s="157"/>
      <c r="K23" s="157"/>
      <c r="L23" s="157"/>
      <c r="M23" s="157"/>
      <c r="N23" s="157"/>
      <c r="O23" s="89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89"/>
      <c r="AC23" s="32"/>
      <c r="AD23" s="39"/>
      <c r="AE23" s="9" t="s">
        <v>0</v>
      </c>
      <c r="AF23" s="89"/>
      <c r="AG23" s="32"/>
      <c r="AH23" s="39"/>
      <c r="AI23" s="9" t="s">
        <v>0</v>
      </c>
    </row>
    <row r="24" spans="1:35" ht="15" outlineLevel="1" thickBot="1" x14ac:dyDescent="0.35">
      <c r="A24" s="124" t="s">
        <v>29</v>
      </c>
      <c r="B24" s="85" t="s">
        <v>123</v>
      </c>
      <c r="C24" s="156">
        <v>-300304.25</v>
      </c>
      <c r="D24" s="156">
        <v>-234054.84</v>
      </c>
      <c r="E24" s="156">
        <v>-260258.63</v>
      </c>
      <c r="F24" s="156">
        <v>-258326.18</v>
      </c>
      <c r="G24" s="156">
        <v>-237495.28</v>
      </c>
      <c r="H24" s="156">
        <v>-220012.05</v>
      </c>
      <c r="I24" s="156">
        <v>-340238.93</v>
      </c>
      <c r="J24" s="156">
        <v>-278380.53999999998</v>
      </c>
      <c r="K24" s="156">
        <v>-294632.24</v>
      </c>
      <c r="L24" s="156">
        <v>-315418.31</v>
      </c>
      <c r="M24" s="156">
        <v>-316794.17</v>
      </c>
      <c r="N24" s="156">
        <v>-300363.81</v>
      </c>
      <c r="O24" s="86">
        <v>-3356279.23</v>
      </c>
      <c r="P24" s="156">
        <v>-300304.15000000002</v>
      </c>
      <c r="Q24" s="156">
        <v>-234054.94</v>
      </c>
      <c r="R24" s="156">
        <v>-204549.96</v>
      </c>
      <c r="S24" s="156">
        <v>-298716.2</v>
      </c>
      <c r="T24" s="156">
        <v>-216001.23</v>
      </c>
      <c r="U24" s="156">
        <v>-195900.54</v>
      </c>
      <c r="V24" s="156">
        <v>-240180.82</v>
      </c>
      <c r="W24" s="156">
        <v>-185160.49</v>
      </c>
      <c r="X24" s="156">
        <v>-216197.79</v>
      </c>
      <c r="Y24" s="156">
        <v>-792397.69</v>
      </c>
      <c r="Z24" s="156">
        <v>-165481.53</v>
      </c>
      <c r="AA24" s="156">
        <v>-224045.31</v>
      </c>
      <c r="AB24" s="86">
        <v>-3272990.65</v>
      </c>
      <c r="AC24" s="31">
        <f>AB24-O24</f>
        <v>83288.580000000075</v>
      </c>
      <c r="AD24" s="38">
        <f>IFERROR(AB24/O24-1,"")</f>
        <v>-2.4815748122363535E-2</v>
      </c>
      <c r="AE24" s="7" t="s">
        <v>0</v>
      </c>
      <c r="AF24" s="86">
        <v>-1277989.0900000001</v>
      </c>
      <c r="AG24" s="31">
        <f>AB24-AF24</f>
        <v>-1995001.5599999998</v>
      </c>
      <c r="AH24" s="38">
        <f>IFERROR(AB24/AF24-1,"")</f>
        <v>1.5610474108194459</v>
      </c>
      <c r="AI24" s="7" t="s">
        <v>0</v>
      </c>
    </row>
    <row r="25" spans="1:35" outlineLevel="1" x14ac:dyDescent="0.3">
      <c r="A25" s="125" t="s">
        <v>0</v>
      </c>
      <c r="B25" s="88"/>
      <c r="C25" s="157"/>
      <c r="D25" s="157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89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89"/>
      <c r="AC25" s="32"/>
      <c r="AD25" s="39"/>
      <c r="AE25" s="9" t="s">
        <v>0</v>
      </c>
      <c r="AF25" s="89"/>
      <c r="AG25" s="32"/>
      <c r="AH25" s="39"/>
      <c r="AI25" s="9" t="s">
        <v>0</v>
      </c>
    </row>
    <row r="26" spans="1:35" ht="15" outlineLevel="1" thickBot="1" x14ac:dyDescent="0.35">
      <c r="A26" s="172" t="s">
        <v>30</v>
      </c>
      <c r="B26" s="85" t="s">
        <v>124</v>
      </c>
      <c r="C26" s="156">
        <v>-281588.5</v>
      </c>
      <c r="D26" s="156">
        <v>-214066.51</v>
      </c>
      <c r="E26" s="156">
        <v>-230431.66</v>
      </c>
      <c r="F26" s="156">
        <v>-226281.45</v>
      </c>
      <c r="G26" s="156">
        <v>-202589.36</v>
      </c>
      <c r="H26" s="156">
        <v>-181973.84</v>
      </c>
      <c r="I26" s="156">
        <v>-299934.83</v>
      </c>
      <c r="J26" s="156">
        <v>-234486.84</v>
      </c>
      <c r="K26" s="156">
        <v>-247816.72</v>
      </c>
      <c r="L26" s="156">
        <v>-265448.28000000003</v>
      </c>
      <c r="M26" s="156">
        <v>-263256.90999999997</v>
      </c>
      <c r="N26" s="156">
        <v>-243073.02</v>
      </c>
      <c r="O26" s="86">
        <v>-2890947.92</v>
      </c>
      <c r="P26" s="156">
        <v>-281588.5</v>
      </c>
      <c r="Q26" s="156">
        <v>-214066.51</v>
      </c>
      <c r="R26" s="156">
        <v>-181120.39</v>
      </c>
      <c r="S26" s="156">
        <v>-273058.37</v>
      </c>
      <c r="T26" s="156">
        <v>-188230.03</v>
      </c>
      <c r="U26" s="156">
        <v>-164906.56</v>
      </c>
      <c r="V26" s="156">
        <v>-193189.16</v>
      </c>
      <c r="W26" s="156">
        <v>-136872.46</v>
      </c>
      <c r="X26" s="156">
        <v>-166256.34</v>
      </c>
      <c r="Y26" s="156">
        <v>-730642.16</v>
      </c>
      <c r="Z26" s="156">
        <v>-117087.55</v>
      </c>
      <c r="AA26" s="156">
        <v>-178846.38</v>
      </c>
      <c r="AB26" s="86">
        <v>-2825864.41</v>
      </c>
      <c r="AC26" s="31">
        <f>AB26-O26</f>
        <v>65083.509999999776</v>
      </c>
      <c r="AD26" s="38">
        <f>IFERROR(AB26/O26-1,"")</f>
        <v>-2.2512861456182809E-2</v>
      </c>
      <c r="AE26" s="7" t="s">
        <v>0</v>
      </c>
      <c r="AF26" s="86">
        <v>-1184695.81</v>
      </c>
      <c r="AG26" s="31">
        <f>AB26-AF26</f>
        <v>-1641168.6</v>
      </c>
      <c r="AH26" s="38">
        <f>IFERROR(AB26/AF26-1,"")</f>
        <v>1.3853080142150582</v>
      </c>
      <c r="AI26" s="7" t="s">
        <v>0</v>
      </c>
    </row>
    <row r="27" spans="1:35" outlineLevel="1" x14ac:dyDescent="0.3">
      <c r="A27" s="87" t="s">
        <v>0</v>
      </c>
      <c r="B27" s="88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89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89"/>
      <c r="AC27" s="32"/>
      <c r="AD27" s="39"/>
      <c r="AE27" s="9" t="s">
        <v>0</v>
      </c>
      <c r="AF27" s="89"/>
      <c r="AG27" s="32"/>
      <c r="AH27" s="39"/>
      <c r="AI27" s="9" t="s">
        <v>0</v>
      </c>
    </row>
    <row r="28" spans="1:35" outlineLevel="1" x14ac:dyDescent="0.3">
      <c r="A28" s="128" t="s">
        <v>31</v>
      </c>
      <c r="B28" s="145" t="s">
        <v>125</v>
      </c>
      <c r="C28" s="158">
        <v>0</v>
      </c>
      <c r="D28" s="158">
        <v>0</v>
      </c>
      <c r="E28" s="158">
        <v>0</v>
      </c>
      <c r="F28" s="158">
        <v>0</v>
      </c>
      <c r="G28" s="158">
        <v>0</v>
      </c>
      <c r="H28" s="158">
        <v>0</v>
      </c>
      <c r="I28" s="158">
        <v>0</v>
      </c>
      <c r="J28" s="158">
        <v>0</v>
      </c>
      <c r="K28" s="158">
        <v>0</v>
      </c>
      <c r="L28" s="158">
        <v>0</v>
      </c>
      <c r="M28" s="158">
        <v>0</v>
      </c>
      <c r="N28" s="158">
        <v>0</v>
      </c>
      <c r="O28" s="127">
        <v>0</v>
      </c>
      <c r="P28" s="158">
        <v>0</v>
      </c>
      <c r="Q28" s="158">
        <v>0</v>
      </c>
      <c r="R28" s="158">
        <v>0</v>
      </c>
      <c r="S28" s="158">
        <v>0</v>
      </c>
      <c r="T28" s="158">
        <v>0</v>
      </c>
      <c r="U28" s="158">
        <v>0</v>
      </c>
      <c r="V28" s="158">
        <v>0</v>
      </c>
      <c r="W28" s="158">
        <v>0</v>
      </c>
      <c r="X28" s="158">
        <v>0</v>
      </c>
      <c r="Y28" s="158">
        <v>0</v>
      </c>
      <c r="Z28" s="158">
        <v>0</v>
      </c>
      <c r="AA28" s="158">
        <v>0</v>
      </c>
      <c r="AB28" s="127">
        <v>0</v>
      </c>
      <c r="AC28" s="33">
        <f t="shared" ref="AC28:AC33" si="10">AB28-O28</f>
        <v>0</v>
      </c>
      <c r="AD28" s="40" t="str">
        <f t="shared" ref="AD28:AD33" si="11">IFERROR(AB28/O28-1,"")</f>
        <v/>
      </c>
      <c r="AE28" s="10" t="s">
        <v>0</v>
      </c>
      <c r="AF28" s="127">
        <v>0</v>
      </c>
      <c r="AG28" s="33">
        <f t="shared" ref="AG28:AG33" si="12">AB28-AF28</f>
        <v>0</v>
      </c>
      <c r="AH28" s="40" t="str">
        <f t="shared" ref="AH28:AH33" si="13">IFERROR(AB28/AF28-1,"")</f>
        <v/>
      </c>
      <c r="AI28" s="10" t="s">
        <v>0</v>
      </c>
    </row>
    <row r="29" spans="1:35" outlineLevel="1" x14ac:dyDescent="0.3">
      <c r="A29" s="128" t="s">
        <v>33</v>
      </c>
      <c r="B29" s="145" t="s">
        <v>126</v>
      </c>
      <c r="C29" s="158">
        <v>0</v>
      </c>
      <c r="D29" s="158">
        <v>0</v>
      </c>
      <c r="E29" s="158">
        <v>0</v>
      </c>
      <c r="F29" s="158">
        <v>0</v>
      </c>
      <c r="G29" s="158">
        <v>0</v>
      </c>
      <c r="H29" s="158">
        <v>0</v>
      </c>
      <c r="I29" s="158">
        <v>0</v>
      </c>
      <c r="J29" s="158">
        <v>0</v>
      </c>
      <c r="K29" s="158">
        <v>0</v>
      </c>
      <c r="L29" s="158">
        <v>0</v>
      </c>
      <c r="M29" s="158">
        <v>0</v>
      </c>
      <c r="N29" s="158">
        <v>0</v>
      </c>
      <c r="O29" s="127">
        <v>0</v>
      </c>
      <c r="P29" s="158">
        <v>0</v>
      </c>
      <c r="Q29" s="158">
        <v>0</v>
      </c>
      <c r="R29" s="158">
        <v>0</v>
      </c>
      <c r="S29" s="158">
        <v>0</v>
      </c>
      <c r="T29" s="158">
        <v>0</v>
      </c>
      <c r="U29" s="158">
        <v>0</v>
      </c>
      <c r="V29" s="158">
        <v>0</v>
      </c>
      <c r="W29" s="158">
        <v>0</v>
      </c>
      <c r="X29" s="158">
        <v>0</v>
      </c>
      <c r="Y29" s="158">
        <v>0</v>
      </c>
      <c r="Z29" s="158">
        <v>0</v>
      </c>
      <c r="AA29" s="158">
        <v>0</v>
      </c>
      <c r="AB29" s="127">
        <v>0</v>
      </c>
      <c r="AC29" s="33">
        <f t="shared" si="10"/>
        <v>0</v>
      </c>
      <c r="AD29" s="40" t="str">
        <f t="shared" si="11"/>
        <v/>
      </c>
      <c r="AE29" s="10" t="s">
        <v>0</v>
      </c>
      <c r="AF29" s="127">
        <v>0</v>
      </c>
      <c r="AG29" s="33">
        <f t="shared" si="12"/>
        <v>0</v>
      </c>
      <c r="AH29" s="40" t="str">
        <f t="shared" si="13"/>
        <v/>
      </c>
      <c r="AI29" s="10" t="s">
        <v>0</v>
      </c>
    </row>
    <row r="30" spans="1:35" outlineLevel="1" x14ac:dyDescent="0.3">
      <c r="A30" s="128" t="s">
        <v>34</v>
      </c>
      <c r="B30" s="145" t="s">
        <v>127</v>
      </c>
      <c r="C30" s="158">
        <v>0</v>
      </c>
      <c r="D30" s="158">
        <v>0</v>
      </c>
      <c r="E30" s="158">
        <v>0</v>
      </c>
      <c r="F30" s="158">
        <v>0</v>
      </c>
      <c r="G30" s="158">
        <v>0</v>
      </c>
      <c r="H30" s="158">
        <v>0</v>
      </c>
      <c r="I30" s="158">
        <v>0</v>
      </c>
      <c r="J30" s="158">
        <v>0</v>
      </c>
      <c r="K30" s="158">
        <v>0</v>
      </c>
      <c r="L30" s="158">
        <v>0</v>
      </c>
      <c r="M30" s="158">
        <v>0</v>
      </c>
      <c r="N30" s="158">
        <v>0</v>
      </c>
      <c r="O30" s="127">
        <v>0</v>
      </c>
      <c r="P30" s="158">
        <v>0</v>
      </c>
      <c r="Q30" s="158">
        <v>0</v>
      </c>
      <c r="R30" s="158">
        <v>0</v>
      </c>
      <c r="S30" s="158">
        <v>0</v>
      </c>
      <c r="T30" s="158">
        <v>0</v>
      </c>
      <c r="U30" s="158">
        <v>0</v>
      </c>
      <c r="V30" s="158">
        <v>0</v>
      </c>
      <c r="W30" s="158">
        <v>0</v>
      </c>
      <c r="X30" s="158">
        <v>0</v>
      </c>
      <c r="Y30" s="158">
        <v>0</v>
      </c>
      <c r="Z30" s="158">
        <v>0</v>
      </c>
      <c r="AA30" s="158">
        <v>0</v>
      </c>
      <c r="AB30" s="127">
        <v>0</v>
      </c>
      <c r="AC30" s="33">
        <f t="shared" si="10"/>
        <v>0</v>
      </c>
      <c r="AD30" s="40" t="str">
        <f t="shared" si="11"/>
        <v/>
      </c>
      <c r="AE30" s="10" t="s">
        <v>0</v>
      </c>
      <c r="AF30" s="127">
        <v>0</v>
      </c>
      <c r="AG30" s="33">
        <f t="shared" si="12"/>
        <v>0</v>
      </c>
      <c r="AH30" s="40" t="str">
        <f t="shared" si="13"/>
        <v/>
      </c>
      <c r="AI30" s="10" t="s">
        <v>0</v>
      </c>
    </row>
    <row r="31" spans="1:35" outlineLevel="1" x14ac:dyDescent="0.3">
      <c r="A31" s="128" t="s">
        <v>35</v>
      </c>
      <c r="B31" s="145" t="s">
        <v>128</v>
      </c>
      <c r="C31" s="158">
        <v>0</v>
      </c>
      <c r="D31" s="158">
        <v>0</v>
      </c>
      <c r="E31" s="158">
        <v>0</v>
      </c>
      <c r="F31" s="158">
        <v>0</v>
      </c>
      <c r="G31" s="158">
        <v>0</v>
      </c>
      <c r="H31" s="158">
        <v>0</v>
      </c>
      <c r="I31" s="158">
        <v>0</v>
      </c>
      <c r="J31" s="158">
        <v>0</v>
      </c>
      <c r="K31" s="158">
        <v>0</v>
      </c>
      <c r="L31" s="158">
        <v>0</v>
      </c>
      <c r="M31" s="158">
        <v>0</v>
      </c>
      <c r="N31" s="158">
        <v>0</v>
      </c>
      <c r="O31" s="127">
        <v>0</v>
      </c>
      <c r="P31" s="158">
        <v>0</v>
      </c>
      <c r="Q31" s="158">
        <v>0</v>
      </c>
      <c r="R31" s="158">
        <v>0</v>
      </c>
      <c r="S31" s="158">
        <v>0</v>
      </c>
      <c r="T31" s="158">
        <v>0</v>
      </c>
      <c r="U31" s="158">
        <v>0</v>
      </c>
      <c r="V31" s="158">
        <v>0</v>
      </c>
      <c r="W31" s="158">
        <v>0</v>
      </c>
      <c r="X31" s="158">
        <v>0</v>
      </c>
      <c r="Y31" s="158">
        <v>0</v>
      </c>
      <c r="Z31" s="158">
        <v>-58.42</v>
      </c>
      <c r="AA31" s="158">
        <v>-118.89</v>
      </c>
      <c r="AB31" s="127">
        <v>-177.31</v>
      </c>
      <c r="AC31" s="33">
        <f t="shared" si="10"/>
        <v>-177.31</v>
      </c>
      <c r="AD31" s="40" t="str">
        <f t="shared" si="11"/>
        <v/>
      </c>
      <c r="AE31" s="10" t="s">
        <v>0</v>
      </c>
      <c r="AF31" s="127">
        <v>0</v>
      </c>
      <c r="AG31" s="33">
        <f t="shared" si="12"/>
        <v>-177.31</v>
      </c>
      <c r="AH31" s="40" t="str">
        <f t="shared" si="13"/>
        <v/>
      </c>
      <c r="AI31" s="10" t="s">
        <v>0</v>
      </c>
    </row>
    <row r="32" spans="1:35" outlineLevel="1" x14ac:dyDescent="0.3">
      <c r="A32" s="128" t="s">
        <v>36</v>
      </c>
      <c r="B32" s="145" t="s">
        <v>129</v>
      </c>
      <c r="C32" s="158">
        <v>0</v>
      </c>
      <c r="D32" s="158">
        <v>0</v>
      </c>
      <c r="E32" s="158">
        <v>0</v>
      </c>
      <c r="F32" s="158">
        <v>0</v>
      </c>
      <c r="G32" s="158">
        <v>0</v>
      </c>
      <c r="H32" s="158">
        <v>0</v>
      </c>
      <c r="I32" s="158">
        <v>0</v>
      </c>
      <c r="J32" s="158">
        <v>0</v>
      </c>
      <c r="K32" s="158">
        <v>0</v>
      </c>
      <c r="L32" s="158">
        <v>0</v>
      </c>
      <c r="M32" s="158">
        <v>0</v>
      </c>
      <c r="N32" s="158">
        <v>0</v>
      </c>
      <c r="O32" s="127">
        <v>0</v>
      </c>
      <c r="P32" s="158">
        <v>0</v>
      </c>
      <c r="Q32" s="158">
        <v>0</v>
      </c>
      <c r="R32" s="158">
        <v>0</v>
      </c>
      <c r="S32" s="158">
        <v>0</v>
      </c>
      <c r="T32" s="158">
        <v>0</v>
      </c>
      <c r="U32" s="158">
        <v>0</v>
      </c>
      <c r="V32" s="158">
        <v>0</v>
      </c>
      <c r="W32" s="158">
        <v>0</v>
      </c>
      <c r="X32" s="158">
        <v>0</v>
      </c>
      <c r="Y32" s="158">
        <v>0</v>
      </c>
      <c r="Z32" s="158">
        <v>0</v>
      </c>
      <c r="AA32" s="158">
        <v>0</v>
      </c>
      <c r="AB32" s="127">
        <v>0</v>
      </c>
      <c r="AC32" s="33">
        <f t="shared" si="10"/>
        <v>0</v>
      </c>
      <c r="AD32" s="40" t="str">
        <f t="shared" si="11"/>
        <v/>
      </c>
      <c r="AE32" s="10" t="s">
        <v>0</v>
      </c>
      <c r="AF32" s="127">
        <v>0</v>
      </c>
      <c r="AG32" s="33">
        <f t="shared" si="12"/>
        <v>0</v>
      </c>
      <c r="AH32" s="40" t="str">
        <f t="shared" si="13"/>
        <v/>
      </c>
      <c r="AI32" s="10" t="s">
        <v>0</v>
      </c>
    </row>
    <row r="33" spans="1:35" outlineLevel="1" x14ac:dyDescent="0.3">
      <c r="A33" s="128" t="s">
        <v>37</v>
      </c>
      <c r="B33" s="145" t="s">
        <v>130</v>
      </c>
      <c r="C33" s="158">
        <v>0</v>
      </c>
      <c r="D33" s="158">
        <v>0</v>
      </c>
      <c r="E33" s="158">
        <v>0</v>
      </c>
      <c r="F33" s="158">
        <v>0</v>
      </c>
      <c r="G33" s="158">
        <v>0</v>
      </c>
      <c r="H33" s="158">
        <v>0</v>
      </c>
      <c r="I33" s="158">
        <v>0</v>
      </c>
      <c r="J33" s="158">
        <v>0</v>
      </c>
      <c r="K33" s="158">
        <v>0</v>
      </c>
      <c r="L33" s="158">
        <v>0</v>
      </c>
      <c r="M33" s="158">
        <v>0</v>
      </c>
      <c r="N33" s="158">
        <v>0</v>
      </c>
      <c r="O33" s="127">
        <v>0</v>
      </c>
      <c r="P33" s="158">
        <v>0</v>
      </c>
      <c r="Q33" s="158">
        <v>0</v>
      </c>
      <c r="R33" s="158">
        <v>0</v>
      </c>
      <c r="S33" s="158">
        <v>0</v>
      </c>
      <c r="T33" s="158">
        <v>0</v>
      </c>
      <c r="U33" s="158">
        <v>0</v>
      </c>
      <c r="V33" s="158">
        <v>0</v>
      </c>
      <c r="W33" s="158">
        <v>0</v>
      </c>
      <c r="X33" s="158">
        <v>0</v>
      </c>
      <c r="Y33" s="158">
        <v>0</v>
      </c>
      <c r="Z33" s="158">
        <v>0</v>
      </c>
      <c r="AA33" s="158">
        <v>0</v>
      </c>
      <c r="AB33" s="127">
        <v>0</v>
      </c>
      <c r="AC33" s="33">
        <f t="shared" si="10"/>
        <v>0</v>
      </c>
      <c r="AD33" s="40" t="str">
        <f t="shared" si="11"/>
        <v/>
      </c>
      <c r="AE33" s="10" t="s">
        <v>0</v>
      </c>
      <c r="AF33" s="25">
        <v>0</v>
      </c>
      <c r="AG33" s="33">
        <f t="shared" si="12"/>
        <v>0</v>
      </c>
      <c r="AH33" s="40" t="str">
        <f t="shared" si="13"/>
        <v/>
      </c>
      <c r="AI33" s="10" t="s">
        <v>0</v>
      </c>
    </row>
    <row r="34" spans="1:35" outlineLevel="1" x14ac:dyDescent="0.3">
      <c r="A34" s="87" t="s">
        <v>0</v>
      </c>
      <c r="B34" s="88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89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89"/>
      <c r="AC34" s="32"/>
      <c r="AD34" s="39"/>
      <c r="AE34" s="9" t="s">
        <v>0</v>
      </c>
      <c r="AF34" s="89"/>
      <c r="AG34" s="32"/>
      <c r="AH34" s="39"/>
      <c r="AI34" s="9" t="s">
        <v>0</v>
      </c>
    </row>
    <row r="35" spans="1:35" ht="15" outlineLevel="1" thickBot="1" x14ac:dyDescent="0.35">
      <c r="A35" s="11" t="s">
        <v>38</v>
      </c>
      <c r="B35" s="23" t="s">
        <v>132</v>
      </c>
      <c r="C35" s="46">
        <v>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46">
        <v>0</v>
      </c>
      <c r="J35" s="46">
        <v>0</v>
      </c>
      <c r="K35" s="46">
        <v>0</v>
      </c>
      <c r="L35" s="46">
        <v>0</v>
      </c>
      <c r="M35" s="46">
        <v>0</v>
      </c>
      <c r="N35" s="46">
        <v>0</v>
      </c>
      <c r="O35" s="27">
        <v>0</v>
      </c>
      <c r="P35" s="46">
        <v>0</v>
      </c>
      <c r="Q35" s="46">
        <v>0</v>
      </c>
      <c r="R35" s="46">
        <v>0</v>
      </c>
      <c r="S35" s="46">
        <v>0</v>
      </c>
      <c r="T35" s="46">
        <v>0</v>
      </c>
      <c r="U35" s="46">
        <v>0</v>
      </c>
      <c r="V35" s="46">
        <v>0</v>
      </c>
      <c r="W35" s="46">
        <v>0</v>
      </c>
      <c r="X35" s="46">
        <v>0</v>
      </c>
      <c r="Y35" s="46">
        <v>0</v>
      </c>
      <c r="Z35" s="46">
        <v>0</v>
      </c>
      <c r="AA35" s="46">
        <v>0</v>
      </c>
      <c r="AB35" s="27">
        <v>0</v>
      </c>
      <c r="AC35" s="27">
        <f>AB35-O35</f>
        <v>0</v>
      </c>
      <c r="AD35" s="41" t="str">
        <f>IFERROR(AB35/O35-1,"")</f>
        <v/>
      </c>
      <c r="AE35" s="12" t="s">
        <v>0</v>
      </c>
      <c r="AF35" s="27">
        <v>0</v>
      </c>
      <c r="AG35" s="27">
        <f>AF35-S35</f>
        <v>0</v>
      </c>
      <c r="AH35" s="41" t="str">
        <f>IFERROR(AF35/S35-1,"")</f>
        <v/>
      </c>
      <c r="AI35" s="12" t="s">
        <v>0</v>
      </c>
    </row>
    <row r="36" spans="1:35" outlineLevel="1" x14ac:dyDescent="0.3">
      <c r="A36" s="87" t="s">
        <v>0</v>
      </c>
      <c r="B36" s="88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89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89"/>
      <c r="AC36" s="32"/>
      <c r="AD36" s="39"/>
      <c r="AE36" s="9" t="s">
        <v>0</v>
      </c>
      <c r="AF36" s="89"/>
      <c r="AG36" s="32"/>
      <c r="AH36" s="39"/>
      <c r="AI36" s="9" t="s">
        <v>0</v>
      </c>
    </row>
    <row r="37" spans="1:35" outlineLevel="1" x14ac:dyDescent="0.3">
      <c r="A37" s="97" t="s">
        <v>39</v>
      </c>
      <c r="B37" s="98" t="s">
        <v>131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99">
        <v>0</v>
      </c>
      <c r="P37" s="159">
        <v>0</v>
      </c>
      <c r="Q37" s="159">
        <v>0</v>
      </c>
      <c r="R37" s="159">
        <v>0</v>
      </c>
      <c r="S37" s="159">
        <v>0</v>
      </c>
      <c r="T37" s="159">
        <v>0</v>
      </c>
      <c r="U37" s="159">
        <v>0</v>
      </c>
      <c r="V37" s="159">
        <v>0</v>
      </c>
      <c r="W37" s="159">
        <v>0</v>
      </c>
      <c r="X37" s="159">
        <v>0</v>
      </c>
      <c r="Y37" s="159">
        <v>0</v>
      </c>
      <c r="Z37" s="159">
        <v>0</v>
      </c>
      <c r="AA37" s="159">
        <v>0</v>
      </c>
      <c r="AB37" s="99">
        <v>0</v>
      </c>
      <c r="AC37" s="34">
        <f>AB37-O37</f>
        <v>0</v>
      </c>
      <c r="AD37" s="42" t="str">
        <f>IFERROR(AB37/O37-1,"")</f>
        <v/>
      </c>
      <c r="AE37" s="14" t="s">
        <v>0</v>
      </c>
      <c r="AF37" s="99">
        <v>0</v>
      </c>
      <c r="AG37" s="34">
        <f>AF37-S37</f>
        <v>0</v>
      </c>
      <c r="AH37" s="42" t="str">
        <f>IFERROR(AF37/S37-1,"")</f>
        <v/>
      </c>
      <c r="AI37" s="14" t="s">
        <v>0</v>
      </c>
    </row>
    <row r="38" spans="1:35" x14ac:dyDescent="0.3">
      <c r="A38" s="100" t="s">
        <v>0</v>
      </c>
      <c r="B38" s="101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89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89"/>
      <c r="AC38" s="32"/>
      <c r="AD38" s="39"/>
      <c r="AE38" s="9" t="s">
        <v>0</v>
      </c>
      <c r="AF38" s="89"/>
      <c r="AG38" s="32"/>
      <c r="AH38" s="39"/>
      <c r="AI38" s="9" t="s">
        <v>0</v>
      </c>
    </row>
    <row r="39" spans="1:35" x14ac:dyDescent="0.3">
      <c r="A39" s="2" t="s">
        <v>41</v>
      </c>
      <c r="B39" s="22"/>
      <c r="C39" s="47" t="s">
        <v>0</v>
      </c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28" t="s">
        <v>0</v>
      </c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28" t="s">
        <v>0</v>
      </c>
      <c r="AC39" s="28" t="s">
        <v>0</v>
      </c>
      <c r="AD39" s="43" t="s">
        <v>0</v>
      </c>
      <c r="AE39" s="4" t="s">
        <v>0</v>
      </c>
      <c r="AF39" s="28" t="s">
        <v>0</v>
      </c>
      <c r="AG39" s="28" t="s">
        <v>0</v>
      </c>
      <c r="AH39" s="43" t="s">
        <v>0</v>
      </c>
      <c r="AI39" s="4" t="s">
        <v>0</v>
      </c>
    </row>
    <row r="40" spans="1:35" outlineLevel="1" x14ac:dyDescent="0.3">
      <c r="A40" s="136" t="s">
        <v>42</v>
      </c>
      <c r="B40" s="78" t="s">
        <v>133</v>
      </c>
      <c r="C40" s="154" t="s">
        <v>0</v>
      </c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79" t="s">
        <v>0</v>
      </c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154"/>
      <c r="AB40" s="79" t="s">
        <v>0</v>
      </c>
      <c r="AC40" s="29" t="s">
        <v>0</v>
      </c>
      <c r="AD40" s="36" t="s">
        <v>0</v>
      </c>
      <c r="AE40" s="5" t="s">
        <v>0</v>
      </c>
      <c r="AF40" s="79" t="s">
        <v>0</v>
      </c>
      <c r="AG40" s="29" t="s">
        <v>0</v>
      </c>
      <c r="AH40" s="36" t="s">
        <v>0</v>
      </c>
      <c r="AI40" s="5" t="s">
        <v>0</v>
      </c>
    </row>
    <row r="41" spans="1:35" outlineLevel="2" x14ac:dyDescent="0.3">
      <c r="A41" s="80" t="s">
        <v>43</v>
      </c>
      <c r="B41" s="81" t="s">
        <v>134</v>
      </c>
      <c r="C41" s="119">
        <v>15834.57</v>
      </c>
      <c r="D41" s="119">
        <v>15866.24</v>
      </c>
      <c r="E41" s="119">
        <v>15897.97</v>
      </c>
      <c r="F41" s="119">
        <v>15929.77</v>
      </c>
      <c r="G41" s="119">
        <v>15961.63</v>
      </c>
      <c r="H41" s="119">
        <v>15993.55</v>
      </c>
      <c r="I41" s="119">
        <v>16025.54</v>
      </c>
      <c r="J41" s="119">
        <v>16057.59</v>
      </c>
      <c r="K41" s="119">
        <v>16089.7</v>
      </c>
      <c r="L41" s="119">
        <v>16121.88</v>
      </c>
      <c r="M41" s="119">
        <v>16154.13</v>
      </c>
      <c r="N41" s="119">
        <v>16186.44</v>
      </c>
      <c r="O41" s="82">
        <v>16186.44</v>
      </c>
      <c r="P41" s="119">
        <v>15834.57</v>
      </c>
      <c r="Q41" s="119">
        <v>38185.14</v>
      </c>
      <c r="R41" s="119">
        <v>54284.83</v>
      </c>
      <c r="S41" s="119">
        <v>36552.550000000003</v>
      </c>
      <c r="T41" s="119">
        <v>55198.42</v>
      </c>
      <c r="U41" s="119">
        <v>94075.03</v>
      </c>
      <c r="V41" s="119">
        <v>110509.95</v>
      </c>
      <c r="W41" s="119">
        <v>101692.63</v>
      </c>
      <c r="X41" s="119">
        <v>611110.22</v>
      </c>
      <c r="Y41" s="119">
        <v>340057.52</v>
      </c>
      <c r="Z41" s="119">
        <v>530299.59</v>
      </c>
      <c r="AA41" s="119">
        <v>331183.92</v>
      </c>
      <c r="AB41" s="82">
        <v>331183.92</v>
      </c>
      <c r="AC41" s="30">
        <f t="shared" ref="AC41:AC49" si="14">AB41-O41</f>
        <v>314997.48</v>
      </c>
      <c r="AD41" s="37">
        <f t="shared" ref="AD41:AD49" si="15">IFERROR(AB41/O41-1,"")</f>
        <v>19.460578113532065</v>
      </c>
      <c r="AE41" s="6" t="s">
        <v>0</v>
      </c>
      <c r="AF41" s="82">
        <v>42511.14</v>
      </c>
      <c r="AG41" s="30">
        <f t="shared" ref="AG41:AG49" si="16">AB41-AF41</f>
        <v>288672.77999999997</v>
      </c>
      <c r="AH41" s="37">
        <f t="shared" ref="AH41:AH49" si="17">IFERROR(AB41/AF41-1,"")</f>
        <v>6.7905207905504295</v>
      </c>
      <c r="AI41" s="6" t="s">
        <v>0</v>
      </c>
    </row>
    <row r="42" spans="1:35" s="48" customFormat="1" outlineLevel="2" x14ac:dyDescent="0.3">
      <c r="A42" s="137" t="s">
        <v>44</v>
      </c>
      <c r="B42" s="90" t="s">
        <v>135</v>
      </c>
      <c r="C42" s="119">
        <v>2061999.83</v>
      </c>
      <c r="D42" s="119">
        <v>2325318.71</v>
      </c>
      <c r="E42" s="119">
        <v>2532715.2400000002</v>
      </c>
      <c r="F42" s="119">
        <v>2836074.2</v>
      </c>
      <c r="G42" s="119">
        <v>3208352.49</v>
      </c>
      <c r="H42" s="119">
        <v>2570419.86</v>
      </c>
      <c r="I42" s="119">
        <v>2933274.43</v>
      </c>
      <c r="J42" s="119">
        <v>3300950.54</v>
      </c>
      <c r="K42" s="119">
        <v>3706606.63</v>
      </c>
      <c r="L42" s="119">
        <v>4170076.88</v>
      </c>
      <c r="M42" s="119">
        <v>4685816.03</v>
      </c>
      <c r="N42" s="119">
        <v>4004914.66</v>
      </c>
      <c r="O42" s="119">
        <v>4004914.66</v>
      </c>
      <c r="P42" s="119">
        <v>2061999.83</v>
      </c>
      <c r="Q42" s="119">
        <v>2325318.71</v>
      </c>
      <c r="R42" s="119">
        <v>1485404.08</v>
      </c>
      <c r="S42" s="119">
        <v>1586049.18</v>
      </c>
      <c r="T42" s="119">
        <v>3224196.4</v>
      </c>
      <c r="U42" s="119">
        <v>3502390.78</v>
      </c>
      <c r="V42" s="119">
        <v>3652856.62</v>
      </c>
      <c r="W42" s="119">
        <v>3863778.77</v>
      </c>
      <c r="X42" s="119">
        <v>4071424.65</v>
      </c>
      <c r="Y42" s="119">
        <v>4260399.4800000004</v>
      </c>
      <c r="Z42" s="119">
        <v>4279209.99</v>
      </c>
      <c r="AA42" s="119">
        <v>4441469.92</v>
      </c>
      <c r="AB42" s="119">
        <v>4441469.92</v>
      </c>
      <c r="AC42" s="120">
        <f t="shared" si="14"/>
        <v>436555.25999999978</v>
      </c>
      <c r="AD42" s="150">
        <f t="shared" si="15"/>
        <v>0.10900488451356916</v>
      </c>
      <c r="AE42" s="77" t="s">
        <v>0</v>
      </c>
      <c r="AF42" s="119">
        <v>1858485.43</v>
      </c>
      <c r="AG42" s="120">
        <f t="shared" si="16"/>
        <v>2582984.4900000002</v>
      </c>
      <c r="AH42" s="150">
        <f t="shared" si="17"/>
        <v>1.3898330588472789</v>
      </c>
      <c r="AI42" s="77" t="s">
        <v>0</v>
      </c>
    </row>
    <row r="43" spans="1:35" s="48" customFormat="1" outlineLevel="2" x14ac:dyDescent="0.3">
      <c r="A43" s="137" t="s">
        <v>45</v>
      </c>
      <c r="B43" s="90" t="s">
        <v>136</v>
      </c>
      <c r="C43" s="119">
        <v>-781327.72</v>
      </c>
      <c r="D43" s="119">
        <v>-950811.43</v>
      </c>
      <c r="E43" s="119">
        <v>-1122763.67</v>
      </c>
      <c r="F43" s="119">
        <v>-1309095.01</v>
      </c>
      <c r="G43" s="119">
        <v>-1508121.05</v>
      </c>
      <c r="H43" s="119">
        <v>-780286.05</v>
      </c>
      <c r="I43" s="119">
        <v>-1012353.51</v>
      </c>
      <c r="J43" s="119">
        <v>-1263930.51</v>
      </c>
      <c r="K43" s="119">
        <v>-1538895.51</v>
      </c>
      <c r="L43" s="119">
        <v>-1839779.51</v>
      </c>
      <c r="M43" s="119">
        <v>-2168383.5099999998</v>
      </c>
      <c r="N43" s="119">
        <v>-1377256.51</v>
      </c>
      <c r="O43" s="119">
        <v>-1377256.51</v>
      </c>
      <c r="P43" s="119">
        <v>-781327.72</v>
      </c>
      <c r="Q43" s="119">
        <v>-950811.43</v>
      </c>
      <c r="R43" s="119">
        <v>-1100003.55</v>
      </c>
      <c r="S43" s="119">
        <v>-1302966.67</v>
      </c>
      <c r="T43" s="119">
        <v>-1483105.17</v>
      </c>
      <c r="U43" s="119">
        <v>-1670692.51</v>
      </c>
      <c r="V43" s="119">
        <v>-1837577.1</v>
      </c>
      <c r="W43" s="119">
        <v>-2017704.84</v>
      </c>
      <c r="X43" s="119">
        <v>-2203746.9500000002</v>
      </c>
      <c r="Y43" s="119">
        <v>-3011078.07</v>
      </c>
      <c r="Z43" s="119">
        <v>-3194246.74</v>
      </c>
      <c r="AA43" s="119">
        <v>-3319355.33</v>
      </c>
      <c r="AB43" s="119">
        <v>-3319355.33</v>
      </c>
      <c r="AC43" s="120">
        <f t="shared" si="14"/>
        <v>-1942098.82</v>
      </c>
      <c r="AD43" s="150">
        <f t="shared" si="15"/>
        <v>1.4101213578580216</v>
      </c>
      <c r="AE43" s="77" t="s">
        <v>0</v>
      </c>
      <c r="AF43" s="119">
        <v>-540502.89</v>
      </c>
      <c r="AG43" s="120">
        <f t="shared" si="16"/>
        <v>-2778852.44</v>
      </c>
      <c r="AH43" s="150">
        <f t="shared" si="17"/>
        <v>5.1412351190203625</v>
      </c>
      <c r="AI43" s="77" t="s">
        <v>0</v>
      </c>
    </row>
    <row r="44" spans="1:35" s="140" customFormat="1" outlineLevel="2" x14ac:dyDescent="0.3">
      <c r="A44" s="138" t="s">
        <v>46</v>
      </c>
      <c r="B44" s="151" t="s">
        <v>137</v>
      </c>
      <c r="C44" s="122">
        <v>1280672.1100000001</v>
      </c>
      <c r="D44" s="122">
        <v>1374507.28</v>
      </c>
      <c r="E44" s="122">
        <v>1409951.57</v>
      </c>
      <c r="F44" s="122">
        <v>1526979.19</v>
      </c>
      <c r="G44" s="122">
        <v>1700231.44</v>
      </c>
      <c r="H44" s="122">
        <v>1790133.81</v>
      </c>
      <c r="I44" s="122">
        <v>1920920.92</v>
      </c>
      <c r="J44" s="122">
        <v>2037020.03</v>
      </c>
      <c r="K44" s="122">
        <v>2167711.12</v>
      </c>
      <c r="L44" s="122">
        <v>2330297.37</v>
      </c>
      <c r="M44" s="122">
        <v>2517432.52</v>
      </c>
      <c r="N44" s="122">
        <v>2627658.15</v>
      </c>
      <c r="O44" s="122">
        <v>2627658.15</v>
      </c>
      <c r="P44" s="122">
        <v>1280672.1100000001</v>
      </c>
      <c r="Q44" s="122">
        <v>1374507.28</v>
      </c>
      <c r="R44" s="122">
        <v>385400.53</v>
      </c>
      <c r="S44" s="122">
        <v>283082.51</v>
      </c>
      <c r="T44" s="122">
        <v>1741091.23</v>
      </c>
      <c r="U44" s="122">
        <v>1831698.27</v>
      </c>
      <c r="V44" s="122">
        <v>1815279.52</v>
      </c>
      <c r="W44" s="122">
        <v>1846073.93</v>
      </c>
      <c r="X44" s="122">
        <v>1867677.7</v>
      </c>
      <c r="Y44" s="122">
        <v>1249321.4099999999</v>
      </c>
      <c r="Z44" s="122">
        <v>1084963.25</v>
      </c>
      <c r="AA44" s="122">
        <v>1122114.5900000001</v>
      </c>
      <c r="AB44" s="122">
        <v>1122114.5900000001</v>
      </c>
      <c r="AC44" s="123">
        <f t="shared" si="14"/>
        <v>-1505543.5599999998</v>
      </c>
      <c r="AD44" s="148">
        <f t="shared" si="15"/>
        <v>-0.57296020793267943</v>
      </c>
      <c r="AE44" s="114" t="s">
        <v>0</v>
      </c>
      <c r="AF44" s="122">
        <v>1317982.54</v>
      </c>
      <c r="AG44" s="123">
        <f t="shared" si="16"/>
        <v>-195867.94999999995</v>
      </c>
      <c r="AH44" s="148">
        <f t="shared" si="17"/>
        <v>-0.14861194595187877</v>
      </c>
      <c r="AI44" s="114" t="s">
        <v>0</v>
      </c>
    </row>
    <row r="45" spans="1:35" outlineLevel="2" x14ac:dyDescent="0.3">
      <c r="A45" s="80" t="s">
        <v>47</v>
      </c>
      <c r="B45" s="81" t="s">
        <v>138</v>
      </c>
      <c r="C45" s="119">
        <v>97592.11</v>
      </c>
      <c r="D45" s="119">
        <v>134687.35</v>
      </c>
      <c r="E45" s="119">
        <v>134687.35999999999</v>
      </c>
      <c r="F45" s="119">
        <v>134687.34</v>
      </c>
      <c r="G45" s="119">
        <v>134687.37</v>
      </c>
      <c r="H45" s="119">
        <v>134687.35</v>
      </c>
      <c r="I45" s="119">
        <v>134687.35</v>
      </c>
      <c r="J45" s="119">
        <v>134687.35</v>
      </c>
      <c r="K45" s="119">
        <v>134687.35999999999</v>
      </c>
      <c r="L45" s="119">
        <v>134687.34</v>
      </c>
      <c r="M45" s="119">
        <v>134687.34</v>
      </c>
      <c r="N45" s="119">
        <v>134687.32</v>
      </c>
      <c r="O45" s="82">
        <v>134687.32</v>
      </c>
      <c r="P45" s="119">
        <v>97592.11</v>
      </c>
      <c r="Q45" s="119">
        <v>134687.35</v>
      </c>
      <c r="R45" s="119">
        <v>134687.35</v>
      </c>
      <c r="S45" s="119">
        <v>134687.35</v>
      </c>
      <c r="T45" s="119">
        <v>310002.39</v>
      </c>
      <c r="U45" s="119">
        <v>310002.39</v>
      </c>
      <c r="V45" s="119">
        <v>310002.15000000002</v>
      </c>
      <c r="W45" s="119">
        <v>310002.39</v>
      </c>
      <c r="X45" s="119">
        <v>310002.39</v>
      </c>
      <c r="Y45" s="119">
        <v>310002.39</v>
      </c>
      <c r="Z45" s="119">
        <v>313467.64</v>
      </c>
      <c r="AA45" s="119">
        <v>310024.17</v>
      </c>
      <c r="AB45" s="82">
        <v>310024.17</v>
      </c>
      <c r="AC45" s="30">
        <f t="shared" si="14"/>
        <v>175336.84999999998</v>
      </c>
      <c r="AD45" s="37">
        <f t="shared" si="15"/>
        <v>1.3018066585629589</v>
      </c>
      <c r="AE45" s="6" t="s">
        <v>0</v>
      </c>
      <c r="AF45" s="82">
        <v>2210.7600000000002</v>
      </c>
      <c r="AG45" s="30">
        <f t="shared" si="16"/>
        <v>307813.40999999997</v>
      </c>
      <c r="AH45" s="37">
        <f t="shared" si="17"/>
        <v>139.23420452694998</v>
      </c>
      <c r="AI45" s="6" t="s">
        <v>0</v>
      </c>
    </row>
    <row r="46" spans="1:35" outlineLevel="2" x14ac:dyDescent="0.3">
      <c r="A46" s="80" t="s">
        <v>48</v>
      </c>
      <c r="B46" s="81" t="s">
        <v>139</v>
      </c>
      <c r="C46" s="119">
        <v>0</v>
      </c>
      <c r="D46" s="119">
        <v>0</v>
      </c>
      <c r="E46" s="119">
        <v>0</v>
      </c>
      <c r="F46" s="119">
        <v>0</v>
      </c>
      <c r="G46" s="119">
        <v>0</v>
      </c>
      <c r="H46" s="119">
        <v>0</v>
      </c>
      <c r="I46" s="119">
        <v>0</v>
      </c>
      <c r="J46" s="119">
        <v>0</v>
      </c>
      <c r="K46" s="119">
        <v>0</v>
      </c>
      <c r="L46" s="119">
        <v>0</v>
      </c>
      <c r="M46" s="119">
        <v>0</v>
      </c>
      <c r="N46" s="119">
        <v>0</v>
      </c>
      <c r="O46" s="82">
        <v>0</v>
      </c>
      <c r="P46" s="119">
        <v>0</v>
      </c>
      <c r="Q46" s="119">
        <v>0</v>
      </c>
      <c r="R46" s="119">
        <v>0</v>
      </c>
      <c r="S46" s="119">
        <v>0</v>
      </c>
      <c r="T46" s="119">
        <v>0</v>
      </c>
      <c r="U46" s="119">
        <v>0</v>
      </c>
      <c r="V46" s="119">
        <v>0</v>
      </c>
      <c r="W46" s="119">
        <v>0</v>
      </c>
      <c r="X46" s="119">
        <v>0</v>
      </c>
      <c r="Y46" s="119">
        <v>0</v>
      </c>
      <c r="Z46" s="119">
        <v>0</v>
      </c>
      <c r="AA46" s="119">
        <v>0</v>
      </c>
      <c r="AB46" s="82">
        <v>0</v>
      </c>
      <c r="AC46" s="30">
        <f t="shared" si="14"/>
        <v>0</v>
      </c>
      <c r="AD46" s="37" t="str">
        <f t="shared" si="15"/>
        <v/>
      </c>
      <c r="AE46" s="6" t="s">
        <v>0</v>
      </c>
      <c r="AF46" s="82">
        <v>0</v>
      </c>
      <c r="AG46" s="30">
        <f t="shared" si="16"/>
        <v>0</v>
      </c>
      <c r="AH46" s="37" t="str">
        <f t="shared" si="17"/>
        <v/>
      </c>
      <c r="AI46" s="6" t="s">
        <v>0</v>
      </c>
    </row>
    <row r="47" spans="1:35" outlineLevel="2" x14ac:dyDescent="0.3">
      <c r="A47" s="80" t="s">
        <v>49</v>
      </c>
      <c r="B47" s="81" t="s">
        <v>140</v>
      </c>
      <c r="C47" s="119">
        <v>0</v>
      </c>
      <c r="D47" s="119">
        <v>0</v>
      </c>
      <c r="E47" s="119">
        <v>0</v>
      </c>
      <c r="F47" s="119">
        <v>0</v>
      </c>
      <c r="G47" s="119">
        <v>0</v>
      </c>
      <c r="H47" s="119">
        <v>0</v>
      </c>
      <c r="I47" s="119">
        <v>0</v>
      </c>
      <c r="J47" s="119">
        <v>0</v>
      </c>
      <c r="K47" s="119">
        <v>0</v>
      </c>
      <c r="L47" s="119">
        <v>0</v>
      </c>
      <c r="M47" s="119">
        <v>0</v>
      </c>
      <c r="N47" s="119">
        <v>0</v>
      </c>
      <c r="O47" s="82">
        <v>0</v>
      </c>
      <c r="P47" s="119">
        <v>0</v>
      </c>
      <c r="Q47" s="119">
        <v>0</v>
      </c>
      <c r="R47" s="119">
        <v>0</v>
      </c>
      <c r="S47" s="119">
        <v>0</v>
      </c>
      <c r="T47" s="119">
        <v>0</v>
      </c>
      <c r="U47" s="119">
        <v>0</v>
      </c>
      <c r="V47" s="119">
        <v>0</v>
      </c>
      <c r="W47" s="119">
        <v>0</v>
      </c>
      <c r="X47" s="119">
        <v>0</v>
      </c>
      <c r="Y47" s="119">
        <v>0</v>
      </c>
      <c r="Z47" s="119">
        <v>0</v>
      </c>
      <c r="AA47" s="119">
        <v>0</v>
      </c>
      <c r="AB47" s="82">
        <v>0</v>
      </c>
      <c r="AC47" s="30">
        <f t="shared" si="14"/>
        <v>0</v>
      </c>
      <c r="AD47" s="37" t="str">
        <f t="shared" si="15"/>
        <v/>
      </c>
      <c r="AE47" s="6" t="s">
        <v>0</v>
      </c>
      <c r="AF47" s="82">
        <v>0</v>
      </c>
      <c r="AG47" s="30">
        <f t="shared" si="16"/>
        <v>0</v>
      </c>
      <c r="AH47" s="37" t="str">
        <f t="shared" si="17"/>
        <v/>
      </c>
      <c r="AI47" s="6" t="s">
        <v>0</v>
      </c>
    </row>
    <row r="48" spans="1:35" outlineLevel="2" x14ac:dyDescent="0.3">
      <c r="A48" s="80" t="s">
        <v>50</v>
      </c>
      <c r="B48" s="81" t="s">
        <v>141</v>
      </c>
      <c r="C48" s="119">
        <v>24130.18</v>
      </c>
      <c r="D48" s="119">
        <v>52730.34</v>
      </c>
      <c r="E48" s="119">
        <v>51144.73</v>
      </c>
      <c r="F48" s="119">
        <v>49559.12</v>
      </c>
      <c r="G48" s="119">
        <v>47973.52</v>
      </c>
      <c r="H48" s="119">
        <v>46387.9</v>
      </c>
      <c r="I48" s="119">
        <v>44802.3</v>
      </c>
      <c r="J48" s="119">
        <v>43216.69</v>
      </c>
      <c r="K48" s="119">
        <v>41631.089999999997</v>
      </c>
      <c r="L48" s="119">
        <v>40045.47</v>
      </c>
      <c r="M48" s="119">
        <v>38459.870000000003</v>
      </c>
      <c r="N48" s="119">
        <v>36874.26</v>
      </c>
      <c r="O48" s="82">
        <v>36874.26</v>
      </c>
      <c r="P48" s="119">
        <v>24808.11</v>
      </c>
      <c r="Q48" s="119">
        <v>30185.77</v>
      </c>
      <c r="R48" s="119">
        <v>33144.76</v>
      </c>
      <c r="S48" s="119">
        <v>38781.35</v>
      </c>
      <c r="T48" s="119">
        <v>53837.66</v>
      </c>
      <c r="U48" s="119">
        <v>64748.06</v>
      </c>
      <c r="V48" s="119">
        <v>64165.34</v>
      </c>
      <c r="W48" s="119">
        <v>62457.83</v>
      </c>
      <c r="X48" s="119">
        <v>64362.53</v>
      </c>
      <c r="Y48" s="119">
        <v>67453.23</v>
      </c>
      <c r="Z48" s="119">
        <v>67453.23</v>
      </c>
      <c r="AA48" s="119">
        <v>62222</v>
      </c>
      <c r="AB48" s="82">
        <v>62222</v>
      </c>
      <c r="AC48" s="30">
        <f t="shared" si="14"/>
        <v>25347.739999999998</v>
      </c>
      <c r="AD48" s="37">
        <f t="shared" si="15"/>
        <v>0.68741013378980331</v>
      </c>
      <c r="AE48" s="6" t="s">
        <v>0</v>
      </c>
      <c r="AF48" s="82">
        <v>25346.720000000001</v>
      </c>
      <c r="AG48" s="30">
        <f t="shared" si="16"/>
        <v>36875.279999999999</v>
      </c>
      <c r="AH48" s="37">
        <f t="shared" si="17"/>
        <v>1.4548343927735026</v>
      </c>
      <c r="AI48" s="6" t="s">
        <v>0</v>
      </c>
    </row>
    <row r="49" spans="1:35" ht="15" outlineLevel="2" thickBot="1" x14ac:dyDescent="0.35">
      <c r="A49" s="93" t="s">
        <v>51</v>
      </c>
      <c r="B49" s="94" t="s">
        <v>142</v>
      </c>
      <c r="C49" s="156">
        <v>1418228.97</v>
      </c>
      <c r="D49" s="156">
        <v>1577791.21</v>
      </c>
      <c r="E49" s="156">
        <v>1611681.63</v>
      </c>
      <c r="F49" s="156">
        <v>1727155.42</v>
      </c>
      <c r="G49" s="156">
        <v>1898853.96</v>
      </c>
      <c r="H49" s="156">
        <v>1987202.61</v>
      </c>
      <c r="I49" s="156">
        <v>2116436.11</v>
      </c>
      <c r="J49" s="156">
        <v>2230981.66</v>
      </c>
      <c r="K49" s="156">
        <v>2360119.27</v>
      </c>
      <c r="L49" s="156">
        <v>2521152.06</v>
      </c>
      <c r="M49" s="156">
        <v>2706733.86</v>
      </c>
      <c r="N49" s="156">
        <v>2815406.17</v>
      </c>
      <c r="O49" s="86">
        <v>2815406.17</v>
      </c>
      <c r="P49" s="156">
        <v>1418906.9</v>
      </c>
      <c r="Q49" s="156">
        <v>1577565.54</v>
      </c>
      <c r="R49" s="156">
        <v>607517.47</v>
      </c>
      <c r="S49" s="156">
        <v>493103.76</v>
      </c>
      <c r="T49" s="156">
        <v>2160129.7000000002</v>
      </c>
      <c r="U49" s="156">
        <v>2300523.75</v>
      </c>
      <c r="V49" s="156">
        <v>2299956.96</v>
      </c>
      <c r="W49" s="156">
        <v>2320226.7799999998</v>
      </c>
      <c r="X49" s="156">
        <v>2853152.84</v>
      </c>
      <c r="Y49" s="156">
        <v>1966834.55</v>
      </c>
      <c r="Z49" s="156">
        <v>1996183.71</v>
      </c>
      <c r="AA49" s="156">
        <v>1825544.68</v>
      </c>
      <c r="AB49" s="86">
        <v>1825544.68</v>
      </c>
      <c r="AC49" s="31">
        <f t="shared" si="14"/>
        <v>-989861.49</v>
      </c>
      <c r="AD49" s="38">
        <f t="shared" si="15"/>
        <v>-0.35158745496391375</v>
      </c>
      <c r="AE49" s="7" t="s">
        <v>0</v>
      </c>
      <c r="AF49" s="86">
        <v>1388051.16</v>
      </c>
      <c r="AG49" s="31">
        <f t="shared" si="16"/>
        <v>437493.52</v>
      </c>
      <c r="AH49" s="38">
        <f t="shared" si="17"/>
        <v>0.31518544316478936</v>
      </c>
      <c r="AI49" s="7" t="s">
        <v>0</v>
      </c>
    </row>
    <row r="50" spans="1:35" outlineLevel="2" x14ac:dyDescent="0.3">
      <c r="A50" s="95" t="s">
        <v>0</v>
      </c>
      <c r="B50" s="96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89"/>
      <c r="P50" s="157"/>
      <c r="Q50" s="157"/>
      <c r="R50" s="157"/>
      <c r="S50" s="157"/>
      <c r="T50" s="157"/>
      <c r="U50" s="157"/>
      <c r="V50" s="157"/>
      <c r="W50" s="157"/>
      <c r="X50" s="157"/>
      <c r="Y50" s="157"/>
      <c r="Z50" s="157"/>
      <c r="AA50" s="157"/>
      <c r="AB50" s="89"/>
      <c r="AC50" s="32"/>
      <c r="AD50" s="39"/>
      <c r="AE50" s="9" t="s">
        <v>0</v>
      </c>
      <c r="AF50" s="89"/>
      <c r="AG50" s="32"/>
      <c r="AH50" s="39"/>
      <c r="AI50" s="9" t="s">
        <v>0</v>
      </c>
    </row>
    <row r="51" spans="1:35" outlineLevel="1" x14ac:dyDescent="0.3">
      <c r="A51" s="136" t="s">
        <v>52</v>
      </c>
      <c r="B51" s="78" t="s">
        <v>143</v>
      </c>
      <c r="C51" s="154">
        <v>3285588.04</v>
      </c>
      <c r="D51" s="154">
        <v>3678301.63</v>
      </c>
      <c r="E51" s="154">
        <v>3972676.33</v>
      </c>
      <c r="F51" s="154">
        <v>4346476.33</v>
      </c>
      <c r="G51" s="154">
        <v>4755670.1100000003</v>
      </c>
      <c r="H51" s="154">
        <v>5064030.84</v>
      </c>
      <c r="I51" s="154">
        <v>5533503.2400000002</v>
      </c>
      <c r="J51" s="154">
        <v>5926429.3600000003</v>
      </c>
      <c r="K51" s="154">
        <v>6350199.21</v>
      </c>
      <c r="L51" s="154">
        <v>6826650.3200000003</v>
      </c>
      <c r="M51" s="154">
        <v>7329026.3099999996</v>
      </c>
      <c r="N51" s="154">
        <v>7738062.4500000002</v>
      </c>
      <c r="O51" s="79">
        <v>7738062.4500000002</v>
      </c>
      <c r="P51" s="154">
        <v>3285588.04</v>
      </c>
      <c r="Q51" s="154">
        <v>3678301.63</v>
      </c>
      <c r="R51" s="154">
        <v>4009815.13</v>
      </c>
      <c r="S51" s="154">
        <v>4400072.68</v>
      </c>
      <c r="T51" s="154">
        <v>4802718.1399999997</v>
      </c>
      <c r="U51" s="154">
        <v>5139012.7300000004</v>
      </c>
      <c r="V51" s="154">
        <v>5342626.76</v>
      </c>
      <c r="W51" s="154">
        <v>5584057.0700000003</v>
      </c>
      <c r="X51" s="154">
        <v>6333180.9100000001</v>
      </c>
      <c r="Y51" s="154">
        <v>6239260.3200000003</v>
      </c>
      <c r="Z51" s="154">
        <v>6434149.4299999997</v>
      </c>
      <c r="AA51" s="154">
        <v>6487674.5999999996</v>
      </c>
      <c r="AB51" s="79">
        <v>6487674.5999999996</v>
      </c>
      <c r="AC51" s="29">
        <f t="shared" ref="AC51:AC56" si="18">AB51-O51</f>
        <v>-1250387.8500000006</v>
      </c>
      <c r="AD51" s="36">
        <f t="shared" ref="AD51:AD56" si="19">IFERROR(AB51/O51-1,"")</f>
        <v>-0.16158926838332777</v>
      </c>
      <c r="AE51" s="5" t="s">
        <v>0</v>
      </c>
      <c r="AF51" s="79">
        <v>3045010.4</v>
      </c>
      <c r="AG51" s="29">
        <f t="shared" ref="AG51:AG56" si="20">AB51-AF51</f>
        <v>3442664.1999999997</v>
      </c>
      <c r="AH51" s="36">
        <f t="shared" ref="AH51:AH56" si="21">IFERROR(AB51/AF51-1,"")</f>
        <v>1.1305919349240976</v>
      </c>
      <c r="AI51" s="5" t="s">
        <v>0</v>
      </c>
    </row>
    <row r="52" spans="1:35" outlineLevel="2" x14ac:dyDescent="0.3">
      <c r="A52" s="80" t="s">
        <v>53</v>
      </c>
      <c r="B52" s="81" t="s">
        <v>144</v>
      </c>
      <c r="C52" s="119">
        <v>0</v>
      </c>
      <c r="D52" s="119">
        <v>0</v>
      </c>
      <c r="E52" s="119">
        <v>0</v>
      </c>
      <c r="F52" s="119">
        <v>0</v>
      </c>
      <c r="G52" s="119">
        <v>0</v>
      </c>
      <c r="H52" s="119">
        <v>0</v>
      </c>
      <c r="I52" s="119">
        <v>0</v>
      </c>
      <c r="J52" s="119">
        <v>0</v>
      </c>
      <c r="K52" s="119">
        <v>0</v>
      </c>
      <c r="L52" s="119">
        <v>0</v>
      </c>
      <c r="M52" s="119">
        <v>0</v>
      </c>
      <c r="N52" s="119">
        <v>0</v>
      </c>
      <c r="O52" s="82">
        <v>0</v>
      </c>
      <c r="P52" s="119">
        <v>0</v>
      </c>
      <c r="Q52" s="119">
        <v>0</v>
      </c>
      <c r="R52" s="119">
        <v>0</v>
      </c>
      <c r="S52" s="119">
        <v>0</v>
      </c>
      <c r="T52" s="119">
        <v>0</v>
      </c>
      <c r="U52" s="119">
        <v>0</v>
      </c>
      <c r="V52" s="119">
        <v>0</v>
      </c>
      <c r="W52" s="119">
        <v>0</v>
      </c>
      <c r="X52" s="119">
        <v>0</v>
      </c>
      <c r="Y52" s="119">
        <v>0</v>
      </c>
      <c r="Z52" s="119">
        <v>0</v>
      </c>
      <c r="AA52" s="119">
        <v>0</v>
      </c>
      <c r="AB52" s="82">
        <v>0</v>
      </c>
      <c r="AC52" s="30">
        <f t="shared" si="18"/>
        <v>0</v>
      </c>
      <c r="AD52" s="37" t="str">
        <f t="shared" si="19"/>
        <v/>
      </c>
      <c r="AE52" s="6" t="s">
        <v>0</v>
      </c>
      <c r="AF52" s="82">
        <v>0</v>
      </c>
      <c r="AG52" s="30">
        <f t="shared" si="20"/>
        <v>0</v>
      </c>
      <c r="AH52" s="37" t="str">
        <f t="shared" si="21"/>
        <v/>
      </c>
      <c r="AI52" s="6" t="s">
        <v>0</v>
      </c>
    </row>
    <row r="53" spans="1:35" outlineLevel="2" x14ac:dyDescent="0.3">
      <c r="A53" s="80" t="s">
        <v>54</v>
      </c>
      <c r="B53" s="81" t="s">
        <v>145</v>
      </c>
      <c r="C53" s="119">
        <v>22928.74</v>
      </c>
      <c r="D53" s="119">
        <v>32474.55</v>
      </c>
      <c r="E53" s="119">
        <v>32474.55</v>
      </c>
      <c r="F53" s="119">
        <v>32474.55</v>
      </c>
      <c r="G53" s="119">
        <v>32474.55</v>
      </c>
      <c r="H53" s="119">
        <v>32474.55</v>
      </c>
      <c r="I53" s="119">
        <v>32474.55</v>
      </c>
      <c r="J53" s="119">
        <v>32474.55</v>
      </c>
      <c r="K53" s="119">
        <v>32474.55</v>
      </c>
      <c r="L53" s="119">
        <v>32474.55</v>
      </c>
      <c r="M53" s="119">
        <v>32474.55</v>
      </c>
      <c r="N53" s="119">
        <v>32474.55</v>
      </c>
      <c r="O53" s="82">
        <v>32474.55</v>
      </c>
      <c r="P53" s="119">
        <v>22928.74</v>
      </c>
      <c r="Q53" s="119">
        <v>32474.55</v>
      </c>
      <c r="R53" s="119">
        <v>39485.51</v>
      </c>
      <c r="S53" s="119">
        <v>28919.37</v>
      </c>
      <c r="T53" s="119">
        <v>58004.58</v>
      </c>
      <c r="U53" s="119">
        <v>0</v>
      </c>
      <c r="V53" s="119">
        <v>28006.15</v>
      </c>
      <c r="W53" s="119">
        <v>35753.21</v>
      </c>
      <c r="X53" s="119">
        <v>45613.17</v>
      </c>
      <c r="Y53" s="119">
        <v>27177.91</v>
      </c>
      <c r="Z53" s="119">
        <v>19608.39</v>
      </c>
      <c r="AA53" s="119">
        <v>49640.81</v>
      </c>
      <c r="AB53" s="82">
        <v>49640.81</v>
      </c>
      <c r="AC53" s="30">
        <f t="shared" si="18"/>
        <v>17166.259999999998</v>
      </c>
      <c r="AD53" s="37">
        <f t="shared" si="19"/>
        <v>0.52860655497920672</v>
      </c>
      <c r="AE53" s="6" t="s">
        <v>0</v>
      </c>
      <c r="AF53" s="82">
        <v>40193.870000000003</v>
      </c>
      <c r="AG53" s="30">
        <f t="shared" si="20"/>
        <v>9446.9399999999951</v>
      </c>
      <c r="AH53" s="37">
        <f t="shared" si="21"/>
        <v>0.23503434727733352</v>
      </c>
      <c r="AI53" s="6" t="s">
        <v>0</v>
      </c>
    </row>
    <row r="54" spans="1:35" outlineLevel="2" x14ac:dyDescent="0.3">
      <c r="A54" s="80" t="s">
        <v>55</v>
      </c>
      <c r="B54" s="81" t="s">
        <v>146</v>
      </c>
      <c r="C54" s="119">
        <v>3248935.77</v>
      </c>
      <c r="D54" s="119">
        <v>3621315.4</v>
      </c>
      <c r="E54" s="119">
        <v>3915690.1</v>
      </c>
      <c r="F54" s="119">
        <v>4289490.0999999996</v>
      </c>
      <c r="G54" s="119">
        <v>4698683.88</v>
      </c>
      <c r="H54" s="119">
        <v>5007044.6100000003</v>
      </c>
      <c r="I54" s="119">
        <v>5476517.0099999998</v>
      </c>
      <c r="J54" s="119">
        <v>5869443.1299999999</v>
      </c>
      <c r="K54" s="119">
        <v>6293212.9800000004</v>
      </c>
      <c r="L54" s="119">
        <v>6769664.0899999999</v>
      </c>
      <c r="M54" s="119">
        <v>7272040.0800000001</v>
      </c>
      <c r="N54" s="119">
        <v>7681076.2199999997</v>
      </c>
      <c r="O54" s="82">
        <v>7681076.2199999997</v>
      </c>
      <c r="P54" s="119">
        <v>3248935.77</v>
      </c>
      <c r="Q54" s="119">
        <v>3621315.4</v>
      </c>
      <c r="R54" s="119">
        <v>3934190.07</v>
      </c>
      <c r="S54" s="119">
        <v>4347951.67</v>
      </c>
      <c r="T54" s="119">
        <v>4710471.38</v>
      </c>
      <c r="U54" s="119">
        <v>5030079.95</v>
      </c>
      <c r="V54" s="119">
        <v>5298699.21</v>
      </c>
      <c r="W54" s="119">
        <v>5525090.7400000002</v>
      </c>
      <c r="X54" s="119">
        <v>6256184.25</v>
      </c>
      <c r="Y54" s="119">
        <v>6204948.7400000002</v>
      </c>
      <c r="Z54" s="119">
        <v>6388107.4500000002</v>
      </c>
      <c r="AA54" s="119">
        <v>6386255.3099999996</v>
      </c>
      <c r="AB54" s="82">
        <v>6386255.3099999996</v>
      </c>
      <c r="AC54" s="30">
        <f t="shared" si="18"/>
        <v>-1294820.9100000001</v>
      </c>
      <c r="AD54" s="37">
        <f t="shared" si="19"/>
        <v>-0.16857285006865874</v>
      </c>
      <c r="AE54" s="6" t="s">
        <v>0</v>
      </c>
      <c r="AF54" s="82">
        <v>2979447.3</v>
      </c>
      <c r="AG54" s="30">
        <f t="shared" si="20"/>
        <v>3406808.01</v>
      </c>
      <c r="AH54" s="37">
        <f t="shared" si="21"/>
        <v>1.1434362373182436</v>
      </c>
      <c r="AI54" s="6" t="s">
        <v>0</v>
      </c>
    </row>
    <row r="55" spans="1:35" outlineLevel="2" x14ac:dyDescent="0.3">
      <c r="A55" s="80" t="s">
        <v>56</v>
      </c>
      <c r="B55" s="81" t="s">
        <v>147</v>
      </c>
      <c r="C55" s="119">
        <v>13723.53</v>
      </c>
      <c r="D55" s="119">
        <v>24511.68</v>
      </c>
      <c r="E55" s="119">
        <v>24511.68</v>
      </c>
      <c r="F55" s="119">
        <v>24511.68</v>
      </c>
      <c r="G55" s="119">
        <v>24511.68</v>
      </c>
      <c r="H55" s="119">
        <v>24511.68</v>
      </c>
      <c r="I55" s="119">
        <v>24511.68</v>
      </c>
      <c r="J55" s="119">
        <v>24511.68</v>
      </c>
      <c r="K55" s="119">
        <v>24511.68</v>
      </c>
      <c r="L55" s="119">
        <v>24511.68</v>
      </c>
      <c r="M55" s="119">
        <v>24511.68</v>
      </c>
      <c r="N55" s="119">
        <v>24511.68</v>
      </c>
      <c r="O55" s="82">
        <v>24511.68</v>
      </c>
      <c r="P55" s="119">
        <v>13723.53</v>
      </c>
      <c r="Q55" s="119">
        <v>24511.68</v>
      </c>
      <c r="R55" s="119">
        <v>36139.550000000003</v>
      </c>
      <c r="S55" s="119">
        <v>23201.64</v>
      </c>
      <c r="T55" s="119">
        <v>34242.18</v>
      </c>
      <c r="U55" s="119">
        <v>108932.78</v>
      </c>
      <c r="V55" s="119">
        <v>15921.4</v>
      </c>
      <c r="W55" s="119">
        <v>23213.119999999999</v>
      </c>
      <c r="X55" s="119">
        <v>31383.49</v>
      </c>
      <c r="Y55" s="119">
        <v>7133.67</v>
      </c>
      <c r="Z55" s="119">
        <v>26433.59</v>
      </c>
      <c r="AA55" s="119">
        <v>51778.48</v>
      </c>
      <c r="AB55" s="82">
        <v>51778.48</v>
      </c>
      <c r="AC55" s="30">
        <f t="shared" si="18"/>
        <v>27266.800000000003</v>
      </c>
      <c r="AD55" s="37">
        <f t="shared" si="19"/>
        <v>1.112400292432016</v>
      </c>
      <c r="AE55" s="6" t="s">
        <v>0</v>
      </c>
      <c r="AF55" s="82">
        <v>25369.23</v>
      </c>
      <c r="AG55" s="30">
        <f t="shared" si="20"/>
        <v>26409.250000000004</v>
      </c>
      <c r="AH55" s="37">
        <f t="shared" si="21"/>
        <v>1.0409953317463718</v>
      </c>
      <c r="AI55" s="6" t="s">
        <v>0</v>
      </c>
    </row>
    <row r="56" spans="1:35" ht="15" outlineLevel="2" thickBot="1" x14ac:dyDescent="0.35">
      <c r="A56" s="93" t="s">
        <v>57</v>
      </c>
      <c r="B56" s="94" t="s">
        <v>148</v>
      </c>
      <c r="C56" s="156">
        <v>3285588.04</v>
      </c>
      <c r="D56" s="156">
        <v>3678301.63</v>
      </c>
      <c r="E56" s="156">
        <v>3972676.33</v>
      </c>
      <c r="F56" s="156">
        <v>4346476.33</v>
      </c>
      <c r="G56" s="156">
        <v>4755670.1100000003</v>
      </c>
      <c r="H56" s="156">
        <v>5064030.84</v>
      </c>
      <c r="I56" s="156">
        <v>5533503.2400000002</v>
      </c>
      <c r="J56" s="156">
        <v>5926429.3600000003</v>
      </c>
      <c r="K56" s="156">
        <v>6350199.21</v>
      </c>
      <c r="L56" s="156">
        <v>6826650.3200000003</v>
      </c>
      <c r="M56" s="156">
        <v>7329026.3099999996</v>
      </c>
      <c r="N56" s="156">
        <v>7738062.4500000002</v>
      </c>
      <c r="O56" s="86">
        <v>7738062.4500000002</v>
      </c>
      <c r="P56" s="156">
        <v>3285588.04</v>
      </c>
      <c r="Q56" s="156">
        <v>3678301.63</v>
      </c>
      <c r="R56" s="156">
        <v>4009815.13</v>
      </c>
      <c r="S56" s="156">
        <v>4400072.68</v>
      </c>
      <c r="T56" s="156">
        <v>4802718.1399999997</v>
      </c>
      <c r="U56" s="156">
        <v>5139012.7300000004</v>
      </c>
      <c r="V56" s="156">
        <v>5342626.76</v>
      </c>
      <c r="W56" s="156">
        <v>5584057.0700000003</v>
      </c>
      <c r="X56" s="156">
        <v>6333180.9100000001</v>
      </c>
      <c r="Y56" s="156">
        <v>6239260.3200000003</v>
      </c>
      <c r="Z56" s="156">
        <v>6434149.4299999997</v>
      </c>
      <c r="AA56" s="156">
        <v>6487674.5999999996</v>
      </c>
      <c r="AB56" s="86">
        <v>6487674.5999999996</v>
      </c>
      <c r="AC56" s="31">
        <f t="shared" si="18"/>
        <v>-1250387.8500000006</v>
      </c>
      <c r="AD56" s="38">
        <f t="shared" si="19"/>
        <v>-0.16158926838332777</v>
      </c>
      <c r="AE56" s="7" t="s">
        <v>0</v>
      </c>
      <c r="AF56" s="86">
        <v>3045010.4</v>
      </c>
      <c r="AG56" s="31">
        <f t="shared" si="20"/>
        <v>3442664.1999999997</v>
      </c>
      <c r="AH56" s="38">
        <f t="shared" si="21"/>
        <v>1.1305919349240976</v>
      </c>
      <c r="AI56" s="7" t="s">
        <v>0</v>
      </c>
    </row>
    <row r="57" spans="1:35" outlineLevel="2" x14ac:dyDescent="0.3">
      <c r="A57" s="95" t="s">
        <v>0</v>
      </c>
      <c r="B57" s="96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89"/>
      <c r="P57" s="157"/>
      <c r="Q57" s="157"/>
      <c r="R57" s="157"/>
      <c r="S57" s="157"/>
      <c r="T57" s="157"/>
      <c r="U57" s="157"/>
      <c r="V57" s="157"/>
      <c r="W57" s="157"/>
      <c r="X57" s="157"/>
      <c r="Y57" s="157"/>
      <c r="Z57" s="157"/>
      <c r="AA57" s="157"/>
      <c r="AB57" s="89"/>
      <c r="AC57" s="32"/>
      <c r="AD57" s="39"/>
      <c r="AE57" s="9" t="s">
        <v>0</v>
      </c>
      <c r="AF57" s="89"/>
      <c r="AG57" s="32"/>
      <c r="AH57" s="39"/>
      <c r="AI57" s="9" t="s">
        <v>0</v>
      </c>
    </row>
    <row r="58" spans="1:35" outlineLevel="1" x14ac:dyDescent="0.3">
      <c r="A58" s="141" t="s">
        <v>58</v>
      </c>
      <c r="B58" s="83" t="s">
        <v>149</v>
      </c>
      <c r="C58" s="119">
        <v>-1867359.07</v>
      </c>
      <c r="D58" s="119">
        <v>-2100510.42</v>
      </c>
      <c r="E58" s="119">
        <v>-2360994.7000000002</v>
      </c>
      <c r="F58" s="119">
        <v>-2619320.91</v>
      </c>
      <c r="G58" s="119">
        <v>-2856816.15</v>
      </c>
      <c r="H58" s="119">
        <v>-3076828.23</v>
      </c>
      <c r="I58" s="119">
        <v>-3417067.13</v>
      </c>
      <c r="J58" s="119">
        <v>-3695447.7</v>
      </c>
      <c r="K58" s="119">
        <v>-3990079.94</v>
      </c>
      <c r="L58" s="119">
        <v>-4305498.26</v>
      </c>
      <c r="M58" s="119">
        <v>-4622292.45</v>
      </c>
      <c r="N58" s="119">
        <v>-4922656.28</v>
      </c>
      <c r="O58" s="82">
        <v>-4922656.28</v>
      </c>
      <c r="P58" s="119">
        <v>-1866681.14</v>
      </c>
      <c r="Q58" s="119">
        <v>-2100736.09</v>
      </c>
      <c r="R58" s="119">
        <v>-3402297.66</v>
      </c>
      <c r="S58" s="119">
        <v>-3906968.92</v>
      </c>
      <c r="T58" s="119">
        <v>-2642588.44</v>
      </c>
      <c r="U58" s="119">
        <v>-2838488.98</v>
      </c>
      <c r="V58" s="119">
        <v>-3042669.8</v>
      </c>
      <c r="W58" s="119">
        <v>-3263830.29</v>
      </c>
      <c r="X58" s="119">
        <v>-3480028.07</v>
      </c>
      <c r="Y58" s="119">
        <v>-4272425.7699999996</v>
      </c>
      <c r="Z58" s="119">
        <v>-4437965.72</v>
      </c>
      <c r="AA58" s="119">
        <v>-4662129.92</v>
      </c>
      <c r="AB58" s="82">
        <v>-4662129.92</v>
      </c>
      <c r="AC58" s="30">
        <f>AB58-O58</f>
        <v>260526.36000000034</v>
      </c>
      <c r="AD58" s="37">
        <f>IFERROR(AB58/O58-1,"")</f>
        <v>-5.2923938861723752E-2</v>
      </c>
      <c r="AE58" s="6" t="s">
        <v>0</v>
      </c>
      <c r="AF58" s="82">
        <v>-1656959.24</v>
      </c>
      <c r="AG58" s="30">
        <f t="shared" ref="AG58:AG59" si="22">AB58-AF58</f>
        <v>-3005170.6799999997</v>
      </c>
      <c r="AH58" s="37">
        <f t="shared" ref="AH58:AH59" si="23">IFERROR(AB58/AF58-1,"")</f>
        <v>1.8136660259669393</v>
      </c>
      <c r="AI58" s="6" t="s">
        <v>0</v>
      </c>
    </row>
    <row r="59" spans="1:35" ht="15" outlineLevel="1" thickBot="1" x14ac:dyDescent="0.35">
      <c r="A59" s="84" t="s">
        <v>59</v>
      </c>
      <c r="B59" s="85" t="s">
        <v>150</v>
      </c>
      <c r="C59" s="156">
        <v>1418228.97</v>
      </c>
      <c r="D59" s="156">
        <v>1577791.21</v>
      </c>
      <c r="E59" s="156">
        <v>1611681.63</v>
      </c>
      <c r="F59" s="156">
        <v>1727155.42</v>
      </c>
      <c r="G59" s="156">
        <v>1898853.96</v>
      </c>
      <c r="H59" s="156">
        <v>1987202.61</v>
      </c>
      <c r="I59" s="156">
        <v>2116436.11</v>
      </c>
      <c r="J59" s="156">
        <v>2230981.66</v>
      </c>
      <c r="K59" s="156">
        <v>2360119.27</v>
      </c>
      <c r="L59" s="156">
        <v>2521152.06</v>
      </c>
      <c r="M59" s="156">
        <v>2706733.86</v>
      </c>
      <c r="N59" s="156">
        <v>2815406.17</v>
      </c>
      <c r="O59" s="86">
        <v>2815406.17</v>
      </c>
      <c r="P59" s="156">
        <v>1418906.9</v>
      </c>
      <c r="Q59" s="156">
        <v>1577565.54</v>
      </c>
      <c r="R59" s="156">
        <v>607517.47</v>
      </c>
      <c r="S59" s="156">
        <v>493103.76</v>
      </c>
      <c r="T59" s="156">
        <v>2160129.7000000002</v>
      </c>
      <c r="U59" s="156">
        <v>2300523.75</v>
      </c>
      <c r="V59" s="156">
        <v>2299956.96</v>
      </c>
      <c r="W59" s="156">
        <v>2320226.7799999998</v>
      </c>
      <c r="X59" s="156">
        <v>2853152.84</v>
      </c>
      <c r="Y59" s="156">
        <v>1966834.55</v>
      </c>
      <c r="Z59" s="156">
        <v>1996183.71</v>
      </c>
      <c r="AA59" s="156">
        <v>1825544.68</v>
      </c>
      <c r="AB59" s="86">
        <v>1825544.68</v>
      </c>
      <c r="AC59" s="31">
        <f>AB59-O59</f>
        <v>-989861.49</v>
      </c>
      <c r="AD59" s="38">
        <f>IFERROR(AB59/O59-1,"")</f>
        <v>-0.35158745496391375</v>
      </c>
      <c r="AE59" s="7" t="s">
        <v>0</v>
      </c>
      <c r="AF59" s="86">
        <v>1388051.16</v>
      </c>
      <c r="AG59" s="31">
        <f t="shared" si="22"/>
        <v>437493.52</v>
      </c>
      <c r="AH59" s="38">
        <f t="shared" si="23"/>
        <v>0.31518544316478936</v>
      </c>
      <c r="AI59" s="7" t="s">
        <v>0</v>
      </c>
    </row>
    <row r="60" spans="1:35" outlineLevel="1" x14ac:dyDescent="0.3">
      <c r="A60" s="87" t="s">
        <v>0</v>
      </c>
      <c r="B60" s="88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89"/>
      <c r="P60" s="157"/>
      <c r="Q60" s="157"/>
      <c r="R60" s="157"/>
      <c r="S60" s="157"/>
      <c r="T60" s="157"/>
      <c r="U60" s="157"/>
      <c r="V60" s="157"/>
      <c r="W60" s="157"/>
      <c r="X60" s="157"/>
      <c r="Y60" s="157"/>
      <c r="Z60" s="157"/>
      <c r="AA60" s="157"/>
      <c r="AB60" s="89"/>
      <c r="AC60" s="32"/>
      <c r="AD60" s="39"/>
      <c r="AE60" s="9" t="s">
        <v>0</v>
      </c>
      <c r="AF60" s="89"/>
      <c r="AG60" s="32"/>
      <c r="AH60" s="39"/>
      <c r="AI60" s="9" t="s">
        <v>0</v>
      </c>
    </row>
    <row r="61" spans="1:35" outlineLevel="1" x14ac:dyDescent="0.3">
      <c r="A61" s="97" t="s">
        <v>60</v>
      </c>
      <c r="B61" s="98" t="s">
        <v>151</v>
      </c>
      <c r="C61" s="159">
        <v>0</v>
      </c>
      <c r="D61" s="159">
        <v>0</v>
      </c>
      <c r="E61" s="159">
        <v>0</v>
      </c>
      <c r="F61" s="159">
        <v>0</v>
      </c>
      <c r="G61" s="159">
        <v>0</v>
      </c>
      <c r="H61" s="159">
        <v>0</v>
      </c>
      <c r="I61" s="159">
        <v>0</v>
      </c>
      <c r="J61" s="159">
        <v>0</v>
      </c>
      <c r="K61" s="159">
        <v>0</v>
      </c>
      <c r="L61" s="159">
        <v>0</v>
      </c>
      <c r="M61" s="159">
        <v>0</v>
      </c>
      <c r="N61" s="159">
        <v>0</v>
      </c>
      <c r="O61" s="99" t="s">
        <v>40</v>
      </c>
      <c r="P61" s="159">
        <v>0</v>
      </c>
      <c r="Q61" s="159">
        <v>0</v>
      </c>
      <c r="R61" s="159">
        <v>0</v>
      </c>
      <c r="S61" s="159">
        <v>0</v>
      </c>
      <c r="T61" s="159">
        <v>0</v>
      </c>
      <c r="U61" s="159">
        <v>0</v>
      </c>
      <c r="V61" s="159">
        <v>0</v>
      </c>
      <c r="W61" s="159">
        <v>0</v>
      </c>
      <c r="X61" s="159">
        <v>0</v>
      </c>
      <c r="Y61" s="159">
        <v>0</v>
      </c>
      <c r="Z61" s="159">
        <v>0</v>
      </c>
      <c r="AA61" s="159">
        <v>0</v>
      </c>
      <c r="AB61" s="99" t="s">
        <v>40</v>
      </c>
      <c r="AC61" s="34" t="s">
        <v>32</v>
      </c>
      <c r="AD61" s="42" t="s">
        <v>32</v>
      </c>
      <c r="AE61" s="14" t="s">
        <v>0</v>
      </c>
      <c r="AF61" s="99">
        <v>0</v>
      </c>
      <c r="AG61" s="34" t="e">
        <f>AB61-AF62</f>
        <v>#VALUE!</v>
      </c>
      <c r="AH61" s="42" t="str">
        <f>IFERROR(AB61/AF61-1,"")</f>
        <v/>
      </c>
      <c r="AI61" s="14" t="s">
        <v>0</v>
      </c>
    </row>
    <row r="62" spans="1:35" x14ac:dyDescent="0.3">
      <c r="A62" s="100" t="s">
        <v>0</v>
      </c>
      <c r="B62" s="101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89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157"/>
      <c r="AB62" s="89"/>
      <c r="AC62" s="32"/>
      <c r="AD62" s="39"/>
      <c r="AE62" s="9" t="s">
        <v>0</v>
      </c>
      <c r="AF62" s="89"/>
      <c r="AG62" s="32"/>
      <c r="AH62" s="39"/>
      <c r="AI62" s="9" t="s">
        <v>0</v>
      </c>
    </row>
    <row r="63" spans="1:35" x14ac:dyDescent="0.3">
      <c r="A63" s="2" t="s">
        <v>61</v>
      </c>
      <c r="B63" s="22"/>
      <c r="C63" s="47" t="s">
        <v>0</v>
      </c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28" t="s">
        <v>0</v>
      </c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28" t="s">
        <v>0</v>
      </c>
      <c r="AC63" s="28" t="s">
        <v>0</v>
      </c>
      <c r="AD63" s="43" t="s">
        <v>0</v>
      </c>
      <c r="AE63" s="4" t="s">
        <v>0</v>
      </c>
      <c r="AF63" s="28" t="s">
        <v>0</v>
      </c>
      <c r="AG63" s="28" t="s">
        <v>0</v>
      </c>
      <c r="AH63" s="43" t="s">
        <v>0</v>
      </c>
      <c r="AI63" s="4" t="s">
        <v>0</v>
      </c>
    </row>
    <row r="64" spans="1:35" outlineLevel="1" x14ac:dyDescent="0.3">
      <c r="A64" s="87" t="s">
        <v>0</v>
      </c>
      <c r="B64" s="88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89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89"/>
      <c r="AC64" s="32"/>
      <c r="AD64" s="39"/>
      <c r="AE64" s="9" t="s">
        <v>0</v>
      </c>
      <c r="AF64" s="89"/>
      <c r="AG64" s="32"/>
      <c r="AH64" s="39"/>
      <c r="AI64" s="9" t="s">
        <v>0</v>
      </c>
    </row>
    <row r="65" spans="1:35" outlineLevel="1" x14ac:dyDescent="0.3">
      <c r="A65" s="142" t="s">
        <v>62</v>
      </c>
      <c r="B65" s="102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03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5"/>
      <c r="AB65" s="103"/>
      <c r="AC65" s="35"/>
      <c r="AD65" s="44"/>
      <c r="AE65" s="16" t="s">
        <v>0</v>
      </c>
      <c r="AF65" s="103"/>
      <c r="AG65" s="35"/>
      <c r="AH65" s="44"/>
      <c r="AI65" s="16" t="s">
        <v>0</v>
      </c>
    </row>
    <row r="66" spans="1:35" outlineLevel="2" x14ac:dyDescent="0.3">
      <c r="A66" s="80" t="s">
        <v>63</v>
      </c>
      <c r="B66" s="81" t="s">
        <v>152</v>
      </c>
      <c r="C66" s="119">
        <v>-486316.48</v>
      </c>
      <c r="D66" s="119">
        <v>-587817.63</v>
      </c>
      <c r="E66" s="119">
        <v>-626370.43000000005</v>
      </c>
      <c r="F66" s="119">
        <v>-700686.45</v>
      </c>
      <c r="G66" s="119">
        <v>-785022.41</v>
      </c>
      <c r="H66" s="119">
        <v>-803256.21</v>
      </c>
      <c r="I66" s="119">
        <v>-843316.4</v>
      </c>
      <c r="J66" s="119">
        <v>-949097.04</v>
      </c>
      <c r="K66" s="119">
        <v>-1065649.4099999999</v>
      </c>
      <c r="L66" s="119">
        <v>-1197898.31</v>
      </c>
      <c r="M66" s="119">
        <v>-1346173.31</v>
      </c>
      <c r="N66" s="119">
        <v>-1418407.28</v>
      </c>
      <c r="O66" s="82">
        <v>-10810011.359999999</v>
      </c>
      <c r="P66" s="119">
        <v>-486316.48</v>
      </c>
      <c r="Q66" s="119">
        <v>-587817.63</v>
      </c>
      <c r="R66" s="119">
        <v>-684938.44</v>
      </c>
      <c r="S66" s="119">
        <v>-709289.69</v>
      </c>
      <c r="T66" s="119">
        <v>-864968</v>
      </c>
      <c r="U66" s="119">
        <v>-823739.29</v>
      </c>
      <c r="V66" s="119">
        <v>-755324.52</v>
      </c>
      <c r="W66" s="119">
        <v>-844776.13</v>
      </c>
      <c r="X66" s="119">
        <v>-833094.8</v>
      </c>
      <c r="Y66" s="119">
        <v>-843451.54</v>
      </c>
      <c r="Z66" s="119">
        <v>-859101.38</v>
      </c>
      <c r="AA66" s="119">
        <v>-902239.93</v>
      </c>
      <c r="AB66" s="82">
        <v>-9195057.8300000001</v>
      </c>
      <c r="AC66" s="30">
        <f t="shared" ref="AC66:AC75" si="24">AB66-O66</f>
        <v>1614953.5299999993</v>
      </c>
      <c r="AD66" s="37">
        <f t="shared" ref="AD66:AD75" si="25">IFERROR(AB66/O66-1,"")</f>
        <v>-0.14939424911020627</v>
      </c>
      <c r="AE66" s="6" t="s">
        <v>0</v>
      </c>
      <c r="AF66" s="82">
        <v>-3286650.79</v>
      </c>
      <c r="AG66" s="30">
        <f t="shared" ref="AG66:AG75" si="26">AB66-AF66</f>
        <v>-5908407.04</v>
      </c>
      <c r="AH66" s="37">
        <f t="shared" ref="AH66:AH75" si="27">IFERROR(AB66/AF66-1,"")</f>
        <v>1.7976984527766029</v>
      </c>
      <c r="AI66" s="6" t="s">
        <v>0</v>
      </c>
    </row>
    <row r="67" spans="1:35" outlineLevel="2" x14ac:dyDescent="0.3">
      <c r="A67" s="80" t="s">
        <v>64</v>
      </c>
      <c r="B67" s="81" t="s">
        <v>153</v>
      </c>
      <c r="C67" s="119">
        <v>452401.4</v>
      </c>
      <c r="D67" s="119">
        <v>481350.98</v>
      </c>
      <c r="E67" s="119">
        <v>597264.12</v>
      </c>
      <c r="F67" s="119">
        <v>603399.23</v>
      </c>
      <c r="G67" s="119">
        <v>643232.42000000004</v>
      </c>
      <c r="H67" s="119">
        <v>714550.77</v>
      </c>
      <c r="I67" s="119">
        <v>727260.01</v>
      </c>
      <c r="J67" s="119">
        <v>858736.23</v>
      </c>
      <c r="K67" s="119">
        <v>970879.82</v>
      </c>
      <c r="L67" s="119">
        <v>1083362.6000000001</v>
      </c>
      <c r="M67" s="119">
        <v>1221971.6399999999</v>
      </c>
      <c r="N67" s="119">
        <v>1279281.72</v>
      </c>
      <c r="O67" s="82">
        <v>9633690.9399999995</v>
      </c>
      <c r="P67" s="119">
        <v>452401.4</v>
      </c>
      <c r="Q67" s="119">
        <v>481350.98</v>
      </c>
      <c r="R67" s="119">
        <v>617336.26</v>
      </c>
      <c r="S67" s="119">
        <v>599403.19999999995</v>
      </c>
      <c r="T67" s="119">
        <v>718091.06</v>
      </c>
      <c r="U67" s="119">
        <v>792113.73</v>
      </c>
      <c r="V67" s="119">
        <v>815156.94</v>
      </c>
      <c r="W67" s="119">
        <v>839606.15</v>
      </c>
      <c r="X67" s="119">
        <v>849264.26</v>
      </c>
      <c r="Y67" s="119">
        <v>901214.41</v>
      </c>
      <c r="Z67" s="119">
        <v>885852.67</v>
      </c>
      <c r="AA67" s="119">
        <v>928050.26</v>
      </c>
      <c r="AB67" s="82">
        <v>8879841.3200000003</v>
      </c>
      <c r="AC67" s="30">
        <f t="shared" si="24"/>
        <v>-753849.61999999918</v>
      </c>
      <c r="AD67" s="37">
        <f t="shared" si="25"/>
        <v>-7.8251380981088303E-2</v>
      </c>
      <c r="AE67" s="6" t="s">
        <v>0</v>
      </c>
      <c r="AF67" s="82">
        <v>2236898.91</v>
      </c>
      <c r="AG67" s="30">
        <f t="shared" si="26"/>
        <v>6642942.4100000001</v>
      </c>
      <c r="AH67" s="37">
        <f t="shared" si="27"/>
        <v>2.9697106026127931</v>
      </c>
      <c r="AI67" s="6" t="s">
        <v>0</v>
      </c>
    </row>
    <row r="68" spans="1:35" outlineLevel="2" x14ac:dyDescent="0.3">
      <c r="A68" s="80" t="s">
        <v>65</v>
      </c>
      <c r="B68" s="81" t="s">
        <v>154</v>
      </c>
      <c r="C68" s="119">
        <v>0</v>
      </c>
      <c r="D68" s="119">
        <v>0</v>
      </c>
      <c r="E68" s="119">
        <v>0</v>
      </c>
      <c r="F68" s="119">
        <v>0</v>
      </c>
      <c r="G68" s="119">
        <v>0</v>
      </c>
      <c r="H68" s="119">
        <v>0</v>
      </c>
      <c r="I68" s="119">
        <v>0</v>
      </c>
      <c r="J68" s="119">
        <v>0</v>
      </c>
      <c r="K68" s="119">
        <v>0</v>
      </c>
      <c r="L68" s="119">
        <v>0</v>
      </c>
      <c r="M68" s="119">
        <v>0</v>
      </c>
      <c r="N68" s="119">
        <v>0</v>
      </c>
      <c r="O68" s="82">
        <v>0</v>
      </c>
      <c r="P68" s="119">
        <v>0</v>
      </c>
      <c r="Q68" s="119">
        <v>0</v>
      </c>
      <c r="R68" s="119">
        <v>0</v>
      </c>
      <c r="S68" s="119">
        <v>0</v>
      </c>
      <c r="T68" s="119">
        <v>0</v>
      </c>
      <c r="U68" s="119">
        <v>0</v>
      </c>
      <c r="V68" s="119">
        <v>0</v>
      </c>
      <c r="W68" s="119">
        <v>0</v>
      </c>
      <c r="X68" s="119">
        <v>0</v>
      </c>
      <c r="Y68" s="119">
        <v>0</v>
      </c>
      <c r="Z68" s="119">
        <v>2410000</v>
      </c>
      <c r="AA68" s="119">
        <v>-2410000</v>
      </c>
      <c r="AB68" s="82">
        <v>0</v>
      </c>
      <c r="AC68" s="30">
        <f t="shared" si="24"/>
        <v>0</v>
      </c>
      <c r="AD68" s="37" t="str">
        <f t="shared" si="25"/>
        <v/>
      </c>
      <c r="AE68" s="6" t="s">
        <v>0</v>
      </c>
      <c r="AF68" s="82">
        <v>0</v>
      </c>
      <c r="AG68" s="30">
        <f t="shared" si="26"/>
        <v>0</v>
      </c>
      <c r="AH68" s="37" t="str">
        <f t="shared" si="27"/>
        <v/>
      </c>
      <c r="AI68" s="6" t="s">
        <v>0</v>
      </c>
    </row>
    <row r="69" spans="1:35" outlineLevel="2" x14ac:dyDescent="0.3">
      <c r="A69" s="80" t="s">
        <v>66</v>
      </c>
      <c r="B69" s="81" t="s">
        <v>155</v>
      </c>
      <c r="C69" s="119">
        <v>0</v>
      </c>
      <c r="D69" s="119">
        <v>0</v>
      </c>
      <c r="E69" s="119">
        <v>0</v>
      </c>
      <c r="F69" s="119">
        <v>0</v>
      </c>
      <c r="G69" s="119">
        <v>0</v>
      </c>
      <c r="H69" s="119">
        <v>0</v>
      </c>
      <c r="I69" s="119">
        <v>0</v>
      </c>
      <c r="J69" s="119">
        <v>0</v>
      </c>
      <c r="K69" s="119">
        <v>0</v>
      </c>
      <c r="L69" s="119">
        <v>0</v>
      </c>
      <c r="M69" s="119">
        <v>0</v>
      </c>
      <c r="N69" s="119">
        <v>0</v>
      </c>
      <c r="O69" s="82">
        <v>0</v>
      </c>
      <c r="P69" s="119">
        <v>0</v>
      </c>
      <c r="Q69" s="119">
        <v>0</v>
      </c>
      <c r="R69" s="119">
        <v>0</v>
      </c>
      <c r="S69" s="119">
        <v>0</v>
      </c>
      <c r="T69" s="119">
        <v>0</v>
      </c>
      <c r="U69" s="119">
        <v>0</v>
      </c>
      <c r="V69" s="119">
        <v>0</v>
      </c>
      <c r="W69" s="119">
        <v>0</v>
      </c>
      <c r="X69" s="119">
        <v>0</v>
      </c>
      <c r="Y69" s="119">
        <v>0</v>
      </c>
      <c r="Z69" s="119">
        <v>0</v>
      </c>
      <c r="AA69" s="119">
        <v>0</v>
      </c>
      <c r="AB69" s="82">
        <v>0</v>
      </c>
      <c r="AC69" s="30">
        <f t="shared" si="24"/>
        <v>0</v>
      </c>
      <c r="AD69" s="37" t="str">
        <f t="shared" si="25"/>
        <v/>
      </c>
      <c r="AE69" s="6" t="s">
        <v>0</v>
      </c>
      <c r="AF69" s="82">
        <v>0</v>
      </c>
      <c r="AG69" s="30">
        <f t="shared" si="26"/>
        <v>0</v>
      </c>
      <c r="AH69" s="37" t="str">
        <f t="shared" si="27"/>
        <v/>
      </c>
      <c r="AI69" s="6" t="s">
        <v>0</v>
      </c>
    </row>
    <row r="70" spans="1:35" outlineLevel="2" x14ac:dyDescent="0.3">
      <c r="A70" s="80" t="s">
        <v>67</v>
      </c>
      <c r="B70" s="81" t="s">
        <v>156</v>
      </c>
      <c r="C70" s="119">
        <v>0</v>
      </c>
      <c r="D70" s="119">
        <v>0</v>
      </c>
      <c r="E70" s="119">
        <v>0</v>
      </c>
      <c r="F70" s="119">
        <v>0</v>
      </c>
      <c r="G70" s="119">
        <v>0</v>
      </c>
      <c r="H70" s="119">
        <v>0</v>
      </c>
      <c r="I70" s="119">
        <v>0</v>
      </c>
      <c r="J70" s="119">
        <v>0</v>
      </c>
      <c r="K70" s="119">
        <v>0</v>
      </c>
      <c r="L70" s="119">
        <v>0</v>
      </c>
      <c r="M70" s="119">
        <v>0</v>
      </c>
      <c r="N70" s="119">
        <v>0</v>
      </c>
      <c r="O70" s="82">
        <v>0</v>
      </c>
      <c r="P70" s="119">
        <v>0</v>
      </c>
      <c r="Q70" s="119">
        <v>0</v>
      </c>
      <c r="R70" s="119">
        <v>0</v>
      </c>
      <c r="S70" s="119">
        <v>0</v>
      </c>
      <c r="T70" s="119">
        <v>0</v>
      </c>
      <c r="U70" s="119">
        <v>0</v>
      </c>
      <c r="V70" s="119">
        <v>0</v>
      </c>
      <c r="W70" s="119">
        <v>0</v>
      </c>
      <c r="X70" s="119">
        <v>0</v>
      </c>
      <c r="Y70" s="119">
        <v>0</v>
      </c>
      <c r="Z70" s="119">
        <v>466523.47</v>
      </c>
      <c r="AA70" s="119">
        <v>-466523.47</v>
      </c>
      <c r="AB70" s="82">
        <v>0</v>
      </c>
      <c r="AC70" s="30">
        <f t="shared" si="24"/>
        <v>0</v>
      </c>
      <c r="AD70" s="37" t="str">
        <f t="shared" si="25"/>
        <v/>
      </c>
      <c r="AE70" s="6" t="s">
        <v>0</v>
      </c>
      <c r="AF70" s="82">
        <v>0</v>
      </c>
      <c r="AG70" s="30">
        <f t="shared" si="26"/>
        <v>0</v>
      </c>
      <c r="AH70" s="37" t="str">
        <f t="shared" si="27"/>
        <v/>
      </c>
      <c r="AI70" s="6" t="s">
        <v>0</v>
      </c>
    </row>
    <row r="71" spans="1:35" outlineLevel="2" x14ac:dyDescent="0.3">
      <c r="A71" s="80" t="s">
        <v>68</v>
      </c>
      <c r="B71" s="81" t="s">
        <v>157</v>
      </c>
      <c r="C71" s="119">
        <v>-94270.57</v>
      </c>
      <c r="D71" s="119">
        <v>-83848.34</v>
      </c>
      <c r="E71" s="119">
        <v>-160482.79</v>
      </c>
      <c r="F71" s="119">
        <v>-159909.35999999999</v>
      </c>
      <c r="G71" s="119">
        <v>-145839.12</v>
      </c>
      <c r="H71" s="119">
        <v>-173412.34</v>
      </c>
      <c r="I71" s="119">
        <v>-217753.04</v>
      </c>
      <c r="J71" s="119">
        <v>-163312.65</v>
      </c>
      <c r="K71" s="119">
        <v>-179315.72</v>
      </c>
      <c r="L71" s="119">
        <v>-206776.31</v>
      </c>
      <c r="M71" s="119">
        <v>-217167.93</v>
      </c>
      <c r="N71" s="119">
        <v>-206911.52</v>
      </c>
      <c r="O71" s="82">
        <v>-2008999.69</v>
      </c>
      <c r="P71" s="119">
        <v>111987.88</v>
      </c>
      <c r="Q71" s="119">
        <v>-463969.62</v>
      </c>
      <c r="R71" s="119">
        <v>219080.35</v>
      </c>
      <c r="S71" s="119">
        <v>-208988.3</v>
      </c>
      <c r="T71" s="119">
        <v>42677.49</v>
      </c>
      <c r="U71" s="119">
        <v>-475063.47</v>
      </c>
      <c r="V71" s="119">
        <v>-149562.64000000001</v>
      </c>
      <c r="W71" s="119">
        <v>-89516.18</v>
      </c>
      <c r="X71" s="119">
        <v>-39640.300000000003</v>
      </c>
      <c r="Y71" s="119">
        <v>-115651.41</v>
      </c>
      <c r="Z71" s="119">
        <v>124825.72</v>
      </c>
      <c r="AA71" s="119">
        <v>-523548.8</v>
      </c>
      <c r="AB71" s="82">
        <v>-1567369.28</v>
      </c>
      <c r="AC71" s="30">
        <f t="shared" si="24"/>
        <v>441630.40999999992</v>
      </c>
      <c r="AD71" s="37">
        <f t="shared" si="25"/>
        <v>-0.21982602197414969</v>
      </c>
      <c r="AE71" s="6" t="s">
        <v>0</v>
      </c>
      <c r="AF71" s="82">
        <v>-383903.67</v>
      </c>
      <c r="AG71" s="30">
        <f t="shared" si="26"/>
        <v>-1183465.6100000001</v>
      </c>
      <c r="AH71" s="37">
        <f t="shared" si="27"/>
        <v>3.0827150206717224</v>
      </c>
      <c r="AI71" s="6" t="s">
        <v>0</v>
      </c>
    </row>
    <row r="72" spans="1:35" outlineLevel="2" x14ac:dyDescent="0.3">
      <c r="A72" s="80" t="s">
        <v>69</v>
      </c>
      <c r="B72" s="81" t="s">
        <v>158</v>
      </c>
      <c r="C72" s="119">
        <v>-67109.33</v>
      </c>
      <c r="D72" s="119">
        <v>-21293.55</v>
      </c>
      <c r="E72" s="119">
        <v>-76512.5</v>
      </c>
      <c r="F72" s="119">
        <v>-86112.5</v>
      </c>
      <c r="G72" s="119">
        <v>-88212.5</v>
      </c>
      <c r="H72" s="119">
        <v>-90312.5</v>
      </c>
      <c r="I72" s="119">
        <v>-96912.5</v>
      </c>
      <c r="J72" s="119">
        <v>-96912.5</v>
      </c>
      <c r="K72" s="119">
        <v>-104422.5</v>
      </c>
      <c r="L72" s="119">
        <v>-106722.5</v>
      </c>
      <c r="M72" s="119">
        <v>-109022.5</v>
      </c>
      <c r="N72" s="119">
        <v>-109022.5</v>
      </c>
      <c r="O72" s="82">
        <v>-1052567.8799999999</v>
      </c>
      <c r="P72" s="119">
        <v>-67109.33</v>
      </c>
      <c r="Q72" s="119">
        <v>-21293.55</v>
      </c>
      <c r="R72" s="119">
        <v>-111863.42</v>
      </c>
      <c r="S72" s="119">
        <v>-153170.59</v>
      </c>
      <c r="T72" s="119">
        <v>28206.89</v>
      </c>
      <c r="U72" s="119">
        <v>-67972.210000000006</v>
      </c>
      <c r="V72" s="119">
        <v>-92224.05</v>
      </c>
      <c r="W72" s="119">
        <v>-68902.740000000005</v>
      </c>
      <c r="X72" s="119">
        <v>-61468.9</v>
      </c>
      <c r="Y72" s="119">
        <v>-153823.26</v>
      </c>
      <c r="Z72" s="119">
        <v>16407.259999999998</v>
      </c>
      <c r="AA72" s="119">
        <v>-61735.55</v>
      </c>
      <c r="AB72" s="82">
        <v>-814949.45</v>
      </c>
      <c r="AC72" s="30">
        <f t="shared" si="24"/>
        <v>237618.42999999993</v>
      </c>
      <c r="AD72" s="37">
        <f t="shared" si="25"/>
        <v>-0.2257511696062775</v>
      </c>
      <c r="AE72" s="6" t="s">
        <v>0</v>
      </c>
      <c r="AF72" s="82">
        <v>-492586.1</v>
      </c>
      <c r="AG72" s="30">
        <f t="shared" si="26"/>
        <v>-322363.34999999998</v>
      </c>
      <c r="AH72" s="37">
        <f t="shared" si="27"/>
        <v>0.65443046403461236</v>
      </c>
      <c r="AI72" s="6" t="s">
        <v>0</v>
      </c>
    </row>
    <row r="73" spans="1:35" outlineLevel="2" x14ac:dyDescent="0.3">
      <c r="A73" s="80" t="s">
        <v>70</v>
      </c>
      <c r="B73" s="81" t="s">
        <v>159</v>
      </c>
      <c r="C73" s="119">
        <v>-37640.04</v>
      </c>
      <c r="D73" s="119">
        <v>37640.04</v>
      </c>
      <c r="E73" s="119">
        <v>0</v>
      </c>
      <c r="F73" s="119">
        <v>0</v>
      </c>
      <c r="G73" s="119">
        <v>0</v>
      </c>
      <c r="H73" s="119">
        <v>0</v>
      </c>
      <c r="I73" s="119">
        <v>0</v>
      </c>
      <c r="J73" s="119">
        <v>0</v>
      </c>
      <c r="K73" s="119">
        <v>0</v>
      </c>
      <c r="L73" s="119">
        <v>0</v>
      </c>
      <c r="M73" s="119">
        <v>0</v>
      </c>
      <c r="N73" s="119">
        <v>0</v>
      </c>
      <c r="O73" s="82">
        <v>0</v>
      </c>
      <c r="P73" s="119">
        <v>-37640.04</v>
      </c>
      <c r="Q73" s="119">
        <v>37640.04</v>
      </c>
      <c r="R73" s="119">
        <v>-37640.04</v>
      </c>
      <c r="S73" s="119">
        <v>-91871.54</v>
      </c>
      <c r="T73" s="119">
        <v>36140.019999999997</v>
      </c>
      <c r="U73" s="119">
        <v>7.0000000000000007E-2</v>
      </c>
      <c r="V73" s="119">
        <v>-65387.91</v>
      </c>
      <c r="W73" s="119">
        <v>0</v>
      </c>
      <c r="X73" s="119">
        <v>0</v>
      </c>
      <c r="Y73" s="119">
        <v>-56335.21</v>
      </c>
      <c r="Z73" s="119">
        <v>0</v>
      </c>
      <c r="AA73" s="119">
        <v>0</v>
      </c>
      <c r="AB73" s="82">
        <v>-215094.61</v>
      </c>
      <c r="AC73" s="30">
        <f t="shared" si="24"/>
        <v>-215094.61</v>
      </c>
      <c r="AD73" s="37" t="str">
        <f t="shared" si="25"/>
        <v/>
      </c>
      <c r="AE73" s="6" t="s">
        <v>0</v>
      </c>
      <c r="AF73" s="82">
        <v>-80647.88</v>
      </c>
      <c r="AG73" s="30">
        <f t="shared" si="26"/>
        <v>-134446.72999999998</v>
      </c>
      <c r="AH73" s="37">
        <f t="shared" si="27"/>
        <v>1.6670832512894322</v>
      </c>
      <c r="AI73" s="6" t="s">
        <v>0</v>
      </c>
    </row>
    <row r="74" spans="1:35" outlineLevel="2" x14ac:dyDescent="0.3">
      <c r="A74" s="80" t="s">
        <v>71</v>
      </c>
      <c r="B74" s="81" t="s">
        <v>160</v>
      </c>
      <c r="C74" s="119">
        <v>206258.49</v>
      </c>
      <c r="D74" s="119">
        <v>-347146</v>
      </c>
      <c r="E74" s="119">
        <v>0</v>
      </c>
      <c r="F74" s="119">
        <v>0</v>
      </c>
      <c r="G74" s="119">
        <v>0</v>
      </c>
      <c r="H74" s="119">
        <v>80554.06</v>
      </c>
      <c r="I74" s="119">
        <v>0</v>
      </c>
      <c r="J74" s="119">
        <v>0</v>
      </c>
      <c r="K74" s="119">
        <v>0</v>
      </c>
      <c r="L74" s="119">
        <v>0</v>
      </c>
      <c r="M74" s="119">
        <v>0</v>
      </c>
      <c r="N74" s="119">
        <v>101760.93</v>
      </c>
      <c r="O74" s="82">
        <v>41427.480000000003</v>
      </c>
      <c r="P74" s="119">
        <v>0</v>
      </c>
      <c r="Q74" s="119">
        <v>0</v>
      </c>
      <c r="R74" s="119">
        <v>0</v>
      </c>
      <c r="S74" s="119">
        <v>0</v>
      </c>
      <c r="T74" s="119">
        <v>0</v>
      </c>
      <c r="U74" s="119">
        <v>0</v>
      </c>
      <c r="V74" s="119">
        <v>0</v>
      </c>
      <c r="W74" s="119">
        <v>0</v>
      </c>
      <c r="X74" s="119">
        <v>0</v>
      </c>
      <c r="Y74" s="119">
        <v>0</v>
      </c>
      <c r="Z74" s="119">
        <v>-35579.19</v>
      </c>
      <c r="AA74" s="119">
        <v>583.95000000000005</v>
      </c>
      <c r="AB74" s="82">
        <v>-34995.24</v>
      </c>
      <c r="AC74" s="30">
        <f t="shared" si="24"/>
        <v>-76422.720000000001</v>
      </c>
      <c r="AD74" s="37">
        <f t="shared" si="25"/>
        <v>-1.8447349440516294</v>
      </c>
      <c r="AE74" s="6" t="s">
        <v>0</v>
      </c>
      <c r="AF74" s="82">
        <v>0</v>
      </c>
      <c r="AG74" s="30">
        <f t="shared" si="26"/>
        <v>-34995.24</v>
      </c>
      <c r="AH74" s="37" t="str">
        <f t="shared" si="27"/>
        <v/>
      </c>
      <c r="AI74" s="6" t="s">
        <v>0</v>
      </c>
    </row>
    <row r="75" spans="1:35" ht="15" outlineLevel="2" thickBot="1" x14ac:dyDescent="0.35">
      <c r="A75" s="93" t="s">
        <v>72</v>
      </c>
      <c r="B75" s="94" t="s">
        <v>161</v>
      </c>
      <c r="C75" s="156">
        <v>-26676.53</v>
      </c>
      <c r="D75" s="156">
        <v>-521114.5</v>
      </c>
      <c r="E75" s="156">
        <v>-266101.59999999998</v>
      </c>
      <c r="F75" s="156">
        <v>-343309.08</v>
      </c>
      <c r="G75" s="156">
        <v>-375841.61</v>
      </c>
      <c r="H75" s="156">
        <v>-271876.21999999997</v>
      </c>
      <c r="I75" s="156">
        <v>-430721.93</v>
      </c>
      <c r="J75" s="156">
        <v>-350585.96</v>
      </c>
      <c r="K75" s="156">
        <v>-378507.81</v>
      </c>
      <c r="L75" s="156">
        <v>-428034.52</v>
      </c>
      <c r="M75" s="156">
        <v>-450392.1</v>
      </c>
      <c r="N75" s="156">
        <v>-353298.65</v>
      </c>
      <c r="O75" s="86">
        <v>-4196460.51</v>
      </c>
      <c r="P75" s="156">
        <v>-26676.57</v>
      </c>
      <c r="Q75" s="156">
        <v>-554089.78</v>
      </c>
      <c r="R75" s="156">
        <v>1974.71</v>
      </c>
      <c r="S75" s="156">
        <v>-563916.92000000004</v>
      </c>
      <c r="T75" s="156">
        <v>-39852.54</v>
      </c>
      <c r="U75" s="156">
        <v>-574661.17000000004</v>
      </c>
      <c r="V75" s="156">
        <v>-247342.18</v>
      </c>
      <c r="W75" s="156">
        <v>-163588.9</v>
      </c>
      <c r="X75" s="156">
        <v>-84939.74</v>
      </c>
      <c r="Y75" s="156">
        <v>-268047.01</v>
      </c>
      <c r="Z75" s="156">
        <v>3008928.55</v>
      </c>
      <c r="AA75" s="156">
        <v>-3435413.54</v>
      </c>
      <c r="AB75" s="86">
        <v>-2947625.09</v>
      </c>
      <c r="AC75" s="31">
        <f t="shared" si="24"/>
        <v>1248835.42</v>
      </c>
      <c r="AD75" s="38">
        <f t="shared" si="25"/>
        <v>-0.29759255854405742</v>
      </c>
      <c r="AE75" s="7" t="s">
        <v>0</v>
      </c>
      <c r="AF75" s="86">
        <v>-2006889.53</v>
      </c>
      <c r="AG75" s="31">
        <f t="shared" si="26"/>
        <v>-940735.55999999982</v>
      </c>
      <c r="AH75" s="38">
        <f t="shared" si="27"/>
        <v>0.46875303594812201</v>
      </c>
      <c r="AI75" s="7" t="s">
        <v>0</v>
      </c>
    </row>
    <row r="76" spans="1:35" outlineLevel="2" x14ac:dyDescent="0.3">
      <c r="A76" s="95" t="s">
        <v>0</v>
      </c>
      <c r="B76" s="96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89"/>
      <c r="P76" s="157"/>
      <c r="Q76" s="157"/>
      <c r="R76" s="157"/>
      <c r="S76" s="157"/>
      <c r="T76" s="157"/>
      <c r="U76" s="157"/>
      <c r="V76" s="157"/>
      <c r="W76" s="157"/>
      <c r="X76" s="157"/>
      <c r="Y76" s="157"/>
      <c r="Z76" s="157"/>
      <c r="AA76" s="157"/>
      <c r="AB76" s="89"/>
      <c r="AC76" s="32"/>
      <c r="AD76" s="39"/>
      <c r="AE76" s="9" t="s">
        <v>0</v>
      </c>
      <c r="AF76" s="89"/>
      <c r="AG76" s="32"/>
      <c r="AH76" s="39"/>
      <c r="AI76" s="9" t="s">
        <v>0</v>
      </c>
    </row>
    <row r="77" spans="1:35" outlineLevel="1" x14ac:dyDescent="0.3">
      <c r="A77" s="142" t="s">
        <v>73</v>
      </c>
      <c r="B77" s="78"/>
      <c r="C77" s="154"/>
      <c r="D77" s="154"/>
      <c r="E77" s="154"/>
      <c r="F77" s="154"/>
      <c r="G77" s="154"/>
      <c r="H77" s="154"/>
      <c r="I77" s="154"/>
      <c r="J77" s="154"/>
      <c r="K77" s="154"/>
      <c r="L77" s="154"/>
      <c r="M77" s="154"/>
      <c r="N77" s="154"/>
      <c r="O77" s="79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79"/>
      <c r="AC77" s="29"/>
      <c r="AD77" s="36"/>
      <c r="AE77" s="5" t="s">
        <v>0</v>
      </c>
      <c r="AF77" s="79"/>
      <c r="AG77" s="29"/>
      <c r="AH77" s="36"/>
      <c r="AI77" s="5" t="s">
        <v>0</v>
      </c>
    </row>
    <row r="78" spans="1:35" outlineLevel="2" x14ac:dyDescent="0.3">
      <c r="A78" s="80" t="s">
        <v>74</v>
      </c>
      <c r="B78" s="81" t="s">
        <v>162</v>
      </c>
      <c r="C78" s="119">
        <v>0</v>
      </c>
      <c r="D78" s="119">
        <v>-5915.25</v>
      </c>
      <c r="E78" s="119">
        <v>0</v>
      </c>
      <c r="F78" s="119">
        <v>0</v>
      </c>
      <c r="G78" s="119">
        <v>0</v>
      </c>
      <c r="H78" s="119">
        <v>0</v>
      </c>
      <c r="I78" s="119">
        <v>0</v>
      </c>
      <c r="J78" s="119">
        <v>0</v>
      </c>
      <c r="K78" s="119">
        <v>0</v>
      </c>
      <c r="L78" s="119">
        <v>0</v>
      </c>
      <c r="M78" s="119">
        <v>0</v>
      </c>
      <c r="N78" s="119">
        <v>0</v>
      </c>
      <c r="O78" s="82">
        <v>-5915.25</v>
      </c>
      <c r="P78" s="119">
        <v>0</v>
      </c>
      <c r="Q78" s="119">
        <v>-5915.25</v>
      </c>
      <c r="R78" s="119">
        <v>-3519.46</v>
      </c>
      <c r="S78" s="119">
        <v>-1544.45</v>
      </c>
      <c r="T78" s="119">
        <v>-3518.46</v>
      </c>
      <c r="U78" s="119">
        <v>-59521.36</v>
      </c>
      <c r="V78" s="119">
        <v>0</v>
      </c>
      <c r="W78" s="119">
        <v>0</v>
      </c>
      <c r="X78" s="119">
        <v>-34993.06</v>
      </c>
      <c r="Y78" s="119">
        <v>-2875.11</v>
      </c>
      <c r="Z78" s="119">
        <v>111887.15</v>
      </c>
      <c r="AA78" s="119">
        <v>0</v>
      </c>
      <c r="AB78" s="82">
        <v>0</v>
      </c>
      <c r="AC78" s="30">
        <f>AB78-O78</f>
        <v>5915.25</v>
      </c>
      <c r="AD78" s="37">
        <f>IFERROR(AB78/O78-1,"")</f>
        <v>-1</v>
      </c>
      <c r="AE78" s="6" t="s">
        <v>0</v>
      </c>
      <c r="AF78" s="82">
        <v>-5784.45</v>
      </c>
      <c r="AG78" s="30">
        <f t="shared" ref="AG78:AG81" si="28">AB78-AF78</f>
        <v>5784.45</v>
      </c>
      <c r="AH78" s="37">
        <f t="shared" ref="AH78:AH81" si="29">IFERROR(AB78/AF78-1,"")</f>
        <v>-1</v>
      </c>
      <c r="AI78" s="6" t="s">
        <v>0</v>
      </c>
    </row>
    <row r="79" spans="1:35" outlineLevel="2" x14ac:dyDescent="0.3">
      <c r="A79" s="80" t="s">
        <v>49</v>
      </c>
      <c r="B79" s="81" t="s">
        <v>163</v>
      </c>
      <c r="C79" s="119">
        <v>0</v>
      </c>
      <c r="D79" s="119">
        <v>0</v>
      </c>
      <c r="E79" s="119">
        <v>0</v>
      </c>
      <c r="F79" s="119">
        <v>0</v>
      </c>
      <c r="G79" s="119">
        <v>0</v>
      </c>
      <c r="H79" s="119">
        <v>0</v>
      </c>
      <c r="I79" s="119">
        <v>0</v>
      </c>
      <c r="J79" s="119">
        <v>0</v>
      </c>
      <c r="K79" s="119">
        <v>0</v>
      </c>
      <c r="L79" s="119">
        <v>0</v>
      </c>
      <c r="M79" s="119">
        <v>0</v>
      </c>
      <c r="N79" s="119">
        <v>0</v>
      </c>
      <c r="O79" s="82">
        <v>0</v>
      </c>
      <c r="P79" s="119">
        <v>0</v>
      </c>
      <c r="Q79" s="119">
        <v>0</v>
      </c>
      <c r="R79" s="119">
        <v>0</v>
      </c>
      <c r="S79" s="119">
        <v>0</v>
      </c>
      <c r="T79" s="119">
        <v>0</v>
      </c>
      <c r="U79" s="119">
        <v>0</v>
      </c>
      <c r="V79" s="119">
        <v>0</v>
      </c>
      <c r="W79" s="119">
        <v>0</v>
      </c>
      <c r="X79" s="119">
        <v>0</v>
      </c>
      <c r="Y79" s="119">
        <v>0</v>
      </c>
      <c r="Z79" s="119">
        <v>0</v>
      </c>
      <c r="AA79" s="119">
        <v>0</v>
      </c>
      <c r="AB79" s="82">
        <v>0</v>
      </c>
      <c r="AC79" s="30">
        <f>AB79-O79</f>
        <v>0</v>
      </c>
      <c r="AD79" s="37" t="str">
        <f>IFERROR(AB79/O79-1,"")</f>
        <v/>
      </c>
      <c r="AE79" s="6" t="s">
        <v>0</v>
      </c>
      <c r="AF79" s="82">
        <v>0</v>
      </c>
      <c r="AG79" s="30">
        <f t="shared" si="28"/>
        <v>0</v>
      </c>
      <c r="AH79" s="37" t="str">
        <f t="shared" si="29"/>
        <v/>
      </c>
      <c r="AI79" s="6" t="s">
        <v>0</v>
      </c>
    </row>
    <row r="80" spans="1:35" outlineLevel="2" x14ac:dyDescent="0.3">
      <c r="A80" s="80" t="s">
        <v>75</v>
      </c>
      <c r="B80" s="81" t="s">
        <v>164</v>
      </c>
      <c r="C80" s="119">
        <v>0</v>
      </c>
      <c r="D80" s="119">
        <v>-37095.24</v>
      </c>
      <c r="E80" s="119">
        <v>0</v>
      </c>
      <c r="F80" s="119">
        <v>0</v>
      </c>
      <c r="G80" s="119">
        <v>0</v>
      </c>
      <c r="H80" s="119">
        <v>0</v>
      </c>
      <c r="I80" s="119">
        <v>0</v>
      </c>
      <c r="J80" s="119">
        <v>0</v>
      </c>
      <c r="K80" s="119">
        <v>0</v>
      </c>
      <c r="L80" s="119">
        <v>0</v>
      </c>
      <c r="M80" s="119">
        <v>0</v>
      </c>
      <c r="N80" s="119">
        <v>0</v>
      </c>
      <c r="O80" s="82">
        <v>-37095.24</v>
      </c>
      <c r="P80" s="119">
        <v>0</v>
      </c>
      <c r="Q80" s="119">
        <v>-37095.24</v>
      </c>
      <c r="R80" s="119">
        <v>37095.24</v>
      </c>
      <c r="S80" s="119">
        <v>-37095.24</v>
      </c>
      <c r="T80" s="119">
        <v>35350.61</v>
      </c>
      <c r="U80" s="119">
        <v>-6470.84</v>
      </c>
      <c r="V80" s="119">
        <v>-1124.31</v>
      </c>
      <c r="W80" s="119">
        <v>0</v>
      </c>
      <c r="X80" s="119">
        <v>-3635.36</v>
      </c>
      <c r="Y80" s="119">
        <v>0</v>
      </c>
      <c r="Z80" s="119">
        <v>12975.14</v>
      </c>
      <c r="AA80" s="119">
        <v>0</v>
      </c>
      <c r="AB80" s="82">
        <v>0</v>
      </c>
      <c r="AC80" s="30">
        <f>AB80-O80</f>
        <v>37095.24</v>
      </c>
      <c r="AD80" s="37">
        <f>IFERROR(AB80/O80-1,"")</f>
        <v>-1</v>
      </c>
      <c r="AE80" s="6" t="s">
        <v>0</v>
      </c>
      <c r="AF80" s="82">
        <v>0</v>
      </c>
      <c r="AG80" s="30">
        <f t="shared" si="28"/>
        <v>0</v>
      </c>
      <c r="AH80" s="37" t="str">
        <f t="shared" si="29"/>
        <v/>
      </c>
      <c r="AI80" s="6" t="s">
        <v>0</v>
      </c>
    </row>
    <row r="81" spans="1:35" ht="15" outlineLevel="2" thickBot="1" x14ac:dyDescent="0.35">
      <c r="A81" s="93" t="s">
        <v>76</v>
      </c>
      <c r="B81" s="94" t="s">
        <v>165</v>
      </c>
      <c r="C81" s="156">
        <v>0</v>
      </c>
      <c r="D81" s="156">
        <v>-43010.49</v>
      </c>
      <c r="E81" s="156">
        <v>0</v>
      </c>
      <c r="F81" s="156">
        <v>0</v>
      </c>
      <c r="G81" s="156">
        <v>0</v>
      </c>
      <c r="H81" s="156">
        <v>0</v>
      </c>
      <c r="I81" s="156">
        <v>0</v>
      </c>
      <c r="J81" s="156">
        <v>0</v>
      </c>
      <c r="K81" s="156">
        <v>0</v>
      </c>
      <c r="L81" s="156">
        <v>0</v>
      </c>
      <c r="M81" s="156">
        <v>0</v>
      </c>
      <c r="N81" s="156">
        <v>0</v>
      </c>
      <c r="O81" s="86">
        <v>-43010.49</v>
      </c>
      <c r="P81" s="156">
        <v>0</v>
      </c>
      <c r="Q81" s="156">
        <v>-43010.49</v>
      </c>
      <c r="R81" s="156">
        <v>33575.78</v>
      </c>
      <c r="S81" s="156">
        <v>-38639.69</v>
      </c>
      <c r="T81" s="156">
        <v>31832.15</v>
      </c>
      <c r="U81" s="156">
        <v>-65992.2</v>
      </c>
      <c r="V81" s="156">
        <v>-1124.31</v>
      </c>
      <c r="W81" s="156">
        <v>0</v>
      </c>
      <c r="X81" s="156">
        <v>-38628.42</v>
      </c>
      <c r="Y81" s="156">
        <v>-2875.11</v>
      </c>
      <c r="Z81" s="156">
        <v>124862.29</v>
      </c>
      <c r="AA81" s="156">
        <v>0</v>
      </c>
      <c r="AB81" s="86">
        <v>0</v>
      </c>
      <c r="AC81" s="31">
        <f>AB81-O81</f>
        <v>43010.49</v>
      </c>
      <c r="AD81" s="38">
        <f>IFERROR(AB81/O81-1,"")</f>
        <v>-1</v>
      </c>
      <c r="AE81" s="7" t="s">
        <v>0</v>
      </c>
      <c r="AF81" s="86">
        <v>-5784.45</v>
      </c>
      <c r="AG81" s="31">
        <f t="shared" si="28"/>
        <v>5784.45</v>
      </c>
      <c r="AH81" s="38">
        <f t="shared" si="29"/>
        <v>-1</v>
      </c>
      <c r="AI81" s="7" t="s">
        <v>0</v>
      </c>
    </row>
    <row r="82" spans="1:35" outlineLevel="2" x14ac:dyDescent="0.3">
      <c r="A82" s="95" t="s">
        <v>0</v>
      </c>
      <c r="B82" s="96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89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89"/>
      <c r="AC82" s="32"/>
      <c r="AD82" s="39"/>
      <c r="AE82" s="9" t="s">
        <v>0</v>
      </c>
      <c r="AF82" s="89"/>
      <c r="AG82" s="32"/>
      <c r="AH82" s="39"/>
      <c r="AI82" s="9" t="s">
        <v>0</v>
      </c>
    </row>
    <row r="83" spans="1:35" outlineLevel="1" x14ac:dyDescent="0.3">
      <c r="A83" s="142" t="s">
        <v>77</v>
      </c>
      <c r="B83" s="78"/>
      <c r="C83" s="154"/>
      <c r="D83" s="154"/>
      <c r="E83" s="154"/>
      <c r="F83" s="154"/>
      <c r="G83" s="154"/>
      <c r="H83" s="154"/>
      <c r="I83" s="154"/>
      <c r="J83" s="154"/>
      <c r="K83" s="154"/>
      <c r="L83" s="154"/>
      <c r="M83" s="154"/>
      <c r="N83" s="154"/>
      <c r="O83" s="79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79"/>
      <c r="AC83" s="29"/>
      <c r="AD83" s="36"/>
      <c r="AE83" s="5" t="s">
        <v>0</v>
      </c>
      <c r="AF83" s="79"/>
      <c r="AG83" s="29"/>
      <c r="AH83" s="36"/>
      <c r="AI83" s="5" t="s">
        <v>0</v>
      </c>
    </row>
    <row r="84" spans="1:35" outlineLevel="2" x14ac:dyDescent="0.3">
      <c r="A84" s="80" t="s">
        <v>78</v>
      </c>
      <c r="B84" s="81" t="s">
        <v>166</v>
      </c>
      <c r="C84" s="119">
        <v>0</v>
      </c>
      <c r="D84" s="119">
        <v>0</v>
      </c>
      <c r="E84" s="119">
        <v>0</v>
      </c>
      <c r="F84" s="119">
        <v>0</v>
      </c>
      <c r="G84" s="119">
        <v>0</v>
      </c>
      <c r="H84" s="119">
        <v>0</v>
      </c>
      <c r="I84" s="119">
        <v>0</v>
      </c>
      <c r="J84" s="119">
        <v>0</v>
      </c>
      <c r="K84" s="119">
        <v>0</v>
      </c>
      <c r="L84" s="119">
        <v>0</v>
      </c>
      <c r="M84" s="119">
        <v>0</v>
      </c>
      <c r="N84" s="119">
        <v>0</v>
      </c>
      <c r="O84" s="82">
        <v>0</v>
      </c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82">
        <v>0</v>
      </c>
      <c r="AC84" s="30">
        <f t="shared" ref="AC84:AC92" si="30">AB84-O84</f>
        <v>0</v>
      </c>
      <c r="AD84" s="37" t="str">
        <f t="shared" ref="AD84:AD92" si="31">IFERROR(AB84/O84-1,"")</f>
        <v/>
      </c>
      <c r="AE84" s="6" t="s">
        <v>0</v>
      </c>
      <c r="AF84" s="82">
        <v>0</v>
      </c>
      <c r="AG84" s="30">
        <f>AB84-AF84</f>
        <v>0</v>
      </c>
      <c r="AH84" s="37" t="str">
        <f>IFERROR(AB84/AF84-1,"")</f>
        <v/>
      </c>
      <c r="AI84" s="6" t="s">
        <v>0</v>
      </c>
    </row>
    <row r="85" spans="1:35" outlineLevel="2" x14ac:dyDescent="0.3">
      <c r="A85" s="80" t="s">
        <v>79</v>
      </c>
      <c r="B85" s="81" t="s">
        <v>167</v>
      </c>
      <c r="C85" s="119">
        <v>0</v>
      </c>
      <c r="D85" s="119">
        <v>0</v>
      </c>
      <c r="E85" s="119">
        <v>0</v>
      </c>
      <c r="F85" s="119">
        <v>0</v>
      </c>
      <c r="G85" s="119">
        <v>0</v>
      </c>
      <c r="H85" s="119">
        <v>0</v>
      </c>
      <c r="I85" s="119">
        <v>0</v>
      </c>
      <c r="J85" s="119">
        <v>0</v>
      </c>
      <c r="K85" s="119">
        <v>0</v>
      </c>
      <c r="L85" s="119">
        <v>0</v>
      </c>
      <c r="M85" s="119">
        <v>0</v>
      </c>
      <c r="N85" s="119">
        <v>0</v>
      </c>
      <c r="O85" s="82">
        <v>0</v>
      </c>
      <c r="P85" s="119">
        <v>0</v>
      </c>
      <c r="Q85" s="119">
        <v>0</v>
      </c>
      <c r="R85" s="119">
        <v>0</v>
      </c>
      <c r="S85" s="119">
        <v>0</v>
      </c>
      <c r="T85" s="119">
        <v>0</v>
      </c>
      <c r="U85" s="119">
        <v>0</v>
      </c>
      <c r="V85" s="119">
        <v>0</v>
      </c>
      <c r="W85" s="119">
        <v>0</v>
      </c>
      <c r="X85" s="119">
        <v>0</v>
      </c>
      <c r="Y85" s="119">
        <v>0</v>
      </c>
      <c r="Z85" s="119">
        <v>0</v>
      </c>
      <c r="AA85" s="119">
        <v>0</v>
      </c>
      <c r="AB85" s="82">
        <v>0</v>
      </c>
      <c r="AC85" s="30">
        <f t="shared" si="30"/>
        <v>0</v>
      </c>
      <c r="AD85" s="37" t="str">
        <f t="shared" si="31"/>
        <v/>
      </c>
      <c r="AE85" s="6" t="s">
        <v>0</v>
      </c>
      <c r="AF85" s="82">
        <v>0</v>
      </c>
      <c r="AG85" s="30">
        <f>AB85-AF85</f>
        <v>0</v>
      </c>
      <c r="AH85" s="37" t="str">
        <f>IFERROR(AB85/AF85-1,"")</f>
        <v/>
      </c>
      <c r="AI85" s="6" t="s">
        <v>0</v>
      </c>
    </row>
    <row r="86" spans="1:35" outlineLevel="2" x14ac:dyDescent="0.3">
      <c r="A86" s="80" t="s">
        <v>80</v>
      </c>
      <c r="B86" s="81" t="s">
        <v>168</v>
      </c>
      <c r="C86" s="119">
        <v>0</v>
      </c>
      <c r="D86" s="119">
        <v>0</v>
      </c>
      <c r="E86" s="119">
        <v>0</v>
      </c>
      <c r="F86" s="119">
        <v>0</v>
      </c>
      <c r="G86" s="119">
        <v>0</v>
      </c>
      <c r="H86" s="119">
        <v>0</v>
      </c>
      <c r="I86" s="119">
        <v>0</v>
      </c>
      <c r="J86" s="119">
        <v>0</v>
      </c>
      <c r="K86" s="119">
        <v>0</v>
      </c>
      <c r="L86" s="119">
        <v>0</v>
      </c>
      <c r="M86" s="119">
        <v>0</v>
      </c>
      <c r="N86" s="119">
        <v>0</v>
      </c>
      <c r="O86" s="82">
        <v>0</v>
      </c>
      <c r="P86" s="119">
        <v>0</v>
      </c>
      <c r="Q86" s="119">
        <v>0</v>
      </c>
      <c r="R86" s="119">
        <v>0</v>
      </c>
      <c r="S86" s="119">
        <v>0</v>
      </c>
      <c r="T86" s="119">
        <v>0</v>
      </c>
      <c r="U86" s="119">
        <v>0</v>
      </c>
      <c r="V86" s="119">
        <v>0</v>
      </c>
      <c r="W86" s="119">
        <v>0</v>
      </c>
      <c r="X86" s="119">
        <v>0</v>
      </c>
      <c r="Y86" s="119">
        <v>0</v>
      </c>
      <c r="Z86" s="119">
        <v>0</v>
      </c>
      <c r="AA86" s="119">
        <v>0</v>
      </c>
      <c r="AB86" s="82">
        <v>0</v>
      </c>
      <c r="AC86" s="30">
        <f t="shared" si="30"/>
        <v>0</v>
      </c>
      <c r="AD86" s="37" t="str">
        <f t="shared" si="31"/>
        <v/>
      </c>
      <c r="AE86" s="6" t="s">
        <v>0</v>
      </c>
      <c r="AF86" s="82">
        <v>0</v>
      </c>
      <c r="AG86" s="30">
        <f t="shared" ref="AG86:AG92" si="32">AB86-AF86</f>
        <v>0</v>
      </c>
      <c r="AH86" s="37" t="str">
        <f t="shared" ref="AH86:AH92" si="33">IFERROR(AB86/AF86-1,"")</f>
        <v/>
      </c>
      <c r="AI86" s="6" t="s">
        <v>0</v>
      </c>
    </row>
    <row r="87" spans="1:35" outlineLevel="2" x14ac:dyDescent="0.3">
      <c r="A87" s="80" t="s">
        <v>81</v>
      </c>
      <c r="B87" s="81" t="s">
        <v>169</v>
      </c>
      <c r="C87" s="119">
        <v>0</v>
      </c>
      <c r="D87" s="119">
        <v>0</v>
      </c>
      <c r="E87" s="119">
        <v>266133.34000000003</v>
      </c>
      <c r="F87" s="119">
        <v>343340.86</v>
      </c>
      <c r="G87" s="119">
        <v>375873.48</v>
      </c>
      <c r="H87" s="119">
        <v>271908.14</v>
      </c>
      <c r="I87" s="119">
        <v>430753.91</v>
      </c>
      <c r="J87" s="119">
        <v>350618.02</v>
      </c>
      <c r="K87" s="119">
        <v>378539.93</v>
      </c>
      <c r="L87" s="119">
        <v>428066.69</v>
      </c>
      <c r="M87" s="119">
        <v>450424.35</v>
      </c>
      <c r="N87" s="119">
        <v>353330.95</v>
      </c>
      <c r="O87" s="82">
        <v>3648989.67</v>
      </c>
      <c r="P87" s="119">
        <v>0</v>
      </c>
      <c r="Q87" s="119">
        <v>619450.84</v>
      </c>
      <c r="R87" s="119">
        <v>-19450.84</v>
      </c>
      <c r="S87" s="119">
        <v>584824.37</v>
      </c>
      <c r="T87" s="119">
        <v>26666.26</v>
      </c>
      <c r="U87" s="119">
        <v>4495578.41</v>
      </c>
      <c r="V87" s="119">
        <v>1675918.27</v>
      </c>
      <c r="W87" s="119">
        <v>844776.13</v>
      </c>
      <c r="X87" s="119">
        <v>1196937.32</v>
      </c>
      <c r="Y87" s="119">
        <v>-6481151.9900000002</v>
      </c>
      <c r="Z87" s="119">
        <v>-2943548.77</v>
      </c>
      <c r="AA87" s="119">
        <v>2787258.57</v>
      </c>
      <c r="AB87" s="82">
        <v>2787258.57</v>
      </c>
      <c r="AC87" s="30">
        <f t="shared" si="30"/>
        <v>-861731.10000000009</v>
      </c>
      <c r="AD87" s="37">
        <f t="shared" si="31"/>
        <v>-0.23615608097898511</v>
      </c>
      <c r="AE87" s="6" t="s">
        <v>0</v>
      </c>
      <c r="AF87" s="82">
        <v>2030000</v>
      </c>
      <c r="AG87" s="30">
        <f t="shared" si="32"/>
        <v>757258.56999999983</v>
      </c>
      <c r="AH87" s="37">
        <f t="shared" si="33"/>
        <v>0.37303377832512297</v>
      </c>
      <c r="AI87" s="6" t="s">
        <v>0</v>
      </c>
    </row>
    <row r="88" spans="1:35" outlineLevel="2" x14ac:dyDescent="0.3">
      <c r="A88" s="80" t="s">
        <v>82</v>
      </c>
      <c r="B88" s="81" t="s">
        <v>170</v>
      </c>
      <c r="C88" s="119">
        <v>0</v>
      </c>
      <c r="D88" s="119">
        <v>0</v>
      </c>
      <c r="E88" s="119">
        <v>0</v>
      </c>
      <c r="F88" s="119">
        <v>0</v>
      </c>
      <c r="G88" s="119">
        <v>0</v>
      </c>
      <c r="H88" s="119">
        <v>0</v>
      </c>
      <c r="I88" s="119">
        <v>0</v>
      </c>
      <c r="J88" s="119">
        <v>0</v>
      </c>
      <c r="K88" s="119">
        <v>0</v>
      </c>
      <c r="L88" s="119">
        <v>0</v>
      </c>
      <c r="M88" s="119">
        <v>0</v>
      </c>
      <c r="N88" s="119">
        <v>0</v>
      </c>
      <c r="O88" s="82">
        <v>0</v>
      </c>
      <c r="P88" s="119">
        <v>0</v>
      </c>
      <c r="Q88" s="119">
        <v>0</v>
      </c>
      <c r="R88" s="119">
        <v>0</v>
      </c>
      <c r="S88" s="119">
        <v>0</v>
      </c>
      <c r="T88" s="119">
        <v>0</v>
      </c>
      <c r="U88" s="119">
        <v>-3820000</v>
      </c>
      <c r="V88" s="119">
        <v>-1411016.86</v>
      </c>
      <c r="W88" s="119">
        <v>-690004.55</v>
      </c>
      <c r="X88" s="119">
        <v>-560000</v>
      </c>
      <c r="Y88" s="119">
        <v>6481021.4100000001</v>
      </c>
      <c r="Z88" s="119">
        <v>0</v>
      </c>
      <c r="AA88" s="119">
        <v>-17484.169999999998</v>
      </c>
      <c r="AB88" s="82">
        <v>-17484.169999999998</v>
      </c>
      <c r="AC88" s="30">
        <f t="shared" si="30"/>
        <v>-17484.169999999998</v>
      </c>
      <c r="AD88" s="37" t="str">
        <f t="shared" si="31"/>
        <v/>
      </c>
      <c r="AE88" s="6" t="s">
        <v>0</v>
      </c>
      <c r="AF88" s="82">
        <v>0</v>
      </c>
      <c r="AG88" s="30">
        <f t="shared" si="32"/>
        <v>-17484.169999999998</v>
      </c>
      <c r="AH88" s="37" t="str">
        <f t="shared" si="33"/>
        <v/>
      </c>
      <c r="AI88" s="6" t="s">
        <v>0</v>
      </c>
    </row>
    <row r="89" spans="1:35" outlineLevel="2" x14ac:dyDescent="0.3">
      <c r="A89" s="80" t="s">
        <v>83</v>
      </c>
      <c r="B89" s="81" t="s">
        <v>171</v>
      </c>
      <c r="C89" s="119">
        <v>0</v>
      </c>
      <c r="D89" s="119">
        <v>0</v>
      </c>
      <c r="E89" s="119">
        <v>0</v>
      </c>
      <c r="F89" s="119">
        <v>0</v>
      </c>
      <c r="G89" s="119">
        <v>0</v>
      </c>
      <c r="H89" s="119">
        <v>0</v>
      </c>
      <c r="I89" s="119">
        <v>0</v>
      </c>
      <c r="J89" s="119">
        <v>0</v>
      </c>
      <c r="K89" s="119">
        <v>0</v>
      </c>
      <c r="L89" s="119">
        <v>0</v>
      </c>
      <c r="M89" s="119">
        <v>0</v>
      </c>
      <c r="N89" s="119">
        <v>0</v>
      </c>
      <c r="O89" s="82">
        <v>0</v>
      </c>
      <c r="P89" s="119">
        <v>0</v>
      </c>
      <c r="Q89" s="119">
        <v>0</v>
      </c>
      <c r="R89" s="119">
        <v>0</v>
      </c>
      <c r="S89" s="119">
        <v>0</v>
      </c>
      <c r="T89" s="119">
        <v>0</v>
      </c>
      <c r="U89" s="119">
        <v>0</v>
      </c>
      <c r="V89" s="119">
        <v>0</v>
      </c>
      <c r="W89" s="119">
        <v>0</v>
      </c>
      <c r="X89" s="119">
        <v>0</v>
      </c>
      <c r="Y89" s="119">
        <v>0</v>
      </c>
      <c r="Z89" s="119">
        <v>0</v>
      </c>
      <c r="AA89" s="119">
        <v>0</v>
      </c>
      <c r="AB89" s="82">
        <v>0</v>
      </c>
      <c r="AC89" s="30">
        <f t="shared" si="30"/>
        <v>0</v>
      </c>
      <c r="AD89" s="37" t="str">
        <f t="shared" si="31"/>
        <v/>
      </c>
      <c r="AE89" s="6" t="s">
        <v>0</v>
      </c>
      <c r="AF89" s="82">
        <v>0</v>
      </c>
      <c r="AG89" s="30">
        <f t="shared" si="32"/>
        <v>0</v>
      </c>
      <c r="AH89" s="37" t="str">
        <f t="shared" si="33"/>
        <v/>
      </c>
      <c r="AI89" s="6" t="s">
        <v>0</v>
      </c>
    </row>
    <row r="90" spans="1:35" outlineLevel="2" x14ac:dyDescent="0.3">
      <c r="A90" s="80" t="s">
        <v>84</v>
      </c>
      <c r="B90" s="81" t="s">
        <v>172</v>
      </c>
      <c r="C90" s="119">
        <v>0</v>
      </c>
      <c r="D90" s="119">
        <v>0</v>
      </c>
      <c r="E90" s="119">
        <v>0</v>
      </c>
      <c r="F90" s="119">
        <v>0</v>
      </c>
      <c r="G90" s="119">
        <v>0</v>
      </c>
      <c r="H90" s="119">
        <v>0</v>
      </c>
      <c r="I90" s="119">
        <v>0</v>
      </c>
      <c r="J90" s="119">
        <v>0</v>
      </c>
      <c r="K90" s="119">
        <v>0</v>
      </c>
      <c r="L90" s="119">
        <v>0</v>
      </c>
      <c r="M90" s="119">
        <v>0</v>
      </c>
      <c r="N90" s="119">
        <v>0</v>
      </c>
      <c r="O90" s="82">
        <v>0</v>
      </c>
      <c r="P90" s="119">
        <v>0</v>
      </c>
      <c r="Q90" s="119">
        <v>0</v>
      </c>
      <c r="R90" s="119">
        <v>0</v>
      </c>
      <c r="S90" s="119">
        <v>0</v>
      </c>
      <c r="T90" s="119">
        <v>0</v>
      </c>
      <c r="U90" s="119">
        <v>0</v>
      </c>
      <c r="V90" s="119">
        <v>0</v>
      </c>
      <c r="W90" s="119">
        <v>0</v>
      </c>
      <c r="X90" s="119">
        <v>0</v>
      </c>
      <c r="Y90" s="119">
        <v>0</v>
      </c>
      <c r="Z90" s="119">
        <v>0</v>
      </c>
      <c r="AA90" s="119">
        <v>0</v>
      </c>
      <c r="AB90" s="82">
        <v>0</v>
      </c>
      <c r="AC90" s="30">
        <f t="shared" si="30"/>
        <v>0</v>
      </c>
      <c r="AD90" s="37" t="str">
        <f t="shared" si="31"/>
        <v/>
      </c>
      <c r="AE90" s="6" t="s">
        <v>0</v>
      </c>
      <c r="AF90" s="82">
        <v>0</v>
      </c>
      <c r="AG90" s="30">
        <f t="shared" si="32"/>
        <v>0</v>
      </c>
      <c r="AH90" s="37" t="str">
        <f t="shared" si="33"/>
        <v/>
      </c>
      <c r="AI90" s="6" t="s">
        <v>0</v>
      </c>
    </row>
    <row r="91" spans="1:35" outlineLevel="2" x14ac:dyDescent="0.3">
      <c r="A91" s="80" t="s">
        <v>85</v>
      </c>
      <c r="B91" s="81" t="s">
        <v>173</v>
      </c>
      <c r="C91" s="119">
        <v>0</v>
      </c>
      <c r="D91" s="119">
        <v>564156.62</v>
      </c>
      <c r="E91" s="119">
        <v>0</v>
      </c>
      <c r="F91" s="119">
        <v>0</v>
      </c>
      <c r="G91" s="119">
        <v>0</v>
      </c>
      <c r="H91" s="119">
        <v>0</v>
      </c>
      <c r="I91" s="119">
        <v>0</v>
      </c>
      <c r="J91" s="119">
        <v>0</v>
      </c>
      <c r="K91" s="119">
        <v>0</v>
      </c>
      <c r="L91" s="119">
        <v>0</v>
      </c>
      <c r="M91" s="119">
        <v>0</v>
      </c>
      <c r="N91" s="119">
        <v>0</v>
      </c>
      <c r="O91" s="82">
        <v>564156.62</v>
      </c>
      <c r="P91" s="119">
        <v>0</v>
      </c>
      <c r="Q91" s="119">
        <v>0</v>
      </c>
      <c r="R91" s="119">
        <v>0</v>
      </c>
      <c r="S91" s="119">
        <v>0</v>
      </c>
      <c r="T91" s="119">
        <v>0</v>
      </c>
      <c r="U91" s="119">
        <v>0</v>
      </c>
      <c r="V91" s="119">
        <v>0</v>
      </c>
      <c r="W91" s="119">
        <v>0</v>
      </c>
      <c r="X91" s="119">
        <v>0</v>
      </c>
      <c r="Y91" s="119">
        <v>0</v>
      </c>
      <c r="Z91" s="119">
        <v>0</v>
      </c>
      <c r="AA91" s="119">
        <v>466523.47</v>
      </c>
      <c r="AB91" s="82">
        <v>466523.47</v>
      </c>
      <c r="AC91" s="30">
        <f t="shared" si="30"/>
        <v>-97633.150000000023</v>
      </c>
      <c r="AD91" s="37">
        <f t="shared" si="31"/>
        <v>-0.17306036398190283</v>
      </c>
      <c r="AE91" s="6" t="s">
        <v>0</v>
      </c>
      <c r="AF91" s="82">
        <v>0</v>
      </c>
      <c r="AG91" s="30">
        <f t="shared" si="32"/>
        <v>466523.47</v>
      </c>
      <c r="AH91" s="37" t="str">
        <f t="shared" si="33"/>
        <v/>
      </c>
      <c r="AI91" s="6" t="s">
        <v>0</v>
      </c>
    </row>
    <row r="92" spans="1:35" ht="15" outlineLevel="2" thickBot="1" x14ac:dyDescent="0.35">
      <c r="A92" s="93" t="s">
        <v>86</v>
      </c>
      <c r="B92" s="94" t="s">
        <v>174</v>
      </c>
      <c r="C92" s="156">
        <v>0</v>
      </c>
      <c r="D92" s="156">
        <v>564156.62</v>
      </c>
      <c r="E92" s="156">
        <v>266133.34000000003</v>
      </c>
      <c r="F92" s="156">
        <v>343340.86</v>
      </c>
      <c r="G92" s="156">
        <v>375873.48</v>
      </c>
      <c r="H92" s="156">
        <v>271908.14</v>
      </c>
      <c r="I92" s="156">
        <v>430753.91</v>
      </c>
      <c r="J92" s="156">
        <v>350618.02</v>
      </c>
      <c r="K92" s="156">
        <v>378539.93</v>
      </c>
      <c r="L92" s="156">
        <v>428066.69</v>
      </c>
      <c r="M92" s="156">
        <v>450424.35</v>
      </c>
      <c r="N92" s="156">
        <v>353330.95</v>
      </c>
      <c r="O92" s="86">
        <v>4213146.29</v>
      </c>
      <c r="P92" s="156">
        <v>0</v>
      </c>
      <c r="Q92" s="156">
        <v>619450.84</v>
      </c>
      <c r="R92" s="156">
        <v>-19450.84</v>
      </c>
      <c r="S92" s="156">
        <v>584824.37</v>
      </c>
      <c r="T92" s="156">
        <v>26666.26</v>
      </c>
      <c r="U92" s="156">
        <v>675578.41</v>
      </c>
      <c r="V92" s="156">
        <v>264901.40999999997</v>
      </c>
      <c r="W92" s="156">
        <v>154771.57999999999</v>
      </c>
      <c r="X92" s="156">
        <v>636937.31999999995</v>
      </c>
      <c r="Y92" s="156">
        <v>-130.58000000000001</v>
      </c>
      <c r="Z92" s="156">
        <v>-2943548.77</v>
      </c>
      <c r="AA92" s="156">
        <v>3236297.87</v>
      </c>
      <c r="AB92" s="86">
        <v>3236297.87</v>
      </c>
      <c r="AC92" s="31">
        <f t="shared" si="30"/>
        <v>-976848.41999999993</v>
      </c>
      <c r="AD92" s="38">
        <f t="shared" si="31"/>
        <v>-0.23185722800999631</v>
      </c>
      <c r="AE92" s="7" t="s">
        <v>0</v>
      </c>
      <c r="AF92" s="86">
        <v>2030000</v>
      </c>
      <c r="AG92" s="31">
        <f t="shared" si="32"/>
        <v>1206297.8700000001</v>
      </c>
      <c r="AH92" s="38">
        <f t="shared" si="33"/>
        <v>0.59423540394088681</v>
      </c>
      <c r="AI92" s="7" t="s">
        <v>0</v>
      </c>
    </row>
    <row r="93" spans="1:35" outlineLevel="2" x14ac:dyDescent="0.3">
      <c r="A93" s="95" t="s">
        <v>0</v>
      </c>
      <c r="B93" s="96"/>
      <c r="C93" s="157"/>
      <c r="D93" s="157"/>
      <c r="E93" s="157"/>
      <c r="F93" s="157"/>
      <c r="G93" s="157"/>
      <c r="H93" s="157"/>
      <c r="I93" s="157"/>
      <c r="J93" s="157"/>
      <c r="K93" s="157"/>
      <c r="L93" s="157"/>
      <c r="M93" s="157"/>
      <c r="N93" s="157"/>
      <c r="O93" s="89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89"/>
      <c r="AC93" s="32"/>
      <c r="AD93" s="39"/>
      <c r="AE93" s="9" t="s">
        <v>0</v>
      </c>
      <c r="AF93" s="89"/>
      <c r="AG93" s="32"/>
      <c r="AH93" s="39"/>
      <c r="AI93" s="9" t="s">
        <v>0</v>
      </c>
    </row>
    <row r="94" spans="1:35" outlineLevel="1" x14ac:dyDescent="0.3">
      <c r="A94" s="87" t="s">
        <v>0</v>
      </c>
      <c r="B94" s="88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89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89"/>
      <c r="AC94" s="32"/>
      <c r="AD94" s="39"/>
      <c r="AE94" s="9" t="s">
        <v>0</v>
      </c>
      <c r="AF94" s="89"/>
      <c r="AG94" s="32"/>
      <c r="AH94" s="39"/>
      <c r="AI94" s="9" t="s">
        <v>0</v>
      </c>
    </row>
    <row r="95" spans="1:35" ht="15" outlineLevel="1" thickBot="1" x14ac:dyDescent="0.35">
      <c r="A95" s="84" t="s">
        <v>87</v>
      </c>
      <c r="B95" s="85" t="s">
        <v>175</v>
      </c>
      <c r="C95" s="156">
        <v>-26676.53</v>
      </c>
      <c r="D95" s="156">
        <v>31.63</v>
      </c>
      <c r="E95" s="156">
        <v>31.74</v>
      </c>
      <c r="F95" s="156">
        <v>31.78</v>
      </c>
      <c r="G95" s="156">
        <v>31.87</v>
      </c>
      <c r="H95" s="156">
        <v>31.92</v>
      </c>
      <c r="I95" s="156">
        <v>31.98</v>
      </c>
      <c r="J95" s="156">
        <v>32.06</v>
      </c>
      <c r="K95" s="156">
        <v>32.119999999999997</v>
      </c>
      <c r="L95" s="156">
        <v>32.17</v>
      </c>
      <c r="M95" s="156">
        <v>32.25</v>
      </c>
      <c r="N95" s="156">
        <v>32.299999999999997</v>
      </c>
      <c r="O95" s="86">
        <v>-26324.71</v>
      </c>
      <c r="P95" s="156">
        <v>-26676.57</v>
      </c>
      <c r="Q95" s="156">
        <v>22350.57</v>
      </c>
      <c r="R95" s="156">
        <v>16099.65</v>
      </c>
      <c r="S95" s="156">
        <v>-17732.240000000002</v>
      </c>
      <c r="T95" s="156">
        <v>18645.87</v>
      </c>
      <c r="U95" s="156">
        <v>34925.040000000001</v>
      </c>
      <c r="V95" s="156">
        <v>16434.919999999998</v>
      </c>
      <c r="W95" s="156">
        <v>-8817.32</v>
      </c>
      <c r="X95" s="156">
        <v>513369.16</v>
      </c>
      <c r="Y95" s="156">
        <v>-271052.7</v>
      </c>
      <c r="Z95" s="156">
        <v>190242.07</v>
      </c>
      <c r="AA95" s="156">
        <v>-199115.67</v>
      </c>
      <c r="AB95" s="86">
        <v>288672.78000000003</v>
      </c>
      <c r="AC95" s="31">
        <f>AB95-O95</f>
        <v>314997.49000000005</v>
      </c>
      <c r="AD95" s="73">
        <f>IFERROR(AB95/O95-1,"")</f>
        <v>-11.96584843669693</v>
      </c>
      <c r="AE95" s="7" t="s">
        <v>0</v>
      </c>
      <c r="AF95" s="86">
        <v>17326.02</v>
      </c>
      <c r="AG95" s="31">
        <f t="shared" ref="AG95:AG97" si="34">AB95-AF95</f>
        <v>271346.76</v>
      </c>
      <c r="AH95" s="38">
        <f t="shared" ref="AH95:AH97" si="35">IFERROR(AB95/AF95-1,"")</f>
        <v>15.66122860299134</v>
      </c>
      <c r="AI95" s="7" t="s">
        <v>0</v>
      </c>
    </row>
    <row r="96" spans="1:35" ht="15" outlineLevel="1" thickBot="1" x14ac:dyDescent="0.35">
      <c r="A96" s="84" t="s">
        <v>88</v>
      </c>
      <c r="B96" s="85" t="s">
        <v>848</v>
      </c>
      <c r="C96" s="156">
        <v>42511.14</v>
      </c>
      <c r="D96" s="156">
        <v>15834.57</v>
      </c>
      <c r="E96" s="156">
        <v>15866.24</v>
      </c>
      <c r="F96" s="156">
        <v>15897.97</v>
      </c>
      <c r="G96" s="156">
        <v>15929.77</v>
      </c>
      <c r="H96" s="156">
        <v>15961.63</v>
      </c>
      <c r="I96" s="156">
        <v>15993.55</v>
      </c>
      <c r="J96" s="156">
        <v>16025.54</v>
      </c>
      <c r="K96" s="156">
        <v>16057.59</v>
      </c>
      <c r="L96" s="156">
        <v>16089.7</v>
      </c>
      <c r="M96" s="156">
        <v>16121.88</v>
      </c>
      <c r="N96" s="156">
        <v>16154.13</v>
      </c>
      <c r="O96" s="86">
        <v>42511.14</v>
      </c>
      <c r="P96" s="156">
        <v>42511.14</v>
      </c>
      <c r="Q96" s="156">
        <v>15834.57</v>
      </c>
      <c r="R96" s="156">
        <v>38185.14</v>
      </c>
      <c r="S96" s="156">
        <v>54284.83</v>
      </c>
      <c r="T96" s="156">
        <v>36552.550000000003</v>
      </c>
      <c r="U96" s="156">
        <v>55198.42</v>
      </c>
      <c r="V96" s="156">
        <v>94075.03</v>
      </c>
      <c r="W96" s="156">
        <v>110509.95</v>
      </c>
      <c r="X96" s="156">
        <v>101692.63</v>
      </c>
      <c r="Y96" s="156">
        <v>611110.22</v>
      </c>
      <c r="Z96" s="156">
        <v>340057.52</v>
      </c>
      <c r="AA96" s="156">
        <v>530299.59</v>
      </c>
      <c r="AB96" s="86">
        <v>42511.14</v>
      </c>
      <c r="AC96" s="31">
        <f>AB96-O96</f>
        <v>0</v>
      </c>
      <c r="AD96" s="38">
        <f>IFERROR(AB96/O96-1,"")</f>
        <v>0</v>
      </c>
      <c r="AE96" s="7" t="s">
        <v>0</v>
      </c>
      <c r="AF96" s="86">
        <v>25185.08</v>
      </c>
      <c r="AG96" s="31">
        <f t="shared" si="34"/>
        <v>17326.059999999998</v>
      </c>
      <c r="AH96" s="38">
        <f t="shared" si="35"/>
        <v>0.68794937320032323</v>
      </c>
      <c r="AI96" s="7" t="s">
        <v>0</v>
      </c>
    </row>
    <row r="97" spans="1:35" ht="15" outlineLevel="1" thickBot="1" x14ac:dyDescent="0.35">
      <c r="A97" s="84" t="s">
        <v>89</v>
      </c>
      <c r="B97" s="85" t="s">
        <v>176</v>
      </c>
      <c r="C97" s="156">
        <v>15834.57</v>
      </c>
      <c r="D97" s="156">
        <v>15866.24</v>
      </c>
      <c r="E97" s="156">
        <v>15897.97</v>
      </c>
      <c r="F97" s="156">
        <v>15929.77</v>
      </c>
      <c r="G97" s="156">
        <v>15961.63</v>
      </c>
      <c r="H97" s="156">
        <v>15993.55</v>
      </c>
      <c r="I97" s="156">
        <v>16025.54</v>
      </c>
      <c r="J97" s="156">
        <v>16057.59</v>
      </c>
      <c r="K97" s="156">
        <v>16089.7</v>
      </c>
      <c r="L97" s="156">
        <v>16121.88</v>
      </c>
      <c r="M97" s="156">
        <v>16154.13</v>
      </c>
      <c r="N97" s="156">
        <v>16186.44</v>
      </c>
      <c r="O97" s="86">
        <v>16186.44</v>
      </c>
      <c r="P97" s="156">
        <v>15834.57</v>
      </c>
      <c r="Q97" s="156">
        <v>38185.14</v>
      </c>
      <c r="R97" s="156">
        <v>54284.83</v>
      </c>
      <c r="S97" s="156">
        <v>36552.550000000003</v>
      </c>
      <c r="T97" s="156">
        <v>55198.42</v>
      </c>
      <c r="U97" s="156">
        <v>94075.03</v>
      </c>
      <c r="V97" s="156">
        <v>110509.95</v>
      </c>
      <c r="W97" s="156">
        <v>101692.63</v>
      </c>
      <c r="X97" s="156">
        <v>611110.22</v>
      </c>
      <c r="Y97" s="156">
        <v>340057.52</v>
      </c>
      <c r="Z97" s="156">
        <v>530299.59</v>
      </c>
      <c r="AA97" s="156">
        <v>331183.92</v>
      </c>
      <c r="AB97" s="156">
        <v>331183.92</v>
      </c>
      <c r="AC97" s="31">
        <f>AB97-O97</f>
        <v>314997.48</v>
      </c>
      <c r="AD97" s="38">
        <f>IFERROR(AB97/O97-1,"")</f>
        <v>19.460578113532065</v>
      </c>
      <c r="AE97" s="7" t="s">
        <v>0</v>
      </c>
      <c r="AF97" s="86">
        <v>42511.14</v>
      </c>
      <c r="AG97" s="31">
        <f t="shared" si="34"/>
        <v>288672.77999999997</v>
      </c>
      <c r="AH97" s="38">
        <f t="shared" si="35"/>
        <v>6.7905207905504295</v>
      </c>
      <c r="AI97" s="7" t="s">
        <v>0</v>
      </c>
    </row>
    <row r="98" spans="1:35" outlineLevel="1" x14ac:dyDescent="0.3">
      <c r="A98" s="87" t="s">
        <v>0</v>
      </c>
      <c r="B98" s="88"/>
      <c r="C98" s="160"/>
      <c r="D98" s="160"/>
      <c r="E98" s="160"/>
      <c r="F98" s="160"/>
      <c r="G98" s="160"/>
      <c r="H98" s="160"/>
      <c r="I98" s="160"/>
      <c r="J98" s="160"/>
      <c r="K98" s="160"/>
      <c r="L98" s="160"/>
      <c r="M98" s="160"/>
      <c r="N98" s="160"/>
      <c r="O98" s="104"/>
      <c r="P98" s="160"/>
      <c r="Q98" s="160"/>
      <c r="R98" s="160"/>
      <c r="S98" s="160"/>
      <c r="T98" s="160"/>
      <c r="U98" s="160"/>
      <c r="V98" s="160"/>
      <c r="W98" s="160"/>
      <c r="X98" s="160"/>
      <c r="Y98" s="160"/>
      <c r="Z98" s="160"/>
      <c r="AA98" s="160"/>
      <c r="AB98" s="104"/>
      <c r="AC98" s="8"/>
      <c r="AD98" s="8"/>
      <c r="AE98" s="9" t="s">
        <v>0</v>
      </c>
      <c r="AF98" s="104"/>
      <c r="AG98" s="8"/>
      <c r="AH98" s="8"/>
      <c r="AI98" s="9" t="s">
        <v>0</v>
      </c>
    </row>
    <row r="99" spans="1:35" outlineLevel="1" x14ac:dyDescent="0.3">
      <c r="A99" s="97" t="s">
        <v>90</v>
      </c>
      <c r="B99" s="98" t="s">
        <v>177</v>
      </c>
      <c r="C99" s="161">
        <v>0.04</v>
      </c>
      <c r="D99" s="161">
        <v>-0.04</v>
      </c>
      <c r="E99" s="161">
        <v>0.01</v>
      </c>
      <c r="F99" s="161">
        <v>-0.02</v>
      </c>
      <c r="G99" s="161">
        <v>0.01</v>
      </c>
      <c r="H99" s="161">
        <v>0</v>
      </c>
      <c r="I99" s="161">
        <v>-0.01</v>
      </c>
      <c r="J99" s="161">
        <v>0.01</v>
      </c>
      <c r="K99" s="161">
        <v>0.01</v>
      </c>
      <c r="L99" s="161">
        <v>-0.01</v>
      </c>
      <c r="M99" s="161">
        <v>0</v>
      </c>
      <c r="N99" s="161">
        <v>-0.01</v>
      </c>
      <c r="O99" s="161">
        <v>-0.01</v>
      </c>
      <c r="P99" s="161">
        <v>0</v>
      </c>
      <c r="Q99" s="161">
        <v>0</v>
      </c>
      <c r="R99" s="161">
        <v>-0.04</v>
      </c>
      <c r="S99" s="161">
        <v>0.04</v>
      </c>
      <c r="T99" s="161">
        <v>0</v>
      </c>
      <c r="U99" s="161">
        <v>-3951.57</v>
      </c>
      <c r="V99" s="161">
        <v>0</v>
      </c>
      <c r="W99" s="161">
        <v>0</v>
      </c>
      <c r="X99" s="161">
        <v>3951.57</v>
      </c>
      <c r="Y99" s="161">
        <v>0</v>
      </c>
      <c r="Z99" s="161">
        <v>0</v>
      </c>
      <c r="AA99" s="161">
        <v>0</v>
      </c>
      <c r="AB99" s="161">
        <v>0</v>
      </c>
      <c r="AC99" s="13" t="s">
        <v>32</v>
      </c>
      <c r="AD99" s="13" t="s">
        <v>32</v>
      </c>
      <c r="AE99" s="14" t="s">
        <v>0</v>
      </c>
      <c r="AF99" s="107"/>
      <c r="AG99" s="13" t="s">
        <v>32</v>
      </c>
      <c r="AH99" s="13" t="s">
        <v>32</v>
      </c>
      <c r="AI99" s="14" t="s">
        <v>0</v>
      </c>
    </row>
    <row r="100" spans="1:35" x14ac:dyDescent="0.3">
      <c r="A100" s="100" t="s">
        <v>0</v>
      </c>
      <c r="B100" s="101"/>
      <c r="C100" s="160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04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04"/>
      <c r="AC100" s="8"/>
      <c r="AD100" s="8"/>
      <c r="AE100" s="9" t="s">
        <v>0</v>
      </c>
      <c r="AF100" s="104"/>
      <c r="AG100" s="8"/>
      <c r="AH100" s="8"/>
      <c r="AI100" s="9" t="s">
        <v>0</v>
      </c>
    </row>
    <row r="101" spans="1:35" x14ac:dyDescent="0.3">
      <c r="A101" s="131" t="s">
        <v>91</v>
      </c>
      <c r="B101" s="146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32"/>
      <c r="P101" s="162"/>
      <c r="Q101" s="162"/>
      <c r="R101" s="162"/>
      <c r="S101" s="162"/>
      <c r="T101" s="162"/>
      <c r="U101" s="162"/>
      <c r="V101" s="162"/>
      <c r="W101" s="162"/>
      <c r="X101" s="162"/>
      <c r="Y101" s="162"/>
      <c r="Z101" s="162"/>
      <c r="AA101" s="162"/>
      <c r="AB101" s="132"/>
      <c r="AC101" s="15"/>
      <c r="AD101" s="15"/>
      <c r="AE101" s="5" t="s">
        <v>0</v>
      </c>
      <c r="AF101" s="132"/>
      <c r="AG101" s="15"/>
      <c r="AH101" s="15"/>
      <c r="AI101" s="5" t="s">
        <v>0</v>
      </c>
    </row>
    <row r="102" spans="1:35" outlineLevel="1" x14ac:dyDescent="0.3">
      <c r="A102" s="133" t="s">
        <v>92</v>
      </c>
      <c r="B102" s="147" t="s">
        <v>178</v>
      </c>
      <c r="C102" s="163">
        <v>-486316.48</v>
      </c>
      <c r="D102" s="163">
        <v>-587817.63</v>
      </c>
      <c r="E102" s="163">
        <v>-626370.43000000005</v>
      </c>
      <c r="F102" s="163">
        <v>-700686.45</v>
      </c>
      <c r="G102" s="163">
        <v>-785022.41</v>
      </c>
      <c r="H102" s="163">
        <v>-803256.21</v>
      </c>
      <c r="I102" s="163">
        <v>-843316.4</v>
      </c>
      <c r="J102" s="163">
        <v>-949097.04</v>
      </c>
      <c r="K102" s="163">
        <v>-1065649.4099999999</v>
      </c>
      <c r="L102" s="163">
        <v>-1197898.31</v>
      </c>
      <c r="M102" s="163">
        <v>-1346173.31</v>
      </c>
      <c r="N102" s="163">
        <v>-1418407.28</v>
      </c>
      <c r="O102" s="134">
        <v>-10810011.359999999</v>
      </c>
      <c r="P102" s="163">
        <v>-486316.48</v>
      </c>
      <c r="Q102" s="163">
        <v>-587817.63</v>
      </c>
      <c r="R102" s="163">
        <v>-684938.44</v>
      </c>
      <c r="S102" s="163">
        <v>-709289.69</v>
      </c>
      <c r="T102" s="163">
        <v>-864968</v>
      </c>
      <c r="U102" s="163">
        <v>-823739.29</v>
      </c>
      <c r="V102" s="163">
        <v>-755324.52</v>
      </c>
      <c r="W102" s="163">
        <v>-844776.13</v>
      </c>
      <c r="X102" s="163">
        <v>-833094.8</v>
      </c>
      <c r="Y102" s="163">
        <v>-843451.54</v>
      </c>
      <c r="Z102" s="163">
        <v>-859101.38</v>
      </c>
      <c r="AA102" s="163">
        <v>-902239.93</v>
      </c>
      <c r="AB102" s="134">
        <v>-9195057.8300000001</v>
      </c>
      <c r="AC102" s="17">
        <f t="shared" ref="AC102:AC118" si="36">AB102-O102</f>
        <v>1614953.5299999993</v>
      </c>
      <c r="AD102" s="18">
        <f t="shared" ref="AD102:AD118" si="37">IFERROR(AB102/O102-1,"")</f>
        <v>-0.14939424911020627</v>
      </c>
      <c r="AE102" s="19" t="s">
        <v>0</v>
      </c>
      <c r="AF102" s="134">
        <v>-3286650.79</v>
      </c>
      <c r="AG102" s="17">
        <f t="shared" ref="AG102:AG118" si="38">AB102-AF102</f>
        <v>-5908407.04</v>
      </c>
      <c r="AH102" s="18">
        <f t="shared" ref="AH102:AH118" si="39">IFERROR(AB102/AF102-1,"")</f>
        <v>1.7976984527766029</v>
      </c>
      <c r="AI102" s="19" t="s">
        <v>0</v>
      </c>
    </row>
    <row r="103" spans="1:35" outlineLevel="1" x14ac:dyDescent="0.3">
      <c r="A103" s="133" t="s">
        <v>93</v>
      </c>
      <c r="B103" s="147" t="s">
        <v>179</v>
      </c>
      <c r="C103" s="163">
        <v>452401.4</v>
      </c>
      <c r="D103" s="163">
        <v>481350.98</v>
      </c>
      <c r="E103" s="163">
        <v>597264.12</v>
      </c>
      <c r="F103" s="163">
        <v>603399.23</v>
      </c>
      <c r="G103" s="163">
        <v>643232.42000000004</v>
      </c>
      <c r="H103" s="163">
        <v>714550.77</v>
      </c>
      <c r="I103" s="163">
        <v>727260.01</v>
      </c>
      <c r="J103" s="163">
        <v>858736.23</v>
      </c>
      <c r="K103" s="163">
        <v>970879.82</v>
      </c>
      <c r="L103" s="163">
        <v>1083362.6000000001</v>
      </c>
      <c r="M103" s="163">
        <v>1221971.6399999999</v>
      </c>
      <c r="N103" s="163">
        <v>1279281.72</v>
      </c>
      <c r="O103" s="134">
        <v>9633690.9399999995</v>
      </c>
      <c r="P103" s="163">
        <v>452401.4</v>
      </c>
      <c r="Q103" s="163">
        <v>481350.98</v>
      </c>
      <c r="R103" s="163">
        <v>617336.26</v>
      </c>
      <c r="S103" s="163">
        <v>599403.19999999995</v>
      </c>
      <c r="T103" s="163">
        <v>718091.06</v>
      </c>
      <c r="U103" s="163">
        <v>792113.73</v>
      </c>
      <c r="V103" s="163">
        <v>815156.94</v>
      </c>
      <c r="W103" s="163">
        <v>839606.15</v>
      </c>
      <c r="X103" s="163">
        <v>849264.26</v>
      </c>
      <c r="Y103" s="163">
        <v>901214.41</v>
      </c>
      <c r="Z103" s="163">
        <v>885852.67</v>
      </c>
      <c r="AA103" s="163">
        <v>928050.26</v>
      </c>
      <c r="AB103" s="134">
        <v>8879841.3200000003</v>
      </c>
      <c r="AC103" s="17">
        <f t="shared" si="36"/>
        <v>-753849.61999999918</v>
      </c>
      <c r="AD103" s="18">
        <f t="shared" si="37"/>
        <v>-7.8251380981088303E-2</v>
      </c>
      <c r="AE103" s="19" t="s">
        <v>0</v>
      </c>
      <c r="AF103" s="134">
        <v>2236898.91</v>
      </c>
      <c r="AG103" s="17">
        <f t="shared" si="38"/>
        <v>6642942.4100000001</v>
      </c>
      <c r="AH103" s="18">
        <f t="shared" si="39"/>
        <v>2.9697106026127931</v>
      </c>
      <c r="AI103" s="19" t="s">
        <v>0</v>
      </c>
    </row>
    <row r="104" spans="1:35" outlineLevel="1" x14ac:dyDescent="0.3">
      <c r="A104" s="133" t="s">
        <v>94</v>
      </c>
      <c r="B104" s="147" t="s">
        <v>180</v>
      </c>
      <c r="C104" s="163">
        <v>-33915.08</v>
      </c>
      <c r="D104" s="163">
        <v>-106466.65</v>
      </c>
      <c r="E104" s="163">
        <v>-29106.31</v>
      </c>
      <c r="F104" s="163">
        <v>-97287.22</v>
      </c>
      <c r="G104" s="163">
        <v>-141789.99</v>
      </c>
      <c r="H104" s="163">
        <v>-88705.44</v>
      </c>
      <c r="I104" s="163">
        <v>-116056.39</v>
      </c>
      <c r="J104" s="163">
        <v>-90360.81</v>
      </c>
      <c r="K104" s="163">
        <v>-94769.59</v>
      </c>
      <c r="L104" s="163">
        <v>-114535.71</v>
      </c>
      <c r="M104" s="163">
        <v>-124201.67</v>
      </c>
      <c r="N104" s="163">
        <v>-139125.56</v>
      </c>
      <c r="O104" s="134">
        <v>-1176320.42</v>
      </c>
      <c r="P104" s="163">
        <v>-33915.08</v>
      </c>
      <c r="Q104" s="163">
        <v>-106466.65</v>
      </c>
      <c r="R104" s="163">
        <v>-67602.179999999993</v>
      </c>
      <c r="S104" s="163">
        <v>-109886.49</v>
      </c>
      <c r="T104" s="163">
        <v>-146876.94</v>
      </c>
      <c r="U104" s="163">
        <v>-31625.56</v>
      </c>
      <c r="V104" s="163">
        <v>59832.42</v>
      </c>
      <c r="W104" s="163">
        <v>-5169.9799999999996</v>
      </c>
      <c r="X104" s="163">
        <v>16169.46</v>
      </c>
      <c r="Y104" s="163">
        <v>57762.87</v>
      </c>
      <c r="Z104" s="163">
        <v>26751.29</v>
      </c>
      <c r="AA104" s="163">
        <v>25810.33</v>
      </c>
      <c r="AB104" s="134">
        <v>-315216.51</v>
      </c>
      <c r="AC104" s="17">
        <f t="shared" si="36"/>
        <v>861103.90999999992</v>
      </c>
      <c r="AD104" s="18">
        <f t="shared" si="37"/>
        <v>-0.73203176223022637</v>
      </c>
      <c r="AE104" s="19" t="s">
        <v>0</v>
      </c>
      <c r="AF104" s="134">
        <v>-1049751.8799999999</v>
      </c>
      <c r="AG104" s="17">
        <f t="shared" si="38"/>
        <v>734535.36999999988</v>
      </c>
      <c r="AH104" s="18">
        <f t="shared" si="39"/>
        <v>-0.69972284307792809</v>
      </c>
      <c r="AI104" s="19" t="s">
        <v>0</v>
      </c>
    </row>
    <row r="105" spans="1:35" outlineLevel="1" x14ac:dyDescent="0.3">
      <c r="A105" s="133" t="s">
        <v>95</v>
      </c>
      <c r="B105" s="147" t="s">
        <v>181</v>
      </c>
      <c r="C105" s="163">
        <v>646</v>
      </c>
      <c r="D105" s="163">
        <v>629</v>
      </c>
      <c r="E105" s="163">
        <v>700</v>
      </c>
      <c r="F105" s="163">
        <v>800</v>
      </c>
      <c r="G105" s="163">
        <v>900</v>
      </c>
      <c r="H105" s="163">
        <v>1100</v>
      </c>
      <c r="I105" s="163">
        <v>1100</v>
      </c>
      <c r="J105" s="163">
        <v>1100</v>
      </c>
      <c r="K105" s="163">
        <v>1200</v>
      </c>
      <c r="L105" s="163">
        <v>1350</v>
      </c>
      <c r="M105" s="163">
        <v>1500</v>
      </c>
      <c r="N105" s="163">
        <v>1400</v>
      </c>
      <c r="O105" s="134">
        <v>12425</v>
      </c>
      <c r="P105" s="163">
        <v>646</v>
      </c>
      <c r="Q105" s="163">
        <v>629</v>
      </c>
      <c r="R105" s="163">
        <v>781</v>
      </c>
      <c r="S105" s="163">
        <v>619</v>
      </c>
      <c r="T105" s="163">
        <v>827</v>
      </c>
      <c r="U105" s="163">
        <v>574</v>
      </c>
      <c r="V105" s="163">
        <v>372</v>
      </c>
      <c r="W105" s="163">
        <v>352</v>
      </c>
      <c r="X105" s="163">
        <v>346</v>
      </c>
      <c r="Y105" s="163">
        <v>327</v>
      </c>
      <c r="Z105" s="163">
        <v>362</v>
      </c>
      <c r="AA105" s="163">
        <v>328</v>
      </c>
      <c r="AB105" s="134">
        <v>6163</v>
      </c>
      <c r="AC105" s="17">
        <f t="shared" si="36"/>
        <v>-6262</v>
      </c>
      <c r="AD105" s="18">
        <f t="shared" si="37"/>
        <v>-0.50398390342052313</v>
      </c>
      <c r="AE105" s="19" t="s">
        <v>0</v>
      </c>
      <c r="AF105" s="134">
        <v>5246</v>
      </c>
      <c r="AG105" s="17">
        <f t="shared" si="38"/>
        <v>917</v>
      </c>
      <c r="AH105" s="18">
        <f t="shared" si="39"/>
        <v>0.17479984750285937</v>
      </c>
      <c r="AI105" s="19" t="s">
        <v>0</v>
      </c>
    </row>
    <row r="106" spans="1:35" outlineLevel="1" x14ac:dyDescent="0.3">
      <c r="A106" s="133" t="s">
        <v>96</v>
      </c>
      <c r="B106" s="147" t="s">
        <v>182</v>
      </c>
      <c r="C106" s="163">
        <v>11042</v>
      </c>
      <c r="D106" s="163">
        <v>11671</v>
      </c>
      <c r="E106" s="163">
        <v>12339</v>
      </c>
      <c r="F106" s="163">
        <v>13103</v>
      </c>
      <c r="G106" s="163">
        <v>13963</v>
      </c>
      <c r="H106" s="163">
        <v>13366</v>
      </c>
      <c r="I106" s="163">
        <v>14425</v>
      </c>
      <c r="J106" s="163">
        <v>15479</v>
      </c>
      <c r="K106" s="163">
        <v>16627</v>
      </c>
      <c r="L106" s="163">
        <v>17920</v>
      </c>
      <c r="M106" s="163">
        <v>19356</v>
      </c>
      <c r="N106" s="163">
        <v>18525</v>
      </c>
      <c r="O106" s="134">
        <v>18525</v>
      </c>
      <c r="P106" s="163">
        <v>5844</v>
      </c>
      <c r="Q106" s="163">
        <v>6473</v>
      </c>
      <c r="R106" s="163">
        <v>7254</v>
      </c>
      <c r="S106" s="163">
        <v>7840</v>
      </c>
      <c r="T106" s="163">
        <v>8666</v>
      </c>
      <c r="U106" s="163">
        <v>9225</v>
      </c>
      <c r="V106" s="163">
        <v>9597</v>
      </c>
      <c r="W106" s="163">
        <v>9923</v>
      </c>
      <c r="X106" s="163">
        <v>10263</v>
      </c>
      <c r="Y106" s="163">
        <v>10585</v>
      </c>
      <c r="Z106" s="163">
        <v>10930</v>
      </c>
      <c r="AA106" s="163">
        <v>11223</v>
      </c>
      <c r="AB106" s="134">
        <v>11223</v>
      </c>
      <c r="AC106" s="17">
        <f t="shared" si="36"/>
        <v>-7302</v>
      </c>
      <c r="AD106" s="18">
        <f t="shared" si="37"/>
        <v>-0.39417004048582993</v>
      </c>
      <c r="AE106" s="19" t="s">
        <v>0</v>
      </c>
      <c r="AF106" s="134">
        <v>5198</v>
      </c>
      <c r="AG106" s="17">
        <f t="shared" si="38"/>
        <v>6025</v>
      </c>
      <c r="AH106" s="18">
        <f t="shared" si="39"/>
        <v>1.1590996537129663</v>
      </c>
      <c r="AI106" s="19" t="s">
        <v>0</v>
      </c>
    </row>
    <row r="107" spans="1:35" outlineLevel="1" x14ac:dyDescent="0.3">
      <c r="A107" s="133" t="s">
        <v>857</v>
      </c>
      <c r="B107" s="147" t="s">
        <v>858</v>
      </c>
      <c r="C107" s="163">
        <v>5198</v>
      </c>
      <c r="D107" s="163">
        <v>5198</v>
      </c>
      <c r="E107" s="163">
        <v>5198</v>
      </c>
      <c r="F107" s="163">
        <v>5198</v>
      </c>
      <c r="G107" s="163">
        <v>5198</v>
      </c>
      <c r="H107" s="163">
        <v>5198</v>
      </c>
      <c r="I107" s="163">
        <v>5198</v>
      </c>
      <c r="J107" s="163">
        <v>5198</v>
      </c>
      <c r="K107" s="163">
        <v>5198</v>
      </c>
      <c r="L107" s="163">
        <v>5198</v>
      </c>
      <c r="M107" s="163">
        <v>5198</v>
      </c>
      <c r="N107" s="163">
        <v>5198</v>
      </c>
      <c r="O107" s="134">
        <v>5198</v>
      </c>
      <c r="P107" s="163">
        <v>5844</v>
      </c>
      <c r="Q107" s="163">
        <v>6473</v>
      </c>
      <c r="R107" s="163">
        <v>7254</v>
      </c>
      <c r="S107" s="163">
        <v>7840</v>
      </c>
      <c r="T107" s="163">
        <v>8666</v>
      </c>
      <c r="U107" s="163">
        <v>9225</v>
      </c>
      <c r="V107" s="163">
        <v>9597</v>
      </c>
      <c r="W107" s="163">
        <v>9923</v>
      </c>
      <c r="X107" s="163">
        <v>10263</v>
      </c>
      <c r="Y107" s="163">
        <v>10585</v>
      </c>
      <c r="Z107" s="163">
        <v>10930</v>
      </c>
      <c r="AA107" s="163">
        <v>11223</v>
      </c>
      <c r="AB107" s="134">
        <v>11223</v>
      </c>
      <c r="AC107" s="17">
        <f t="shared" ref="AC107" si="40">AB107-O107</f>
        <v>6025</v>
      </c>
      <c r="AD107" s="18">
        <f t="shared" ref="AD107" si="41">IFERROR(AB107/O107-1,"")</f>
        <v>1.1590996537129663</v>
      </c>
      <c r="AE107" s="19" t="s">
        <v>0</v>
      </c>
      <c r="AF107" s="134">
        <v>5198</v>
      </c>
      <c r="AG107" s="17">
        <f t="shared" ref="AG107" si="42">AB107-AF107</f>
        <v>6025</v>
      </c>
      <c r="AH107" s="18">
        <f t="shared" ref="AH107" si="43">IFERROR(AB107/AF107-1,"")</f>
        <v>1.1590996537129663</v>
      </c>
      <c r="AI107" s="19" t="s">
        <v>0</v>
      </c>
    </row>
    <row r="108" spans="1:35" outlineLevel="1" x14ac:dyDescent="0.3">
      <c r="A108" s="133" t="s">
        <v>849</v>
      </c>
      <c r="B108" s="147" t="s">
        <v>853</v>
      </c>
      <c r="C108" s="163">
        <v>4077400</v>
      </c>
      <c r="D108" s="163">
        <v>4378330</v>
      </c>
      <c r="E108" s="163">
        <v>4658850</v>
      </c>
      <c r="F108" s="163">
        <v>4981963</v>
      </c>
      <c r="G108" s="163">
        <v>5348641</v>
      </c>
      <c r="H108" s="163">
        <v>5148525</v>
      </c>
      <c r="I108" s="163">
        <v>5602093</v>
      </c>
      <c r="J108" s="163">
        <v>6062009</v>
      </c>
      <c r="K108" s="163">
        <v>6568758</v>
      </c>
      <c r="L108" s="163">
        <v>7143754</v>
      </c>
      <c r="M108" s="163">
        <v>7788427</v>
      </c>
      <c r="N108" s="163">
        <v>7497881</v>
      </c>
      <c r="O108" s="134">
        <v>7497881</v>
      </c>
      <c r="P108" s="163">
        <v>2141900</v>
      </c>
      <c r="Q108" s="163">
        <v>2442830</v>
      </c>
      <c r="R108" s="163">
        <v>2708850</v>
      </c>
      <c r="S108" s="163">
        <v>3020651</v>
      </c>
      <c r="T108" s="163">
        <v>3355201</v>
      </c>
      <c r="U108" s="163">
        <v>3543801</v>
      </c>
      <c r="V108" s="163">
        <v>3670301</v>
      </c>
      <c r="W108" s="163">
        <v>3922001</v>
      </c>
      <c r="X108" s="163">
        <v>4032901</v>
      </c>
      <c r="Y108" s="163">
        <v>4136161</v>
      </c>
      <c r="Z108" s="163">
        <v>4352061</v>
      </c>
      <c r="AA108" s="163">
        <v>4448561</v>
      </c>
      <c r="AB108" s="134">
        <v>4448561</v>
      </c>
      <c r="AC108" s="17">
        <f t="shared" ref="AC108:AC111" si="44">AB108-O108</f>
        <v>-3049320</v>
      </c>
      <c r="AD108" s="18">
        <f t="shared" ref="AD108:AD111" si="45">IFERROR(AB108/O108-1,"")</f>
        <v>-0.40669090373666905</v>
      </c>
      <c r="AE108" s="19" t="s">
        <v>0</v>
      </c>
      <c r="AF108" s="134">
        <v>1935500</v>
      </c>
      <c r="AG108" s="17">
        <f t="shared" ref="AG108:AG111" si="46">AB108-AF108</f>
        <v>2513061</v>
      </c>
      <c r="AH108" s="18">
        <f t="shared" ref="AH108:AH111" si="47">IFERROR(AB108/AF108-1,"")</f>
        <v>1.298404029966417</v>
      </c>
      <c r="AI108" s="19" t="s">
        <v>0</v>
      </c>
    </row>
    <row r="109" spans="1:35" outlineLevel="1" x14ac:dyDescent="0.3">
      <c r="A109" s="133" t="s">
        <v>850</v>
      </c>
      <c r="B109" s="147" t="s">
        <v>854</v>
      </c>
      <c r="C109" s="163">
        <v>495452.44</v>
      </c>
      <c r="D109" s="163">
        <v>495452.44</v>
      </c>
      <c r="E109" s="163">
        <v>495452.44</v>
      </c>
      <c r="F109" s="163">
        <v>495452.44</v>
      </c>
      <c r="G109" s="163">
        <v>495452.44</v>
      </c>
      <c r="H109" s="163">
        <v>495452.44</v>
      </c>
      <c r="I109" s="163">
        <v>495452.44</v>
      </c>
      <c r="J109" s="163">
        <v>495452.44</v>
      </c>
      <c r="K109" s="163">
        <v>495452.44</v>
      </c>
      <c r="L109" s="163">
        <v>495452.44</v>
      </c>
      <c r="M109" s="163">
        <v>495452.44</v>
      </c>
      <c r="N109" s="163">
        <v>495452.44</v>
      </c>
      <c r="O109" s="134">
        <v>495452.44</v>
      </c>
      <c r="P109" s="163">
        <v>579014.75</v>
      </c>
      <c r="Q109" s="163">
        <v>679893.39</v>
      </c>
      <c r="R109" s="163">
        <v>770047.39</v>
      </c>
      <c r="S109" s="163">
        <v>863729.61</v>
      </c>
      <c r="T109" s="163">
        <v>913638.02</v>
      </c>
      <c r="U109" s="163">
        <v>954445.59</v>
      </c>
      <c r="V109" s="163">
        <v>998420.72</v>
      </c>
      <c r="W109" s="163">
        <v>1116332.8</v>
      </c>
      <c r="X109" s="163">
        <v>1109865.17</v>
      </c>
      <c r="Y109" s="163">
        <v>1132819.45</v>
      </c>
      <c r="Z109" s="163">
        <v>1232183</v>
      </c>
      <c r="AA109" s="163">
        <v>1214383</v>
      </c>
      <c r="AB109" s="134">
        <v>1214383</v>
      </c>
      <c r="AC109" s="17">
        <f t="shared" si="44"/>
        <v>718930.56</v>
      </c>
      <c r="AD109" s="18">
        <f t="shared" si="45"/>
        <v>1.4510586727557544</v>
      </c>
      <c r="AE109" s="19" t="s">
        <v>0</v>
      </c>
      <c r="AF109" s="134">
        <v>495452.44</v>
      </c>
      <c r="AG109" s="17">
        <f t="shared" si="46"/>
        <v>718930.56</v>
      </c>
      <c r="AH109" s="18">
        <f t="shared" si="47"/>
        <v>1.4510586727557544</v>
      </c>
      <c r="AI109" s="19" t="s">
        <v>0</v>
      </c>
    </row>
    <row r="110" spans="1:35" outlineLevel="1" x14ac:dyDescent="0.3">
      <c r="A110" s="133" t="s">
        <v>851</v>
      </c>
      <c r="B110" s="147" t="s">
        <v>855</v>
      </c>
      <c r="C110" s="163">
        <v>738.86</v>
      </c>
      <c r="D110" s="163">
        <v>749.74</v>
      </c>
      <c r="E110" s="163">
        <v>753.74</v>
      </c>
      <c r="F110" s="163">
        <v>757.74</v>
      </c>
      <c r="G110" s="163">
        <v>761.74</v>
      </c>
      <c r="H110" s="163">
        <v>765.74</v>
      </c>
      <c r="I110" s="163">
        <v>769.74</v>
      </c>
      <c r="J110" s="163">
        <v>773.74</v>
      </c>
      <c r="K110" s="163">
        <v>777.74</v>
      </c>
      <c r="L110" s="163">
        <v>781.74</v>
      </c>
      <c r="M110" s="163">
        <v>785.74</v>
      </c>
      <c r="N110" s="163">
        <v>789.74</v>
      </c>
      <c r="O110" s="134">
        <v>789.74</v>
      </c>
      <c r="P110" s="163">
        <v>366.51</v>
      </c>
      <c r="Q110" s="163">
        <v>377.39</v>
      </c>
      <c r="R110" s="163">
        <v>373.43</v>
      </c>
      <c r="S110" s="163">
        <v>385.29</v>
      </c>
      <c r="T110" s="163">
        <v>387.17</v>
      </c>
      <c r="U110" s="163">
        <v>384.15</v>
      </c>
      <c r="V110" s="163">
        <v>382.44</v>
      </c>
      <c r="W110" s="163">
        <v>395.24</v>
      </c>
      <c r="X110" s="163">
        <v>392.96</v>
      </c>
      <c r="Y110" s="163">
        <v>390.76</v>
      </c>
      <c r="Z110" s="163">
        <v>398.18</v>
      </c>
      <c r="AA110" s="163">
        <v>396</v>
      </c>
      <c r="AB110" s="134">
        <v>396</v>
      </c>
      <c r="AC110" s="17">
        <f t="shared" si="44"/>
        <v>-393.74</v>
      </c>
      <c r="AD110" s="18">
        <f t="shared" si="45"/>
        <v>-0.49856914934028917</v>
      </c>
      <c r="AE110" s="19" t="s">
        <v>0</v>
      </c>
      <c r="AF110" s="134">
        <v>372.35</v>
      </c>
      <c r="AG110" s="17">
        <f t="shared" si="46"/>
        <v>23.649999999999977</v>
      </c>
      <c r="AH110" s="18">
        <f t="shared" si="47"/>
        <v>6.3515509601181686E-2</v>
      </c>
      <c r="AI110" s="19" t="s">
        <v>0</v>
      </c>
    </row>
    <row r="111" spans="1:35" outlineLevel="1" x14ac:dyDescent="0.3">
      <c r="A111" s="133" t="s">
        <v>852</v>
      </c>
      <c r="B111" s="147" t="s">
        <v>856</v>
      </c>
      <c r="C111" s="163">
        <v>334.19</v>
      </c>
      <c r="D111" s="163">
        <v>334.19</v>
      </c>
      <c r="E111" s="163">
        <v>334.19</v>
      </c>
      <c r="F111" s="163">
        <v>334.19</v>
      </c>
      <c r="G111" s="163">
        <v>334.19</v>
      </c>
      <c r="H111" s="163">
        <v>334.19</v>
      </c>
      <c r="I111" s="163">
        <v>334.19</v>
      </c>
      <c r="J111" s="163">
        <v>334.19</v>
      </c>
      <c r="K111" s="163">
        <v>334.19</v>
      </c>
      <c r="L111" s="163">
        <v>334.19</v>
      </c>
      <c r="M111" s="163">
        <v>334.19</v>
      </c>
      <c r="N111" s="163">
        <v>334.19</v>
      </c>
      <c r="O111" s="134">
        <v>334.19</v>
      </c>
      <c r="P111" s="163">
        <v>319.5</v>
      </c>
      <c r="Q111" s="163">
        <v>322.77999999999997</v>
      </c>
      <c r="R111" s="163">
        <v>326.52999999999997</v>
      </c>
      <c r="S111" s="163">
        <v>333.66</v>
      </c>
      <c r="T111" s="163">
        <v>338.03</v>
      </c>
      <c r="U111" s="163">
        <v>337.57</v>
      </c>
      <c r="V111" s="163">
        <v>340.05</v>
      </c>
      <c r="W111" s="163">
        <v>317.61</v>
      </c>
      <c r="X111" s="163">
        <v>320.23</v>
      </c>
      <c r="Y111" s="163">
        <v>320.98</v>
      </c>
      <c r="Z111" s="163">
        <v>343.65</v>
      </c>
      <c r="AA111" s="163">
        <v>332</v>
      </c>
      <c r="AB111" s="134">
        <v>332</v>
      </c>
      <c r="AC111" s="17">
        <f t="shared" si="44"/>
        <v>-2.1899999999999977</v>
      </c>
      <c r="AD111" s="18">
        <f t="shared" si="45"/>
        <v>-6.5531583829557816E-3</v>
      </c>
      <c r="AE111" s="19" t="s">
        <v>0</v>
      </c>
      <c r="AF111" s="134">
        <v>334.19</v>
      </c>
      <c r="AG111" s="17">
        <f t="shared" si="46"/>
        <v>-2.1899999999999977</v>
      </c>
      <c r="AH111" s="18">
        <f t="shared" si="47"/>
        <v>-6.5531583829557816E-3</v>
      </c>
      <c r="AI111" s="19" t="s">
        <v>0</v>
      </c>
    </row>
    <row r="112" spans="1:35" outlineLevel="1" x14ac:dyDescent="0.3">
      <c r="A112" s="133" t="s">
        <v>97</v>
      </c>
      <c r="B112" s="147" t="s">
        <v>183</v>
      </c>
      <c r="C112" s="164">
        <v>0.37890000000000001</v>
      </c>
      <c r="D112" s="164">
        <v>0.40889999999999999</v>
      </c>
      <c r="E112" s="164">
        <v>0.44329999999999997</v>
      </c>
      <c r="F112" s="164">
        <v>0.46159999999999995</v>
      </c>
      <c r="G112" s="164">
        <v>0.47009999999999996</v>
      </c>
      <c r="H112" s="164">
        <v>0.30359999999999998</v>
      </c>
      <c r="I112" s="164">
        <v>0.34509999999999996</v>
      </c>
      <c r="J112" s="164">
        <v>0.38290000000000002</v>
      </c>
      <c r="K112" s="164">
        <v>0.41520000000000001</v>
      </c>
      <c r="L112" s="164">
        <v>0.44119999999999998</v>
      </c>
      <c r="M112" s="164">
        <v>0.46279999999999999</v>
      </c>
      <c r="N112" s="164">
        <v>0.34389999999999998</v>
      </c>
      <c r="O112" s="135">
        <v>0.34389999999999998</v>
      </c>
      <c r="P112" s="164">
        <v>0.37890000000000001</v>
      </c>
      <c r="Q112" s="164">
        <v>0.40889999999999999</v>
      </c>
      <c r="R112" s="164">
        <v>0.74049999999999994</v>
      </c>
      <c r="S112" s="164">
        <v>0.82150000000000001</v>
      </c>
      <c r="T112" s="164">
        <v>0.46</v>
      </c>
      <c r="U112" s="164">
        <v>0.47700000000000004</v>
      </c>
      <c r="V112" s="164">
        <v>0.50309999999999999</v>
      </c>
      <c r="W112" s="164">
        <v>0.5222</v>
      </c>
      <c r="X112" s="164">
        <v>0.5413</v>
      </c>
      <c r="Y112" s="164">
        <v>0.70680000000000009</v>
      </c>
      <c r="Z112" s="164">
        <v>0.74650000000000005</v>
      </c>
      <c r="AA112" s="164">
        <v>0.74739999999999995</v>
      </c>
      <c r="AB112" s="135">
        <v>0.74739999999999995</v>
      </c>
      <c r="AC112" s="18">
        <f t="shared" si="36"/>
        <v>0.40349999999999997</v>
      </c>
      <c r="AD112" s="18">
        <f t="shared" si="37"/>
        <v>1.1733061936609479</v>
      </c>
      <c r="AE112" s="19" t="s">
        <v>0</v>
      </c>
      <c r="AF112" s="135">
        <v>0.2908</v>
      </c>
      <c r="AG112" s="18">
        <f t="shared" si="38"/>
        <v>0.45659999999999995</v>
      </c>
      <c r="AH112" s="18">
        <f t="shared" si="39"/>
        <v>1.5701513067400272</v>
      </c>
      <c r="AI112" s="19" t="s">
        <v>0</v>
      </c>
    </row>
    <row r="113" spans="1:35" outlineLevel="1" x14ac:dyDescent="0.3">
      <c r="A113" s="133" t="s">
        <v>98</v>
      </c>
      <c r="B113" s="147" t="s">
        <v>184</v>
      </c>
      <c r="C113" s="164">
        <v>0.99129999999999996</v>
      </c>
      <c r="D113" s="164">
        <v>0.95579999999999998</v>
      </c>
      <c r="E113" s="164">
        <v>0.94</v>
      </c>
      <c r="F113" s="164">
        <v>0.93290000000000006</v>
      </c>
      <c r="G113" s="164">
        <v>0.92379999999999995</v>
      </c>
      <c r="H113" s="164">
        <v>0.9729000000000001</v>
      </c>
      <c r="I113" s="164">
        <v>0.97319999999999995</v>
      </c>
      <c r="J113" s="164">
        <v>0.9756999999999999</v>
      </c>
      <c r="K113" s="164">
        <v>0.97420000000000007</v>
      </c>
      <c r="L113" s="164">
        <v>0.9738</v>
      </c>
      <c r="M113" s="164">
        <v>0.9756999999999999</v>
      </c>
      <c r="N113" s="164">
        <v>1.0212999999999999</v>
      </c>
      <c r="O113" s="135">
        <v>1.0212999999999999</v>
      </c>
      <c r="P113" s="164">
        <v>0.99219999999999997</v>
      </c>
      <c r="Q113" s="164">
        <v>0.95739999999999992</v>
      </c>
      <c r="R113" s="164">
        <v>1.0027999999999999</v>
      </c>
      <c r="S113" s="164">
        <v>1.0534000000000001</v>
      </c>
      <c r="T113" s="164">
        <v>0.99849999999999994</v>
      </c>
      <c r="U113" s="164">
        <v>0.95629999999999993</v>
      </c>
      <c r="V113" s="164">
        <v>0.91659999999999997</v>
      </c>
      <c r="W113" s="164">
        <v>0.87519999999999998</v>
      </c>
      <c r="X113" s="164">
        <v>0.83420000000000005</v>
      </c>
      <c r="Y113" s="164">
        <v>0.79480000000000006</v>
      </c>
      <c r="Z113" s="164">
        <v>0.7609999999999999</v>
      </c>
      <c r="AA113" s="164">
        <v>0.72620000000000007</v>
      </c>
      <c r="AB113" s="135">
        <v>0.72620000000000007</v>
      </c>
      <c r="AC113" s="18">
        <f t="shared" si="36"/>
        <v>-0.29509999999999981</v>
      </c>
      <c r="AD113" s="18">
        <f t="shared" si="37"/>
        <v>-0.28894546166650337</v>
      </c>
      <c r="AE113" s="19" t="s">
        <v>0</v>
      </c>
      <c r="AF113" s="135">
        <v>1.0205</v>
      </c>
      <c r="AG113" s="18">
        <f t="shared" si="38"/>
        <v>-0.2942999999999999</v>
      </c>
      <c r="AH113" s="18">
        <f t="shared" si="39"/>
        <v>-0.28838804507594307</v>
      </c>
      <c r="AI113" s="19" t="s">
        <v>0</v>
      </c>
    </row>
    <row r="114" spans="1:35" outlineLevel="1" x14ac:dyDescent="0.3">
      <c r="A114" s="133" t="s">
        <v>99</v>
      </c>
      <c r="B114" s="147" t="s">
        <v>185</v>
      </c>
      <c r="C114" s="164">
        <v>1.6194</v>
      </c>
      <c r="D114" s="164">
        <v>1.1076000000000001</v>
      </c>
      <c r="E114" s="164">
        <v>0.96319999999999995</v>
      </c>
      <c r="F114" s="164">
        <v>0.9042</v>
      </c>
      <c r="G114" s="164">
        <v>0.86349999999999993</v>
      </c>
      <c r="H114" s="164">
        <v>0.72489999999999999</v>
      </c>
      <c r="I114" s="164">
        <v>0.94030000000000002</v>
      </c>
      <c r="J114" s="164">
        <v>0.90720000000000001</v>
      </c>
      <c r="K114" s="164">
        <v>0.88450000000000006</v>
      </c>
      <c r="L114" s="164">
        <v>0.86230000000000007</v>
      </c>
      <c r="M114" s="164">
        <v>0.83930000000000005</v>
      </c>
      <c r="N114" s="164">
        <v>0.84609999999999996</v>
      </c>
      <c r="O114" s="135">
        <v>0.91079999999999994</v>
      </c>
      <c r="P114" s="164">
        <v>1.6099000000000001</v>
      </c>
      <c r="Q114" s="164">
        <v>1.1013999999999999</v>
      </c>
      <c r="R114" s="164">
        <v>0.87069999999999992</v>
      </c>
      <c r="S114" s="164">
        <v>1.0437000000000001</v>
      </c>
      <c r="T114" s="164">
        <v>0.94810000000000005</v>
      </c>
      <c r="U114" s="164">
        <v>0.87309999999999999</v>
      </c>
      <c r="V114" s="164">
        <v>0.93230000000000002</v>
      </c>
      <c r="W114" s="164">
        <v>0.69519999999999993</v>
      </c>
      <c r="X114" s="164">
        <v>0.86439999999999995</v>
      </c>
      <c r="Y114" s="164">
        <v>3.7656999999999998</v>
      </c>
      <c r="Z114" s="164">
        <v>0.86309999999999998</v>
      </c>
      <c r="AA114" s="164">
        <v>0.6119</v>
      </c>
      <c r="AB114" s="135">
        <v>1.1848000000000001</v>
      </c>
      <c r="AC114" s="18">
        <f t="shared" si="36"/>
        <v>0.27400000000000013</v>
      </c>
      <c r="AD114" s="18">
        <f t="shared" si="37"/>
        <v>0.30083443126921394</v>
      </c>
      <c r="AE114" s="19" t="s">
        <v>0</v>
      </c>
      <c r="AF114" s="135">
        <v>0.71560000000000001</v>
      </c>
      <c r="AG114" s="18">
        <f t="shared" si="38"/>
        <v>0.46920000000000006</v>
      </c>
      <c r="AH114" s="18">
        <f t="shared" si="39"/>
        <v>0.65567356064840698</v>
      </c>
      <c r="AI114" s="19" t="s">
        <v>0</v>
      </c>
    </row>
    <row r="115" spans="1:35" outlineLevel="1" x14ac:dyDescent="0.3">
      <c r="A115" s="133" t="s">
        <v>100</v>
      </c>
      <c r="B115" s="147" t="s">
        <v>186</v>
      </c>
      <c r="C115" s="164">
        <v>0.85750000000000004</v>
      </c>
      <c r="D115" s="164">
        <v>0.77849999999999997</v>
      </c>
      <c r="E115" s="164">
        <v>0.89900000000000002</v>
      </c>
      <c r="F115" s="164">
        <v>0.77599999999999991</v>
      </c>
      <c r="G115" s="164">
        <v>0.63270000000000004</v>
      </c>
      <c r="H115" s="164">
        <v>0.58350000000000002</v>
      </c>
      <c r="I115" s="164">
        <v>0.88230000000000008</v>
      </c>
      <c r="J115" s="164">
        <v>0.58889999999999998</v>
      </c>
      <c r="K115" s="164">
        <v>0.57679999999999998</v>
      </c>
      <c r="L115" s="164">
        <v>0.59260000000000002</v>
      </c>
      <c r="M115" s="164">
        <v>0.55469999999999997</v>
      </c>
      <c r="N115" s="164">
        <v>0.43719999999999998</v>
      </c>
      <c r="O115" s="135">
        <v>0.63670000000000004</v>
      </c>
      <c r="P115" s="164">
        <v>0.85239999999999994</v>
      </c>
      <c r="Q115" s="164">
        <v>0.77410000000000001</v>
      </c>
      <c r="R115" s="164">
        <v>0.76489999999999991</v>
      </c>
      <c r="S115" s="164">
        <v>0.94720000000000004</v>
      </c>
      <c r="T115" s="164">
        <v>0.51869999999999994</v>
      </c>
      <c r="U115" s="164">
        <v>0.51080000000000003</v>
      </c>
      <c r="V115" s="164">
        <v>0.59340000000000004</v>
      </c>
      <c r="W115" s="164">
        <v>0.55159999999999998</v>
      </c>
      <c r="X115" s="164">
        <v>0.35840000000000005</v>
      </c>
      <c r="Y115" s="164">
        <v>0.60520000000000007</v>
      </c>
      <c r="Z115" s="164">
        <v>0.33750000000000002</v>
      </c>
      <c r="AA115" s="164">
        <v>0.76580000000000004</v>
      </c>
      <c r="AB115" s="135">
        <v>0.61770000000000003</v>
      </c>
      <c r="AC115" s="18">
        <f t="shared" si="36"/>
        <v>-1.9000000000000017E-2</v>
      </c>
      <c r="AD115" s="18">
        <f t="shared" si="37"/>
        <v>-2.9841369561803055E-2</v>
      </c>
      <c r="AE115" s="19" t="s">
        <v>0</v>
      </c>
      <c r="AF115" s="135">
        <v>1.1557999999999999</v>
      </c>
      <c r="AG115" s="18">
        <f t="shared" si="38"/>
        <v>-0.53809999999999991</v>
      </c>
      <c r="AH115" s="18">
        <f t="shared" si="39"/>
        <v>-0.46556497663955698</v>
      </c>
      <c r="AI115" s="19" t="s">
        <v>0</v>
      </c>
    </row>
    <row r="116" spans="1:35" outlineLevel="1" x14ac:dyDescent="0.3">
      <c r="A116" s="133" t="s">
        <v>101</v>
      </c>
      <c r="B116" s="147" t="s">
        <v>187</v>
      </c>
      <c r="C116" s="164">
        <v>0.41670000000000001</v>
      </c>
      <c r="D116" s="164">
        <v>0.51290000000000002</v>
      </c>
      <c r="E116" s="164">
        <v>0.42859999999999998</v>
      </c>
      <c r="F116" s="164">
        <v>0.41789999999999999</v>
      </c>
      <c r="G116" s="164">
        <v>0.38270000000000004</v>
      </c>
      <c r="H116" s="164">
        <v>0.3039</v>
      </c>
      <c r="I116" s="164">
        <v>0.39270000000000005</v>
      </c>
      <c r="J116" s="164">
        <v>0.34950000000000003</v>
      </c>
      <c r="K116" s="164">
        <v>0.33590000000000003</v>
      </c>
      <c r="L116" s="164">
        <v>0.30590000000000001</v>
      </c>
      <c r="M116" s="164">
        <v>0.27839999999999998</v>
      </c>
      <c r="N116" s="164">
        <v>0.2303</v>
      </c>
      <c r="O116" s="135">
        <v>0.33850000000000002</v>
      </c>
      <c r="P116" s="164">
        <v>0.41420000000000001</v>
      </c>
      <c r="Q116" s="164">
        <v>0.51</v>
      </c>
      <c r="R116" s="164">
        <v>0.41560000000000002</v>
      </c>
      <c r="S116" s="164">
        <v>0.40700000000000003</v>
      </c>
      <c r="T116" s="164">
        <v>0.44079999999999997</v>
      </c>
      <c r="U116" s="164">
        <v>0.35880000000000001</v>
      </c>
      <c r="V116" s="164">
        <v>0.34360000000000002</v>
      </c>
      <c r="W116" s="164">
        <v>0.37070000000000003</v>
      </c>
      <c r="X116" s="164">
        <v>0.36590000000000006</v>
      </c>
      <c r="Y116" s="164">
        <v>0.33119999999999999</v>
      </c>
      <c r="Z116" s="164">
        <v>0.34289999999999998</v>
      </c>
      <c r="AA116" s="164">
        <v>0.48780000000000001</v>
      </c>
      <c r="AB116" s="135">
        <v>0.39460000000000001</v>
      </c>
      <c r="AC116" s="18">
        <f t="shared" si="36"/>
        <v>5.6099999999999983E-2</v>
      </c>
      <c r="AD116" s="18">
        <f t="shared" si="37"/>
        <v>0.16573116691285072</v>
      </c>
      <c r="AE116" s="19" t="s">
        <v>0</v>
      </c>
      <c r="AF116" s="135">
        <v>0.69730000000000003</v>
      </c>
      <c r="AG116" s="18">
        <f t="shared" si="38"/>
        <v>-0.30270000000000002</v>
      </c>
      <c r="AH116" s="18">
        <f t="shared" si="39"/>
        <v>-0.43410296859314501</v>
      </c>
      <c r="AI116" s="19" t="s">
        <v>0</v>
      </c>
    </row>
    <row r="117" spans="1:35" outlineLevel="1" x14ac:dyDescent="0.3">
      <c r="A117" s="133" t="s">
        <v>102</v>
      </c>
      <c r="B117" s="147" t="s">
        <v>188</v>
      </c>
      <c r="C117" s="164">
        <v>1.2777000000000001</v>
      </c>
      <c r="D117" s="164">
        <v>1.2949000000000002</v>
      </c>
      <c r="E117" s="164">
        <v>1.3365</v>
      </c>
      <c r="F117" s="164">
        <v>1.2016</v>
      </c>
      <c r="G117" s="164">
        <v>1.0223</v>
      </c>
      <c r="H117" s="164">
        <v>0.89280000000000004</v>
      </c>
      <c r="I117" s="164">
        <v>1.2813999999999999</v>
      </c>
      <c r="J117" s="164">
        <v>0.94409999999999994</v>
      </c>
      <c r="K117" s="164">
        <v>0.91780000000000006</v>
      </c>
      <c r="L117" s="164">
        <v>0.90300000000000002</v>
      </c>
      <c r="M117" s="164">
        <v>0.83719999999999994</v>
      </c>
      <c r="N117" s="164">
        <v>0.67079999999999995</v>
      </c>
      <c r="O117" s="135">
        <v>0.98049999999999993</v>
      </c>
      <c r="P117" s="164">
        <v>1.2702</v>
      </c>
      <c r="Q117" s="164">
        <v>1.2875999999999999</v>
      </c>
      <c r="R117" s="164">
        <v>1.1843000000000001</v>
      </c>
      <c r="S117" s="164">
        <v>1.3605</v>
      </c>
      <c r="T117" s="164">
        <v>0.96579999999999999</v>
      </c>
      <c r="U117" s="164">
        <v>0.87690000000000001</v>
      </c>
      <c r="V117" s="164">
        <v>0.94480000000000008</v>
      </c>
      <c r="W117" s="164">
        <v>0.93049999999999999</v>
      </c>
      <c r="X117" s="164">
        <v>0.73230000000000006</v>
      </c>
      <c r="Y117" s="164">
        <v>0.94510000000000005</v>
      </c>
      <c r="Z117" s="164">
        <v>0.68030000000000002</v>
      </c>
      <c r="AA117" s="164">
        <v>1.2721</v>
      </c>
      <c r="AB117" s="135">
        <v>1.0194000000000001</v>
      </c>
      <c r="AC117" s="18">
        <f t="shared" si="36"/>
        <v>3.8900000000000157E-2</v>
      </c>
      <c r="AD117" s="18">
        <f t="shared" si="37"/>
        <v>3.967363590005113E-2</v>
      </c>
      <c r="AE117" s="19" t="s">
        <v>0</v>
      </c>
      <c r="AF117" s="135">
        <v>1.8603999999999998</v>
      </c>
      <c r="AG117" s="18">
        <f t="shared" si="38"/>
        <v>-0.84099999999999975</v>
      </c>
      <c r="AH117" s="18">
        <f t="shared" si="39"/>
        <v>-0.45205332186626523</v>
      </c>
      <c r="AI117" s="19" t="s">
        <v>0</v>
      </c>
    </row>
    <row r="118" spans="1:35" outlineLevel="1" x14ac:dyDescent="0.3">
      <c r="A118" s="133" t="s">
        <v>103</v>
      </c>
      <c r="B118" s="147" t="s">
        <v>189</v>
      </c>
      <c r="C118" s="164">
        <v>-1.8936000000000002</v>
      </c>
      <c r="D118" s="164">
        <v>-1.399</v>
      </c>
      <c r="E118" s="164">
        <v>-1.2908000000000002</v>
      </c>
      <c r="F118" s="164">
        <v>-1.0981000000000001</v>
      </c>
      <c r="G118" s="164">
        <v>-0.879</v>
      </c>
      <c r="H118" s="164">
        <v>-0.61240000000000006</v>
      </c>
      <c r="I118" s="164">
        <v>-1.2153</v>
      </c>
      <c r="J118" s="164">
        <v>-0.84560000000000002</v>
      </c>
      <c r="K118" s="164">
        <v>-0.79709999999999992</v>
      </c>
      <c r="L118" s="164">
        <v>-0.76069999999999993</v>
      </c>
      <c r="M118" s="164">
        <v>-0.6724</v>
      </c>
      <c r="N118" s="164">
        <v>-0.51359999999999995</v>
      </c>
      <c r="O118" s="135">
        <v>-0.8859999999999999</v>
      </c>
      <c r="P118" s="164">
        <v>-1.8822999999999999</v>
      </c>
      <c r="Q118" s="164">
        <v>-1.3911000000000002</v>
      </c>
      <c r="R118" s="164">
        <v>-1.0569999999999999</v>
      </c>
      <c r="S118" s="164">
        <v>-1.4041999999999999</v>
      </c>
      <c r="T118" s="164">
        <v>-0.99069999999999991</v>
      </c>
      <c r="U118" s="164">
        <v>-0.76749999999999996</v>
      </c>
      <c r="V118" s="164">
        <v>-0.88769999999999993</v>
      </c>
      <c r="W118" s="164">
        <v>-0.66020000000000001</v>
      </c>
      <c r="X118" s="164">
        <v>-0.77249999999999996</v>
      </c>
      <c r="Y118" s="164">
        <v>-3.4079999999999999</v>
      </c>
      <c r="Z118" s="164">
        <v>-0.55169999999999997</v>
      </c>
      <c r="AA118" s="164">
        <v>-0.87480000000000002</v>
      </c>
      <c r="AB118" s="135">
        <v>-1.2048999999999999</v>
      </c>
      <c r="AC118" s="18">
        <f t="shared" si="36"/>
        <v>-0.31889999999999996</v>
      </c>
      <c r="AD118" s="18">
        <f t="shared" si="37"/>
        <v>0.35993227990970644</v>
      </c>
      <c r="AE118" s="19" t="s">
        <v>0</v>
      </c>
      <c r="AF118" s="135">
        <v>-1.5685</v>
      </c>
      <c r="AG118" s="18">
        <f t="shared" si="38"/>
        <v>0.36360000000000015</v>
      </c>
      <c r="AH118" s="18">
        <f t="shared" si="39"/>
        <v>-0.23181383487408358</v>
      </c>
      <c r="AI118" s="19" t="s">
        <v>0</v>
      </c>
    </row>
    <row r="119" spans="1:35" outlineLevel="1" x14ac:dyDescent="0.3">
      <c r="A119" s="133" t="s">
        <v>859</v>
      </c>
      <c r="B119" s="147" t="s">
        <v>862</v>
      </c>
      <c r="C119" s="163">
        <v>0</v>
      </c>
      <c r="D119" s="163">
        <v>0</v>
      </c>
      <c r="E119" s="163">
        <v>0</v>
      </c>
      <c r="F119" s="163">
        <v>0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3">
        <v>0</v>
      </c>
      <c r="M119" s="163">
        <v>0</v>
      </c>
      <c r="N119" s="163">
        <v>0</v>
      </c>
      <c r="O119" s="134">
        <v>0</v>
      </c>
      <c r="P119" s="163">
        <v>0</v>
      </c>
      <c r="Q119" s="163">
        <v>0</v>
      </c>
      <c r="R119" s="163">
        <v>0</v>
      </c>
      <c r="S119" s="163">
        <v>0</v>
      </c>
      <c r="T119" s="163">
        <v>0</v>
      </c>
      <c r="U119" s="163">
        <v>0</v>
      </c>
      <c r="V119" s="163">
        <v>0</v>
      </c>
      <c r="W119" s="163">
        <v>0</v>
      </c>
      <c r="X119" s="163">
        <v>0</v>
      </c>
      <c r="Y119" s="163">
        <v>0</v>
      </c>
      <c r="Z119" s="163">
        <v>0</v>
      </c>
      <c r="AA119" s="163">
        <v>0</v>
      </c>
      <c r="AB119" s="134">
        <v>0</v>
      </c>
      <c r="AC119" s="17">
        <f t="shared" ref="AC119:AC121" si="48">AB119-O119</f>
        <v>0</v>
      </c>
      <c r="AD119" s="18" t="str">
        <f t="shared" ref="AD119:AD121" si="49">IFERROR(AB119/O119-1,"")</f>
        <v/>
      </c>
      <c r="AE119" s="19" t="s">
        <v>0</v>
      </c>
      <c r="AF119" s="134">
        <v>0</v>
      </c>
      <c r="AG119" s="17">
        <f t="shared" ref="AG119:AG121" si="50">AB119-AF119</f>
        <v>0</v>
      </c>
      <c r="AH119" s="18" t="str">
        <f t="shared" ref="AH119:AH121" si="51">IFERROR(AB119/AF119-1,"")</f>
        <v/>
      </c>
      <c r="AI119" s="19" t="s">
        <v>0</v>
      </c>
    </row>
    <row r="120" spans="1:35" outlineLevel="1" x14ac:dyDescent="0.3">
      <c r="A120" s="133" t="s">
        <v>860</v>
      </c>
      <c r="B120" s="147" t="s">
        <v>863</v>
      </c>
      <c r="C120" s="163">
        <v>334.19</v>
      </c>
      <c r="D120" s="163">
        <v>334.19</v>
      </c>
      <c r="E120" s="163">
        <v>334.19</v>
      </c>
      <c r="F120" s="163">
        <v>334.19</v>
      </c>
      <c r="G120" s="163">
        <v>334.19</v>
      </c>
      <c r="H120" s="163">
        <v>334.19</v>
      </c>
      <c r="I120" s="163">
        <v>334.19</v>
      </c>
      <c r="J120" s="163">
        <v>334.19</v>
      </c>
      <c r="K120" s="163">
        <v>334.19</v>
      </c>
      <c r="L120" s="163">
        <v>334.19</v>
      </c>
      <c r="M120" s="163">
        <v>334.19</v>
      </c>
      <c r="N120" s="163">
        <v>334.19</v>
      </c>
      <c r="O120" s="134">
        <v>334.19</v>
      </c>
      <c r="P120" s="163">
        <v>319.5</v>
      </c>
      <c r="Q120" s="163">
        <v>322.77999999999997</v>
      </c>
      <c r="R120" s="163">
        <v>326.52999999999997</v>
      </c>
      <c r="S120" s="163">
        <v>333.66</v>
      </c>
      <c r="T120" s="163">
        <v>338.03</v>
      </c>
      <c r="U120" s="163">
        <v>337.57</v>
      </c>
      <c r="V120" s="163">
        <v>340.05</v>
      </c>
      <c r="W120" s="163">
        <v>317.61</v>
      </c>
      <c r="X120" s="163">
        <v>320.23</v>
      </c>
      <c r="Y120" s="163">
        <v>320.98</v>
      </c>
      <c r="Z120" s="163">
        <v>343.65</v>
      </c>
      <c r="AA120" s="163">
        <v>332</v>
      </c>
      <c r="AB120" s="134">
        <v>332</v>
      </c>
      <c r="AC120" s="17">
        <f t="shared" si="48"/>
        <v>-2.1899999999999977</v>
      </c>
      <c r="AD120" s="18">
        <f t="shared" si="49"/>
        <v>-6.5531583829557816E-3</v>
      </c>
      <c r="AE120" s="19" t="s">
        <v>0</v>
      </c>
      <c r="AF120" s="134">
        <v>334.19</v>
      </c>
      <c r="AG120" s="17">
        <f t="shared" si="50"/>
        <v>-2.1899999999999977</v>
      </c>
      <c r="AH120" s="18">
        <f t="shared" si="51"/>
        <v>-6.5531583829557816E-3</v>
      </c>
      <c r="AI120" s="19" t="s">
        <v>0</v>
      </c>
    </row>
    <row r="121" spans="1:35" outlineLevel="1" x14ac:dyDescent="0.3">
      <c r="A121" s="133" t="s">
        <v>861</v>
      </c>
      <c r="B121" s="147" t="s">
        <v>864</v>
      </c>
      <c r="C121" s="163">
        <v>0</v>
      </c>
      <c r="D121" s="163">
        <v>0</v>
      </c>
      <c r="E121" s="163">
        <v>0</v>
      </c>
      <c r="F121" s="163">
        <v>0</v>
      </c>
      <c r="G121" s="163">
        <v>0</v>
      </c>
      <c r="H121" s="163">
        <v>0</v>
      </c>
      <c r="I121" s="163">
        <v>0</v>
      </c>
      <c r="J121" s="163">
        <v>0</v>
      </c>
      <c r="K121" s="163">
        <v>0</v>
      </c>
      <c r="L121" s="163">
        <v>0</v>
      </c>
      <c r="M121" s="163">
        <v>0</v>
      </c>
      <c r="N121" s="163">
        <v>0</v>
      </c>
      <c r="O121" s="134">
        <v>0</v>
      </c>
      <c r="P121" s="163">
        <v>0</v>
      </c>
      <c r="Q121" s="163">
        <v>0</v>
      </c>
      <c r="R121" s="163">
        <v>0</v>
      </c>
      <c r="S121" s="163">
        <v>0</v>
      </c>
      <c r="T121" s="163">
        <v>0</v>
      </c>
      <c r="U121" s="163">
        <v>0</v>
      </c>
      <c r="V121" s="163">
        <v>0</v>
      </c>
      <c r="W121" s="163">
        <v>0</v>
      </c>
      <c r="X121" s="163">
        <v>0</v>
      </c>
      <c r="Y121" s="163">
        <v>0</v>
      </c>
      <c r="Z121" s="163">
        <v>0</v>
      </c>
      <c r="AA121" s="163">
        <v>0</v>
      </c>
      <c r="AB121" s="134">
        <v>0</v>
      </c>
      <c r="AC121" s="17">
        <f t="shared" si="48"/>
        <v>0</v>
      </c>
      <c r="AD121" s="18" t="str">
        <f t="shared" si="49"/>
        <v/>
      </c>
      <c r="AE121" s="19" t="s">
        <v>0</v>
      </c>
      <c r="AF121" s="134">
        <v>0</v>
      </c>
      <c r="AG121" s="17">
        <f t="shared" si="50"/>
        <v>0</v>
      </c>
      <c r="AH121" s="18" t="str">
        <f t="shared" si="51"/>
        <v/>
      </c>
      <c r="AI121" s="19" t="s">
        <v>0</v>
      </c>
    </row>
  </sheetData>
  <customSheetViews>
    <customSheetView guid="{380579CF-BC02-4AFA-9AF8-F9F0C21728C7}">
      <pane xSplit="1" ySplit="2" topLeftCell="L3" activePane="bottomRight" state="frozen"/>
      <selection pane="bottomRight" activeCell="V2" sqref="V2"/>
      <pageMargins left="0.7" right="0.7" top="0.75" bottom="0.75" header="0.3" footer="0.3"/>
      <pageSetup paperSize="9" orientation="portrait" r:id="rId1"/>
    </customSheetView>
    <customSheetView guid="{778DECC7-C96B-4E8F-BFFA-967E9265C4C0}">
      <pane xSplit="1" ySplit="2" topLeftCell="B78" activePane="bottomRight" state="frozen"/>
      <selection pane="bottomRight" activeCell="C100" sqref="C100"/>
      <pageMargins left="0.7" right="0.7" top="0.75" bottom="0.75" header="0.3" footer="0.3"/>
      <pageSetup paperSize="9" orientation="portrait" r:id="rId2"/>
    </customSheetView>
  </customSheetViews>
  <mergeCells count="1">
    <mergeCell ref="C1:AE1"/>
  </mergeCell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BC47-A1BF-4F81-92A4-2D15FE98FF23}">
  <sheetPr>
    <outlinePr summaryBelow="0" summaryRight="0"/>
  </sheetPr>
  <dimension ref="A1:R177"/>
  <sheetViews>
    <sheetView zoomScaleNormal="100" workbookViewId="0">
      <pane xSplit="1" ySplit="2" topLeftCell="B3" activePane="bottomRight" state="frozen"/>
      <selection activeCell="C1" sqref="C1:W1"/>
      <selection pane="topRight" activeCell="C1" sqref="C1:W1"/>
      <selection pane="bottomLeft" activeCell="C1" sqref="C1:W1"/>
      <selection pane="bottomRight" activeCell="C182" sqref="C182"/>
    </sheetView>
  </sheetViews>
  <sheetFormatPr defaultRowHeight="14.4" outlineLevelRow="4" x14ac:dyDescent="0.3"/>
  <cols>
    <col min="1" max="1" width="58.33203125" customWidth="1"/>
    <col min="2" max="2" width="1.44140625" customWidth="1"/>
    <col min="3" max="6" width="16.6640625" customWidth="1"/>
    <col min="7" max="7" width="18" customWidth="1"/>
    <col min="8" max="8" width="16.6640625" style="65" customWidth="1"/>
    <col min="9" max="9" width="16.6640625" customWidth="1"/>
    <col min="10" max="10" width="16.6640625" style="65" customWidth="1"/>
    <col min="11" max="11" width="3" customWidth="1"/>
    <col min="12" max="13" width="16.6640625" customWidth="1"/>
    <col min="14" max="14" width="3" customWidth="1"/>
  </cols>
  <sheetData>
    <row r="1" spans="1:14" ht="15" customHeight="1" x14ac:dyDescent="0.3">
      <c r="A1" s="186" t="str">
        <f>'MBoard FS'!A1</f>
        <v>Access Finance SL</v>
      </c>
      <c r="B1" s="91" t="str">
        <f>'MBoard FS'!B1</f>
        <v>ln:goto/LNFC/mfg?oid=2522937</v>
      </c>
      <c r="C1" s="190">
        <f>'MBoard FS'!C1:K1</f>
        <v>44926</v>
      </c>
      <c r="D1" s="191"/>
      <c r="E1" s="191"/>
      <c r="F1" s="191"/>
      <c r="G1" s="191"/>
      <c r="H1" s="191"/>
      <c r="I1" s="191"/>
      <c r="J1" s="191"/>
      <c r="K1" s="191"/>
      <c r="L1" s="143"/>
      <c r="M1" s="143"/>
      <c r="N1" s="187"/>
    </row>
    <row r="2" spans="1:14" ht="39.6" x14ac:dyDescent="0.3">
      <c r="A2" s="130" t="str">
        <f>'MBoard FS'!A2</f>
        <v>EUR MNG</v>
      </c>
      <c r="B2" s="91" t="str">
        <f>'MBoard FS'!B2</f>
        <v>OID</v>
      </c>
      <c r="C2" s="91" t="s">
        <v>2</v>
      </c>
      <c r="D2" s="91" t="s">
        <v>3</v>
      </c>
      <c r="E2" s="91" t="s">
        <v>4</v>
      </c>
      <c r="F2" s="91" t="s">
        <v>5</v>
      </c>
      <c r="G2" s="91" t="s">
        <v>6</v>
      </c>
      <c r="H2" s="188" t="s">
        <v>7</v>
      </c>
      <c r="I2" s="91" t="s">
        <v>8</v>
      </c>
      <c r="J2" s="188" t="s">
        <v>9</v>
      </c>
      <c r="K2" s="189"/>
      <c r="L2" s="91" t="s">
        <v>790</v>
      </c>
      <c r="M2" s="188" t="s">
        <v>791</v>
      </c>
      <c r="N2" s="189"/>
    </row>
    <row r="3" spans="1:14" x14ac:dyDescent="0.3">
      <c r="A3" s="2" t="s">
        <v>269</v>
      </c>
      <c r="B3" s="22" t="s">
        <v>440</v>
      </c>
      <c r="C3" s="49" t="s">
        <v>267</v>
      </c>
      <c r="D3" s="49" t="s">
        <v>268</v>
      </c>
      <c r="E3" s="49" t="s">
        <v>268</v>
      </c>
      <c r="F3" s="49" t="s">
        <v>267</v>
      </c>
      <c r="G3" s="28" t="s">
        <v>0</v>
      </c>
      <c r="H3" s="43" t="s">
        <v>0</v>
      </c>
      <c r="I3" s="28" t="s">
        <v>0</v>
      </c>
      <c r="J3" s="43" t="s">
        <v>0</v>
      </c>
      <c r="K3" s="4" t="s">
        <v>0</v>
      </c>
      <c r="L3" s="28" t="s">
        <v>0</v>
      </c>
      <c r="M3" s="43" t="s">
        <v>0</v>
      </c>
      <c r="N3" s="4"/>
    </row>
    <row r="4" spans="1:14" x14ac:dyDescent="0.3">
      <c r="A4" s="2" t="s">
        <v>270</v>
      </c>
      <c r="B4" s="22" t="s">
        <v>441</v>
      </c>
      <c r="C4" s="57">
        <v>-872962</v>
      </c>
      <c r="D4" s="57">
        <v>-3869578.12</v>
      </c>
      <c r="E4" s="57">
        <v>-2077517.22</v>
      </c>
      <c r="F4" s="57">
        <v>-1448758.62</v>
      </c>
      <c r="G4" s="28">
        <f>F4-D4</f>
        <v>2420819.5</v>
      </c>
      <c r="H4" s="43">
        <f>IFERROR(F4/D4-1,"")</f>
        <v>-0.62560295332660187</v>
      </c>
      <c r="I4" s="28">
        <f>F4-E4</f>
        <v>628758.59999999986</v>
      </c>
      <c r="J4" s="43">
        <f>IFERROR(F4/E4-1,"")</f>
        <v>-0.30264904374655432</v>
      </c>
      <c r="K4" s="4" t="s">
        <v>0</v>
      </c>
      <c r="L4" s="28">
        <f t="shared" ref="L4" si="0">F4-C4</f>
        <v>-575796.62000000011</v>
      </c>
      <c r="M4" s="43">
        <f t="shared" ref="M4" si="1">IFERROR(F4/C4-1,"")</f>
        <v>0.65958955830838017</v>
      </c>
      <c r="N4" s="4"/>
    </row>
    <row r="5" spans="1:14" outlineLevel="2" collapsed="1" x14ac:dyDescent="0.3">
      <c r="A5" s="175" t="s">
        <v>271</v>
      </c>
      <c r="B5" s="176" t="s">
        <v>442</v>
      </c>
      <c r="C5" s="79">
        <v>-410182.39</v>
      </c>
      <c r="D5" s="79">
        <v>-1585252.58</v>
      </c>
      <c r="E5" s="79">
        <v>-823142.74</v>
      </c>
      <c r="F5" s="79">
        <v>-367718.41</v>
      </c>
      <c r="G5" s="29">
        <f>F5-D5</f>
        <v>1217534.1700000002</v>
      </c>
      <c r="H5" s="36">
        <f>IFERROR(F5/D5-1,"")</f>
        <v>-0.76803796780447442</v>
      </c>
      <c r="I5" s="29">
        <f>F5-E5</f>
        <v>455424.33</v>
      </c>
      <c r="J5" s="36">
        <f>IFERROR(F5/E5-1,"")</f>
        <v>-0.55327503708530557</v>
      </c>
      <c r="K5" s="5" t="s">
        <v>0</v>
      </c>
      <c r="L5" s="29">
        <f t="shared" ref="L5:L68" si="2">F5-C5</f>
        <v>42463.98000000004</v>
      </c>
      <c r="M5" s="36">
        <f t="shared" ref="M5:M68" si="3">IFERROR(F5/C5-1,"")</f>
        <v>-0.10352462961659581</v>
      </c>
      <c r="N5" s="5"/>
    </row>
    <row r="6" spans="1:14" hidden="1" outlineLevel="3" x14ac:dyDescent="0.3">
      <c r="A6" s="177" t="s">
        <v>272</v>
      </c>
      <c r="B6" s="178" t="s">
        <v>443</v>
      </c>
      <c r="C6" s="174">
        <v>-410182.39</v>
      </c>
      <c r="D6" s="174">
        <v>-1585252.58</v>
      </c>
      <c r="E6" s="174">
        <v>-810542.74</v>
      </c>
      <c r="F6" s="174">
        <v>-353625.93</v>
      </c>
      <c r="G6" s="59">
        <f t="shared" ref="G6:G69" si="4">F6-D6</f>
        <v>1231626.6500000001</v>
      </c>
      <c r="H6" s="63">
        <f t="shared" ref="H6:H69" si="5">IFERROR(F6/D6-1,"")</f>
        <v>-0.77692770574137782</v>
      </c>
      <c r="I6" s="59">
        <f t="shared" ref="I6:I69" si="6">F6-E6</f>
        <v>456916.81</v>
      </c>
      <c r="J6" s="63">
        <f t="shared" ref="J6:J69" si="7">IFERROR(F6/E6-1,"")</f>
        <v>-0.56371710885967596</v>
      </c>
      <c r="K6" s="19" t="s">
        <v>0</v>
      </c>
      <c r="L6" s="59">
        <f t="shared" si="2"/>
        <v>56556.460000000021</v>
      </c>
      <c r="M6" s="63">
        <f t="shared" si="3"/>
        <v>-0.1378812483880647</v>
      </c>
      <c r="N6" s="19"/>
    </row>
    <row r="7" spans="1:14" hidden="1" outlineLevel="3" x14ac:dyDescent="0.3">
      <c r="A7" s="177" t="s">
        <v>273</v>
      </c>
      <c r="B7" s="178" t="s">
        <v>444</v>
      </c>
      <c r="C7" s="174">
        <v>0</v>
      </c>
      <c r="D7" s="174">
        <v>0</v>
      </c>
      <c r="E7" s="174">
        <v>0</v>
      </c>
      <c r="F7" s="174">
        <v>-14092.48</v>
      </c>
      <c r="G7" s="59">
        <f t="shared" si="4"/>
        <v>-14092.48</v>
      </c>
      <c r="H7" s="63" t="str">
        <f t="shared" si="5"/>
        <v/>
      </c>
      <c r="I7" s="59">
        <f t="shared" si="6"/>
        <v>-14092.48</v>
      </c>
      <c r="J7" s="63" t="str">
        <f t="shared" si="7"/>
        <v/>
      </c>
      <c r="K7" s="19" t="s">
        <v>0</v>
      </c>
      <c r="L7" s="59">
        <f t="shared" si="2"/>
        <v>-14092.48</v>
      </c>
      <c r="M7" s="63" t="str">
        <f t="shared" si="3"/>
        <v/>
      </c>
      <c r="N7" s="19"/>
    </row>
    <row r="8" spans="1:14" hidden="1" outlineLevel="3" x14ac:dyDescent="0.3">
      <c r="A8" s="177" t="s">
        <v>274</v>
      </c>
      <c r="B8" s="178" t="s">
        <v>445</v>
      </c>
      <c r="C8" s="174">
        <v>0</v>
      </c>
      <c r="D8" s="174">
        <v>0</v>
      </c>
      <c r="E8" s="174">
        <v>0</v>
      </c>
      <c r="F8" s="174">
        <v>0</v>
      </c>
      <c r="G8" s="59">
        <f t="shared" si="4"/>
        <v>0</v>
      </c>
      <c r="H8" s="63" t="str">
        <f t="shared" si="5"/>
        <v/>
      </c>
      <c r="I8" s="59">
        <f t="shared" si="6"/>
        <v>0</v>
      </c>
      <c r="J8" s="63" t="str">
        <f t="shared" si="7"/>
        <v/>
      </c>
      <c r="K8" s="19" t="s">
        <v>0</v>
      </c>
      <c r="L8" s="59">
        <f t="shared" si="2"/>
        <v>0</v>
      </c>
      <c r="M8" s="63" t="str">
        <f t="shared" si="3"/>
        <v/>
      </c>
      <c r="N8" s="19"/>
    </row>
    <row r="9" spans="1:14" hidden="1" outlineLevel="3" x14ac:dyDescent="0.3">
      <c r="A9" s="177" t="s">
        <v>275</v>
      </c>
      <c r="B9" s="178" t="s">
        <v>446</v>
      </c>
      <c r="C9" s="174">
        <v>0</v>
      </c>
      <c r="D9" s="174">
        <v>0</v>
      </c>
      <c r="E9" s="174">
        <v>0</v>
      </c>
      <c r="F9" s="174">
        <v>0</v>
      </c>
      <c r="G9" s="59">
        <f t="shared" si="4"/>
        <v>0</v>
      </c>
      <c r="H9" s="63" t="str">
        <f t="shared" si="5"/>
        <v/>
      </c>
      <c r="I9" s="59">
        <f t="shared" si="6"/>
        <v>0</v>
      </c>
      <c r="J9" s="63" t="str">
        <f t="shared" si="7"/>
        <v/>
      </c>
      <c r="K9" s="19" t="s">
        <v>0</v>
      </c>
      <c r="L9" s="59">
        <f t="shared" si="2"/>
        <v>0</v>
      </c>
      <c r="M9" s="63" t="str">
        <f t="shared" si="3"/>
        <v/>
      </c>
      <c r="N9" s="19"/>
    </row>
    <row r="10" spans="1:14" hidden="1" outlineLevel="3" x14ac:dyDescent="0.3">
      <c r="A10" s="177" t="s">
        <v>276</v>
      </c>
      <c r="B10" s="178" t="s">
        <v>447</v>
      </c>
      <c r="C10" s="174">
        <v>0</v>
      </c>
      <c r="D10" s="174">
        <v>0</v>
      </c>
      <c r="E10" s="174">
        <v>-12600</v>
      </c>
      <c r="F10" s="174">
        <v>0</v>
      </c>
      <c r="G10" s="59">
        <f t="shared" si="4"/>
        <v>0</v>
      </c>
      <c r="H10" s="63" t="str">
        <f t="shared" si="5"/>
        <v/>
      </c>
      <c r="I10" s="59">
        <f t="shared" si="6"/>
        <v>12600</v>
      </c>
      <c r="J10" s="63">
        <f t="shared" si="7"/>
        <v>-1</v>
      </c>
      <c r="K10" s="19" t="s">
        <v>0</v>
      </c>
      <c r="L10" s="59">
        <f t="shared" si="2"/>
        <v>0</v>
      </c>
      <c r="M10" s="63" t="str">
        <f t="shared" si="3"/>
        <v/>
      </c>
      <c r="N10" s="19"/>
    </row>
    <row r="11" spans="1:14" hidden="1" outlineLevel="3" x14ac:dyDescent="0.3">
      <c r="A11" s="177" t="s">
        <v>277</v>
      </c>
      <c r="B11" s="178" t="s">
        <v>448</v>
      </c>
      <c r="C11" s="174">
        <v>0</v>
      </c>
      <c r="D11" s="174">
        <v>0</v>
      </c>
      <c r="E11" s="174">
        <v>0</v>
      </c>
      <c r="F11" s="174">
        <v>0</v>
      </c>
      <c r="G11" s="59">
        <f t="shared" si="4"/>
        <v>0</v>
      </c>
      <c r="H11" s="63" t="str">
        <f t="shared" si="5"/>
        <v/>
      </c>
      <c r="I11" s="59">
        <f t="shared" si="6"/>
        <v>0</v>
      </c>
      <c r="J11" s="63" t="str">
        <f t="shared" si="7"/>
        <v/>
      </c>
      <c r="K11" s="19" t="s">
        <v>0</v>
      </c>
      <c r="L11" s="59">
        <f t="shared" si="2"/>
        <v>0</v>
      </c>
      <c r="M11" s="63" t="str">
        <f t="shared" si="3"/>
        <v/>
      </c>
      <c r="N11" s="19"/>
    </row>
    <row r="12" spans="1:14" hidden="1" outlineLevel="3" x14ac:dyDescent="0.3">
      <c r="A12" s="177" t="s">
        <v>278</v>
      </c>
      <c r="B12" s="178" t="s">
        <v>449</v>
      </c>
      <c r="C12" s="174">
        <v>0</v>
      </c>
      <c r="D12" s="174">
        <v>0</v>
      </c>
      <c r="E12" s="174">
        <v>0</v>
      </c>
      <c r="F12" s="174">
        <v>0</v>
      </c>
      <c r="G12" s="59">
        <f t="shared" si="4"/>
        <v>0</v>
      </c>
      <c r="H12" s="63" t="str">
        <f t="shared" si="5"/>
        <v/>
      </c>
      <c r="I12" s="59">
        <f t="shared" si="6"/>
        <v>0</v>
      </c>
      <c r="J12" s="63" t="str">
        <f t="shared" si="7"/>
        <v/>
      </c>
      <c r="K12" s="19" t="s">
        <v>0</v>
      </c>
      <c r="L12" s="59">
        <f t="shared" si="2"/>
        <v>0</v>
      </c>
      <c r="M12" s="63" t="str">
        <f t="shared" si="3"/>
        <v/>
      </c>
      <c r="N12" s="19"/>
    </row>
    <row r="13" spans="1:14" hidden="1" outlineLevel="3" x14ac:dyDescent="0.3">
      <c r="A13" s="177" t="s">
        <v>279</v>
      </c>
      <c r="B13" s="178" t="s">
        <v>450</v>
      </c>
      <c r="C13" s="174">
        <v>0</v>
      </c>
      <c r="D13" s="174">
        <v>0</v>
      </c>
      <c r="E13" s="174">
        <v>0</v>
      </c>
      <c r="F13" s="174">
        <v>0</v>
      </c>
      <c r="G13" s="59">
        <f t="shared" si="4"/>
        <v>0</v>
      </c>
      <c r="H13" s="63" t="str">
        <f t="shared" si="5"/>
        <v/>
      </c>
      <c r="I13" s="59">
        <f t="shared" si="6"/>
        <v>0</v>
      </c>
      <c r="J13" s="63" t="str">
        <f t="shared" si="7"/>
        <v/>
      </c>
      <c r="K13" s="19" t="s">
        <v>0</v>
      </c>
      <c r="L13" s="59">
        <f t="shared" si="2"/>
        <v>0</v>
      </c>
      <c r="M13" s="63" t="str">
        <f t="shared" si="3"/>
        <v/>
      </c>
      <c r="N13" s="19"/>
    </row>
    <row r="14" spans="1:14" hidden="1" outlineLevel="3" x14ac:dyDescent="0.3">
      <c r="A14" s="177" t="s">
        <v>280</v>
      </c>
      <c r="B14" s="178" t="s">
        <v>451</v>
      </c>
      <c r="C14" s="174">
        <v>0</v>
      </c>
      <c r="D14" s="174">
        <v>0</v>
      </c>
      <c r="E14" s="174">
        <v>0</v>
      </c>
      <c r="F14" s="174">
        <v>0</v>
      </c>
      <c r="G14" s="59">
        <f t="shared" si="4"/>
        <v>0</v>
      </c>
      <c r="H14" s="63" t="str">
        <f t="shared" si="5"/>
        <v/>
      </c>
      <c r="I14" s="59">
        <f t="shared" si="6"/>
        <v>0</v>
      </c>
      <c r="J14" s="63" t="str">
        <f t="shared" si="7"/>
        <v/>
      </c>
      <c r="K14" s="19" t="s">
        <v>0</v>
      </c>
      <c r="L14" s="59">
        <f t="shared" si="2"/>
        <v>0</v>
      </c>
      <c r="M14" s="63" t="str">
        <f t="shared" si="3"/>
        <v/>
      </c>
      <c r="N14" s="19"/>
    </row>
    <row r="15" spans="1:14" hidden="1" outlineLevel="3" x14ac:dyDescent="0.3">
      <c r="A15" s="177" t="s">
        <v>281</v>
      </c>
      <c r="B15" s="178" t="s">
        <v>452</v>
      </c>
      <c r="C15" s="174">
        <v>0</v>
      </c>
      <c r="D15" s="174">
        <v>0</v>
      </c>
      <c r="E15" s="174">
        <v>0</v>
      </c>
      <c r="F15" s="174">
        <v>0</v>
      </c>
      <c r="G15" s="59">
        <f t="shared" si="4"/>
        <v>0</v>
      </c>
      <c r="H15" s="63" t="str">
        <f t="shared" si="5"/>
        <v/>
      </c>
      <c r="I15" s="59">
        <f t="shared" si="6"/>
        <v>0</v>
      </c>
      <c r="J15" s="63" t="str">
        <f t="shared" si="7"/>
        <v/>
      </c>
      <c r="K15" s="19" t="s">
        <v>0</v>
      </c>
      <c r="L15" s="59">
        <f t="shared" si="2"/>
        <v>0</v>
      </c>
      <c r="M15" s="63" t="str">
        <f t="shared" si="3"/>
        <v/>
      </c>
      <c r="N15" s="19"/>
    </row>
    <row r="16" spans="1:14" outlineLevel="2" collapsed="1" x14ac:dyDescent="0.3">
      <c r="A16" s="175" t="s">
        <v>282</v>
      </c>
      <c r="B16" s="176" t="s">
        <v>453</v>
      </c>
      <c r="C16" s="79">
        <v>-46949.31</v>
      </c>
      <c r="D16" s="79">
        <v>-93089.9</v>
      </c>
      <c r="E16" s="79">
        <v>-79044.600000000006</v>
      </c>
      <c r="F16" s="79">
        <v>-83027.63</v>
      </c>
      <c r="G16" s="29">
        <f t="shared" si="4"/>
        <v>10062.26999999999</v>
      </c>
      <c r="H16" s="36">
        <f t="shared" si="5"/>
        <v>-0.10809196271561139</v>
      </c>
      <c r="I16" s="29">
        <f t="shared" si="6"/>
        <v>-3983.0299999999988</v>
      </c>
      <c r="J16" s="36">
        <f t="shared" si="7"/>
        <v>5.0389653436161419E-2</v>
      </c>
      <c r="K16" s="5" t="s">
        <v>0</v>
      </c>
      <c r="L16" s="29">
        <f t="shared" si="2"/>
        <v>-36078.320000000007</v>
      </c>
      <c r="M16" s="36">
        <f t="shared" si="3"/>
        <v>0.76845261410657595</v>
      </c>
      <c r="N16" s="5"/>
    </row>
    <row r="17" spans="1:14" hidden="1" outlineLevel="3" x14ac:dyDescent="0.3">
      <c r="A17" s="177" t="s">
        <v>283</v>
      </c>
      <c r="B17" s="178" t="s">
        <v>454</v>
      </c>
      <c r="C17" s="174">
        <v>0</v>
      </c>
      <c r="D17" s="174">
        <v>0</v>
      </c>
      <c r="E17" s="174">
        <v>0</v>
      </c>
      <c r="F17" s="174">
        <v>0</v>
      </c>
      <c r="G17" s="59">
        <f t="shared" si="4"/>
        <v>0</v>
      </c>
      <c r="H17" s="63" t="str">
        <f t="shared" si="5"/>
        <v/>
      </c>
      <c r="I17" s="59">
        <f t="shared" si="6"/>
        <v>0</v>
      </c>
      <c r="J17" s="63" t="str">
        <f t="shared" si="7"/>
        <v/>
      </c>
      <c r="K17" s="19" t="s">
        <v>0</v>
      </c>
      <c r="L17" s="59">
        <f t="shared" si="2"/>
        <v>0</v>
      </c>
      <c r="M17" s="63" t="str">
        <f t="shared" si="3"/>
        <v/>
      </c>
      <c r="N17" s="19"/>
    </row>
    <row r="18" spans="1:14" hidden="1" outlineLevel="3" x14ac:dyDescent="0.3">
      <c r="A18" s="177" t="s">
        <v>284</v>
      </c>
      <c r="B18" s="178" t="s">
        <v>455</v>
      </c>
      <c r="C18" s="174">
        <v>0</v>
      </c>
      <c r="D18" s="174">
        <v>0</v>
      </c>
      <c r="E18" s="174">
        <v>0</v>
      </c>
      <c r="F18" s="174">
        <v>0</v>
      </c>
      <c r="G18" s="59">
        <f t="shared" si="4"/>
        <v>0</v>
      </c>
      <c r="H18" s="63" t="str">
        <f t="shared" si="5"/>
        <v/>
      </c>
      <c r="I18" s="59">
        <f t="shared" si="6"/>
        <v>0</v>
      </c>
      <c r="J18" s="63" t="str">
        <f t="shared" si="7"/>
        <v/>
      </c>
      <c r="K18" s="19" t="s">
        <v>0</v>
      </c>
      <c r="L18" s="59">
        <f t="shared" si="2"/>
        <v>0</v>
      </c>
      <c r="M18" s="63" t="str">
        <f t="shared" si="3"/>
        <v/>
      </c>
      <c r="N18" s="19"/>
    </row>
    <row r="19" spans="1:14" hidden="1" outlineLevel="3" x14ac:dyDescent="0.3">
      <c r="A19" s="177" t="s">
        <v>285</v>
      </c>
      <c r="B19" s="178" t="s">
        <v>456</v>
      </c>
      <c r="C19" s="174">
        <v>0</v>
      </c>
      <c r="D19" s="174">
        <v>0</v>
      </c>
      <c r="E19" s="174">
        <v>0</v>
      </c>
      <c r="F19" s="174">
        <v>0</v>
      </c>
      <c r="G19" s="59">
        <f t="shared" si="4"/>
        <v>0</v>
      </c>
      <c r="H19" s="63" t="str">
        <f t="shared" si="5"/>
        <v/>
      </c>
      <c r="I19" s="59">
        <f t="shared" si="6"/>
        <v>0</v>
      </c>
      <c r="J19" s="63" t="str">
        <f t="shared" si="7"/>
        <v/>
      </c>
      <c r="K19" s="19" t="s">
        <v>0</v>
      </c>
      <c r="L19" s="59">
        <f t="shared" si="2"/>
        <v>0</v>
      </c>
      <c r="M19" s="63" t="str">
        <f t="shared" si="3"/>
        <v/>
      </c>
      <c r="N19" s="19"/>
    </row>
    <row r="20" spans="1:14" hidden="1" outlineLevel="3" x14ac:dyDescent="0.3">
      <c r="A20" s="177" t="s">
        <v>286</v>
      </c>
      <c r="B20" s="178" t="s">
        <v>457</v>
      </c>
      <c r="C20" s="174">
        <v>0</v>
      </c>
      <c r="D20" s="174">
        <v>0</v>
      </c>
      <c r="E20" s="174">
        <v>0</v>
      </c>
      <c r="F20" s="174">
        <v>0</v>
      </c>
      <c r="G20" s="59">
        <f t="shared" si="4"/>
        <v>0</v>
      </c>
      <c r="H20" s="63" t="str">
        <f t="shared" si="5"/>
        <v/>
      </c>
      <c r="I20" s="59">
        <f t="shared" si="6"/>
        <v>0</v>
      </c>
      <c r="J20" s="63" t="str">
        <f t="shared" si="7"/>
        <v/>
      </c>
      <c r="K20" s="19" t="s">
        <v>0</v>
      </c>
      <c r="L20" s="59">
        <f t="shared" si="2"/>
        <v>0</v>
      </c>
      <c r="M20" s="63" t="str">
        <f t="shared" si="3"/>
        <v/>
      </c>
      <c r="N20" s="19"/>
    </row>
    <row r="21" spans="1:14" hidden="1" outlineLevel="3" x14ac:dyDescent="0.3">
      <c r="A21" s="177" t="s">
        <v>287</v>
      </c>
      <c r="B21" s="178" t="s">
        <v>458</v>
      </c>
      <c r="C21" s="174">
        <v>0</v>
      </c>
      <c r="D21" s="174">
        <v>0</v>
      </c>
      <c r="E21" s="174">
        <v>0</v>
      </c>
      <c r="F21" s="174">
        <v>0</v>
      </c>
      <c r="G21" s="59">
        <f t="shared" si="4"/>
        <v>0</v>
      </c>
      <c r="H21" s="63" t="str">
        <f t="shared" si="5"/>
        <v/>
      </c>
      <c r="I21" s="59">
        <f t="shared" si="6"/>
        <v>0</v>
      </c>
      <c r="J21" s="63" t="str">
        <f t="shared" si="7"/>
        <v/>
      </c>
      <c r="K21" s="19" t="s">
        <v>0</v>
      </c>
      <c r="L21" s="59">
        <f t="shared" si="2"/>
        <v>0</v>
      </c>
      <c r="M21" s="63" t="str">
        <f t="shared" si="3"/>
        <v/>
      </c>
      <c r="N21" s="19"/>
    </row>
    <row r="22" spans="1:14" hidden="1" outlineLevel="3" x14ac:dyDescent="0.3">
      <c r="A22" s="177" t="s">
        <v>288</v>
      </c>
      <c r="B22" s="178" t="s">
        <v>459</v>
      </c>
      <c r="C22" s="174">
        <v>0</v>
      </c>
      <c r="D22" s="174">
        <v>0</v>
      </c>
      <c r="E22" s="174">
        <v>0</v>
      </c>
      <c r="F22" s="174">
        <v>0</v>
      </c>
      <c r="G22" s="59">
        <f t="shared" si="4"/>
        <v>0</v>
      </c>
      <c r="H22" s="63" t="str">
        <f t="shared" si="5"/>
        <v/>
      </c>
      <c r="I22" s="59">
        <f t="shared" si="6"/>
        <v>0</v>
      </c>
      <c r="J22" s="63" t="str">
        <f t="shared" si="7"/>
        <v/>
      </c>
      <c r="K22" s="19" t="s">
        <v>0</v>
      </c>
      <c r="L22" s="59">
        <f t="shared" si="2"/>
        <v>0</v>
      </c>
      <c r="M22" s="63" t="str">
        <f t="shared" si="3"/>
        <v/>
      </c>
      <c r="N22" s="19"/>
    </row>
    <row r="23" spans="1:14" hidden="1" outlineLevel="3" x14ac:dyDescent="0.3">
      <c r="A23" s="177" t="s">
        <v>289</v>
      </c>
      <c r="B23" s="178" t="s">
        <v>460</v>
      </c>
      <c r="C23" s="174">
        <v>-46949.31</v>
      </c>
      <c r="D23" s="174">
        <v>-93089.9</v>
      </c>
      <c r="E23" s="174">
        <v>-79044.600000000006</v>
      </c>
      <c r="F23" s="174">
        <v>-83027.63</v>
      </c>
      <c r="G23" s="59">
        <f t="shared" si="4"/>
        <v>10062.26999999999</v>
      </c>
      <c r="H23" s="63">
        <f t="shared" si="5"/>
        <v>-0.10809196271561139</v>
      </c>
      <c r="I23" s="59">
        <f t="shared" si="6"/>
        <v>-3983.0299999999988</v>
      </c>
      <c r="J23" s="63">
        <f t="shared" si="7"/>
        <v>5.0389653436161419E-2</v>
      </c>
      <c r="K23" s="19" t="s">
        <v>0</v>
      </c>
      <c r="L23" s="59">
        <f t="shared" si="2"/>
        <v>-36078.320000000007</v>
      </c>
      <c r="M23" s="63">
        <f t="shared" si="3"/>
        <v>0.76845261410657595</v>
      </c>
      <c r="N23" s="19"/>
    </row>
    <row r="24" spans="1:14" hidden="1" outlineLevel="3" x14ac:dyDescent="0.3">
      <c r="A24" s="177" t="s">
        <v>290</v>
      </c>
      <c r="B24" s="178" t="s">
        <v>461</v>
      </c>
      <c r="C24" s="174">
        <v>0</v>
      </c>
      <c r="D24" s="174">
        <v>0</v>
      </c>
      <c r="E24" s="174">
        <v>0</v>
      </c>
      <c r="F24" s="174">
        <v>0</v>
      </c>
      <c r="G24" s="59">
        <f t="shared" si="4"/>
        <v>0</v>
      </c>
      <c r="H24" s="63" t="str">
        <f t="shared" si="5"/>
        <v/>
      </c>
      <c r="I24" s="59">
        <f t="shared" si="6"/>
        <v>0</v>
      </c>
      <c r="J24" s="63" t="str">
        <f t="shared" si="7"/>
        <v/>
      </c>
      <c r="K24" s="19" t="s">
        <v>0</v>
      </c>
      <c r="L24" s="59">
        <f t="shared" si="2"/>
        <v>0</v>
      </c>
      <c r="M24" s="63" t="str">
        <f t="shared" si="3"/>
        <v/>
      </c>
      <c r="N24" s="19"/>
    </row>
    <row r="25" spans="1:14" outlineLevel="2" collapsed="1" x14ac:dyDescent="0.3">
      <c r="A25" s="175" t="s">
        <v>291</v>
      </c>
      <c r="B25" s="176" t="s">
        <v>462</v>
      </c>
      <c r="C25" s="79">
        <v>-2452.7399999999998</v>
      </c>
      <c r="D25" s="79">
        <v>-8800</v>
      </c>
      <c r="E25" s="79">
        <v>-22642.58</v>
      </c>
      <c r="F25" s="79">
        <v>-4566.96</v>
      </c>
      <c r="G25" s="29">
        <f t="shared" si="4"/>
        <v>4233.04</v>
      </c>
      <c r="H25" s="36">
        <f t="shared" si="5"/>
        <v>-0.48102727272727275</v>
      </c>
      <c r="I25" s="29">
        <f t="shared" si="6"/>
        <v>18075.620000000003</v>
      </c>
      <c r="J25" s="36">
        <f t="shared" si="7"/>
        <v>-0.79830213694729135</v>
      </c>
      <c r="K25" s="5" t="s">
        <v>0</v>
      </c>
      <c r="L25" s="29">
        <f t="shared" si="2"/>
        <v>-2114.2200000000003</v>
      </c>
      <c r="M25" s="36">
        <f t="shared" si="3"/>
        <v>0.86198292521832753</v>
      </c>
      <c r="N25" s="5"/>
    </row>
    <row r="26" spans="1:14" hidden="1" outlineLevel="3" x14ac:dyDescent="0.3">
      <c r="A26" s="177" t="s">
        <v>292</v>
      </c>
      <c r="B26" s="178" t="s">
        <v>463</v>
      </c>
      <c r="C26" s="174">
        <v>-2452.7399999999998</v>
      </c>
      <c r="D26" s="174">
        <v>0</v>
      </c>
      <c r="E26" s="174">
        <v>-442.58</v>
      </c>
      <c r="F26" s="174">
        <v>0</v>
      </c>
      <c r="G26" s="59">
        <f t="shared" si="4"/>
        <v>0</v>
      </c>
      <c r="H26" s="63" t="str">
        <f t="shared" si="5"/>
        <v/>
      </c>
      <c r="I26" s="59">
        <f t="shared" si="6"/>
        <v>442.58</v>
      </c>
      <c r="J26" s="63">
        <f t="shared" si="7"/>
        <v>-1</v>
      </c>
      <c r="K26" s="19" t="s">
        <v>0</v>
      </c>
      <c r="L26" s="59">
        <f t="shared" si="2"/>
        <v>2452.7399999999998</v>
      </c>
      <c r="M26" s="63">
        <f t="shared" si="3"/>
        <v>-1</v>
      </c>
      <c r="N26" s="19"/>
    </row>
    <row r="27" spans="1:14" hidden="1" outlineLevel="3" x14ac:dyDescent="0.3">
      <c r="A27" s="177" t="s">
        <v>293</v>
      </c>
      <c r="B27" s="178" t="s">
        <v>464</v>
      </c>
      <c r="C27" s="174">
        <v>0</v>
      </c>
      <c r="D27" s="174">
        <v>0</v>
      </c>
      <c r="E27" s="174">
        <v>0</v>
      </c>
      <c r="F27" s="174">
        <v>0</v>
      </c>
      <c r="G27" s="59">
        <f t="shared" si="4"/>
        <v>0</v>
      </c>
      <c r="H27" s="63" t="str">
        <f t="shared" si="5"/>
        <v/>
      </c>
      <c r="I27" s="59">
        <f t="shared" si="6"/>
        <v>0</v>
      </c>
      <c r="J27" s="63" t="str">
        <f t="shared" si="7"/>
        <v/>
      </c>
      <c r="K27" s="19" t="s">
        <v>0</v>
      </c>
      <c r="L27" s="59">
        <f t="shared" si="2"/>
        <v>0</v>
      </c>
      <c r="M27" s="63" t="str">
        <f t="shared" si="3"/>
        <v/>
      </c>
      <c r="N27" s="19"/>
    </row>
    <row r="28" spans="1:14" hidden="1" outlineLevel="3" x14ac:dyDescent="0.3">
      <c r="A28" s="177" t="s">
        <v>294</v>
      </c>
      <c r="B28" s="178" t="s">
        <v>465</v>
      </c>
      <c r="C28" s="174">
        <v>0</v>
      </c>
      <c r="D28" s="174">
        <v>0</v>
      </c>
      <c r="E28" s="174">
        <v>-9000</v>
      </c>
      <c r="F28" s="174">
        <v>0</v>
      </c>
      <c r="G28" s="59">
        <f t="shared" si="4"/>
        <v>0</v>
      </c>
      <c r="H28" s="63" t="str">
        <f t="shared" si="5"/>
        <v/>
      </c>
      <c r="I28" s="59">
        <f t="shared" si="6"/>
        <v>9000</v>
      </c>
      <c r="J28" s="63">
        <f t="shared" si="7"/>
        <v>-1</v>
      </c>
      <c r="K28" s="19" t="s">
        <v>0</v>
      </c>
      <c r="L28" s="59">
        <f t="shared" si="2"/>
        <v>0</v>
      </c>
      <c r="M28" s="63" t="str">
        <f t="shared" si="3"/>
        <v/>
      </c>
      <c r="N28" s="19"/>
    </row>
    <row r="29" spans="1:14" hidden="1" outlineLevel="3" x14ac:dyDescent="0.3">
      <c r="A29" s="177" t="s">
        <v>295</v>
      </c>
      <c r="B29" s="178" t="s">
        <v>466</v>
      </c>
      <c r="C29" s="174">
        <v>0</v>
      </c>
      <c r="D29" s="174">
        <v>0</v>
      </c>
      <c r="E29" s="174">
        <v>0</v>
      </c>
      <c r="F29" s="174">
        <v>0</v>
      </c>
      <c r="G29" s="59">
        <f t="shared" si="4"/>
        <v>0</v>
      </c>
      <c r="H29" s="63" t="str">
        <f t="shared" si="5"/>
        <v/>
      </c>
      <c r="I29" s="59">
        <f t="shared" si="6"/>
        <v>0</v>
      </c>
      <c r="J29" s="63" t="str">
        <f t="shared" si="7"/>
        <v/>
      </c>
      <c r="K29" s="19" t="s">
        <v>0</v>
      </c>
      <c r="L29" s="59">
        <f t="shared" si="2"/>
        <v>0</v>
      </c>
      <c r="M29" s="63" t="str">
        <f t="shared" si="3"/>
        <v/>
      </c>
      <c r="N29" s="19"/>
    </row>
    <row r="30" spans="1:14" hidden="1" outlineLevel="3" x14ac:dyDescent="0.3">
      <c r="A30" s="177" t="s">
        <v>296</v>
      </c>
      <c r="B30" s="178" t="s">
        <v>467</v>
      </c>
      <c r="C30" s="174">
        <v>0</v>
      </c>
      <c r="D30" s="174">
        <v>-4800</v>
      </c>
      <c r="E30" s="174">
        <v>-10200</v>
      </c>
      <c r="F30" s="174">
        <v>-4566.96</v>
      </c>
      <c r="G30" s="59">
        <f t="shared" si="4"/>
        <v>233.03999999999996</v>
      </c>
      <c r="H30" s="63">
        <f t="shared" si="5"/>
        <v>-4.8549999999999982E-2</v>
      </c>
      <c r="I30" s="59">
        <f t="shared" si="6"/>
        <v>5633.04</v>
      </c>
      <c r="J30" s="63">
        <f t="shared" si="7"/>
        <v>-0.55225882352941169</v>
      </c>
      <c r="K30" s="19" t="s">
        <v>0</v>
      </c>
      <c r="L30" s="59">
        <f t="shared" si="2"/>
        <v>-4566.96</v>
      </c>
      <c r="M30" s="63" t="str">
        <f t="shared" si="3"/>
        <v/>
      </c>
      <c r="N30" s="19"/>
    </row>
    <row r="31" spans="1:14" hidden="1" outlineLevel="3" x14ac:dyDescent="0.3">
      <c r="A31" s="177" t="s">
        <v>297</v>
      </c>
      <c r="B31" s="178" t="s">
        <v>468</v>
      </c>
      <c r="C31" s="174">
        <v>0</v>
      </c>
      <c r="D31" s="174">
        <v>0</v>
      </c>
      <c r="E31" s="174">
        <v>0</v>
      </c>
      <c r="F31" s="174">
        <v>0</v>
      </c>
      <c r="G31" s="59">
        <f t="shared" si="4"/>
        <v>0</v>
      </c>
      <c r="H31" s="63" t="str">
        <f t="shared" si="5"/>
        <v/>
      </c>
      <c r="I31" s="59">
        <f t="shared" si="6"/>
        <v>0</v>
      </c>
      <c r="J31" s="63" t="str">
        <f t="shared" si="7"/>
        <v/>
      </c>
      <c r="K31" s="19" t="s">
        <v>0</v>
      </c>
      <c r="L31" s="59">
        <f t="shared" si="2"/>
        <v>0</v>
      </c>
      <c r="M31" s="63" t="str">
        <f t="shared" si="3"/>
        <v/>
      </c>
      <c r="N31" s="19"/>
    </row>
    <row r="32" spans="1:14" hidden="1" outlineLevel="3" x14ac:dyDescent="0.3">
      <c r="A32" s="177" t="s">
        <v>298</v>
      </c>
      <c r="B32" s="178" t="s">
        <v>469</v>
      </c>
      <c r="C32" s="174">
        <v>0</v>
      </c>
      <c r="D32" s="174">
        <v>0</v>
      </c>
      <c r="E32" s="174">
        <v>0</v>
      </c>
      <c r="F32" s="174">
        <v>0</v>
      </c>
      <c r="G32" s="59">
        <f t="shared" si="4"/>
        <v>0</v>
      </c>
      <c r="H32" s="63" t="str">
        <f t="shared" si="5"/>
        <v/>
      </c>
      <c r="I32" s="59">
        <f t="shared" si="6"/>
        <v>0</v>
      </c>
      <c r="J32" s="63" t="str">
        <f t="shared" si="7"/>
        <v/>
      </c>
      <c r="K32" s="19" t="s">
        <v>0</v>
      </c>
      <c r="L32" s="59">
        <f t="shared" si="2"/>
        <v>0</v>
      </c>
      <c r="M32" s="63" t="str">
        <f t="shared" si="3"/>
        <v/>
      </c>
      <c r="N32" s="19"/>
    </row>
    <row r="33" spans="1:14" hidden="1" outlineLevel="3" x14ac:dyDescent="0.3">
      <c r="A33" s="177" t="s">
        <v>299</v>
      </c>
      <c r="B33" s="178" t="s">
        <v>470</v>
      </c>
      <c r="C33" s="174">
        <v>0</v>
      </c>
      <c r="D33" s="174">
        <v>-4000</v>
      </c>
      <c r="E33" s="174">
        <v>-3000</v>
      </c>
      <c r="F33" s="174">
        <v>0</v>
      </c>
      <c r="G33" s="59">
        <f t="shared" si="4"/>
        <v>4000</v>
      </c>
      <c r="H33" s="63">
        <f t="shared" si="5"/>
        <v>-1</v>
      </c>
      <c r="I33" s="59">
        <f t="shared" si="6"/>
        <v>3000</v>
      </c>
      <c r="J33" s="63">
        <f t="shared" si="7"/>
        <v>-1</v>
      </c>
      <c r="K33" s="19" t="s">
        <v>0</v>
      </c>
      <c r="L33" s="59">
        <f t="shared" si="2"/>
        <v>0</v>
      </c>
      <c r="M33" s="63" t="str">
        <f t="shared" si="3"/>
        <v/>
      </c>
      <c r="N33" s="19"/>
    </row>
    <row r="34" spans="1:14" hidden="1" outlineLevel="3" x14ac:dyDescent="0.3">
      <c r="A34" s="177" t="s">
        <v>300</v>
      </c>
      <c r="B34" s="178" t="s">
        <v>471</v>
      </c>
      <c r="C34" s="174">
        <v>0</v>
      </c>
      <c r="D34" s="174">
        <v>0</v>
      </c>
      <c r="E34" s="174">
        <v>0</v>
      </c>
      <c r="F34" s="174">
        <v>0</v>
      </c>
      <c r="G34" s="59">
        <f t="shared" si="4"/>
        <v>0</v>
      </c>
      <c r="H34" s="63" t="str">
        <f t="shared" si="5"/>
        <v/>
      </c>
      <c r="I34" s="59">
        <f t="shared" si="6"/>
        <v>0</v>
      </c>
      <c r="J34" s="63" t="str">
        <f t="shared" si="7"/>
        <v/>
      </c>
      <c r="K34" s="19" t="s">
        <v>0</v>
      </c>
      <c r="L34" s="59">
        <f t="shared" si="2"/>
        <v>0</v>
      </c>
      <c r="M34" s="63" t="str">
        <f t="shared" si="3"/>
        <v/>
      </c>
      <c r="N34" s="19"/>
    </row>
    <row r="35" spans="1:14" hidden="1" outlineLevel="3" x14ac:dyDescent="0.3">
      <c r="A35" s="177" t="s">
        <v>301</v>
      </c>
      <c r="B35" s="178" t="s">
        <v>472</v>
      </c>
      <c r="C35" s="174">
        <v>0</v>
      </c>
      <c r="D35" s="174">
        <v>0</v>
      </c>
      <c r="E35" s="174">
        <v>0</v>
      </c>
      <c r="F35" s="174">
        <v>0</v>
      </c>
      <c r="G35" s="59">
        <f t="shared" si="4"/>
        <v>0</v>
      </c>
      <c r="H35" s="63" t="str">
        <f t="shared" si="5"/>
        <v/>
      </c>
      <c r="I35" s="59">
        <f t="shared" si="6"/>
        <v>0</v>
      </c>
      <c r="J35" s="63" t="str">
        <f t="shared" si="7"/>
        <v/>
      </c>
      <c r="K35" s="19" t="s">
        <v>0</v>
      </c>
      <c r="L35" s="59">
        <f t="shared" si="2"/>
        <v>0</v>
      </c>
      <c r="M35" s="63" t="str">
        <f t="shared" si="3"/>
        <v/>
      </c>
      <c r="N35" s="19"/>
    </row>
    <row r="36" spans="1:14" outlineLevel="2" collapsed="1" x14ac:dyDescent="0.3">
      <c r="A36" s="175" t="s">
        <v>302</v>
      </c>
      <c r="B36" s="176" t="s">
        <v>473</v>
      </c>
      <c r="C36" s="79">
        <v>-1798.23</v>
      </c>
      <c r="D36" s="79">
        <v>-7850</v>
      </c>
      <c r="E36" s="79">
        <v>-4209.76</v>
      </c>
      <c r="F36" s="79">
        <v>-2467.65</v>
      </c>
      <c r="G36" s="29">
        <f t="shared" si="4"/>
        <v>5382.35</v>
      </c>
      <c r="H36" s="36">
        <f t="shared" si="5"/>
        <v>-0.68564968152866235</v>
      </c>
      <c r="I36" s="29">
        <f t="shared" si="6"/>
        <v>1742.1100000000001</v>
      </c>
      <c r="J36" s="36">
        <f t="shared" si="7"/>
        <v>-0.41382644141233704</v>
      </c>
      <c r="K36" s="5" t="s">
        <v>0</v>
      </c>
      <c r="L36" s="29">
        <f t="shared" si="2"/>
        <v>-669.42000000000007</v>
      </c>
      <c r="M36" s="36">
        <f t="shared" si="3"/>
        <v>0.37226606162726683</v>
      </c>
      <c r="N36" s="5"/>
    </row>
    <row r="37" spans="1:14" hidden="1" outlineLevel="3" x14ac:dyDescent="0.3">
      <c r="A37" s="177" t="s">
        <v>303</v>
      </c>
      <c r="B37" s="178" t="s">
        <v>474</v>
      </c>
      <c r="C37" s="174">
        <v>0</v>
      </c>
      <c r="D37" s="174">
        <v>0</v>
      </c>
      <c r="E37" s="174">
        <v>0</v>
      </c>
      <c r="F37" s="174">
        <v>0</v>
      </c>
      <c r="G37" s="59">
        <f t="shared" si="4"/>
        <v>0</v>
      </c>
      <c r="H37" s="63" t="str">
        <f t="shared" si="5"/>
        <v/>
      </c>
      <c r="I37" s="59">
        <f t="shared" si="6"/>
        <v>0</v>
      </c>
      <c r="J37" s="63" t="str">
        <f t="shared" si="7"/>
        <v/>
      </c>
      <c r="K37" s="19" t="s">
        <v>0</v>
      </c>
      <c r="L37" s="59">
        <f t="shared" si="2"/>
        <v>0</v>
      </c>
      <c r="M37" s="63" t="str">
        <f t="shared" si="3"/>
        <v/>
      </c>
      <c r="N37" s="19"/>
    </row>
    <row r="38" spans="1:14" hidden="1" outlineLevel="3" x14ac:dyDescent="0.3">
      <c r="A38" s="177" t="s">
        <v>304</v>
      </c>
      <c r="B38" s="178" t="s">
        <v>475</v>
      </c>
      <c r="C38" s="174">
        <v>0</v>
      </c>
      <c r="D38" s="174">
        <v>0</v>
      </c>
      <c r="E38" s="174">
        <v>0</v>
      </c>
      <c r="F38" s="174">
        <v>0</v>
      </c>
      <c r="G38" s="59">
        <f t="shared" si="4"/>
        <v>0</v>
      </c>
      <c r="H38" s="63" t="str">
        <f t="shared" si="5"/>
        <v/>
      </c>
      <c r="I38" s="59">
        <f t="shared" si="6"/>
        <v>0</v>
      </c>
      <c r="J38" s="63" t="str">
        <f t="shared" si="7"/>
        <v/>
      </c>
      <c r="K38" s="19" t="s">
        <v>0</v>
      </c>
      <c r="L38" s="59">
        <f t="shared" si="2"/>
        <v>0</v>
      </c>
      <c r="M38" s="63" t="str">
        <f t="shared" si="3"/>
        <v/>
      </c>
      <c r="N38" s="19"/>
    </row>
    <row r="39" spans="1:14" hidden="1" outlineLevel="3" x14ac:dyDescent="0.3">
      <c r="A39" s="177" t="s">
        <v>305</v>
      </c>
      <c r="B39" s="178" t="s">
        <v>476</v>
      </c>
      <c r="C39" s="174">
        <v>-1736.07</v>
      </c>
      <c r="D39" s="174">
        <v>-7200</v>
      </c>
      <c r="E39" s="174">
        <v>-3257.77</v>
      </c>
      <c r="F39" s="174">
        <v>-2408.65</v>
      </c>
      <c r="G39" s="59">
        <f t="shared" si="4"/>
        <v>4791.3500000000004</v>
      </c>
      <c r="H39" s="63">
        <f t="shared" si="5"/>
        <v>-0.66546527777777775</v>
      </c>
      <c r="I39" s="59">
        <f t="shared" si="6"/>
        <v>849.11999999999989</v>
      </c>
      <c r="J39" s="63">
        <f t="shared" si="7"/>
        <v>-0.26064455133419484</v>
      </c>
      <c r="K39" s="19" t="s">
        <v>0</v>
      </c>
      <c r="L39" s="59">
        <f t="shared" si="2"/>
        <v>-672.58000000000015</v>
      </c>
      <c r="M39" s="63">
        <f t="shared" si="3"/>
        <v>0.38741525399321475</v>
      </c>
      <c r="N39" s="19"/>
    </row>
    <row r="40" spans="1:14" hidden="1" outlineLevel="3" x14ac:dyDescent="0.3">
      <c r="A40" s="177" t="s">
        <v>306</v>
      </c>
      <c r="B40" s="178" t="s">
        <v>477</v>
      </c>
      <c r="C40" s="174">
        <v>0</v>
      </c>
      <c r="D40" s="174">
        <v>0</v>
      </c>
      <c r="E40" s="174">
        <v>0</v>
      </c>
      <c r="F40" s="174">
        <v>0</v>
      </c>
      <c r="G40" s="59">
        <f t="shared" si="4"/>
        <v>0</v>
      </c>
      <c r="H40" s="63" t="str">
        <f t="shared" si="5"/>
        <v/>
      </c>
      <c r="I40" s="59">
        <f t="shared" si="6"/>
        <v>0</v>
      </c>
      <c r="J40" s="63" t="str">
        <f t="shared" si="7"/>
        <v/>
      </c>
      <c r="K40" s="19" t="s">
        <v>0</v>
      </c>
      <c r="L40" s="59">
        <f t="shared" si="2"/>
        <v>0</v>
      </c>
      <c r="M40" s="63" t="str">
        <f t="shared" si="3"/>
        <v/>
      </c>
      <c r="N40" s="19"/>
    </row>
    <row r="41" spans="1:14" hidden="1" outlineLevel="3" x14ac:dyDescent="0.3">
      <c r="A41" s="177" t="s">
        <v>307</v>
      </c>
      <c r="B41" s="178" t="s">
        <v>478</v>
      </c>
      <c r="C41" s="174">
        <v>0</v>
      </c>
      <c r="D41" s="174">
        <v>-650</v>
      </c>
      <c r="E41" s="174">
        <v>-650</v>
      </c>
      <c r="F41" s="174">
        <v>0</v>
      </c>
      <c r="G41" s="59">
        <f t="shared" si="4"/>
        <v>650</v>
      </c>
      <c r="H41" s="63">
        <f t="shared" si="5"/>
        <v>-1</v>
      </c>
      <c r="I41" s="59">
        <f t="shared" si="6"/>
        <v>650</v>
      </c>
      <c r="J41" s="63">
        <f t="shared" si="7"/>
        <v>-1</v>
      </c>
      <c r="K41" s="19" t="s">
        <v>0</v>
      </c>
      <c r="L41" s="59">
        <f t="shared" si="2"/>
        <v>0</v>
      </c>
      <c r="M41" s="63" t="str">
        <f t="shared" si="3"/>
        <v/>
      </c>
      <c r="N41" s="19"/>
    </row>
    <row r="42" spans="1:14" hidden="1" outlineLevel="3" x14ac:dyDescent="0.3">
      <c r="A42" s="177" t="s">
        <v>308</v>
      </c>
      <c r="B42" s="178" t="s">
        <v>479</v>
      </c>
      <c r="C42" s="174">
        <v>0</v>
      </c>
      <c r="D42" s="174">
        <v>0</v>
      </c>
      <c r="E42" s="174">
        <v>0</v>
      </c>
      <c r="F42" s="174">
        <v>0</v>
      </c>
      <c r="G42" s="59">
        <f t="shared" si="4"/>
        <v>0</v>
      </c>
      <c r="H42" s="63" t="str">
        <f t="shared" si="5"/>
        <v/>
      </c>
      <c r="I42" s="59">
        <f t="shared" si="6"/>
        <v>0</v>
      </c>
      <c r="J42" s="63" t="str">
        <f t="shared" si="7"/>
        <v/>
      </c>
      <c r="K42" s="19" t="s">
        <v>0</v>
      </c>
      <c r="L42" s="59">
        <f t="shared" si="2"/>
        <v>0</v>
      </c>
      <c r="M42" s="63" t="str">
        <f t="shared" si="3"/>
        <v/>
      </c>
      <c r="N42" s="19"/>
    </row>
    <row r="43" spans="1:14" hidden="1" outlineLevel="3" x14ac:dyDescent="0.3">
      <c r="A43" s="177" t="s">
        <v>309</v>
      </c>
      <c r="B43" s="178" t="s">
        <v>480</v>
      </c>
      <c r="C43" s="174">
        <v>0</v>
      </c>
      <c r="D43" s="174">
        <v>0</v>
      </c>
      <c r="E43" s="174">
        <v>0</v>
      </c>
      <c r="F43" s="174">
        <v>0</v>
      </c>
      <c r="G43" s="59">
        <f t="shared" si="4"/>
        <v>0</v>
      </c>
      <c r="H43" s="63" t="str">
        <f t="shared" si="5"/>
        <v/>
      </c>
      <c r="I43" s="59">
        <f t="shared" si="6"/>
        <v>0</v>
      </c>
      <c r="J43" s="63" t="str">
        <f t="shared" si="7"/>
        <v/>
      </c>
      <c r="K43" s="19" t="s">
        <v>0</v>
      </c>
      <c r="L43" s="59">
        <f t="shared" si="2"/>
        <v>0</v>
      </c>
      <c r="M43" s="63" t="str">
        <f t="shared" si="3"/>
        <v/>
      </c>
      <c r="N43" s="19"/>
    </row>
    <row r="44" spans="1:14" hidden="1" outlineLevel="3" x14ac:dyDescent="0.3">
      <c r="A44" s="177" t="s">
        <v>310</v>
      </c>
      <c r="B44" s="178" t="s">
        <v>481</v>
      </c>
      <c r="C44" s="174">
        <v>-62.16</v>
      </c>
      <c r="D44" s="174">
        <v>0</v>
      </c>
      <c r="E44" s="174">
        <v>-301.99</v>
      </c>
      <c r="F44" s="174">
        <v>-59</v>
      </c>
      <c r="G44" s="59">
        <f t="shared" si="4"/>
        <v>-59</v>
      </c>
      <c r="H44" s="63" t="str">
        <f t="shared" si="5"/>
        <v/>
      </c>
      <c r="I44" s="59">
        <f t="shared" si="6"/>
        <v>242.99</v>
      </c>
      <c r="J44" s="63">
        <f t="shared" si="7"/>
        <v>-0.80462929236067415</v>
      </c>
      <c r="K44" s="19" t="s">
        <v>0</v>
      </c>
      <c r="L44" s="59">
        <f t="shared" si="2"/>
        <v>3.1599999999999966</v>
      </c>
      <c r="M44" s="63">
        <f t="shared" si="3"/>
        <v>-5.0836550836550809E-2</v>
      </c>
      <c r="N44" s="19"/>
    </row>
    <row r="45" spans="1:14" hidden="1" outlineLevel="3" x14ac:dyDescent="0.3">
      <c r="A45" s="177" t="s">
        <v>311</v>
      </c>
      <c r="B45" s="178" t="s">
        <v>482</v>
      </c>
      <c r="C45" s="174">
        <v>0</v>
      </c>
      <c r="D45" s="174">
        <v>0</v>
      </c>
      <c r="E45" s="174">
        <v>0</v>
      </c>
      <c r="F45" s="174">
        <v>0</v>
      </c>
      <c r="G45" s="59">
        <f t="shared" si="4"/>
        <v>0</v>
      </c>
      <c r="H45" s="63" t="str">
        <f t="shared" si="5"/>
        <v/>
      </c>
      <c r="I45" s="59">
        <f t="shared" si="6"/>
        <v>0</v>
      </c>
      <c r="J45" s="63" t="str">
        <f t="shared" si="7"/>
        <v/>
      </c>
      <c r="K45" s="19" t="s">
        <v>0</v>
      </c>
      <c r="L45" s="59">
        <f t="shared" si="2"/>
        <v>0</v>
      </c>
      <c r="M45" s="63" t="str">
        <f t="shared" si="3"/>
        <v/>
      </c>
      <c r="N45" s="19"/>
    </row>
    <row r="46" spans="1:14" outlineLevel="2" collapsed="1" x14ac:dyDescent="0.3">
      <c r="A46" s="175" t="s">
        <v>312</v>
      </c>
      <c r="B46" s="176" t="s">
        <v>483</v>
      </c>
      <c r="C46" s="79">
        <v>-9532.7000000000007</v>
      </c>
      <c r="D46" s="79">
        <v>-3900</v>
      </c>
      <c r="E46" s="79">
        <v>-3783.8</v>
      </c>
      <c r="F46" s="79">
        <v>-3805.24</v>
      </c>
      <c r="G46" s="29">
        <f t="shared" si="4"/>
        <v>94.760000000000218</v>
      </c>
      <c r="H46" s="36">
        <f t="shared" si="5"/>
        <v>-2.4297435897435937E-2</v>
      </c>
      <c r="I46" s="29">
        <f t="shared" si="6"/>
        <v>-21.4399999999996</v>
      </c>
      <c r="J46" s="36">
        <f t="shared" si="7"/>
        <v>5.6662614303080172E-3</v>
      </c>
      <c r="K46" s="5" t="s">
        <v>0</v>
      </c>
      <c r="L46" s="29">
        <f t="shared" si="2"/>
        <v>5727.4600000000009</v>
      </c>
      <c r="M46" s="36">
        <f t="shared" si="3"/>
        <v>-0.60082243225948584</v>
      </c>
      <c r="N46" s="5"/>
    </row>
    <row r="47" spans="1:14" hidden="1" outlineLevel="3" x14ac:dyDescent="0.3">
      <c r="A47" s="177" t="s">
        <v>313</v>
      </c>
      <c r="B47" s="178" t="s">
        <v>484</v>
      </c>
      <c r="C47" s="174">
        <v>-9532.7000000000007</v>
      </c>
      <c r="D47" s="174">
        <v>-3900</v>
      </c>
      <c r="E47" s="174">
        <v>-3783.8</v>
      </c>
      <c r="F47" s="174">
        <v>-3805.24</v>
      </c>
      <c r="G47" s="59">
        <f t="shared" si="4"/>
        <v>94.760000000000218</v>
      </c>
      <c r="H47" s="63">
        <f t="shared" si="5"/>
        <v>-2.4297435897435937E-2</v>
      </c>
      <c r="I47" s="59">
        <f t="shared" si="6"/>
        <v>-21.4399999999996</v>
      </c>
      <c r="J47" s="63">
        <f t="shared" si="7"/>
        <v>5.6662614303080172E-3</v>
      </c>
      <c r="K47" s="19" t="s">
        <v>0</v>
      </c>
      <c r="L47" s="59">
        <f t="shared" si="2"/>
        <v>5727.4600000000009</v>
      </c>
      <c r="M47" s="63">
        <f t="shared" si="3"/>
        <v>-0.60082243225948584</v>
      </c>
      <c r="N47" s="19"/>
    </row>
    <row r="48" spans="1:14" hidden="1" outlineLevel="3" x14ac:dyDescent="0.3">
      <c r="A48" s="177" t="s">
        <v>314</v>
      </c>
      <c r="B48" s="178" t="s">
        <v>485</v>
      </c>
      <c r="C48" s="174">
        <v>0</v>
      </c>
      <c r="D48" s="174">
        <v>0</v>
      </c>
      <c r="E48" s="174">
        <v>0</v>
      </c>
      <c r="F48" s="174">
        <v>0</v>
      </c>
      <c r="G48" s="59">
        <f t="shared" si="4"/>
        <v>0</v>
      </c>
      <c r="H48" s="63" t="str">
        <f t="shared" si="5"/>
        <v/>
      </c>
      <c r="I48" s="59">
        <f t="shared" si="6"/>
        <v>0</v>
      </c>
      <c r="J48" s="63" t="str">
        <f t="shared" si="7"/>
        <v/>
      </c>
      <c r="K48" s="19" t="s">
        <v>0</v>
      </c>
      <c r="L48" s="59">
        <f t="shared" si="2"/>
        <v>0</v>
      </c>
      <c r="M48" s="63" t="str">
        <f t="shared" si="3"/>
        <v/>
      </c>
      <c r="N48" s="19"/>
    </row>
    <row r="49" spans="1:14" outlineLevel="2" collapsed="1" x14ac:dyDescent="0.3">
      <c r="A49" s="175" t="s">
        <v>315</v>
      </c>
      <c r="B49" s="176" t="s">
        <v>486</v>
      </c>
      <c r="C49" s="79">
        <v>-22488.23</v>
      </c>
      <c r="D49" s="79">
        <v>-127056.48</v>
      </c>
      <c r="E49" s="79">
        <v>-63735.85</v>
      </c>
      <c r="F49" s="79">
        <v>-37855.47</v>
      </c>
      <c r="G49" s="29">
        <f t="shared" si="4"/>
        <v>89201.01</v>
      </c>
      <c r="H49" s="36">
        <f t="shared" si="5"/>
        <v>-0.70205793517969328</v>
      </c>
      <c r="I49" s="29">
        <f t="shared" si="6"/>
        <v>25880.379999999997</v>
      </c>
      <c r="J49" s="36">
        <f t="shared" si="7"/>
        <v>-0.40605687380022382</v>
      </c>
      <c r="K49" s="5" t="s">
        <v>0</v>
      </c>
      <c r="L49" s="29">
        <f t="shared" si="2"/>
        <v>-15367.240000000002</v>
      </c>
      <c r="M49" s="36">
        <f t="shared" si="3"/>
        <v>0.68334591028284586</v>
      </c>
      <c r="N49" s="5"/>
    </row>
    <row r="50" spans="1:14" hidden="1" outlineLevel="3" x14ac:dyDescent="0.3">
      <c r="A50" s="177" t="s">
        <v>316</v>
      </c>
      <c r="B50" s="178" t="s">
        <v>487</v>
      </c>
      <c r="C50" s="174">
        <v>-22381.19</v>
      </c>
      <c r="D50" s="174">
        <v>-126096.48</v>
      </c>
      <c r="E50" s="174">
        <v>-62879.73</v>
      </c>
      <c r="F50" s="174">
        <v>-32437.23</v>
      </c>
      <c r="G50" s="59">
        <f t="shared" si="4"/>
        <v>93659.25</v>
      </c>
      <c r="H50" s="63">
        <f t="shared" si="5"/>
        <v>-0.74275864005085634</v>
      </c>
      <c r="I50" s="59">
        <f t="shared" si="6"/>
        <v>30442.500000000004</v>
      </c>
      <c r="J50" s="63">
        <f t="shared" si="7"/>
        <v>-0.48413852922078393</v>
      </c>
      <c r="K50" s="19" t="s">
        <v>0</v>
      </c>
      <c r="L50" s="59">
        <f t="shared" si="2"/>
        <v>-10056.040000000001</v>
      </c>
      <c r="M50" s="63">
        <f t="shared" si="3"/>
        <v>0.44930765522297977</v>
      </c>
      <c r="N50" s="19"/>
    </row>
    <row r="51" spans="1:14" hidden="1" outlineLevel="3" x14ac:dyDescent="0.3">
      <c r="A51" s="177" t="s">
        <v>317</v>
      </c>
      <c r="B51" s="178" t="s">
        <v>488</v>
      </c>
      <c r="C51" s="174">
        <v>-107.04</v>
      </c>
      <c r="D51" s="174">
        <v>-960</v>
      </c>
      <c r="E51" s="174">
        <v>-856.12</v>
      </c>
      <c r="F51" s="174">
        <v>-5418.24</v>
      </c>
      <c r="G51" s="59">
        <f t="shared" si="4"/>
        <v>-4458.24</v>
      </c>
      <c r="H51" s="63">
        <f t="shared" si="5"/>
        <v>4.6440000000000001</v>
      </c>
      <c r="I51" s="59">
        <f t="shared" si="6"/>
        <v>-4562.12</v>
      </c>
      <c r="J51" s="63">
        <f t="shared" si="7"/>
        <v>5.3288324066719612</v>
      </c>
      <c r="K51" s="19" t="s">
        <v>0</v>
      </c>
      <c r="L51" s="59">
        <f t="shared" si="2"/>
        <v>-5311.2</v>
      </c>
      <c r="M51" s="63">
        <f t="shared" si="3"/>
        <v>49.618834080717484</v>
      </c>
      <c r="N51" s="19"/>
    </row>
    <row r="52" spans="1:14" hidden="1" outlineLevel="3" x14ac:dyDescent="0.3">
      <c r="A52" s="177" t="s">
        <v>318</v>
      </c>
      <c r="B52" s="178" t="s">
        <v>489</v>
      </c>
      <c r="C52" s="174">
        <v>0</v>
      </c>
      <c r="D52" s="174">
        <v>0</v>
      </c>
      <c r="E52" s="174">
        <v>0</v>
      </c>
      <c r="F52" s="174">
        <v>0</v>
      </c>
      <c r="G52" s="59">
        <f t="shared" si="4"/>
        <v>0</v>
      </c>
      <c r="H52" s="63" t="str">
        <f t="shared" si="5"/>
        <v/>
      </c>
      <c r="I52" s="59">
        <f t="shared" si="6"/>
        <v>0</v>
      </c>
      <c r="J52" s="63" t="str">
        <f t="shared" si="7"/>
        <v/>
      </c>
      <c r="K52" s="19" t="s">
        <v>0</v>
      </c>
      <c r="L52" s="59">
        <f t="shared" si="2"/>
        <v>0</v>
      </c>
      <c r="M52" s="63" t="str">
        <f t="shared" si="3"/>
        <v/>
      </c>
      <c r="N52" s="19"/>
    </row>
    <row r="53" spans="1:14" hidden="1" outlineLevel="3" x14ac:dyDescent="0.3">
      <c r="A53" s="177" t="s">
        <v>319</v>
      </c>
      <c r="B53" s="178" t="s">
        <v>490</v>
      </c>
      <c r="C53" s="174">
        <v>0</v>
      </c>
      <c r="D53" s="174">
        <v>0</v>
      </c>
      <c r="E53" s="174">
        <v>0</v>
      </c>
      <c r="F53" s="174">
        <v>0</v>
      </c>
      <c r="G53" s="59">
        <f t="shared" si="4"/>
        <v>0</v>
      </c>
      <c r="H53" s="63" t="str">
        <f t="shared" si="5"/>
        <v/>
      </c>
      <c r="I53" s="59">
        <f t="shared" si="6"/>
        <v>0</v>
      </c>
      <c r="J53" s="63" t="str">
        <f t="shared" si="7"/>
        <v/>
      </c>
      <c r="K53" s="19" t="s">
        <v>0</v>
      </c>
      <c r="L53" s="59">
        <f t="shared" si="2"/>
        <v>0</v>
      </c>
      <c r="M53" s="63" t="str">
        <f t="shared" si="3"/>
        <v/>
      </c>
      <c r="N53" s="19"/>
    </row>
    <row r="54" spans="1:14" outlineLevel="2" collapsed="1" x14ac:dyDescent="0.3">
      <c r="A54" s="175" t="s">
        <v>320</v>
      </c>
      <c r="B54" s="176" t="s">
        <v>491</v>
      </c>
      <c r="C54" s="79">
        <v>-12747.54</v>
      </c>
      <c r="D54" s="79">
        <v>-33450.83</v>
      </c>
      <c r="E54" s="79">
        <v>-55645.54</v>
      </c>
      <c r="F54" s="79">
        <v>-43877.04</v>
      </c>
      <c r="G54" s="29">
        <f t="shared" si="4"/>
        <v>-10426.209999999999</v>
      </c>
      <c r="H54" s="36">
        <f t="shared" si="5"/>
        <v>0.31168763226502905</v>
      </c>
      <c r="I54" s="29">
        <f t="shared" si="6"/>
        <v>11768.5</v>
      </c>
      <c r="J54" s="36">
        <f t="shared" si="7"/>
        <v>-0.21149044469691547</v>
      </c>
      <c r="K54" s="5" t="s">
        <v>0</v>
      </c>
      <c r="L54" s="29">
        <f t="shared" si="2"/>
        <v>-31129.5</v>
      </c>
      <c r="M54" s="36">
        <f t="shared" si="3"/>
        <v>2.4420005742284392</v>
      </c>
      <c r="N54" s="5"/>
    </row>
    <row r="55" spans="1:14" hidden="1" outlineLevel="3" x14ac:dyDescent="0.3">
      <c r="A55" s="177" t="s">
        <v>321</v>
      </c>
      <c r="B55" s="178" t="s">
        <v>492</v>
      </c>
      <c r="C55" s="174">
        <v>-12747.54</v>
      </c>
      <c r="D55" s="174">
        <v>-2400</v>
      </c>
      <c r="E55" s="174">
        <v>-2402.6</v>
      </c>
      <c r="F55" s="174">
        <v>-2271.5700000000002</v>
      </c>
      <c r="G55" s="59">
        <f t="shared" si="4"/>
        <v>128.42999999999984</v>
      </c>
      <c r="H55" s="63">
        <f t="shared" si="5"/>
        <v>-5.3512499999999963E-2</v>
      </c>
      <c r="I55" s="59">
        <f t="shared" si="6"/>
        <v>131.02999999999975</v>
      </c>
      <c r="J55" s="63">
        <f t="shared" si="7"/>
        <v>-5.4536751852160004E-2</v>
      </c>
      <c r="K55" s="19" t="s">
        <v>0</v>
      </c>
      <c r="L55" s="59">
        <f t="shared" si="2"/>
        <v>10475.970000000001</v>
      </c>
      <c r="M55" s="63">
        <f t="shared" si="3"/>
        <v>-0.82180326557123962</v>
      </c>
      <c r="N55" s="19"/>
    </row>
    <row r="56" spans="1:14" hidden="1" outlineLevel="3" x14ac:dyDescent="0.3">
      <c r="A56" s="177" t="s">
        <v>322</v>
      </c>
      <c r="B56" s="178" t="s">
        <v>493</v>
      </c>
      <c r="C56" s="174">
        <v>0</v>
      </c>
      <c r="D56" s="174">
        <v>0</v>
      </c>
      <c r="E56" s="174">
        <v>0</v>
      </c>
      <c r="F56" s="174">
        <v>0</v>
      </c>
      <c r="G56" s="59">
        <f t="shared" si="4"/>
        <v>0</v>
      </c>
      <c r="H56" s="63" t="str">
        <f t="shared" si="5"/>
        <v/>
      </c>
      <c r="I56" s="59">
        <f t="shared" si="6"/>
        <v>0</v>
      </c>
      <c r="J56" s="63" t="str">
        <f t="shared" si="7"/>
        <v/>
      </c>
      <c r="K56" s="19" t="s">
        <v>0</v>
      </c>
      <c r="L56" s="59">
        <f t="shared" si="2"/>
        <v>0</v>
      </c>
      <c r="M56" s="63" t="str">
        <f t="shared" si="3"/>
        <v/>
      </c>
      <c r="N56" s="19"/>
    </row>
    <row r="57" spans="1:14" hidden="1" outlineLevel="3" x14ac:dyDescent="0.3">
      <c r="A57" s="177" t="s">
        <v>323</v>
      </c>
      <c r="B57" s="178" t="s">
        <v>494</v>
      </c>
      <c r="C57" s="174">
        <v>0</v>
      </c>
      <c r="D57" s="174">
        <v>0</v>
      </c>
      <c r="E57" s="174">
        <v>0</v>
      </c>
      <c r="F57" s="174">
        <v>0</v>
      </c>
      <c r="G57" s="59">
        <f t="shared" si="4"/>
        <v>0</v>
      </c>
      <c r="H57" s="63" t="str">
        <f t="shared" si="5"/>
        <v/>
      </c>
      <c r="I57" s="59">
        <f t="shared" si="6"/>
        <v>0</v>
      </c>
      <c r="J57" s="63" t="str">
        <f t="shared" si="7"/>
        <v/>
      </c>
      <c r="K57" s="19" t="s">
        <v>0</v>
      </c>
      <c r="L57" s="59">
        <f t="shared" si="2"/>
        <v>0</v>
      </c>
      <c r="M57" s="63" t="str">
        <f t="shared" si="3"/>
        <v/>
      </c>
      <c r="N57" s="19"/>
    </row>
    <row r="58" spans="1:14" hidden="1" outlineLevel="3" x14ac:dyDescent="0.3">
      <c r="A58" s="177" t="s">
        <v>324</v>
      </c>
      <c r="B58" s="178" t="s">
        <v>495</v>
      </c>
      <c r="C58" s="174">
        <v>0</v>
      </c>
      <c r="D58" s="174">
        <v>-2400</v>
      </c>
      <c r="E58" s="174">
        <v>-2000</v>
      </c>
      <c r="F58" s="174">
        <v>0</v>
      </c>
      <c r="G58" s="59">
        <f t="shared" si="4"/>
        <v>2400</v>
      </c>
      <c r="H58" s="63">
        <f t="shared" si="5"/>
        <v>-1</v>
      </c>
      <c r="I58" s="59">
        <f t="shared" si="6"/>
        <v>2000</v>
      </c>
      <c r="J58" s="63">
        <f t="shared" si="7"/>
        <v>-1</v>
      </c>
      <c r="K58" s="19" t="s">
        <v>0</v>
      </c>
      <c r="L58" s="59">
        <f t="shared" si="2"/>
        <v>0</v>
      </c>
      <c r="M58" s="63" t="str">
        <f t="shared" si="3"/>
        <v/>
      </c>
      <c r="N58" s="19"/>
    </row>
    <row r="59" spans="1:14" hidden="1" outlineLevel="3" x14ac:dyDescent="0.3">
      <c r="A59" s="177" t="s">
        <v>325</v>
      </c>
      <c r="B59" s="178" t="s">
        <v>496</v>
      </c>
      <c r="C59" s="174">
        <v>0</v>
      </c>
      <c r="D59" s="174">
        <v>0</v>
      </c>
      <c r="E59" s="174">
        <v>0</v>
      </c>
      <c r="F59" s="174">
        <v>0</v>
      </c>
      <c r="G59" s="59">
        <f t="shared" si="4"/>
        <v>0</v>
      </c>
      <c r="H59" s="63" t="str">
        <f t="shared" si="5"/>
        <v/>
      </c>
      <c r="I59" s="59">
        <f t="shared" si="6"/>
        <v>0</v>
      </c>
      <c r="J59" s="63" t="str">
        <f t="shared" si="7"/>
        <v/>
      </c>
      <c r="K59" s="19" t="s">
        <v>0</v>
      </c>
      <c r="L59" s="59">
        <f t="shared" si="2"/>
        <v>0</v>
      </c>
      <c r="M59" s="63" t="str">
        <f t="shared" si="3"/>
        <v/>
      </c>
      <c r="N59" s="19"/>
    </row>
    <row r="60" spans="1:14" hidden="1" outlineLevel="3" x14ac:dyDescent="0.3">
      <c r="A60" s="177" t="s">
        <v>326</v>
      </c>
      <c r="B60" s="178" t="s">
        <v>497</v>
      </c>
      <c r="C60" s="174">
        <v>0</v>
      </c>
      <c r="D60" s="174">
        <v>0</v>
      </c>
      <c r="E60" s="174">
        <v>0</v>
      </c>
      <c r="F60" s="174">
        <v>-41605.47</v>
      </c>
      <c r="G60" s="59">
        <f t="shared" si="4"/>
        <v>-41605.47</v>
      </c>
      <c r="H60" s="63" t="str">
        <f t="shared" si="5"/>
        <v/>
      </c>
      <c r="I60" s="59">
        <f t="shared" si="6"/>
        <v>-41605.47</v>
      </c>
      <c r="J60" s="63" t="str">
        <f t="shared" si="7"/>
        <v/>
      </c>
      <c r="K60" s="19" t="s">
        <v>0</v>
      </c>
      <c r="L60" s="59">
        <f t="shared" si="2"/>
        <v>-41605.47</v>
      </c>
      <c r="M60" s="63" t="str">
        <f t="shared" si="3"/>
        <v/>
      </c>
      <c r="N60" s="19"/>
    </row>
    <row r="61" spans="1:14" hidden="1" outlineLevel="3" x14ac:dyDescent="0.3">
      <c r="A61" s="177" t="s">
        <v>327</v>
      </c>
      <c r="B61" s="178" t="s">
        <v>498</v>
      </c>
      <c r="C61" s="174">
        <v>0</v>
      </c>
      <c r="D61" s="174">
        <v>-28650.83</v>
      </c>
      <c r="E61" s="174">
        <v>-51242.94</v>
      </c>
      <c r="F61" s="174">
        <v>0</v>
      </c>
      <c r="G61" s="59">
        <f t="shared" si="4"/>
        <v>28650.83</v>
      </c>
      <c r="H61" s="63">
        <f t="shared" si="5"/>
        <v>-1</v>
      </c>
      <c r="I61" s="59">
        <f t="shared" si="6"/>
        <v>51242.94</v>
      </c>
      <c r="J61" s="63">
        <f t="shared" si="7"/>
        <v>-1</v>
      </c>
      <c r="K61" s="19" t="s">
        <v>0</v>
      </c>
      <c r="L61" s="59">
        <f t="shared" si="2"/>
        <v>0</v>
      </c>
      <c r="M61" s="63" t="str">
        <f t="shared" si="3"/>
        <v/>
      </c>
      <c r="N61" s="19"/>
    </row>
    <row r="62" spans="1:14" outlineLevel="2" collapsed="1" x14ac:dyDescent="0.3">
      <c r="A62" s="175" t="s">
        <v>328</v>
      </c>
      <c r="B62" s="176" t="s">
        <v>499</v>
      </c>
      <c r="C62" s="79">
        <v>0</v>
      </c>
      <c r="D62" s="79">
        <v>-11600</v>
      </c>
      <c r="E62" s="79">
        <v>-8700</v>
      </c>
      <c r="F62" s="79">
        <v>-3108.97</v>
      </c>
      <c r="G62" s="29">
        <f t="shared" si="4"/>
        <v>8491.0300000000007</v>
      </c>
      <c r="H62" s="36">
        <f t="shared" si="5"/>
        <v>-0.73198534482758615</v>
      </c>
      <c r="I62" s="29">
        <f t="shared" si="6"/>
        <v>5591.0300000000007</v>
      </c>
      <c r="J62" s="36">
        <f t="shared" si="7"/>
        <v>-0.64264712643678168</v>
      </c>
      <c r="K62" s="5" t="s">
        <v>0</v>
      </c>
      <c r="L62" s="29">
        <f t="shared" si="2"/>
        <v>-3108.97</v>
      </c>
      <c r="M62" s="36" t="str">
        <f t="shared" si="3"/>
        <v/>
      </c>
      <c r="N62" s="5"/>
    </row>
    <row r="63" spans="1:14" hidden="1" outlineLevel="3" x14ac:dyDescent="0.3">
      <c r="A63" s="177" t="s">
        <v>329</v>
      </c>
      <c r="B63" s="178" t="s">
        <v>500</v>
      </c>
      <c r="C63" s="174">
        <v>0</v>
      </c>
      <c r="D63" s="174">
        <v>0</v>
      </c>
      <c r="E63" s="174">
        <v>0</v>
      </c>
      <c r="F63" s="174">
        <v>0</v>
      </c>
      <c r="G63" s="59">
        <f t="shared" si="4"/>
        <v>0</v>
      </c>
      <c r="H63" s="63" t="str">
        <f t="shared" si="5"/>
        <v/>
      </c>
      <c r="I63" s="59">
        <f t="shared" si="6"/>
        <v>0</v>
      </c>
      <c r="J63" s="63" t="str">
        <f t="shared" si="7"/>
        <v/>
      </c>
      <c r="K63" s="19" t="s">
        <v>0</v>
      </c>
      <c r="L63" s="59">
        <f t="shared" si="2"/>
        <v>0</v>
      </c>
      <c r="M63" s="63" t="str">
        <f t="shared" si="3"/>
        <v/>
      </c>
      <c r="N63" s="19"/>
    </row>
    <row r="64" spans="1:14" hidden="1" outlineLevel="3" x14ac:dyDescent="0.3">
      <c r="A64" s="177" t="s">
        <v>330</v>
      </c>
      <c r="B64" s="178" t="s">
        <v>501</v>
      </c>
      <c r="C64" s="174">
        <v>0</v>
      </c>
      <c r="D64" s="174">
        <v>-11600</v>
      </c>
      <c r="E64" s="174">
        <v>-8700</v>
      </c>
      <c r="F64" s="174">
        <v>-3108.97</v>
      </c>
      <c r="G64" s="59">
        <f t="shared" si="4"/>
        <v>8491.0300000000007</v>
      </c>
      <c r="H64" s="63">
        <f t="shared" si="5"/>
        <v>-0.73198534482758615</v>
      </c>
      <c r="I64" s="59">
        <f t="shared" si="6"/>
        <v>5591.0300000000007</v>
      </c>
      <c r="J64" s="63">
        <f t="shared" si="7"/>
        <v>-0.64264712643678168</v>
      </c>
      <c r="K64" s="19" t="s">
        <v>0</v>
      </c>
      <c r="L64" s="59">
        <f t="shared" si="2"/>
        <v>-3108.97</v>
      </c>
      <c r="M64" s="63" t="str">
        <f t="shared" si="3"/>
        <v/>
      </c>
      <c r="N64" s="19"/>
    </row>
    <row r="65" spans="1:14" outlineLevel="2" collapsed="1" x14ac:dyDescent="0.3">
      <c r="A65" s="175" t="s">
        <v>331</v>
      </c>
      <c r="B65" s="176" t="s">
        <v>502</v>
      </c>
      <c r="C65" s="79">
        <v>-74398.710000000006</v>
      </c>
      <c r="D65" s="79">
        <v>-978260.09</v>
      </c>
      <c r="E65" s="79">
        <v>-183200.66</v>
      </c>
      <c r="F65" s="79">
        <v>-119350.14</v>
      </c>
      <c r="G65" s="29">
        <f t="shared" si="4"/>
        <v>858909.95</v>
      </c>
      <c r="H65" s="36">
        <f t="shared" si="5"/>
        <v>-0.87799753744425979</v>
      </c>
      <c r="I65" s="29">
        <f t="shared" si="6"/>
        <v>63850.520000000004</v>
      </c>
      <c r="J65" s="36">
        <f t="shared" si="7"/>
        <v>-0.34852778368811554</v>
      </c>
      <c r="K65" s="5" t="s">
        <v>0</v>
      </c>
      <c r="L65" s="29">
        <f t="shared" si="2"/>
        <v>-44951.429999999993</v>
      </c>
      <c r="M65" s="36">
        <f t="shared" si="3"/>
        <v>0.60419636308210167</v>
      </c>
      <c r="N65" s="5"/>
    </row>
    <row r="66" spans="1:14" hidden="1" outlineLevel="3" x14ac:dyDescent="0.3">
      <c r="A66" s="177" t="s">
        <v>332</v>
      </c>
      <c r="B66" s="178" t="s">
        <v>503</v>
      </c>
      <c r="C66" s="174">
        <v>0</v>
      </c>
      <c r="D66" s="174">
        <v>0</v>
      </c>
      <c r="E66" s="174">
        <v>0</v>
      </c>
      <c r="F66" s="174">
        <v>0</v>
      </c>
      <c r="G66" s="59">
        <f t="shared" si="4"/>
        <v>0</v>
      </c>
      <c r="H66" s="63" t="str">
        <f t="shared" si="5"/>
        <v/>
      </c>
      <c r="I66" s="59">
        <f t="shared" si="6"/>
        <v>0</v>
      </c>
      <c r="J66" s="63" t="str">
        <f t="shared" si="7"/>
        <v/>
      </c>
      <c r="K66" s="19" t="s">
        <v>0</v>
      </c>
      <c r="L66" s="59">
        <f t="shared" si="2"/>
        <v>0</v>
      </c>
      <c r="M66" s="63" t="str">
        <f t="shared" si="3"/>
        <v/>
      </c>
      <c r="N66" s="19"/>
    </row>
    <row r="67" spans="1:14" hidden="1" outlineLevel="3" x14ac:dyDescent="0.3">
      <c r="A67" s="177" t="s">
        <v>333</v>
      </c>
      <c r="B67" s="178" t="s">
        <v>504</v>
      </c>
      <c r="C67" s="174">
        <v>0</v>
      </c>
      <c r="D67" s="174">
        <v>0</v>
      </c>
      <c r="E67" s="174">
        <v>0</v>
      </c>
      <c r="F67" s="174">
        <v>0</v>
      </c>
      <c r="G67" s="59">
        <f t="shared" si="4"/>
        <v>0</v>
      </c>
      <c r="H67" s="63" t="str">
        <f t="shared" si="5"/>
        <v/>
      </c>
      <c r="I67" s="59">
        <f t="shared" si="6"/>
        <v>0</v>
      </c>
      <c r="J67" s="63" t="str">
        <f t="shared" si="7"/>
        <v/>
      </c>
      <c r="K67" s="19" t="s">
        <v>0</v>
      </c>
      <c r="L67" s="59">
        <f t="shared" si="2"/>
        <v>0</v>
      </c>
      <c r="M67" s="63" t="str">
        <f t="shared" si="3"/>
        <v/>
      </c>
      <c r="N67" s="19"/>
    </row>
    <row r="68" spans="1:14" hidden="1" outlineLevel="3" x14ac:dyDescent="0.3">
      <c r="A68" s="177" t="s">
        <v>334</v>
      </c>
      <c r="B68" s="178" t="s">
        <v>505</v>
      </c>
      <c r="C68" s="174">
        <v>-74398.710000000006</v>
      </c>
      <c r="D68" s="174">
        <v>-978260.09</v>
      </c>
      <c r="E68" s="174">
        <v>-183200.66</v>
      </c>
      <c r="F68" s="174">
        <v>-119350.14</v>
      </c>
      <c r="G68" s="59">
        <f t="shared" si="4"/>
        <v>858909.95</v>
      </c>
      <c r="H68" s="63">
        <f t="shared" si="5"/>
        <v>-0.87799753744425979</v>
      </c>
      <c r="I68" s="59">
        <f t="shared" si="6"/>
        <v>63850.520000000004</v>
      </c>
      <c r="J68" s="63">
        <f t="shared" si="7"/>
        <v>-0.34852778368811554</v>
      </c>
      <c r="K68" s="19" t="s">
        <v>0</v>
      </c>
      <c r="L68" s="59">
        <f t="shared" si="2"/>
        <v>-44951.429999999993</v>
      </c>
      <c r="M68" s="63">
        <f t="shared" si="3"/>
        <v>0.60419636308210167</v>
      </c>
      <c r="N68" s="19"/>
    </row>
    <row r="69" spans="1:14" hidden="1" outlineLevel="3" x14ac:dyDescent="0.3">
      <c r="A69" s="177" t="s">
        <v>335</v>
      </c>
      <c r="B69" s="178" t="s">
        <v>506</v>
      </c>
      <c r="C69" s="174">
        <v>0</v>
      </c>
      <c r="D69" s="174">
        <v>0</v>
      </c>
      <c r="E69" s="174">
        <v>0</v>
      </c>
      <c r="F69" s="174">
        <v>0</v>
      </c>
      <c r="G69" s="59">
        <f t="shared" si="4"/>
        <v>0</v>
      </c>
      <c r="H69" s="63" t="str">
        <f t="shared" si="5"/>
        <v/>
      </c>
      <c r="I69" s="59">
        <f t="shared" si="6"/>
        <v>0</v>
      </c>
      <c r="J69" s="63" t="str">
        <f t="shared" si="7"/>
        <v/>
      </c>
      <c r="K69" s="19" t="s">
        <v>0</v>
      </c>
      <c r="L69" s="59">
        <f t="shared" ref="L69:L132" si="8">F69-C69</f>
        <v>0</v>
      </c>
      <c r="M69" s="63" t="str">
        <f t="shared" ref="M69:M132" si="9">IFERROR(F69/C69-1,"")</f>
        <v/>
      </c>
      <c r="N69" s="19"/>
    </row>
    <row r="70" spans="1:14" outlineLevel="2" collapsed="1" x14ac:dyDescent="0.3">
      <c r="A70" s="175" t="s">
        <v>336</v>
      </c>
      <c r="B70" s="176" t="s">
        <v>507</v>
      </c>
      <c r="C70" s="79">
        <v>-3601.87</v>
      </c>
      <c r="D70" s="79">
        <v>-17086</v>
      </c>
      <c r="E70" s="79">
        <v>-16036.04</v>
      </c>
      <c r="F70" s="79">
        <v>-1864.29</v>
      </c>
      <c r="G70" s="29">
        <f t="shared" ref="G70:G133" si="10">F70-D70</f>
        <v>15221.71</v>
      </c>
      <c r="H70" s="36">
        <f t="shared" ref="H70:H133" si="11">IFERROR(F70/D70-1,"")</f>
        <v>-0.89088786140699994</v>
      </c>
      <c r="I70" s="29">
        <f t="shared" ref="I70:I133" si="12">F70-E70</f>
        <v>14171.75</v>
      </c>
      <c r="J70" s="36">
        <f t="shared" ref="J70:J133" si="13">IFERROR(F70/E70-1,"")</f>
        <v>-0.883743742220648</v>
      </c>
      <c r="K70" s="5" t="s">
        <v>0</v>
      </c>
      <c r="L70" s="29">
        <f t="shared" si="8"/>
        <v>1737.58</v>
      </c>
      <c r="M70" s="36">
        <f t="shared" si="9"/>
        <v>-0.48241052564362397</v>
      </c>
      <c r="N70" s="5"/>
    </row>
    <row r="71" spans="1:14" hidden="1" outlineLevel="3" x14ac:dyDescent="0.3">
      <c r="A71" s="177" t="s">
        <v>337</v>
      </c>
      <c r="B71" s="178" t="s">
        <v>508</v>
      </c>
      <c r="C71" s="174" t="s">
        <v>871</v>
      </c>
      <c r="D71" s="174" t="s">
        <v>871</v>
      </c>
      <c r="E71" s="174" t="s">
        <v>871</v>
      </c>
      <c r="F71" s="174" t="s">
        <v>871</v>
      </c>
      <c r="G71" s="59" t="e">
        <f t="shared" si="10"/>
        <v>#VALUE!</v>
      </c>
      <c r="H71" s="63" t="str">
        <f t="shared" si="11"/>
        <v/>
      </c>
      <c r="I71" s="59" t="e">
        <f t="shared" si="12"/>
        <v>#VALUE!</v>
      </c>
      <c r="J71" s="63" t="str">
        <f t="shared" si="13"/>
        <v/>
      </c>
      <c r="K71" s="19" t="s">
        <v>0</v>
      </c>
      <c r="L71" s="59" t="e">
        <f t="shared" si="8"/>
        <v>#VALUE!</v>
      </c>
      <c r="M71" s="63" t="str">
        <f t="shared" si="9"/>
        <v/>
      </c>
      <c r="N71" s="19"/>
    </row>
    <row r="72" spans="1:14" hidden="1" outlineLevel="3" x14ac:dyDescent="0.3">
      <c r="A72" s="177" t="s">
        <v>338</v>
      </c>
      <c r="B72" s="178" t="s">
        <v>509</v>
      </c>
      <c r="C72" s="174">
        <v>0</v>
      </c>
      <c r="D72" s="174">
        <v>-4356</v>
      </c>
      <c r="E72" s="174">
        <v>-3630</v>
      </c>
      <c r="F72" s="174">
        <v>0</v>
      </c>
      <c r="G72" s="59">
        <f t="shared" si="10"/>
        <v>4356</v>
      </c>
      <c r="H72" s="63">
        <f t="shared" si="11"/>
        <v>-1</v>
      </c>
      <c r="I72" s="59">
        <f t="shared" si="12"/>
        <v>3630</v>
      </c>
      <c r="J72" s="63">
        <f t="shared" si="13"/>
        <v>-1</v>
      </c>
      <c r="K72" s="19" t="s">
        <v>0</v>
      </c>
      <c r="L72" s="59">
        <f t="shared" si="8"/>
        <v>0</v>
      </c>
      <c r="M72" s="63" t="str">
        <f t="shared" si="9"/>
        <v/>
      </c>
      <c r="N72" s="19"/>
    </row>
    <row r="73" spans="1:14" hidden="1" outlineLevel="3" x14ac:dyDescent="0.3">
      <c r="A73" s="177" t="s">
        <v>339</v>
      </c>
      <c r="B73" s="178" t="s">
        <v>510</v>
      </c>
      <c r="C73" s="174">
        <v>0</v>
      </c>
      <c r="D73" s="174">
        <v>0</v>
      </c>
      <c r="E73" s="174">
        <v>0</v>
      </c>
      <c r="F73" s="174">
        <v>0</v>
      </c>
      <c r="G73" s="59">
        <f t="shared" si="10"/>
        <v>0</v>
      </c>
      <c r="H73" s="63" t="str">
        <f t="shared" si="11"/>
        <v/>
      </c>
      <c r="I73" s="59">
        <f t="shared" si="12"/>
        <v>0</v>
      </c>
      <c r="J73" s="63" t="str">
        <f t="shared" si="13"/>
        <v/>
      </c>
      <c r="K73" s="19" t="s">
        <v>0</v>
      </c>
      <c r="L73" s="59">
        <f t="shared" si="8"/>
        <v>0</v>
      </c>
      <c r="M73" s="63" t="str">
        <f t="shared" si="9"/>
        <v/>
      </c>
      <c r="N73" s="19"/>
    </row>
    <row r="74" spans="1:14" hidden="1" outlineLevel="3" x14ac:dyDescent="0.3">
      <c r="A74" s="177" t="s">
        <v>340</v>
      </c>
      <c r="B74" s="178" t="s">
        <v>511</v>
      </c>
      <c r="C74" s="174">
        <v>-3601.87</v>
      </c>
      <c r="D74" s="174">
        <v>-2100</v>
      </c>
      <c r="E74" s="174">
        <v>-2216.04</v>
      </c>
      <c r="F74" s="174">
        <v>-1864.29</v>
      </c>
      <c r="G74" s="59">
        <f t="shared" si="10"/>
        <v>235.71000000000004</v>
      </c>
      <c r="H74" s="63">
        <f t="shared" si="11"/>
        <v>-0.1122428571428572</v>
      </c>
      <c r="I74" s="59">
        <f t="shared" si="12"/>
        <v>351.75</v>
      </c>
      <c r="J74" s="63">
        <f t="shared" si="13"/>
        <v>-0.1587290843125575</v>
      </c>
      <c r="K74" s="19" t="s">
        <v>0</v>
      </c>
      <c r="L74" s="59">
        <f t="shared" si="8"/>
        <v>1737.58</v>
      </c>
      <c r="M74" s="63">
        <f t="shared" si="9"/>
        <v>-0.48241052564362397</v>
      </c>
      <c r="N74" s="19"/>
    </row>
    <row r="75" spans="1:14" hidden="1" outlineLevel="3" x14ac:dyDescent="0.3">
      <c r="A75" s="177" t="s">
        <v>341</v>
      </c>
      <c r="B75" s="178" t="s">
        <v>512</v>
      </c>
      <c r="C75" s="174">
        <v>0</v>
      </c>
      <c r="D75" s="174">
        <v>-3830</v>
      </c>
      <c r="E75" s="174">
        <v>-3390</v>
      </c>
      <c r="F75" s="174">
        <v>0</v>
      </c>
      <c r="G75" s="59">
        <f t="shared" si="10"/>
        <v>3830</v>
      </c>
      <c r="H75" s="63">
        <f t="shared" si="11"/>
        <v>-1</v>
      </c>
      <c r="I75" s="59">
        <f t="shared" si="12"/>
        <v>3390</v>
      </c>
      <c r="J75" s="63">
        <f t="shared" si="13"/>
        <v>-1</v>
      </c>
      <c r="K75" s="19" t="s">
        <v>0</v>
      </c>
      <c r="L75" s="59">
        <f t="shared" si="8"/>
        <v>0</v>
      </c>
      <c r="M75" s="63" t="str">
        <f t="shared" si="9"/>
        <v/>
      </c>
      <c r="N75" s="19"/>
    </row>
    <row r="76" spans="1:14" hidden="1" outlineLevel="3" x14ac:dyDescent="0.3">
      <c r="A76" s="177" t="s">
        <v>342</v>
      </c>
      <c r="B76" s="178" t="s">
        <v>513</v>
      </c>
      <c r="C76" s="174">
        <v>0</v>
      </c>
      <c r="D76" s="174">
        <v>-6800</v>
      </c>
      <c r="E76" s="174">
        <v>-6800</v>
      </c>
      <c r="F76" s="174">
        <v>0</v>
      </c>
      <c r="G76" s="59">
        <f t="shared" si="10"/>
        <v>6800</v>
      </c>
      <c r="H76" s="63">
        <f t="shared" si="11"/>
        <v>-1</v>
      </c>
      <c r="I76" s="59">
        <f t="shared" si="12"/>
        <v>6800</v>
      </c>
      <c r="J76" s="63">
        <f t="shared" si="13"/>
        <v>-1</v>
      </c>
      <c r="K76" s="19" t="s">
        <v>0</v>
      </c>
      <c r="L76" s="59">
        <f t="shared" si="8"/>
        <v>0</v>
      </c>
      <c r="M76" s="63" t="str">
        <f t="shared" si="9"/>
        <v/>
      </c>
      <c r="N76" s="19"/>
    </row>
    <row r="77" spans="1:14" hidden="1" outlineLevel="3" x14ac:dyDescent="0.3">
      <c r="A77" s="177" t="s">
        <v>343</v>
      </c>
      <c r="B77" s="178" t="s">
        <v>514</v>
      </c>
      <c r="C77" s="174">
        <v>0</v>
      </c>
      <c r="D77" s="174">
        <v>0</v>
      </c>
      <c r="E77" s="174">
        <v>0</v>
      </c>
      <c r="F77" s="174">
        <v>0</v>
      </c>
      <c r="G77" s="59">
        <f t="shared" si="10"/>
        <v>0</v>
      </c>
      <c r="H77" s="63" t="str">
        <f t="shared" si="11"/>
        <v/>
      </c>
      <c r="I77" s="59">
        <f t="shared" si="12"/>
        <v>0</v>
      </c>
      <c r="J77" s="63" t="str">
        <f t="shared" si="13"/>
        <v/>
      </c>
      <c r="K77" s="19" t="s">
        <v>0</v>
      </c>
      <c r="L77" s="59">
        <f t="shared" si="8"/>
        <v>0</v>
      </c>
      <c r="M77" s="63" t="str">
        <f t="shared" si="9"/>
        <v/>
      </c>
      <c r="N77" s="19"/>
    </row>
    <row r="78" spans="1:14" outlineLevel="2" collapsed="1" x14ac:dyDescent="0.3">
      <c r="A78" s="175" t="s">
        <v>344</v>
      </c>
      <c r="B78" s="176" t="s">
        <v>515</v>
      </c>
      <c r="C78" s="79">
        <v>-288810.28000000003</v>
      </c>
      <c r="D78" s="79">
        <v>-1003232.24</v>
      </c>
      <c r="E78" s="79">
        <v>-817375.65</v>
      </c>
      <c r="F78" s="79">
        <v>-781116.82</v>
      </c>
      <c r="G78" s="29">
        <f t="shared" si="10"/>
        <v>222115.42000000004</v>
      </c>
      <c r="H78" s="36">
        <f t="shared" si="11"/>
        <v>-0.22139980270171544</v>
      </c>
      <c r="I78" s="29">
        <f t="shared" si="12"/>
        <v>36258.830000000075</v>
      </c>
      <c r="J78" s="36">
        <f t="shared" si="13"/>
        <v>-4.4360056480762688E-2</v>
      </c>
      <c r="K78" s="5" t="s">
        <v>0</v>
      </c>
      <c r="L78" s="29">
        <f t="shared" si="8"/>
        <v>-492306.53999999992</v>
      </c>
      <c r="M78" s="36">
        <f t="shared" si="9"/>
        <v>1.704601858354903</v>
      </c>
      <c r="N78" s="5"/>
    </row>
    <row r="79" spans="1:14" hidden="1" outlineLevel="3" collapsed="1" x14ac:dyDescent="0.3">
      <c r="A79" s="179" t="s">
        <v>24</v>
      </c>
      <c r="B79" s="180" t="s">
        <v>516</v>
      </c>
      <c r="C79" s="79">
        <v>-111154.83</v>
      </c>
      <c r="D79" s="79">
        <v>-408255.54</v>
      </c>
      <c r="E79" s="79">
        <v>-371023.98</v>
      </c>
      <c r="F79" s="79">
        <v>-359295.54</v>
      </c>
      <c r="G79" s="29">
        <f t="shared" si="10"/>
        <v>48960</v>
      </c>
      <c r="H79" s="36">
        <f t="shared" si="11"/>
        <v>-0.11992488822074532</v>
      </c>
      <c r="I79" s="29">
        <f t="shared" si="12"/>
        <v>11728.440000000002</v>
      </c>
      <c r="J79" s="36">
        <f t="shared" si="13"/>
        <v>-3.1611002609588712E-2</v>
      </c>
      <c r="K79" s="5" t="s">
        <v>0</v>
      </c>
      <c r="L79" s="29">
        <f t="shared" si="8"/>
        <v>-248140.70999999996</v>
      </c>
      <c r="M79" s="36">
        <f t="shared" si="9"/>
        <v>2.2323880122888045</v>
      </c>
      <c r="N79" s="5"/>
    </row>
    <row r="80" spans="1:14" hidden="1" outlineLevel="4" x14ac:dyDescent="0.3">
      <c r="A80" s="181" t="s">
        <v>345</v>
      </c>
      <c r="B80" s="182" t="s">
        <v>517</v>
      </c>
      <c r="C80" s="174">
        <v>0</v>
      </c>
      <c r="D80" s="174">
        <v>0</v>
      </c>
      <c r="E80" s="174">
        <v>0</v>
      </c>
      <c r="F80" s="174">
        <v>0</v>
      </c>
      <c r="G80" s="59">
        <f t="shared" si="10"/>
        <v>0</v>
      </c>
      <c r="H80" s="63" t="str">
        <f t="shared" si="11"/>
        <v/>
      </c>
      <c r="I80" s="59">
        <f t="shared" si="12"/>
        <v>0</v>
      </c>
      <c r="J80" s="63" t="str">
        <f t="shared" si="13"/>
        <v/>
      </c>
      <c r="K80" s="19" t="s">
        <v>0</v>
      </c>
      <c r="L80" s="59">
        <f t="shared" si="8"/>
        <v>0</v>
      </c>
      <c r="M80" s="63" t="str">
        <f t="shared" si="9"/>
        <v/>
      </c>
      <c r="N80" s="19"/>
    </row>
    <row r="81" spans="1:18" hidden="1" outlineLevel="4" x14ac:dyDescent="0.3">
      <c r="A81" s="181" t="s">
        <v>346</v>
      </c>
      <c r="B81" s="182" t="s">
        <v>518</v>
      </c>
      <c r="C81" s="174">
        <v>-18479.650000000001</v>
      </c>
      <c r="D81" s="174">
        <v>-148869.46</v>
      </c>
      <c r="E81" s="174">
        <v>-89334.19</v>
      </c>
      <c r="F81" s="174">
        <v>-21167.37</v>
      </c>
      <c r="G81" s="59">
        <f t="shared" si="10"/>
        <v>127702.09</v>
      </c>
      <c r="H81" s="63">
        <f t="shared" si="11"/>
        <v>-0.85781254261283679</v>
      </c>
      <c r="I81" s="59">
        <f t="shared" si="12"/>
        <v>68166.820000000007</v>
      </c>
      <c r="J81" s="63">
        <f t="shared" si="13"/>
        <v>-0.76305410056328937</v>
      </c>
      <c r="K81" s="19" t="s">
        <v>0</v>
      </c>
      <c r="L81" s="59">
        <f t="shared" si="8"/>
        <v>-2687.7199999999975</v>
      </c>
      <c r="M81" s="63">
        <f t="shared" si="9"/>
        <v>0.14544214852554016</v>
      </c>
      <c r="N81" s="19"/>
    </row>
    <row r="82" spans="1:18" hidden="1" outlineLevel="4" x14ac:dyDescent="0.3">
      <c r="A82" s="181" t="s">
        <v>347</v>
      </c>
      <c r="B82" s="182" t="s">
        <v>519</v>
      </c>
      <c r="C82" s="174">
        <v>0</v>
      </c>
      <c r="D82" s="174">
        <v>0</v>
      </c>
      <c r="E82" s="174">
        <v>0</v>
      </c>
      <c r="F82" s="174">
        <v>-198081.6</v>
      </c>
      <c r="G82" s="59">
        <f t="shared" si="10"/>
        <v>-198081.6</v>
      </c>
      <c r="H82" s="63" t="str">
        <f t="shared" si="11"/>
        <v/>
      </c>
      <c r="I82" s="59">
        <f t="shared" si="12"/>
        <v>-198081.6</v>
      </c>
      <c r="J82" s="63" t="str">
        <f t="shared" si="13"/>
        <v/>
      </c>
      <c r="K82" s="19" t="s">
        <v>0</v>
      </c>
      <c r="L82" s="59">
        <f t="shared" si="8"/>
        <v>-198081.6</v>
      </c>
      <c r="M82" s="63" t="str">
        <f t="shared" si="9"/>
        <v/>
      </c>
      <c r="N82" s="19"/>
    </row>
    <row r="83" spans="1:18" hidden="1" outlineLevel="4" x14ac:dyDescent="0.3">
      <c r="A83" s="181" t="s">
        <v>348</v>
      </c>
      <c r="B83" s="182" t="s">
        <v>520</v>
      </c>
      <c r="C83" s="174">
        <v>-84383.03</v>
      </c>
      <c r="D83" s="174">
        <v>-35400</v>
      </c>
      <c r="E83" s="174">
        <v>-193053.18</v>
      </c>
      <c r="F83" s="174">
        <v>-68942.03</v>
      </c>
      <c r="G83" s="59">
        <f t="shared" si="10"/>
        <v>-33542.03</v>
      </c>
      <c r="H83" s="63">
        <f t="shared" si="11"/>
        <v>0.94751497175141242</v>
      </c>
      <c r="I83" s="59">
        <f t="shared" si="12"/>
        <v>124111.15</v>
      </c>
      <c r="J83" s="63">
        <f t="shared" si="13"/>
        <v>-0.64288581001359313</v>
      </c>
      <c r="K83" s="19" t="s">
        <v>0</v>
      </c>
      <c r="L83" s="59">
        <f t="shared" si="8"/>
        <v>15441</v>
      </c>
      <c r="M83" s="63">
        <f t="shared" si="9"/>
        <v>-0.18298702950107382</v>
      </c>
      <c r="N83" s="19"/>
    </row>
    <row r="84" spans="1:18" hidden="1" outlineLevel="4" x14ac:dyDescent="0.3">
      <c r="A84" s="181" t="s">
        <v>349</v>
      </c>
      <c r="B84" s="182" t="s">
        <v>521</v>
      </c>
      <c r="C84" s="174">
        <v>0</v>
      </c>
      <c r="D84" s="174">
        <v>0</v>
      </c>
      <c r="E84" s="174">
        <v>0</v>
      </c>
      <c r="F84" s="174">
        <v>-46233.81</v>
      </c>
      <c r="G84" s="59">
        <f t="shared" si="10"/>
        <v>-46233.81</v>
      </c>
      <c r="H84" s="63" t="str">
        <f t="shared" si="11"/>
        <v/>
      </c>
      <c r="I84" s="59">
        <f t="shared" si="12"/>
        <v>-46233.81</v>
      </c>
      <c r="J84" s="63" t="str">
        <f t="shared" si="13"/>
        <v/>
      </c>
      <c r="K84" s="19" t="s">
        <v>0</v>
      </c>
      <c r="L84" s="59">
        <f t="shared" si="8"/>
        <v>-46233.81</v>
      </c>
      <c r="M84" s="63" t="str">
        <f t="shared" si="9"/>
        <v/>
      </c>
      <c r="N84" s="19"/>
    </row>
    <row r="85" spans="1:18" hidden="1" outlineLevel="4" x14ac:dyDescent="0.3">
      <c r="A85" s="181" t="s">
        <v>350</v>
      </c>
      <c r="B85" s="182" t="s">
        <v>522</v>
      </c>
      <c r="C85" s="174">
        <v>-8292.15</v>
      </c>
      <c r="D85" s="174">
        <v>-114868.43</v>
      </c>
      <c r="E85" s="174">
        <v>-34443.129999999997</v>
      </c>
      <c r="F85" s="174">
        <v>-11467.32</v>
      </c>
      <c r="G85" s="59">
        <f t="shared" si="10"/>
        <v>103401.10999999999</v>
      </c>
      <c r="H85" s="63">
        <f t="shared" si="11"/>
        <v>-0.90016995966602831</v>
      </c>
      <c r="I85" s="59">
        <f t="shared" si="12"/>
        <v>22975.809999999998</v>
      </c>
      <c r="J85" s="63">
        <f t="shared" si="13"/>
        <v>-0.66706510122628226</v>
      </c>
      <c r="K85" s="19" t="s">
        <v>0</v>
      </c>
      <c r="L85" s="59">
        <f t="shared" si="8"/>
        <v>-3175.17</v>
      </c>
      <c r="M85" s="63">
        <f t="shared" si="9"/>
        <v>0.38291275483439158</v>
      </c>
      <c r="N85" s="19"/>
    </row>
    <row r="86" spans="1:18" hidden="1" outlineLevel="4" x14ac:dyDescent="0.3">
      <c r="A86" s="181" t="s">
        <v>351</v>
      </c>
      <c r="B86" s="182" t="s">
        <v>523</v>
      </c>
      <c r="C86" s="174">
        <v>0</v>
      </c>
      <c r="D86" s="174">
        <v>0</v>
      </c>
      <c r="E86" s="174">
        <v>0</v>
      </c>
      <c r="F86" s="174">
        <v>-11077.2</v>
      </c>
      <c r="G86" s="59">
        <f t="shared" si="10"/>
        <v>-11077.2</v>
      </c>
      <c r="H86" s="63" t="str">
        <f t="shared" si="11"/>
        <v/>
      </c>
      <c r="I86" s="59">
        <f t="shared" si="12"/>
        <v>-11077.2</v>
      </c>
      <c r="J86" s="63" t="str">
        <f t="shared" si="13"/>
        <v/>
      </c>
      <c r="K86" s="19" t="s">
        <v>0</v>
      </c>
      <c r="L86" s="59">
        <f t="shared" si="8"/>
        <v>-11077.2</v>
      </c>
      <c r="M86" s="63" t="str">
        <f t="shared" si="9"/>
        <v/>
      </c>
      <c r="N86" s="19"/>
    </row>
    <row r="87" spans="1:18" hidden="1" outlineLevel="4" x14ac:dyDescent="0.3">
      <c r="A87" s="181" t="s">
        <v>352</v>
      </c>
      <c r="B87" s="182" t="s">
        <v>524</v>
      </c>
      <c r="C87" s="174">
        <v>0</v>
      </c>
      <c r="D87" s="174">
        <v>-109117.65</v>
      </c>
      <c r="E87" s="174">
        <v>-54193.48</v>
      </c>
      <c r="F87" s="174">
        <v>-2326.21</v>
      </c>
      <c r="G87" s="59">
        <f t="shared" si="10"/>
        <v>106791.43999999999</v>
      </c>
      <c r="H87" s="63">
        <f t="shared" si="11"/>
        <v>-0.97868163399779962</v>
      </c>
      <c r="I87" s="59">
        <f t="shared" si="12"/>
        <v>51867.270000000004</v>
      </c>
      <c r="J87" s="63">
        <f t="shared" si="13"/>
        <v>-0.95707583273855079</v>
      </c>
      <c r="K87" s="19" t="s">
        <v>0</v>
      </c>
      <c r="L87" s="59">
        <f t="shared" si="8"/>
        <v>-2326.21</v>
      </c>
      <c r="M87" s="63" t="str">
        <f t="shared" si="9"/>
        <v/>
      </c>
      <c r="N87" s="19"/>
    </row>
    <row r="88" spans="1:18" hidden="1" outlineLevel="4" x14ac:dyDescent="0.3">
      <c r="A88" s="181" t="s">
        <v>353</v>
      </c>
      <c r="B88" s="182" t="s">
        <v>525</v>
      </c>
      <c r="C88" s="174" t="s">
        <v>871</v>
      </c>
      <c r="D88" s="174" t="s">
        <v>871</v>
      </c>
      <c r="E88" s="174" t="s">
        <v>871</v>
      </c>
      <c r="F88" s="174" t="s">
        <v>871</v>
      </c>
      <c r="G88" s="59" t="e">
        <f t="shared" si="10"/>
        <v>#VALUE!</v>
      </c>
      <c r="H88" s="63" t="str">
        <f t="shared" si="11"/>
        <v/>
      </c>
      <c r="I88" s="59" t="e">
        <f t="shared" si="12"/>
        <v>#VALUE!</v>
      </c>
      <c r="J88" s="63" t="str">
        <f t="shared" si="13"/>
        <v/>
      </c>
      <c r="K88" s="19" t="s">
        <v>0</v>
      </c>
      <c r="L88" s="59" t="e">
        <f t="shared" si="8"/>
        <v>#VALUE!</v>
      </c>
      <c r="M88" s="63" t="str">
        <f t="shared" si="9"/>
        <v/>
      </c>
      <c r="N88" s="19"/>
    </row>
    <row r="89" spans="1:18" hidden="1" outlineLevel="4" x14ac:dyDescent="0.3">
      <c r="A89" s="181" t="s">
        <v>354</v>
      </c>
      <c r="B89" s="182" t="s">
        <v>526</v>
      </c>
      <c r="C89" s="174" t="s">
        <v>871</v>
      </c>
      <c r="D89" s="174" t="s">
        <v>871</v>
      </c>
      <c r="E89" s="174" t="s">
        <v>871</v>
      </c>
      <c r="F89" s="174" t="s">
        <v>871</v>
      </c>
      <c r="G89" s="59" t="e">
        <f t="shared" si="10"/>
        <v>#VALUE!</v>
      </c>
      <c r="H89" s="63" t="str">
        <f t="shared" si="11"/>
        <v/>
      </c>
      <c r="I89" s="59" t="e">
        <f t="shared" si="12"/>
        <v>#VALUE!</v>
      </c>
      <c r="J89" s="63" t="str">
        <f t="shared" si="13"/>
        <v/>
      </c>
      <c r="K89" s="19" t="s">
        <v>0</v>
      </c>
      <c r="L89" s="59" t="e">
        <f t="shared" si="8"/>
        <v>#VALUE!</v>
      </c>
      <c r="M89" s="63" t="str">
        <f t="shared" si="9"/>
        <v/>
      </c>
      <c r="N89" s="19"/>
    </row>
    <row r="90" spans="1:18" hidden="1" outlineLevel="3" collapsed="1" x14ac:dyDescent="0.3">
      <c r="A90" s="179" t="s">
        <v>344</v>
      </c>
      <c r="B90" s="180" t="s">
        <v>527</v>
      </c>
      <c r="C90" s="79">
        <v>-168314.08</v>
      </c>
      <c r="D90" s="79">
        <v>-590716.69999999995</v>
      </c>
      <c r="E90" s="79">
        <v>-442551.67</v>
      </c>
      <c r="F90" s="79">
        <v>-414340.95</v>
      </c>
      <c r="G90" s="29">
        <f t="shared" si="10"/>
        <v>176375.74999999994</v>
      </c>
      <c r="H90" s="36">
        <f t="shared" si="11"/>
        <v>-0.29857925127222573</v>
      </c>
      <c r="I90" s="29">
        <f t="shared" si="12"/>
        <v>28210.719999999972</v>
      </c>
      <c r="J90" s="36">
        <f t="shared" si="13"/>
        <v>-6.3745596079210265E-2</v>
      </c>
      <c r="K90" s="5" t="s">
        <v>0</v>
      </c>
      <c r="L90" s="29">
        <f t="shared" si="8"/>
        <v>-246026.87000000002</v>
      </c>
      <c r="M90" s="36">
        <f t="shared" si="9"/>
        <v>1.4617129476036705</v>
      </c>
      <c r="N90" s="5"/>
    </row>
    <row r="91" spans="1:18" hidden="1" outlineLevel="4" x14ac:dyDescent="0.3">
      <c r="A91" s="181" t="s">
        <v>355</v>
      </c>
      <c r="B91" s="182" t="s">
        <v>528</v>
      </c>
      <c r="C91" s="174">
        <v>0</v>
      </c>
      <c r="D91" s="174">
        <v>0</v>
      </c>
      <c r="E91" s="174">
        <v>0</v>
      </c>
      <c r="F91" s="174">
        <v>0</v>
      </c>
      <c r="G91" s="59">
        <f t="shared" si="10"/>
        <v>0</v>
      </c>
      <c r="H91" s="63" t="str">
        <f t="shared" si="11"/>
        <v/>
      </c>
      <c r="I91" s="59">
        <f t="shared" si="12"/>
        <v>0</v>
      </c>
      <c r="J91" s="63" t="str">
        <f t="shared" si="13"/>
        <v/>
      </c>
      <c r="K91" s="19" t="s">
        <v>0</v>
      </c>
      <c r="L91" s="59">
        <f t="shared" si="8"/>
        <v>0</v>
      </c>
      <c r="M91" s="63" t="str">
        <f t="shared" si="9"/>
        <v/>
      </c>
      <c r="N91" s="19"/>
    </row>
    <row r="92" spans="1:18" hidden="1" outlineLevel="4" x14ac:dyDescent="0.3">
      <c r="A92" s="181" t="s">
        <v>356</v>
      </c>
      <c r="B92" s="182" t="s">
        <v>529</v>
      </c>
      <c r="C92" s="174">
        <v>0</v>
      </c>
      <c r="D92" s="174">
        <v>0</v>
      </c>
      <c r="E92" s="174">
        <v>0</v>
      </c>
      <c r="F92" s="174">
        <v>-701.66</v>
      </c>
      <c r="G92" s="59">
        <f t="shared" si="10"/>
        <v>-701.66</v>
      </c>
      <c r="H92" s="63" t="str">
        <f t="shared" si="11"/>
        <v/>
      </c>
      <c r="I92" s="59">
        <f t="shared" si="12"/>
        <v>-701.66</v>
      </c>
      <c r="J92" s="63" t="str">
        <f t="shared" si="13"/>
        <v/>
      </c>
      <c r="K92" s="19" t="s">
        <v>0</v>
      </c>
      <c r="L92" s="59">
        <f t="shared" si="8"/>
        <v>-701.66</v>
      </c>
      <c r="M92" s="63" t="str">
        <f t="shared" si="9"/>
        <v/>
      </c>
      <c r="N92" s="19"/>
    </row>
    <row r="93" spans="1:18" hidden="1" outlineLevel="4" x14ac:dyDescent="0.3">
      <c r="A93" s="181" t="s">
        <v>357</v>
      </c>
      <c r="B93" s="182" t="s">
        <v>530</v>
      </c>
      <c r="C93" s="174">
        <v>0</v>
      </c>
      <c r="D93" s="174">
        <v>0</v>
      </c>
      <c r="E93" s="174">
        <v>0</v>
      </c>
      <c r="F93" s="174">
        <v>0</v>
      </c>
      <c r="G93" s="59">
        <f t="shared" si="10"/>
        <v>0</v>
      </c>
      <c r="H93" s="63" t="str">
        <f t="shared" si="11"/>
        <v/>
      </c>
      <c r="I93" s="59">
        <f t="shared" si="12"/>
        <v>0</v>
      </c>
      <c r="J93" s="63" t="str">
        <f t="shared" si="13"/>
        <v/>
      </c>
      <c r="K93" s="19" t="s">
        <v>0</v>
      </c>
      <c r="L93" s="59">
        <f t="shared" si="8"/>
        <v>0</v>
      </c>
      <c r="M93" s="63" t="str">
        <f t="shared" si="9"/>
        <v/>
      </c>
      <c r="N93" s="19"/>
    </row>
    <row r="94" spans="1:18" hidden="1" outlineLevel="4" x14ac:dyDescent="0.3">
      <c r="A94" s="181" t="s">
        <v>358</v>
      </c>
      <c r="B94" s="182" t="s">
        <v>531</v>
      </c>
      <c r="C94" s="174">
        <v>0</v>
      </c>
      <c r="D94" s="174">
        <v>-3130</v>
      </c>
      <c r="E94" s="174">
        <v>-3853.28</v>
      </c>
      <c r="F94" s="174">
        <v>-3775.35</v>
      </c>
      <c r="G94" s="59">
        <f t="shared" si="10"/>
        <v>-645.34999999999991</v>
      </c>
      <c r="H94" s="63">
        <f t="shared" si="11"/>
        <v>0.20618210862619812</v>
      </c>
      <c r="I94" s="59">
        <f t="shared" si="12"/>
        <v>77.930000000000291</v>
      </c>
      <c r="J94" s="63">
        <f t="shared" si="13"/>
        <v>-2.0224328364406463E-2</v>
      </c>
      <c r="K94" s="19" t="s">
        <v>0</v>
      </c>
      <c r="L94" s="59">
        <f t="shared" si="8"/>
        <v>-3775.35</v>
      </c>
      <c r="M94" s="63" t="str">
        <f t="shared" si="9"/>
        <v/>
      </c>
      <c r="N94" s="19"/>
    </row>
    <row r="95" spans="1:18" hidden="1" outlineLevel="4" x14ac:dyDescent="0.3">
      <c r="A95" s="181" t="s">
        <v>359</v>
      </c>
      <c r="B95" s="182" t="s">
        <v>532</v>
      </c>
      <c r="C95" s="174">
        <v>0</v>
      </c>
      <c r="D95" s="174">
        <v>0</v>
      </c>
      <c r="E95" s="174">
        <v>0</v>
      </c>
      <c r="F95" s="174">
        <v>0</v>
      </c>
      <c r="G95" s="59">
        <f t="shared" si="10"/>
        <v>0</v>
      </c>
      <c r="H95" s="63" t="str">
        <f t="shared" si="11"/>
        <v/>
      </c>
      <c r="I95" s="59">
        <f t="shared" si="12"/>
        <v>0</v>
      </c>
      <c r="J95" s="63" t="str">
        <f t="shared" si="13"/>
        <v/>
      </c>
      <c r="K95" s="19" t="s">
        <v>0</v>
      </c>
      <c r="L95" s="59">
        <f t="shared" si="8"/>
        <v>0</v>
      </c>
      <c r="M95" s="63" t="str">
        <f t="shared" si="9"/>
        <v/>
      </c>
      <c r="N95" s="19"/>
      <c r="R95" s="75"/>
    </row>
    <row r="96" spans="1:18" hidden="1" outlineLevel="4" x14ac:dyDescent="0.3">
      <c r="A96" s="181" t="s">
        <v>360</v>
      </c>
      <c r="B96" s="182" t="s">
        <v>533</v>
      </c>
      <c r="C96" s="174">
        <v>0</v>
      </c>
      <c r="D96" s="174">
        <v>-76210</v>
      </c>
      <c r="E96" s="174">
        <v>-20670</v>
      </c>
      <c r="F96" s="174">
        <v>0</v>
      </c>
      <c r="G96" s="59">
        <f t="shared" si="10"/>
        <v>76210</v>
      </c>
      <c r="H96" s="63">
        <f t="shared" si="11"/>
        <v>-1</v>
      </c>
      <c r="I96" s="59">
        <f t="shared" si="12"/>
        <v>20670</v>
      </c>
      <c r="J96" s="63">
        <f t="shared" si="13"/>
        <v>-1</v>
      </c>
      <c r="K96" s="19" t="s">
        <v>0</v>
      </c>
      <c r="L96" s="59">
        <f t="shared" si="8"/>
        <v>0</v>
      </c>
      <c r="M96" s="63" t="str">
        <f t="shared" si="9"/>
        <v/>
      </c>
      <c r="N96" s="19"/>
    </row>
    <row r="97" spans="1:14" hidden="1" outlineLevel="4" x14ac:dyDescent="0.3">
      <c r="A97" s="181" t="s">
        <v>361</v>
      </c>
      <c r="B97" s="182" t="s">
        <v>534</v>
      </c>
      <c r="C97" s="174">
        <v>0</v>
      </c>
      <c r="D97" s="174">
        <v>0</v>
      </c>
      <c r="E97" s="174">
        <v>0</v>
      </c>
      <c r="F97" s="174">
        <v>0</v>
      </c>
      <c r="G97" s="59">
        <f t="shared" si="10"/>
        <v>0</v>
      </c>
      <c r="H97" s="63" t="str">
        <f t="shared" si="11"/>
        <v/>
      </c>
      <c r="I97" s="59">
        <f t="shared" si="12"/>
        <v>0</v>
      </c>
      <c r="J97" s="63" t="str">
        <f t="shared" si="13"/>
        <v/>
      </c>
      <c r="K97" s="19" t="s">
        <v>0</v>
      </c>
      <c r="L97" s="59">
        <f t="shared" si="8"/>
        <v>0</v>
      </c>
      <c r="M97" s="63" t="str">
        <f t="shared" si="9"/>
        <v/>
      </c>
      <c r="N97" s="19"/>
    </row>
    <row r="98" spans="1:14" hidden="1" outlineLevel="4" x14ac:dyDescent="0.3">
      <c r="A98" s="181" t="s">
        <v>362</v>
      </c>
      <c r="B98" s="182" t="s">
        <v>535</v>
      </c>
      <c r="C98" s="174">
        <v>0</v>
      </c>
      <c r="D98" s="174">
        <v>0</v>
      </c>
      <c r="E98" s="174">
        <v>0</v>
      </c>
      <c r="F98" s="174">
        <v>0</v>
      </c>
      <c r="G98" s="59">
        <f t="shared" si="10"/>
        <v>0</v>
      </c>
      <c r="H98" s="63" t="str">
        <f t="shared" si="11"/>
        <v/>
      </c>
      <c r="I98" s="59">
        <f t="shared" si="12"/>
        <v>0</v>
      </c>
      <c r="J98" s="63" t="str">
        <f t="shared" si="13"/>
        <v/>
      </c>
      <c r="K98" s="19" t="s">
        <v>0</v>
      </c>
      <c r="L98" s="59">
        <f t="shared" si="8"/>
        <v>0</v>
      </c>
      <c r="M98" s="63" t="str">
        <f t="shared" si="9"/>
        <v/>
      </c>
      <c r="N98" s="19"/>
    </row>
    <row r="99" spans="1:14" hidden="1" outlineLevel="4" x14ac:dyDescent="0.3">
      <c r="A99" s="181" t="s">
        <v>363</v>
      </c>
      <c r="B99" s="182" t="s">
        <v>536</v>
      </c>
      <c r="C99" s="174">
        <v>-9341.3700000000008</v>
      </c>
      <c r="D99" s="174">
        <v>-4260</v>
      </c>
      <c r="E99" s="174">
        <v>-3800</v>
      </c>
      <c r="F99" s="174">
        <v>-5405.11</v>
      </c>
      <c r="G99" s="59">
        <f t="shared" si="10"/>
        <v>-1145.1099999999997</v>
      </c>
      <c r="H99" s="63">
        <f t="shared" si="11"/>
        <v>0.26880516431924883</v>
      </c>
      <c r="I99" s="59">
        <f t="shared" si="12"/>
        <v>-1605.1099999999997</v>
      </c>
      <c r="J99" s="63">
        <f t="shared" si="13"/>
        <v>0.42239736842105247</v>
      </c>
      <c r="K99" s="19" t="s">
        <v>0</v>
      </c>
      <c r="L99" s="59">
        <f t="shared" si="8"/>
        <v>3936.2600000000011</v>
      </c>
      <c r="M99" s="63">
        <f t="shared" si="9"/>
        <v>-0.42137930517686384</v>
      </c>
      <c r="N99" s="19"/>
    </row>
    <row r="100" spans="1:14" hidden="1" outlineLevel="4" x14ac:dyDescent="0.3">
      <c r="A100" s="181" t="s">
        <v>364</v>
      </c>
      <c r="B100" s="182" t="s">
        <v>537</v>
      </c>
      <c r="C100" s="174">
        <v>0</v>
      </c>
      <c r="D100" s="174">
        <v>0</v>
      </c>
      <c r="E100" s="174">
        <v>0</v>
      </c>
      <c r="F100" s="174">
        <v>0</v>
      </c>
      <c r="G100" s="59">
        <f t="shared" si="10"/>
        <v>0</v>
      </c>
      <c r="H100" s="63" t="str">
        <f t="shared" si="11"/>
        <v/>
      </c>
      <c r="I100" s="59">
        <f t="shared" si="12"/>
        <v>0</v>
      </c>
      <c r="J100" s="63" t="str">
        <f t="shared" si="13"/>
        <v/>
      </c>
      <c r="K100" s="19" t="s">
        <v>0</v>
      </c>
      <c r="L100" s="59">
        <f t="shared" si="8"/>
        <v>0</v>
      </c>
      <c r="M100" s="63" t="str">
        <f t="shared" si="9"/>
        <v/>
      </c>
      <c r="N100" s="19"/>
    </row>
    <row r="101" spans="1:14" hidden="1" outlineLevel="4" x14ac:dyDescent="0.3">
      <c r="A101" s="181" t="s">
        <v>365</v>
      </c>
      <c r="B101" s="182" t="s">
        <v>538</v>
      </c>
      <c r="C101" s="174">
        <v>0</v>
      </c>
      <c r="D101" s="174">
        <v>0</v>
      </c>
      <c r="E101" s="174">
        <v>0</v>
      </c>
      <c r="F101" s="174">
        <v>0</v>
      </c>
      <c r="G101" s="59">
        <f t="shared" si="10"/>
        <v>0</v>
      </c>
      <c r="H101" s="63" t="str">
        <f t="shared" si="11"/>
        <v/>
      </c>
      <c r="I101" s="59">
        <f t="shared" si="12"/>
        <v>0</v>
      </c>
      <c r="J101" s="63" t="str">
        <f t="shared" si="13"/>
        <v/>
      </c>
      <c r="K101" s="19" t="s">
        <v>0</v>
      </c>
      <c r="L101" s="59">
        <f t="shared" si="8"/>
        <v>0</v>
      </c>
      <c r="M101" s="63" t="str">
        <f t="shared" si="9"/>
        <v/>
      </c>
      <c r="N101" s="19"/>
    </row>
    <row r="102" spans="1:14" hidden="1" outlineLevel="4" x14ac:dyDescent="0.3">
      <c r="A102" s="181" t="s">
        <v>366</v>
      </c>
      <c r="B102" s="182" t="s">
        <v>539</v>
      </c>
      <c r="C102" s="174">
        <v>0</v>
      </c>
      <c r="D102" s="174">
        <v>0</v>
      </c>
      <c r="E102" s="174">
        <v>0</v>
      </c>
      <c r="F102" s="174">
        <v>0</v>
      </c>
      <c r="G102" s="59">
        <f t="shared" si="10"/>
        <v>0</v>
      </c>
      <c r="H102" s="63" t="str">
        <f t="shared" si="11"/>
        <v/>
      </c>
      <c r="I102" s="59">
        <f t="shared" si="12"/>
        <v>0</v>
      </c>
      <c r="J102" s="63" t="str">
        <f t="shared" si="13"/>
        <v/>
      </c>
      <c r="K102" s="19" t="s">
        <v>0</v>
      </c>
      <c r="L102" s="59">
        <f t="shared" si="8"/>
        <v>0</v>
      </c>
      <c r="M102" s="63" t="str">
        <f t="shared" si="9"/>
        <v/>
      </c>
      <c r="N102" s="19"/>
    </row>
    <row r="103" spans="1:14" hidden="1" outlineLevel="4" x14ac:dyDescent="0.3">
      <c r="A103" s="181" t="s">
        <v>367</v>
      </c>
      <c r="B103" s="182" t="s">
        <v>540</v>
      </c>
      <c r="C103" s="174">
        <v>0</v>
      </c>
      <c r="D103" s="174">
        <v>0</v>
      </c>
      <c r="E103" s="174">
        <v>0</v>
      </c>
      <c r="F103" s="174">
        <v>0</v>
      </c>
      <c r="G103" s="59">
        <f t="shared" si="10"/>
        <v>0</v>
      </c>
      <c r="H103" s="63" t="str">
        <f t="shared" si="11"/>
        <v/>
      </c>
      <c r="I103" s="59">
        <f t="shared" si="12"/>
        <v>0</v>
      </c>
      <c r="J103" s="63" t="str">
        <f t="shared" si="13"/>
        <v/>
      </c>
      <c r="K103" s="19" t="s">
        <v>0</v>
      </c>
      <c r="L103" s="59">
        <f t="shared" si="8"/>
        <v>0</v>
      </c>
      <c r="M103" s="63" t="str">
        <f t="shared" si="9"/>
        <v/>
      </c>
      <c r="N103" s="19"/>
    </row>
    <row r="104" spans="1:14" hidden="1" outlineLevel="4" x14ac:dyDescent="0.3">
      <c r="A104" s="181" t="s">
        <v>368</v>
      </c>
      <c r="B104" s="182" t="s">
        <v>541</v>
      </c>
      <c r="C104" s="174">
        <v>0</v>
      </c>
      <c r="D104" s="174">
        <v>0</v>
      </c>
      <c r="E104" s="174">
        <v>0</v>
      </c>
      <c r="F104" s="174">
        <v>0</v>
      </c>
      <c r="G104" s="59">
        <f t="shared" si="10"/>
        <v>0</v>
      </c>
      <c r="H104" s="63" t="str">
        <f t="shared" si="11"/>
        <v/>
      </c>
      <c r="I104" s="59">
        <f t="shared" si="12"/>
        <v>0</v>
      </c>
      <c r="J104" s="63" t="str">
        <f t="shared" si="13"/>
        <v/>
      </c>
      <c r="K104" s="19" t="s">
        <v>0</v>
      </c>
      <c r="L104" s="59">
        <f t="shared" si="8"/>
        <v>0</v>
      </c>
      <c r="M104" s="63" t="str">
        <f t="shared" si="9"/>
        <v/>
      </c>
      <c r="N104" s="19"/>
    </row>
    <row r="105" spans="1:14" hidden="1" outlineLevel="4" x14ac:dyDescent="0.3">
      <c r="A105" s="181" t="s">
        <v>369</v>
      </c>
      <c r="B105" s="182" t="s">
        <v>542</v>
      </c>
      <c r="C105" s="174">
        <v>-74756.289999999994</v>
      </c>
      <c r="D105" s="174">
        <v>0</v>
      </c>
      <c r="E105" s="174">
        <v>0</v>
      </c>
      <c r="F105" s="174">
        <v>-218737.56</v>
      </c>
      <c r="G105" s="59">
        <f t="shared" si="10"/>
        <v>-218737.56</v>
      </c>
      <c r="H105" s="63" t="str">
        <f t="shared" si="11"/>
        <v/>
      </c>
      <c r="I105" s="59">
        <f t="shared" si="12"/>
        <v>-218737.56</v>
      </c>
      <c r="J105" s="63" t="str">
        <f t="shared" si="13"/>
        <v/>
      </c>
      <c r="K105" s="19" t="s">
        <v>0</v>
      </c>
      <c r="L105" s="59">
        <f t="shared" si="8"/>
        <v>-143981.27000000002</v>
      </c>
      <c r="M105" s="63">
        <f t="shared" si="9"/>
        <v>1.9260087679578537</v>
      </c>
      <c r="N105" s="19"/>
    </row>
    <row r="106" spans="1:14" hidden="1" outlineLevel="4" x14ac:dyDescent="0.3">
      <c r="A106" s="181" t="s">
        <v>370</v>
      </c>
      <c r="B106" s="182" t="s">
        <v>543</v>
      </c>
      <c r="C106" s="174">
        <v>0</v>
      </c>
      <c r="D106" s="174">
        <v>-273495.59999999998</v>
      </c>
      <c r="E106" s="174">
        <v>-178893.67</v>
      </c>
      <c r="F106" s="174">
        <v>0</v>
      </c>
      <c r="G106" s="59">
        <f t="shared" si="10"/>
        <v>273495.59999999998</v>
      </c>
      <c r="H106" s="63">
        <f t="shared" si="11"/>
        <v>-1</v>
      </c>
      <c r="I106" s="59">
        <f t="shared" si="12"/>
        <v>178893.67</v>
      </c>
      <c r="J106" s="63">
        <f t="shared" si="13"/>
        <v>-1</v>
      </c>
      <c r="K106" s="19" t="s">
        <v>0</v>
      </c>
      <c r="L106" s="59">
        <f t="shared" si="8"/>
        <v>0</v>
      </c>
      <c r="M106" s="63" t="str">
        <f t="shared" si="9"/>
        <v/>
      </c>
      <c r="N106" s="19"/>
    </row>
    <row r="107" spans="1:14" hidden="1" outlineLevel="4" x14ac:dyDescent="0.3">
      <c r="A107" s="181" t="s">
        <v>371</v>
      </c>
      <c r="B107" s="182" t="s">
        <v>544</v>
      </c>
      <c r="C107" s="174">
        <v>0</v>
      </c>
      <c r="D107" s="174">
        <v>0</v>
      </c>
      <c r="E107" s="174">
        <v>0</v>
      </c>
      <c r="F107" s="174">
        <v>0</v>
      </c>
      <c r="G107" s="59">
        <f t="shared" si="10"/>
        <v>0</v>
      </c>
      <c r="H107" s="63" t="str">
        <f t="shared" si="11"/>
        <v/>
      </c>
      <c r="I107" s="59">
        <f t="shared" si="12"/>
        <v>0</v>
      </c>
      <c r="J107" s="63" t="str">
        <f t="shared" si="13"/>
        <v/>
      </c>
      <c r="K107" s="19" t="s">
        <v>0</v>
      </c>
      <c r="L107" s="59">
        <f t="shared" si="8"/>
        <v>0</v>
      </c>
      <c r="M107" s="63" t="str">
        <f t="shared" si="9"/>
        <v/>
      </c>
      <c r="N107" s="19"/>
    </row>
    <row r="108" spans="1:14" hidden="1" outlineLevel="4" x14ac:dyDescent="0.3">
      <c r="A108" s="181" t="s">
        <v>372</v>
      </c>
      <c r="B108" s="182" t="s">
        <v>545</v>
      </c>
      <c r="C108" s="174">
        <v>0</v>
      </c>
      <c r="D108" s="174">
        <v>0</v>
      </c>
      <c r="E108" s="174">
        <v>0</v>
      </c>
      <c r="F108" s="174">
        <v>0</v>
      </c>
      <c r="G108" s="59">
        <f t="shared" si="10"/>
        <v>0</v>
      </c>
      <c r="H108" s="63" t="str">
        <f t="shared" si="11"/>
        <v/>
      </c>
      <c r="I108" s="59">
        <f t="shared" si="12"/>
        <v>0</v>
      </c>
      <c r="J108" s="63" t="str">
        <f t="shared" si="13"/>
        <v/>
      </c>
      <c r="K108" s="19" t="s">
        <v>0</v>
      </c>
      <c r="L108" s="59">
        <f t="shared" si="8"/>
        <v>0</v>
      </c>
      <c r="M108" s="63" t="str">
        <f t="shared" si="9"/>
        <v/>
      </c>
      <c r="N108" s="19"/>
    </row>
    <row r="109" spans="1:14" hidden="1" outlineLevel="4" x14ac:dyDescent="0.3">
      <c r="A109" s="181" t="s">
        <v>373</v>
      </c>
      <c r="B109" s="182" t="s">
        <v>546</v>
      </c>
      <c r="C109" s="174">
        <v>0</v>
      </c>
      <c r="D109" s="174">
        <v>0</v>
      </c>
      <c r="E109" s="174">
        <v>0</v>
      </c>
      <c r="F109" s="174">
        <v>0</v>
      </c>
      <c r="G109" s="59">
        <f t="shared" si="10"/>
        <v>0</v>
      </c>
      <c r="H109" s="63" t="str">
        <f t="shared" si="11"/>
        <v/>
      </c>
      <c r="I109" s="59">
        <f t="shared" si="12"/>
        <v>0</v>
      </c>
      <c r="J109" s="63" t="str">
        <f t="shared" si="13"/>
        <v/>
      </c>
      <c r="K109" s="19" t="s">
        <v>0</v>
      </c>
      <c r="L109" s="59">
        <f t="shared" si="8"/>
        <v>0</v>
      </c>
      <c r="M109" s="63" t="str">
        <f t="shared" si="9"/>
        <v/>
      </c>
      <c r="N109" s="19"/>
    </row>
    <row r="110" spans="1:14" hidden="1" outlineLevel="4" x14ac:dyDescent="0.3">
      <c r="A110" s="181" t="s">
        <v>374</v>
      </c>
      <c r="B110" s="182" t="s">
        <v>547</v>
      </c>
      <c r="C110" s="174">
        <v>0</v>
      </c>
      <c r="D110" s="174">
        <v>0</v>
      </c>
      <c r="E110" s="174">
        <v>0</v>
      </c>
      <c r="F110" s="174">
        <v>0</v>
      </c>
      <c r="G110" s="59">
        <f t="shared" si="10"/>
        <v>0</v>
      </c>
      <c r="H110" s="63" t="str">
        <f t="shared" si="11"/>
        <v/>
      </c>
      <c r="I110" s="59">
        <f t="shared" si="12"/>
        <v>0</v>
      </c>
      <c r="J110" s="63" t="str">
        <f t="shared" si="13"/>
        <v/>
      </c>
      <c r="K110" s="19" t="s">
        <v>0</v>
      </c>
      <c r="L110" s="59">
        <f t="shared" si="8"/>
        <v>0</v>
      </c>
      <c r="M110" s="63" t="str">
        <f t="shared" si="9"/>
        <v/>
      </c>
      <c r="N110" s="19"/>
    </row>
    <row r="111" spans="1:14" hidden="1" outlineLevel="4" x14ac:dyDescent="0.3">
      <c r="A111" s="181" t="s">
        <v>375</v>
      </c>
      <c r="B111" s="182" t="s">
        <v>548</v>
      </c>
      <c r="C111" s="174">
        <v>0</v>
      </c>
      <c r="D111" s="174">
        <v>0</v>
      </c>
      <c r="E111" s="174">
        <v>0</v>
      </c>
      <c r="F111" s="174">
        <v>0</v>
      </c>
      <c r="G111" s="59">
        <f t="shared" si="10"/>
        <v>0</v>
      </c>
      <c r="H111" s="63" t="str">
        <f t="shared" si="11"/>
        <v/>
      </c>
      <c r="I111" s="59">
        <f t="shared" si="12"/>
        <v>0</v>
      </c>
      <c r="J111" s="63" t="str">
        <f t="shared" si="13"/>
        <v/>
      </c>
      <c r="K111" s="19" t="s">
        <v>0</v>
      </c>
      <c r="L111" s="59">
        <f t="shared" si="8"/>
        <v>0</v>
      </c>
      <c r="M111" s="63" t="str">
        <f t="shared" si="9"/>
        <v/>
      </c>
      <c r="N111" s="19"/>
    </row>
    <row r="112" spans="1:14" hidden="1" outlineLevel="4" x14ac:dyDescent="0.3">
      <c r="A112" s="181" t="s">
        <v>376</v>
      </c>
      <c r="B112" s="182" t="s">
        <v>549</v>
      </c>
      <c r="C112" s="174">
        <v>0</v>
      </c>
      <c r="D112" s="174">
        <v>0</v>
      </c>
      <c r="E112" s="174">
        <v>0</v>
      </c>
      <c r="F112" s="174">
        <v>0</v>
      </c>
      <c r="G112" s="59">
        <f t="shared" si="10"/>
        <v>0</v>
      </c>
      <c r="H112" s="63" t="str">
        <f t="shared" si="11"/>
        <v/>
      </c>
      <c r="I112" s="59">
        <f t="shared" si="12"/>
        <v>0</v>
      </c>
      <c r="J112" s="63" t="str">
        <f t="shared" si="13"/>
        <v/>
      </c>
      <c r="K112" s="19" t="s">
        <v>0</v>
      </c>
      <c r="L112" s="59">
        <f t="shared" si="8"/>
        <v>0</v>
      </c>
      <c r="M112" s="63" t="str">
        <f t="shared" si="9"/>
        <v/>
      </c>
      <c r="N112" s="19"/>
    </row>
    <row r="113" spans="1:18" hidden="1" outlineLevel="4" x14ac:dyDescent="0.3">
      <c r="A113" s="181" t="s">
        <v>377</v>
      </c>
      <c r="B113" s="182" t="s">
        <v>550</v>
      </c>
      <c r="C113" s="174">
        <v>-9509.3799999999992</v>
      </c>
      <c r="D113" s="174">
        <v>-98951.26</v>
      </c>
      <c r="E113" s="174">
        <v>-54851.69</v>
      </c>
      <c r="F113" s="174">
        <v>0</v>
      </c>
      <c r="G113" s="59">
        <f t="shared" si="10"/>
        <v>98951.26</v>
      </c>
      <c r="H113" s="63">
        <f t="shared" si="11"/>
        <v>-1</v>
      </c>
      <c r="I113" s="59">
        <f t="shared" si="12"/>
        <v>54851.69</v>
      </c>
      <c r="J113" s="63">
        <f t="shared" si="13"/>
        <v>-1</v>
      </c>
      <c r="K113" s="19" t="s">
        <v>0</v>
      </c>
      <c r="L113" s="59">
        <f t="shared" si="8"/>
        <v>9509.3799999999992</v>
      </c>
      <c r="M113" s="63">
        <f t="shared" si="9"/>
        <v>-1</v>
      </c>
      <c r="N113" s="19"/>
    </row>
    <row r="114" spans="1:18" hidden="1" outlineLevel="4" x14ac:dyDescent="0.3">
      <c r="A114" s="181" t="s">
        <v>378</v>
      </c>
      <c r="B114" s="182" t="s">
        <v>551</v>
      </c>
      <c r="C114" s="174">
        <v>0</v>
      </c>
      <c r="D114" s="174">
        <v>0</v>
      </c>
      <c r="E114" s="174">
        <v>0</v>
      </c>
      <c r="F114" s="174">
        <v>0</v>
      </c>
      <c r="G114" s="59">
        <f t="shared" si="10"/>
        <v>0</v>
      </c>
      <c r="H114" s="63" t="str">
        <f t="shared" si="11"/>
        <v/>
      </c>
      <c r="I114" s="59">
        <f t="shared" si="12"/>
        <v>0</v>
      </c>
      <c r="J114" s="63" t="str">
        <f t="shared" si="13"/>
        <v/>
      </c>
      <c r="K114" s="19" t="s">
        <v>0</v>
      </c>
      <c r="L114" s="59">
        <f t="shared" si="8"/>
        <v>0</v>
      </c>
      <c r="M114" s="63" t="str">
        <f t="shared" si="9"/>
        <v/>
      </c>
      <c r="N114" s="19"/>
    </row>
    <row r="115" spans="1:18" hidden="1" outlineLevel="4" x14ac:dyDescent="0.3">
      <c r="A115" s="181" t="s">
        <v>379</v>
      </c>
      <c r="B115" s="182" t="s">
        <v>552</v>
      </c>
      <c r="C115" s="174">
        <v>0</v>
      </c>
      <c r="D115" s="174">
        <v>0</v>
      </c>
      <c r="E115" s="174">
        <v>0</v>
      </c>
      <c r="F115" s="174">
        <v>0</v>
      </c>
      <c r="G115" s="59">
        <f t="shared" si="10"/>
        <v>0</v>
      </c>
      <c r="H115" s="63" t="str">
        <f t="shared" si="11"/>
        <v/>
      </c>
      <c r="I115" s="59">
        <f t="shared" si="12"/>
        <v>0</v>
      </c>
      <c r="J115" s="63" t="str">
        <f t="shared" si="13"/>
        <v/>
      </c>
      <c r="K115" s="19" t="s">
        <v>0</v>
      </c>
      <c r="L115" s="59">
        <f t="shared" si="8"/>
        <v>0</v>
      </c>
      <c r="M115" s="63" t="str">
        <f t="shared" si="9"/>
        <v/>
      </c>
      <c r="N115" s="19"/>
    </row>
    <row r="116" spans="1:18" hidden="1" outlineLevel="4" x14ac:dyDescent="0.3">
      <c r="A116" s="181" t="s">
        <v>380</v>
      </c>
      <c r="B116" s="182" t="s">
        <v>553</v>
      </c>
      <c r="C116" s="174">
        <v>0</v>
      </c>
      <c r="D116" s="174">
        <v>0</v>
      </c>
      <c r="E116" s="174">
        <v>0</v>
      </c>
      <c r="F116" s="174">
        <v>0</v>
      </c>
      <c r="G116" s="59">
        <f t="shared" si="10"/>
        <v>0</v>
      </c>
      <c r="H116" s="63" t="str">
        <f t="shared" si="11"/>
        <v/>
      </c>
      <c r="I116" s="59">
        <f t="shared" si="12"/>
        <v>0</v>
      </c>
      <c r="J116" s="63" t="str">
        <f t="shared" si="13"/>
        <v/>
      </c>
      <c r="K116" s="19" t="s">
        <v>0</v>
      </c>
      <c r="L116" s="59">
        <f t="shared" si="8"/>
        <v>0</v>
      </c>
      <c r="M116" s="63" t="str">
        <f t="shared" si="9"/>
        <v/>
      </c>
      <c r="N116" s="19"/>
    </row>
    <row r="117" spans="1:18" hidden="1" outlineLevel="4" x14ac:dyDescent="0.3">
      <c r="A117" s="181" t="s">
        <v>381</v>
      </c>
      <c r="B117" s="182" t="s">
        <v>554</v>
      </c>
      <c r="C117" s="174">
        <v>0</v>
      </c>
      <c r="D117" s="174">
        <v>0</v>
      </c>
      <c r="E117" s="174">
        <v>0</v>
      </c>
      <c r="F117" s="174">
        <v>-27019.55</v>
      </c>
      <c r="G117" s="59">
        <f t="shared" si="10"/>
        <v>-27019.55</v>
      </c>
      <c r="H117" s="63" t="str">
        <f t="shared" ref="H117:H123" si="14">IFERROR(F117/D117-1,"")</f>
        <v/>
      </c>
      <c r="I117" s="59">
        <f t="shared" ref="I117:I123" si="15">F117-E117</f>
        <v>-27019.55</v>
      </c>
      <c r="J117" s="63" t="str">
        <f t="shared" ref="J117:J123" si="16">IFERROR(F117/E117-1,"")</f>
        <v/>
      </c>
      <c r="K117" s="19" t="s">
        <v>0</v>
      </c>
      <c r="L117" s="59">
        <f t="shared" ref="L117:L123" si="17">F117-C117</f>
        <v>-27019.55</v>
      </c>
      <c r="M117" s="63" t="str">
        <f t="shared" ref="M117:M123" si="18">IFERROR(F117/C117-1,"")</f>
        <v/>
      </c>
      <c r="N117" s="19"/>
      <c r="R117" s="76"/>
    </row>
    <row r="118" spans="1:18" hidden="1" outlineLevel="4" x14ac:dyDescent="0.3">
      <c r="A118" s="181" t="s">
        <v>382</v>
      </c>
      <c r="B118" s="182" t="s">
        <v>555</v>
      </c>
      <c r="C118" s="174">
        <v>0</v>
      </c>
      <c r="D118" s="174">
        <v>0</v>
      </c>
      <c r="E118" s="174">
        <v>0</v>
      </c>
      <c r="F118" s="174">
        <v>0</v>
      </c>
      <c r="G118" s="59">
        <f t="shared" si="10"/>
        <v>0</v>
      </c>
      <c r="H118" s="63" t="str">
        <f t="shared" si="14"/>
        <v/>
      </c>
      <c r="I118" s="59">
        <f t="shared" si="15"/>
        <v>0</v>
      </c>
      <c r="J118" s="63" t="str">
        <f t="shared" si="16"/>
        <v/>
      </c>
      <c r="K118" s="19" t="s">
        <v>0</v>
      </c>
      <c r="L118" s="59">
        <f t="shared" si="17"/>
        <v>0</v>
      </c>
      <c r="M118" s="63" t="str">
        <f t="shared" si="18"/>
        <v/>
      </c>
      <c r="N118" s="19"/>
      <c r="R118" s="76"/>
    </row>
    <row r="119" spans="1:18" hidden="1" outlineLevel="4" x14ac:dyDescent="0.3">
      <c r="A119" s="181" t="s">
        <v>383</v>
      </c>
      <c r="B119" s="182" t="s">
        <v>556</v>
      </c>
      <c r="C119" s="174">
        <v>0</v>
      </c>
      <c r="D119" s="174">
        <v>-101505.84</v>
      </c>
      <c r="E119" s="174">
        <v>-74568.490000000005</v>
      </c>
      <c r="F119" s="174">
        <v>-62363.76</v>
      </c>
      <c r="G119" s="59">
        <f t="shared" si="10"/>
        <v>39142.079999999994</v>
      </c>
      <c r="H119" s="63">
        <f t="shared" si="14"/>
        <v>-0.38561406910183682</v>
      </c>
      <c r="I119" s="59">
        <f t="shared" si="15"/>
        <v>12204.730000000003</v>
      </c>
      <c r="J119" s="63">
        <f t="shared" si="16"/>
        <v>-0.16367141134278029</v>
      </c>
      <c r="K119" s="19" t="s">
        <v>0</v>
      </c>
      <c r="L119" s="59">
        <f t="shared" si="17"/>
        <v>-62363.76</v>
      </c>
      <c r="M119" s="63" t="str">
        <f t="shared" si="18"/>
        <v/>
      </c>
      <c r="N119" s="19"/>
      <c r="R119" s="76"/>
    </row>
    <row r="120" spans="1:18" hidden="1" outlineLevel="4" x14ac:dyDescent="0.3">
      <c r="A120" s="181" t="s">
        <v>384</v>
      </c>
      <c r="B120" s="182" t="s">
        <v>557</v>
      </c>
      <c r="C120" s="174">
        <v>0</v>
      </c>
      <c r="D120" s="174">
        <v>0</v>
      </c>
      <c r="E120" s="174">
        <v>0</v>
      </c>
      <c r="F120" s="174">
        <v>0</v>
      </c>
      <c r="G120" s="59">
        <f t="shared" si="10"/>
        <v>0</v>
      </c>
      <c r="H120" s="63" t="str">
        <f t="shared" si="14"/>
        <v/>
      </c>
      <c r="I120" s="59">
        <f t="shared" si="15"/>
        <v>0</v>
      </c>
      <c r="J120" s="63" t="str">
        <f t="shared" si="16"/>
        <v/>
      </c>
      <c r="K120" s="19" t="s">
        <v>0</v>
      </c>
      <c r="L120" s="59">
        <f t="shared" si="17"/>
        <v>0</v>
      </c>
      <c r="M120" s="63" t="str">
        <f t="shared" si="18"/>
        <v/>
      </c>
      <c r="N120" s="19"/>
      <c r="R120" s="76"/>
    </row>
    <row r="121" spans="1:18" hidden="1" outlineLevel="4" x14ac:dyDescent="0.3">
      <c r="A121" s="181" t="s">
        <v>385</v>
      </c>
      <c r="B121" s="182" t="s">
        <v>558</v>
      </c>
      <c r="C121" s="174">
        <v>0</v>
      </c>
      <c r="D121" s="174">
        <v>0</v>
      </c>
      <c r="E121" s="174">
        <v>0</v>
      </c>
      <c r="F121" s="174">
        <v>0</v>
      </c>
      <c r="G121" s="59">
        <f t="shared" si="10"/>
        <v>0</v>
      </c>
      <c r="H121" s="63" t="str">
        <f t="shared" si="14"/>
        <v/>
      </c>
      <c r="I121" s="59">
        <f t="shared" si="15"/>
        <v>0</v>
      </c>
      <c r="J121" s="63" t="str">
        <f t="shared" si="16"/>
        <v/>
      </c>
      <c r="K121" s="19" t="s">
        <v>0</v>
      </c>
      <c r="L121" s="59">
        <f t="shared" si="17"/>
        <v>0</v>
      </c>
      <c r="M121" s="63" t="str">
        <f t="shared" si="18"/>
        <v/>
      </c>
      <c r="N121" s="19"/>
      <c r="R121" s="76"/>
    </row>
    <row r="122" spans="1:18" hidden="1" outlineLevel="4" x14ac:dyDescent="0.3">
      <c r="A122" s="181" t="s">
        <v>386</v>
      </c>
      <c r="B122" s="182" t="s">
        <v>559</v>
      </c>
      <c r="C122" s="174">
        <v>-7818.26</v>
      </c>
      <c r="D122" s="174">
        <v>-10464</v>
      </c>
      <c r="E122" s="174">
        <v>-8788.32</v>
      </c>
      <c r="F122" s="174">
        <v>-6048.03</v>
      </c>
      <c r="G122" s="59">
        <f t="shared" si="10"/>
        <v>4415.97</v>
      </c>
      <c r="H122" s="63">
        <f t="shared" si="14"/>
        <v>-0.42201548165137615</v>
      </c>
      <c r="I122" s="59">
        <f t="shared" si="15"/>
        <v>2740.29</v>
      </c>
      <c r="J122" s="63">
        <f t="shared" si="16"/>
        <v>-0.3118104484133486</v>
      </c>
      <c r="K122" s="19" t="s">
        <v>0</v>
      </c>
      <c r="L122" s="59">
        <f t="shared" si="17"/>
        <v>1770.2300000000005</v>
      </c>
      <c r="M122" s="63">
        <f t="shared" si="18"/>
        <v>-0.22642250321682833</v>
      </c>
      <c r="N122" s="19"/>
      <c r="R122" s="76"/>
    </row>
    <row r="123" spans="1:18" hidden="1" outlineLevel="4" x14ac:dyDescent="0.3">
      <c r="A123" s="181" t="s">
        <v>387</v>
      </c>
      <c r="B123" s="182" t="s">
        <v>560</v>
      </c>
      <c r="C123" s="174">
        <v>0</v>
      </c>
      <c r="D123" s="174">
        <v>0</v>
      </c>
      <c r="E123" s="174">
        <v>0</v>
      </c>
      <c r="F123" s="174">
        <v>0</v>
      </c>
      <c r="G123" s="59">
        <f t="shared" si="10"/>
        <v>0</v>
      </c>
      <c r="H123" s="63" t="str">
        <f t="shared" si="14"/>
        <v/>
      </c>
      <c r="I123" s="59">
        <f t="shared" si="15"/>
        <v>0</v>
      </c>
      <c r="J123" s="63" t="str">
        <f t="shared" si="16"/>
        <v/>
      </c>
      <c r="K123" s="19" t="s">
        <v>0</v>
      </c>
      <c r="L123" s="59">
        <f t="shared" si="17"/>
        <v>0</v>
      </c>
      <c r="M123" s="63" t="str">
        <f t="shared" si="18"/>
        <v/>
      </c>
      <c r="N123" s="19"/>
      <c r="R123" s="76"/>
    </row>
    <row r="124" spans="1:18" hidden="1" outlineLevel="4" x14ac:dyDescent="0.3">
      <c r="A124" s="181" t="s">
        <v>388</v>
      </c>
      <c r="B124" s="182" t="s">
        <v>561</v>
      </c>
      <c r="C124" s="174">
        <v>0</v>
      </c>
      <c r="D124" s="174">
        <v>0</v>
      </c>
      <c r="E124" s="174">
        <v>0</v>
      </c>
      <c r="F124" s="174">
        <v>0</v>
      </c>
      <c r="G124" s="59">
        <f t="shared" si="10"/>
        <v>0</v>
      </c>
      <c r="H124" s="63" t="str">
        <f t="shared" si="11"/>
        <v/>
      </c>
      <c r="I124" s="59">
        <f t="shared" si="12"/>
        <v>0</v>
      </c>
      <c r="J124" s="63" t="str">
        <f t="shared" si="13"/>
        <v/>
      </c>
      <c r="K124" s="19" t="s">
        <v>0</v>
      </c>
      <c r="L124" s="59">
        <f t="shared" si="8"/>
        <v>0</v>
      </c>
      <c r="M124" s="63" t="str">
        <f t="shared" si="9"/>
        <v/>
      </c>
      <c r="N124" s="19"/>
    </row>
    <row r="125" spans="1:18" hidden="1" outlineLevel="4" x14ac:dyDescent="0.3">
      <c r="A125" s="181" t="s">
        <v>389</v>
      </c>
      <c r="B125" s="182" t="s">
        <v>562</v>
      </c>
      <c r="C125" s="174">
        <v>-4617.83</v>
      </c>
      <c r="D125" s="174">
        <v>0</v>
      </c>
      <c r="E125" s="174">
        <v>-16.940000000000001</v>
      </c>
      <c r="F125" s="174">
        <v>-1223.05</v>
      </c>
      <c r="G125" s="59">
        <f t="shared" si="10"/>
        <v>-1223.05</v>
      </c>
      <c r="H125" s="63" t="str">
        <f t="shared" si="11"/>
        <v/>
      </c>
      <c r="I125" s="59">
        <f t="shared" si="12"/>
        <v>-1206.1099999999999</v>
      </c>
      <c r="J125" s="63">
        <f t="shared" si="13"/>
        <v>71.198937426210151</v>
      </c>
      <c r="K125" s="19" t="s">
        <v>0</v>
      </c>
      <c r="L125" s="59">
        <f t="shared" si="8"/>
        <v>3394.7799999999997</v>
      </c>
      <c r="M125" s="63">
        <f t="shared" si="9"/>
        <v>-0.73514616172531255</v>
      </c>
      <c r="N125" s="19"/>
    </row>
    <row r="126" spans="1:18" hidden="1" outlineLevel="4" x14ac:dyDescent="0.3">
      <c r="A126" s="181" t="s">
        <v>390</v>
      </c>
      <c r="B126" s="182" t="s">
        <v>563</v>
      </c>
      <c r="C126" s="174">
        <v>0</v>
      </c>
      <c r="D126" s="174">
        <v>0</v>
      </c>
      <c r="E126" s="174">
        <v>0</v>
      </c>
      <c r="F126" s="174">
        <v>0</v>
      </c>
      <c r="G126" s="59">
        <f t="shared" si="10"/>
        <v>0</v>
      </c>
      <c r="H126" s="63" t="str">
        <f t="shared" si="11"/>
        <v/>
      </c>
      <c r="I126" s="59">
        <f t="shared" si="12"/>
        <v>0</v>
      </c>
      <c r="J126" s="63" t="str">
        <f t="shared" si="13"/>
        <v/>
      </c>
      <c r="K126" s="19" t="s">
        <v>0</v>
      </c>
      <c r="L126" s="59">
        <f t="shared" si="8"/>
        <v>0</v>
      </c>
      <c r="M126" s="63" t="str">
        <f t="shared" si="9"/>
        <v/>
      </c>
      <c r="N126" s="19"/>
    </row>
    <row r="127" spans="1:18" hidden="1" outlineLevel="4" x14ac:dyDescent="0.3">
      <c r="A127" s="181" t="s">
        <v>391</v>
      </c>
      <c r="B127" s="182" t="s">
        <v>564</v>
      </c>
      <c r="C127" s="174">
        <v>0</v>
      </c>
      <c r="D127" s="174">
        <v>-1500</v>
      </c>
      <c r="E127" s="174">
        <v>-1000</v>
      </c>
      <c r="F127" s="174">
        <v>0</v>
      </c>
      <c r="G127" s="59">
        <f t="shared" si="10"/>
        <v>1500</v>
      </c>
      <c r="H127" s="63">
        <f t="shared" si="11"/>
        <v>-1</v>
      </c>
      <c r="I127" s="59">
        <f t="shared" si="12"/>
        <v>1000</v>
      </c>
      <c r="J127" s="63">
        <f t="shared" si="13"/>
        <v>-1</v>
      </c>
      <c r="K127" s="19" t="s">
        <v>0</v>
      </c>
      <c r="L127" s="59">
        <f t="shared" si="8"/>
        <v>0</v>
      </c>
      <c r="M127" s="63" t="str">
        <f t="shared" si="9"/>
        <v/>
      </c>
      <c r="N127" s="19"/>
    </row>
    <row r="128" spans="1:18" hidden="1" outlineLevel="4" x14ac:dyDescent="0.3">
      <c r="A128" s="181" t="s">
        <v>392</v>
      </c>
      <c r="B128" s="182" t="s">
        <v>565</v>
      </c>
      <c r="C128" s="174">
        <v>0</v>
      </c>
      <c r="D128" s="174">
        <v>0</v>
      </c>
      <c r="E128" s="174">
        <v>0</v>
      </c>
      <c r="F128" s="174">
        <v>0</v>
      </c>
      <c r="G128" s="59">
        <f t="shared" si="10"/>
        <v>0</v>
      </c>
      <c r="H128" s="63" t="str">
        <f t="shared" si="11"/>
        <v/>
      </c>
      <c r="I128" s="59">
        <f t="shared" si="12"/>
        <v>0</v>
      </c>
      <c r="J128" s="63" t="str">
        <f t="shared" si="13"/>
        <v/>
      </c>
      <c r="K128" s="19" t="s">
        <v>0</v>
      </c>
      <c r="L128" s="59">
        <f t="shared" si="8"/>
        <v>0</v>
      </c>
      <c r="M128" s="63" t="str">
        <f t="shared" si="9"/>
        <v/>
      </c>
      <c r="N128" s="19"/>
    </row>
    <row r="129" spans="1:14" hidden="1" outlineLevel="4" x14ac:dyDescent="0.3">
      <c r="A129" s="181" t="s">
        <v>393</v>
      </c>
      <c r="B129" s="182" t="s">
        <v>566</v>
      </c>
      <c r="C129" s="174">
        <v>0</v>
      </c>
      <c r="D129" s="174">
        <v>0</v>
      </c>
      <c r="E129" s="174">
        <v>0</v>
      </c>
      <c r="F129" s="174">
        <v>0</v>
      </c>
      <c r="G129" s="59">
        <f t="shared" si="10"/>
        <v>0</v>
      </c>
      <c r="H129" s="63" t="str">
        <f t="shared" si="11"/>
        <v/>
      </c>
      <c r="I129" s="59">
        <f t="shared" si="12"/>
        <v>0</v>
      </c>
      <c r="J129" s="63" t="str">
        <f t="shared" si="13"/>
        <v/>
      </c>
      <c r="K129" s="19" t="s">
        <v>0</v>
      </c>
      <c r="L129" s="59">
        <f t="shared" si="8"/>
        <v>0</v>
      </c>
      <c r="M129" s="63" t="str">
        <f t="shared" si="9"/>
        <v/>
      </c>
      <c r="N129" s="19"/>
    </row>
    <row r="130" spans="1:14" hidden="1" outlineLevel="4" x14ac:dyDescent="0.3">
      <c r="A130" s="181" t="s">
        <v>394</v>
      </c>
      <c r="B130" s="182" t="s">
        <v>567</v>
      </c>
      <c r="C130" s="174">
        <v>0</v>
      </c>
      <c r="D130" s="174">
        <v>0</v>
      </c>
      <c r="E130" s="174">
        <v>0</v>
      </c>
      <c r="F130" s="174">
        <v>0</v>
      </c>
      <c r="G130" s="59">
        <f t="shared" si="10"/>
        <v>0</v>
      </c>
      <c r="H130" s="63" t="str">
        <f t="shared" si="11"/>
        <v/>
      </c>
      <c r="I130" s="59">
        <f t="shared" si="12"/>
        <v>0</v>
      </c>
      <c r="J130" s="63" t="str">
        <f t="shared" si="13"/>
        <v/>
      </c>
      <c r="K130" s="19" t="s">
        <v>0</v>
      </c>
      <c r="L130" s="59">
        <f t="shared" si="8"/>
        <v>0</v>
      </c>
      <c r="M130" s="63" t="str">
        <f t="shared" si="9"/>
        <v/>
      </c>
      <c r="N130" s="19"/>
    </row>
    <row r="131" spans="1:14" hidden="1" outlineLevel="4" x14ac:dyDescent="0.3">
      <c r="A131" s="181" t="s">
        <v>395</v>
      </c>
      <c r="B131" s="182" t="s">
        <v>568</v>
      </c>
      <c r="C131" s="174">
        <v>-71034.5</v>
      </c>
      <c r="D131" s="174">
        <v>0</v>
      </c>
      <c r="E131" s="174">
        <v>-26650.07</v>
      </c>
      <c r="F131" s="174">
        <v>-16373.29</v>
      </c>
      <c r="G131" s="59">
        <f t="shared" si="10"/>
        <v>-16373.29</v>
      </c>
      <c r="H131" s="63" t="str">
        <f t="shared" si="11"/>
        <v/>
      </c>
      <c r="I131" s="59">
        <f t="shared" si="12"/>
        <v>10276.779999999999</v>
      </c>
      <c r="J131" s="63">
        <f t="shared" si="13"/>
        <v>-0.38561924978058215</v>
      </c>
      <c r="K131" s="19" t="s">
        <v>0</v>
      </c>
      <c r="L131" s="59">
        <f t="shared" si="8"/>
        <v>54661.21</v>
      </c>
      <c r="M131" s="63">
        <f t="shared" si="9"/>
        <v>-0.76950228410138732</v>
      </c>
      <c r="N131" s="19"/>
    </row>
    <row r="132" spans="1:14" hidden="1" outlineLevel="4" x14ac:dyDescent="0.3">
      <c r="A132" s="181" t="s">
        <v>396</v>
      </c>
      <c r="B132" s="182" t="s">
        <v>569</v>
      </c>
      <c r="C132" s="174">
        <v>0</v>
      </c>
      <c r="D132" s="174">
        <v>0</v>
      </c>
      <c r="E132" s="174">
        <v>0</v>
      </c>
      <c r="F132" s="174">
        <v>-43662.53</v>
      </c>
      <c r="G132" s="59">
        <f t="shared" si="10"/>
        <v>-43662.53</v>
      </c>
      <c r="H132" s="63" t="str">
        <f t="shared" si="11"/>
        <v/>
      </c>
      <c r="I132" s="59">
        <f t="shared" si="12"/>
        <v>-43662.53</v>
      </c>
      <c r="J132" s="63" t="str">
        <f t="shared" si="13"/>
        <v/>
      </c>
      <c r="K132" s="19" t="s">
        <v>0</v>
      </c>
      <c r="L132" s="59">
        <f t="shared" si="8"/>
        <v>-43662.53</v>
      </c>
      <c r="M132" s="63" t="str">
        <f t="shared" si="9"/>
        <v/>
      </c>
      <c r="N132" s="19"/>
    </row>
    <row r="133" spans="1:14" hidden="1" outlineLevel="4" x14ac:dyDescent="0.3">
      <c r="A133" s="181" t="s">
        <v>397</v>
      </c>
      <c r="B133" s="182" t="s">
        <v>570</v>
      </c>
      <c r="C133" s="174">
        <v>-577.82000000000005</v>
      </c>
      <c r="D133" s="174">
        <v>0</v>
      </c>
      <c r="E133" s="174">
        <v>0</v>
      </c>
      <c r="F133" s="174">
        <v>-885.93</v>
      </c>
      <c r="G133" s="59">
        <f t="shared" si="10"/>
        <v>-885.93</v>
      </c>
      <c r="H133" s="63" t="str">
        <f t="shared" si="11"/>
        <v/>
      </c>
      <c r="I133" s="59">
        <f t="shared" si="12"/>
        <v>-885.93</v>
      </c>
      <c r="J133" s="63" t="str">
        <f t="shared" si="13"/>
        <v/>
      </c>
      <c r="K133" s="19" t="s">
        <v>0</v>
      </c>
      <c r="L133" s="59">
        <f t="shared" ref="L133:L177" si="19">F133-C133</f>
        <v>-308.1099999999999</v>
      </c>
      <c r="M133" s="63">
        <f t="shared" ref="M133:M177" si="20">IFERROR(F133/C133-1,"")</f>
        <v>0.53322834100584937</v>
      </c>
      <c r="N133" s="19"/>
    </row>
    <row r="134" spans="1:14" hidden="1" outlineLevel="4" x14ac:dyDescent="0.3">
      <c r="A134" s="181" t="s">
        <v>398</v>
      </c>
      <c r="B134" s="182" t="s">
        <v>571</v>
      </c>
      <c r="C134" s="174">
        <v>0</v>
      </c>
      <c r="D134" s="174">
        <v>0</v>
      </c>
      <c r="E134" s="174">
        <v>-55959.35</v>
      </c>
      <c r="F134" s="174">
        <v>-26789.07</v>
      </c>
      <c r="G134" s="59">
        <f t="shared" ref="G134:G177" si="21">F134-D134</f>
        <v>-26789.07</v>
      </c>
      <c r="H134" s="63" t="str">
        <f t="shared" ref="H134:H177" si="22">IFERROR(F134/D134-1,"")</f>
        <v/>
      </c>
      <c r="I134" s="59">
        <f t="shared" ref="I134:I177" si="23">F134-E134</f>
        <v>29170.28</v>
      </c>
      <c r="J134" s="63">
        <f t="shared" ref="J134:J177" si="24">IFERROR(F134/E134-1,"")</f>
        <v>-0.52127624784776805</v>
      </c>
      <c r="K134" s="19" t="s">
        <v>0</v>
      </c>
      <c r="L134" s="59">
        <f t="shared" si="19"/>
        <v>-26789.07</v>
      </c>
      <c r="M134" s="63" t="str">
        <f t="shared" si="20"/>
        <v/>
      </c>
      <c r="N134" s="19"/>
    </row>
    <row r="135" spans="1:14" hidden="1" outlineLevel="4" x14ac:dyDescent="0.3">
      <c r="A135" s="181" t="s">
        <v>399</v>
      </c>
      <c r="B135" s="182" t="s">
        <v>572</v>
      </c>
      <c r="C135" s="174">
        <v>0</v>
      </c>
      <c r="D135" s="174">
        <v>0</v>
      </c>
      <c r="E135" s="174">
        <v>0</v>
      </c>
      <c r="F135" s="174">
        <v>0</v>
      </c>
      <c r="G135" s="59">
        <f t="shared" si="21"/>
        <v>0</v>
      </c>
      <c r="H135" s="63" t="str">
        <f t="shared" si="22"/>
        <v/>
      </c>
      <c r="I135" s="59">
        <f t="shared" si="23"/>
        <v>0</v>
      </c>
      <c r="J135" s="63" t="str">
        <f t="shared" si="24"/>
        <v/>
      </c>
      <c r="K135" s="19" t="s">
        <v>0</v>
      </c>
      <c r="L135" s="59">
        <f t="shared" si="19"/>
        <v>0</v>
      </c>
      <c r="M135" s="63" t="str">
        <f t="shared" si="20"/>
        <v/>
      </c>
      <c r="N135" s="19"/>
    </row>
    <row r="136" spans="1:14" hidden="1" outlineLevel="4" x14ac:dyDescent="0.3">
      <c r="A136" s="181" t="s">
        <v>400</v>
      </c>
      <c r="B136" s="182" t="s">
        <v>573</v>
      </c>
      <c r="C136" s="174">
        <v>0</v>
      </c>
      <c r="D136" s="174">
        <v>0</v>
      </c>
      <c r="E136" s="174">
        <v>0</v>
      </c>
      <c r="F136" s="174">
        <v>0</v>
      </c>
      <c r="G136" s="59">
        <f t="shared" si="21"/>
        <v>0</v>
      </c>
      <c r="H136" s="63" t="str">
        <f t="shared" si="22"/>
        <v/>
      </c>
      <c r="I136" s="59">
        <f t="shared" si="23"/>
        <v>0</v>
      </c>
      <c r="J136" s="63" t="str">
        <f t="shared" si="24"/>
        <v/>
      </c>
      <c r="K136" s="19" t="s">
        <v>0</v>
      </c>
      <c r="L136" s="59">
        <f t="shared" si="19"/>
        <v>0</v>
      </c>
      <c r="M136" s="63" t="str">
        <f t="shared" si="20"/>
        <v/>
      </c>
      <c r="N136" s="19"/>
    </row>
    <row r="137" spans="1:14" hidden="1" outlineLevel="4" x14ac:dyDescent="0.3">
      <c r="A137" s="181" t="s">
        <v>401</v>
      </c>
      <c r="B137" s="182" t="s">
        <v>574</v>
      </c>
      <c r="C137" s="174">
        <v>0</v>
      </c>
      <c r="D137" s="174">
        <v>0</v>
      </c>
      <c r="E137" s="174">
        <v>0</v>
      </c>
      <c r="F137" s="174">
        <v>0</v>
      </c>
      <c r="G137" s="59">
        <f t="shared" si="21"/>
        <v>0</v>
      </c>
      <c r="H137" s="63" t="str">
        <f t="shared" si="22"/>
        <v/>
      </c>
      <c r="I137" s="59">
        <f t="shared" si="23"/>
        <v>0</v>
      </c>
      <c r="J137" s="63" t="str">
        <f t="shared" si="24"/>
        <v/>
      </c>
      <c r="K137" s="19" t="s">
        <v>0</v>
      </c>
      <c r="L137" s="59">
        <f t="shared" si="19"/>
        <v>0</v>
      </c>
      <c r="M137" s="63" t="str">
        <f t="shared" si="20"/>
        <v/>
      </c>
      <c r="N137" s="19"/>
    </row>
    <row r="138" spans="1:14" hidden="1" outlineLevel="4" x14ac:dyDescent="0.3">
      <c r="A138" s="181" t="s">
        <v>402</v>
      </c>
      <c r="B138" s="182" t="s">
        <v>575</v>
      </c>
      <c r="C138" s="174">
        <v>0</v>
      </c>
      <c r="D138" s="174">
        <v>-24580</v>
      </c>
      <c r="E138" s="174">
        <v>-16400</v>
      </c>
      <c r="F138" s="174">
        <v>0</v>
      </c>
      <c r="G138" s="59">
        <f t="shared" si="21"/>
        <v>24580</v>
      </c>
      <c r="H138" s="63">
        <f t="shared" si="22"/>
        <v>-1</v>
      </c>
      <c r="I138" s="59">
        <f t="shared" si="23"/>
        <v>16400</v>
      </c>
      <c r="J138" s="63">
        <f t="shared" si="24"/>
        <v>-1</v>
      </c>
      <c r="K138" s="19" t="s">
        <v>0</v>
      </c>
      <c r="L138" s="59">
        <f t="shared" si="19"/>
        <v>0</v>
      </c>
      <c r="M138" s="63" t="str">
        <f t="shared" si="20"/>
        <v/>
      </c>
      <c r="N138" s="19"/>
    </row>
    <row r="139" spans="1:14" hidden="1" outlineLevel="4" x14ac:dyDescent="0.3">
      <c r="A139" s="181" t="s">
        <v>403</v>
      </c>
      <c r="B139" s="182" t="s">
        <v>576</v>
      </c>
      <c r="C139" s="174">
        <v>0</v>
      </c>
      <c r="D139" s="174">
        <v>0</v>
      </c>
      <c r="E139" s="174">
        <v>0</v>
      </c>
      <c r="F139" s="174">
        <v>0</v>
      </c>
      <c r="G139" s="59">
        <f t="shared" si="21"/>
        <v>0</v>
      </c>
      <c r="H139" s="63" t="str">
        <f t="shared" si="22"/>
        <v/>
      </c>
      <c r="I139" s="59">
        <f t="shared" si="23"/>
        <v>0</v>
      </c>
      <c r="J139" s="63" t="str">
        <f t="shared" si="24"/>
        <v/>
      </c>
      <c r="K139" s="19" t="s">
        <v>0</v>
      </c>
      <c r="L139" s="59">
        <f t="shared" si="19"/>
        <v>0</v>
      </c>
      <c r="M139" s="63" t="str">
        <f t="shared" si="20"/>
        <v/>
      </c>
      <c r="N139" s="19"/>
    </row>
    <row r="140" spans="1:14" hidden="1" outlineLevel="4" x14ac:dyDescent="0.3">
      <c r="A140" s="181" t="s">
        <v>404</v>
      </c>
      <c r="B140" s="182" t="s">
        <v>577</v>
      </c>
      <c r="C140" s="174">
        <v>0</v>
      </c>
      <c r="D140" s="174">
        <v>0</v>
      </c>
      <c r="E140" s="174">
        <v>0</v>
      </c>
      <c r="F140" s="174">
        <v>0</v>
      </c>
      <c r="G140" s="59">
        <f t="shared" si="21"/>
        <v>0</v>
      </c>
      <c r="H140" s="63" t="str">
        <f t="shared" si="22"/>
        <v/>
      </c>
      <c r="I140" s="59">
        <f t="shared" si="23"/>
        <v>0</v>
      </c>
      <c r="J140" s="63" t="str">
        <f t="shared" si="24"/>
        <v/>
      </c>
      <c r="K140" s="19" t="s">
        <v>0</v>
      </c>
      <c r="L140" s="59">
        <f t="shared" si="19"/>
        <v>0</v>
      </c>
      <c r="M140" s="63" t="str">
        <f t="shared" si="20"/>
        <v/>
      </c>
      <c r="N140" s="19"/>
    </row>
    <row r="141" spans="1:14" hidden="1" outlineLevel="4" x14ac:dyDescent="0.3">
      <c r="A141" s="181" t="s">
        <v>405</v>
      </c>
      <c r="B141" s="182" t="s">
        <v>578</v>
      </c>
      <c r="C141" s="174">
        <v>0</v>
      </c>
      <c r="D141" s="174">
        <v>0</v>
      </c>
      <c r="E141" s="174">
        <v>0</v>
      </c>
      <c r="F141" s="174">
        <v>0</v>
      </c>
      <c r="G141" s="59">
        <f t="shared" si="21"/>
        <v>0</v>
      </c>
      <c r="H141" s="63" t="str">
        <f t="shared" si="22"/>
        <v/>
      </c>
      <c r="I141" s="59">
        <f t="shared" si="23"/>
        <v>0</v>
      </c>
      <c r="J141" s="63" t="str">
        <f t="shared" si="24"/>
        <v/>
      </c>
      <c r="K141" s="19" t="s">
        <v>0</v>
      </c>
      <c r="L141" s="59">
        <f t="shared" si="19"/>
        <v>0</v>
      </c>
      <c r="M141" s="63" t="str">
        <f t="shared" si="20"/>
        <v/>
      </c>
      <c r="N141" s="19"/>
    </row>
    <row r="142" spans="1:14" hidden="1" outlineLevel="4" x14ac:dyDescent="0.3">
      <c r="A142" s="181" t="s">
        <v>406</v>
      </c>
      <c r="B142" s="182" t="s">
        <v>579</v>
      </c>
      <c r="C142" s="174">
        <v>0</v>
      </c>
      <c r="D142" s="174">
        <v>0</v>
      </c>
      <c r="E142" s="174">
        <v>0</v>
      </c>
      <c r="F142" s="174">
        <v>0</v>
      </c>
      <c r="G142" s="59">
        <f t="shared" si="21"/>
        <v>0</v>
      </c>
      <c r="H142" s="63" t="str">
        <f t="shared" si="22"/>
        <v/>
      </c>
      <c r="I142" s="59">
        <f t="shared" si="23"/>
        <v>0</v>
      </c>
      <c r="J142" s="63" t="str">
        <f t="shared" si="24"/>
        <v/>
      </c>
      <c r="K142" s="19" t="s">
        <v>0</v>
      </c>
      <c r="L142" s="59">
        <f t="shared" si="19"/>
        <v>0</v>
      </c>
      <c r="M142" s="63" t="str">
        <f t="shared" si="20"/>
        <v/>
      </c>
      <c r="N142" s="19"/>
    </row>
    <row r="143" spans="1:14" hidden="1" outlineLevel="4" x14ac:dyDescent="0.3">
      <c r="A143" s="181" t="s">
        <v>407</v>
      </c>
      <c r="B143" s="182" t="s">
        <v>580</v>
      </c>
      <c r="C143" s="174">
        <v>0</v>
      </c>
      <c r="D143" s="174">
        <v>0</v>
      </c>
      <c r="E143" s="174">
        <v>0</v>
      </c>
      <c r="F143" s="174">
        <v>0</v>
      </c>
      <c r="G143" s="59">
        <f t="shared" si="21"/>
        <v>0</v>
      </c>
      <c r="H143" s="63" t="str">
        <f t="shared" si="22"/>
        <v/>
      </c>
      <c r="I143" s="59">
        <f t="shared" si="23"/>
        <v>0</v>
      </c>
      <c r="J143" s="63" t="str">
        <f t="shared" si="24"/>
        <v/>
      </c>
      <c r="K143" s="19" t="s">
        <v>0</v>
      </c>
      <c r="L143" s="59">
        <f t="shared" si="19"/>
        <v>0</v>
      </c>
      <c r="M143" s="63" t="str">
        <f t="shared" si="20"/>
        <v/>
      </c>
      <c r="N143" s="19"/>
    </row>
    <row r="144" spans="1:14" hidden="1" outlineLevel="4" x14ac:dyDescent="0.3">
      <c r="A144" s="181" t="s">
        <v>408</v>
      </c>
      <c r="B144" s="182" t="s">
        <v>581</v>
      </c>
      <c r="C144" s="174">
        <v>0</v>
      </c>
      <c r="D144" s="174">
        <v>0</v>
      </c>
      <c r="E144" s="174">
        <v>0</v>
      </c>
      <c r="F144" s="174">
        <v>0</v>
      </c>
      <c r="G144" s="59">
        <f t="shared" si="21"/>
        <v>0</v>
      </c>
      <c r="H144" s="63" t="str">
        <f t="shared" si="22"/>
        <v/>
      </c>
      <c r="I144" s="59">
        <f t="shared" si="23"/>
        <v>0</v>
      </c>
      <c r="J144" s="63" t="str">
        <f t="shared" si="24"/>
        <v/>
      </c>
      <c r="K144" s="19" t="s">
        <v>0</v>
      </c>
      <c r="L144" s="59">
        <f t="shared" si="19"/>
        <v>0</v>
      </c>
      <c r="M144" s="63" t="str">
        <f t="shared" si="20"/>
        <v/>
      </c>
      <c r="N144" s="19"/>
    </row>
    <row r="145" spans="1:14" hidden="1" outlineLevel="4" x14ac:dyDescent="0.3">
      <c r="A145" s="181" t="s">
        <v>409</v>
      </c>
      <c r="B145" s="182" t="s">
        <v>582</v>
      </c>
      <c r="C145" s="174">
        <v>0</v>
      </c>
      <c r="D145" s="174">
        <v>0</v>
      </c>
      <c r="E145" s="174">
        <v>0</v>
      </c>
      <c r="F145" s="174">
        <v>0</v>
      </c>
      <c r="G145" s="59">
        <f t="shared" si="21"/>
        <v>0</v>
      </c>
      <c r="H145" s="63" t="str">
        <f t="shared" si="22"/>
        <v/>
      </c>
      <c r="I145" s="59">
        <f t="shared" si="23"/>
        <v>0</v>
      </c>
      <c r="J145" s="63" t="str">
        <f t="shared" si="24"/>
        <v/>
      </c>
      <c r="K145" s="19" t="s">
        <v>0</v>
      </c>
      <c r="L145" s="59">
        <f t="shared" si="19"/>
        <v>0</v>
      </c>
      <c r="M145" s="63" t="str">
        <f t="shared" si="20"/>
        <v/>
      </c>
      <c r="N145" s="19"/>
    </row>
    <row r="146" spans="1:14" hidden="1" outlineLevel="4" x14ac:dyDescent="0.3">
      <c r="A146" s="181" t="s">
        <v>410</v>
      </c>
      <c r="B146" s="182" t="s">
        <v>583</v>
      </c>
      <c r="C146" s="174">
        <v>0</v>
      </c>
      <c r="D146" s="174">
        <v>0</v>
      </c>
      <c r="E146" s="174">
        <v>0</v>
      </c>
      <c r="F146" s="174">
        <v>-4364.1499999999996</v>
      </c>
      <c r="G146" s="59">
        <f t="shared" si="21"/>
        <v>-4364.1499999999996</v>
      </c>
      <c r="H146" s="63" t="str">
        <f t="shared" si="22"/>
        <v/>
      </c>
      <c r="I146" s="59">
        <f t="shared" si="23"/>
        <v>-4364.1499999999996</v>
      </c>
      <c r="J146" s="63" t="str">
        <f t="shared" si="24"/>
        <v/>
      </c>
      <c r="K146" s="19" t="s">
        <v>0</v>
      </c>
      <c r="L146" s="59">
        <f t="shared" si="19"/>
        <v>-4364.1499999999996</v>
      </c>
      <c r="M146" s="63" t="str">
        <f t="shared" si="20"/>
        <v/>
      </c>
      <c r="N146" s="19"/>
    </row>
    <row r="147" spans="1:14" hidden="1" outlineLevel="4" x14ac:dyDescent="0.3">
      <c r="A147" s="181" t="s">
        <v>411</v>
      </c>
      <c r="B147" s="182" t="s">
        <v>584</v>
      </c>
      <c r="C147" s="174">
        <v>0</v>
      </c>
      <c r="D147" s="174">
        <v>0</v>
      </c>
      <c r="E147" s="174">
        <v>0</v>
      </c>
      <c r="F147" s="174">
        <v>0</v>
      </c>
      <c r="G147" s="59">
        <f t="shared" si="21"/>
        <v>0</v>
      </c>
      <c r="H147" s="63" t="str">
        <f t="shared" si="22"/>
        <v/>
      </c>
      <c r="I147" s="59">
        <f t="shared" si="23"/>
        <v>0</v>
      </c>
      <c r="J147" s="63" t="str">
        <f t="shared" si="24"/>
        <v/>
      </c>
      <c r="K147" s="19" t="s">
        <v>0</v>
      </c>
      <c r="L147" s="59">
        <f t="shared" si="19"/>
        <v>0</v>
      </c>
      <c r="M147" s="63" t="str">
        <f t="shared" si="20"/>
        <v/>
      </c>
      <c r="N147" s="19"/>
    </row>
    <row r="148" spans="1:14" hidden="1" outlineLevel="4" x14ac:dyDescent="0.3">
      <c r="A148" s="181" t="s">
        <v>412</v>
      </c>
      <c r="B148" s="182" t="s">
        <v>585</v>
      </c>
      <c r="C148" s="174">
        <v>0</v>
      </c>
      <c r="D148" s="174">
        <v>-880</v>
      </c>
      <c r="E148" s="174">
        <v>-899.86</v>
      </c>
      <c r="F148" s="174">
        <v>0</v>
      </c>
      <c r="G148" s="59">
        <f t="shared" si="21"/>
        <v>880</v>
      </c>
      <c r="H148" s="63">
        <f t="shared" si="22"/>
        <v>-1</v>
      </c>
      <c r="I148" s="59">
        <f t="shared" si="23"/>
        <v>899.86</v>
      </c>
      <c r="J148" s="63">
        <f t="shared" si="24"/>
        <v>-1</v>
      </c>
      <c r="K148" s="19" t="s">
        <v>0</v>
      </c>
      <c r="L148" s="59">
        <f t="shared" si="19"/>
        <v>0</v>
      </c>
      <c r="M148" s="63" t="str">
        <f t="shared" si="20"/>
        <v/>
      </c>
      <c r="N148" s="19"/>
    </row>
    <row r="149" spans="1:14" hidden="1" outlineLevel="3" collapsed="1" x14ac:dyDescent="0.3">
      <c r="A149" s="179" t="s">
        <v>413</v>
      </c>
      <c r="B149" s="180" t="s">
        <v>586</v>
      </c>
      <c r="C149" s="79">
        <v>0</v>
      </c>
      <c r="D149" s="79">
        <v>0</v>
      </c>
      <c r="E149" s="79">
        <v>0</v>
      </c>
      <c r="F149" s="79">
        <v>-2075.2199999999998</v>
      </c>
      <c r="G149" s="29">
        <f t="shared" si="21"/>
        <v>-2075.2199999999998</v>
      </c>
      <c r="H149" s="36" t="str">
        <f t="shared" si="22"/>
        <v/>
      </c>
      <c r="I149" s="29">
        <f t="shared" si="23"/>
        <v>-2075.2199999999998</v>
      </c>
      <c r="J149" s="36" t="str">
        <f t="shared" si="24"/>
        <v/>
      </c>
      <c r="K149" s="5" t="s">
        <v>0</v>
      </c>
      <c r="L149" s="29">
        <f t="shared" si="19"/>
        <v>-2075.2199999999998</v>
      </c>
      <c r="M149" s="36" t="str">
        <f t="shared" si="20"/>
        <v/>
      </c>
      <c r="N149" s="5"/>
    </row>
    <row r="150" spans="1:14" hidden="1" outlineLevel="4" x14ac:dyDescent="0.3">
      <c r="A150" s="181" t="s">
        <v>414</v>
      </c>
      <c r="B150" s="182" t="s">
        <v>587</v>
      </c>
      <c r="C150" s="174">
        <v>0</v>
      </c>
      <c r="D150" s="174">
        <v>0</v>
      </c>
      <c r="E150" s="174">
        <v>0</v>
      </c>
      <c r="F150" s="174">
        <v>0</v>
      </c>
      <c r="G150" s="59">
        <f t="shared" si="21"/>
        <v>0</v>
      </c>
      <c r="H150" s="63" t="str">
        <f t="shared" si="22"/>
        <v/>
      </c>
      <c r="I150" s="59">
        <f t="shared" si="23"/>
        <v>0</v>
      </c>
      <c r="J150" s="63" t="str">
        <f t="shared" si="24"/>
        <v/>
      </c>
      <c r="K150" s="19" t="s">
        <v>0</v>
      </c>
      <c r="L150" s="59">
        <f t="shared" si="19"/>
        <v>0</v>
      </c>
      <c r="M150" s="63" t="str">
        <f t="shared" si="20"/>
        <v/>
      </c>
      <c r="N150" s="19"/>
    </row>
    <row r="151" spans="1:14" hidden="1" outlineLevel="4" x14ac:dyDescent="0.3">
      <c r="A151" s="181" t="s">
        <v>415</v>
      </c>
      <c r="B151" s="182" t="s">
        <v>588</v>
      </c>
      <c r="C151" s="174">
        <v>0</v>
      </c>
      <c r="D151" s="174">
        <v>0</v>
      </c>
      <c r="E151" s="174">
        <v>0</v>
      </c>
      <c r="F151" s="174">
        <v>0</v>
      </c>
      <c r="G151" s="59">
        <f t="shared" si="21"/>
        <v>0</v>
      </c>
      <c r="H151" s="63" t="str">
        <f t="shared" si="22"/>
        <v/>
      </c>
      <c r="I151" s="59">
        <f t="shared" si="23"/>
        <v>0</v>
      </c>
      <c r="J151" s="63" t="str">
        <f t="shared" si="24"/>
        <v/>
      </c>
      <c r="K151" s="19" t="s">
        <v>0</v>
      </c>
      <c r="L151" s="59">
        <f t="shared" si="19"/>
        <v>0</v>
      </c>
      <c r="M151" s="63" t="str">
        <f t="shared" si="20"/>
        <v/>
      </c>
      <c r="N151" s="19"/>
    </row>
    <row r="152" spans="1:14" hidden="1" outlineLevel="4" x14ac:dyDescent="0.3">
      <c r="A152" s="181" t="s">
        <v>416</v>
      </c>
      <c r="B152" s="182" t="s">
        <v>589</v>
      </c>
      <c r="C152" s="174">
        <v>0</v>
      </c>
      <c r="D152" s="174">
        <v>0</v>
      </c>
      <c r="E152" s="174">
        <v>0</v>
      </c>
      <c r="F152" s="174">
        <v>0</v>
      </c>
      <c r="G152" s="59">
        <f t="shared" si="21"/>
        <v>0</v>
      </c>
      <c r="H152" s="63" t="str">
        <f t="shared" si="22"/>
        <v/>
      </c>
      <c r="I152" s="59">
        <f t="shared" si="23"/>
        <v>0</v>
      </c>
      <c r="J152" s="63" t="str">
        <f t="shared" si="24"/>
        <v/>
      </c>
      <c r="K152" s="19" t="s">
        <v>0</v>
      </c>
      <c r="L152" s="59">
        <f t="shared" si="19"/>
        <v>0</v>
      </c>
      <c r="M152" s="63" t="str">
        <f t="shared" si="20"/>
        <v/>
      </c>
      <c r="N152" s="19"/>
    </row>
    <row r="153" spans="1:14" hidden="1" outlineLevel="4" x14ac:dyDescent="0.3">
      <c r="A153" s="181" t="s">
        <v>417</v>
      </c>
      <c r="B153" s="182" t="s">
        <v>590</v>
      </c>
      <c r="C153" s="174">
        <v>0</v>
      </c>
      <c r="D153" s="174">
        <v>0</v>
      </c>
      <c r="E153" s="174">
        <v>0</v>
      </c>
      <c r="F153" s="174">
        <v>0</v>
      </c>
      <c r="G153" s="59">
        <f t="shared" si="21"/>
        <v>0</v>
      </c>
      <c r="H153" s="63" t="str">
        <f t="shared" si="22"/>
        <v/>
      </c>
      <c r="I153" s="59">
        <f t="shared" si="23"/>
        <v>0</v>
      </c>
      <c r="J153" s="63" t="str">
        <f t="shared" si="24"/>
        <v/>
      </c>
      <c r="K153" s="19" t="s">
        <v>0</v>
      </c>
      <c r="L153" s="59">
        <f t="shared" si="19"/>
        <v>0</v>
      </c>
      <c r="M153" s="63" t="str">
        <f t="shared" si="20"/>
        <v/>
      </c>
      <c r="N153" s="19"/>
    </row>
    <row r="154" spans="1:14" hidden="1" outlineLevel="3" collapsed="1" x14ac:dyDescent="0.3">
      <c r="A154" s="183" t="s">
        <v>38</v>
      </c>
      <c r="B154" s="184" t="s">
        <v>591</v>
      </c>
      <c r="C154" s="185">
        <v>0</v>
      </c>
      <c r="D154" s="185">
        <v>0</v>
      </c>
      <c r="E154" s="185">
        <v>0</v>
      </c>
      <c r="F154" s="185">
        <v>0</v>
      </c>
      <c r="G154" s="61">
        <f t="shared" si="21"/>
        <v>0</v>
      </c>
      <c r="H154" s="64" t="str">
        <f t="shared" si="22"/>
        <v/>
      </c>
      <c r="I154" s="61">
        <f t="shared" si="23"/>
        <v>0</v>
      </c>
      <c r="J154" s="64" t="str">
        <f t="shared" si="24"/>
        <v/>
      </c>
      <c r="K154" s="51" t="s">
        <v>0</v>
      </c>
      <c r="L154" s="61">
        <f t="shared" si="19"/>
        <v>0</v>
      </c>
      <c r="M154" s="64" t="str">
        <f t="shared" si="20"/>
        <v/>
      </c>
      <c r="N154" s="51"/>
    </row>
    <row r="155" spans="1:14" hidden="1" outlineLevel="4" x14ac:dyDescent="0.3">
      <c r="A155" s="181" t="s">
        <v>418</v>
      </c>
      <c r="B155" s="182" t="s">
        <v>592</v>
      </c>
      <c r="C155" s="174">
        <v>0</v>
      </c>
      <c r="D155" s="174">
        <v>0</v>
      </c>
      <c r="E155" s="174">
        <v>0</v>
      </c>
      <c r="F155" s="174">
        <v>0</v>
      </c>
      <c r="G155" s="59">
        <f t="shared" si="21"/>
        <v>0</v>
      </c>
      <c r="H155" s="63" t="str">
        <f t="shared" si="22"/>
        <v/>
      </c>
      <c r="I155" s="59">
        <f t="shared" si="23"/>
        <v>0</v>
      </c>
      <c r="J155" s="63" t="str">
        <f t="shared" si="24"/>
        <v/>
      </c>
      <c r="K155" s="19" t="s">
        <v>0</v>
      </c>
      <c r="L155" s="59">
        <f t="shared" si="19"/>
        <v>0</v>
      </c>
      <c r="M155" s="63" t="str">
        <f t="shared" si="20"/>
        <v/>
      </c>
      <c r="N155" s="19"/>
    </row>
    <row r="156" spans="1:14" hidden="1" outlineLevel="4" x14ac:dyDescent="0.3">
      <c r="A156" s="181" t="s">
        <v>419</v>
      </c>
      <c r="B156" s="182" t="s">
        <v>593</v>
      </c>
      <c r="C156" s="174">
        <v>0</v>
      </c>
      <c r="D156" s="174">
        <v>0</v>
      </c>
      <c r="E156" s="174">
        <v>0</v>
      </c>
      <c r="F156" s="174">
        <v>0</v>
      </c>
      <c r="G156" s="59">
        <f t="shared" si="21"/>
        <v>0</v>
      </c>
      <c r="H156" s="63" t="str">
        <f t="shared" si="22"/>
        <v/>
      </c>
      <c r="I156" s="59">
        <f t="shared" si="23"/>
        <v>0</v>
      </c>
      <c r="J156" s="63" t="str">
        <f t="shared" si="24"/>
        <v/>
      </c>
      <c r="K156" s="19" t="s">
        <v>0</v>
      </c>
      <c r="L156" s="59">
        <f t="shared" si="19"/>
        <v>0</v>
      </c>
      <c r="M156" s="63" t="str">
        <f t="shared" si="20"/>
        <v/>
      </c>
      <c r="N156" s="19"/>
    </row>
    <row r="157" spans="1:14" hidden="1" outlineLevel="4" x14ac:dyDescent="0.3">
      <c r="A157" s="181" t="s">
        <v>420</v>
      </c>
      <c r="B157" s="182" t="s">
        <v>594</v>
      </c>
      <c r="C157" s="174">
        <v>0</v>
      </c>
      <c r="D157" s="174">
        <v>0</v>
      </c>
      <c r="E157" s="174">
        <v>0</v>
      </c>
      <c r="F157" s="174">
        <v>0</v>
      </c>
      <c r="G157" s="59">
        <f t="shared" si="21"/>
        <v>0</v>
      </c>
      <c r="H157" s="63" t="str">
        <f t="shared" si="22"/>
        <v/>
      </c>
      <c r="I157" s="59">
        <f t="shared" si="23"/>
        <v>0</v>
      </c>
      <c r="J157" s="63" t="str">
        <f t="shared" si="24"/>
        <v/>
      </c>
      <c r="K157" s="19" t="s">
        <v>0</v>
      </c>
      <c r="L157" s="59">
        <f t="shared" si="19"/>
        <v>0</v>
      </c>
      <c r="M157" s="63" t="str">
        <f t="shared" si="20"/>
        <v/>
      </c>
      <c r="N157" s="19"/>
    </row>
    <row r="158" spans="1:14" hidden="1" outlineLevel="4" x14ac:dyDescent="0.3">
      <c r="A158" s="181" t="s">
        <v>421</v>
      </c>
      <c r="B158" s="182" t="s">
        <v>595</v>
      </c>
      <c r="C158" s="174">
        <v>0</v>
      </c>
      <c r="D158" s="174">
        <v>0</v>
      </c>
      <c r="E158" s="174">
        <v>0</v>
      </c>
      <c r="F158" s="174">
        <v>0</v>
      </c>
      <c r="G158" s="59">
        <f t="shared" si="21"/>
        <v>0</v>
      </c>
      <c r="H158" s="63" t="str">
        <f t="shared" si="22"/>
        <v/>
      </c>
      <c r="I158" s="59">
        <f t="shared" si="23"/>
        <v>0</v>
      </c>
      <c r="J158" s="63" t="str">
        <f t="shared" si="24"/>
        <v/>
      </c>
      <c r="K158" s="19" t="s">
        <v>0</v>
      </c>
      <c r="L158" s="59">
        <f t="shared" si="19"/>
        <v>0</v>
      </c>
      <c r="M158" s="63" t="str">
        <f t="shared" si="20"/>
        <v/>
      </c>
      <c r="N158" s="19"/>
    </row>
    <row r="159" spans="1:14" hidden="1" outlineLevel="4" x14ac:dyDescent="0.3">
      <c r="A159" s="181" t="s">
        <v>422</v>
      </c>
      <c r="B159" s="182" t="s">
        <v>596</v>
      </c>
      <c r="C159" s="174">
        <v>0</v>
      </c>
      <c r="D159" s="174">
        <v>0</v>
      </c>
      <c r="E159" s="174">
        <v>0</v>
      </c>
      <c r="F159" s="174">
        <v>0</v>
      </c>
      <c r="G159" s="59">
        <f t="shared" si="21"/>
        <v>0</v>
      </c>
      <c r="H159" s="63" t="str">
        <f t="shared" si="22"/>
        <v/>
      </c>
      <c r="I159" s="59">
        <f t="shared" si="23"/>
        <v>0</v>
      </c>
      <c r="J159" s="63" t="str">
        <f t="shared" si="24"/>
        <v/>
      </c>
      <c r="K159" s="19" t="s">
        <v>0</v>
      </c>
      <c r="L159" s="59">
        <f t="shared" si="19"/>
        <v>0</v>
      </c>
      <c r="M159" s="63" t="str">
        <f t="shared" si="20"/>
        <v/>
      </c>
      <c r="N159" s="19"/>
    </row>
    <row r="160" spans="1:14" hidden="1" outlineLevel="4" x14ac:dyDescent="0.3">
      <c r="A160" s="181" t="s">
        <v>423</v>
      </c>
      <c r="B160" s="182" t="s">
        <v>597</v>
      </c>
      <c r="C160" s="174">
        <v>0</v>
      </c>
      <c r="D160" s="174">
        <v>0</v>
      </c>
      <c r="E160" s="174">
        <v>0</v>
      </c>
      <c r="F160" s="174">
        <v>0</v>
      </c>
      <c r="G160" s="59">
        <f t="shared" si="21"/>
        <v>0</v>
      </c>
      <c r="H160" s="63" t="str">
        <f t="shared" si="22"/>
        <v/>
      </c>
      <c r="I160" s="59">
        <f t="shared" si="23"/>
        <v>0</v>
      </c>
      <c r="J160" s="63" t="str">
        <f t="shared" si="24"/>
        <v/>
      </c>
      <c r="K160" s="19" t="s">
        <v>0</v>
      </c>
      <c r="L160" s="59">
        <f t="shared" si="19"/>
        <v>0</v>
      </c>
      <c r="M160" s="63" t="str">
        <f t="shared" si="20"/>
        <v/>
      </c>
      <c r="N160" s="19"/>
    </row>
    <row r="161" spans="1:14" hidden="1" outlineLevel="4" x14ac:dyDescent="0.3">
      <c r="A161" s="181" t="s">
        <v>424</v>
      </c>
      <c r="B161" s="182" t="s">
        <v>598</v>
      </c>
      <c r="C161" s="174">
        <v>0</v>
      </c>
      <c r="D161" s="174">
        <v>0</v>
      </c>
      <c r="E161" s="174">
        <v>0</v>
      </c>
      <c r="F161" s="174">
        <v>0</v>
      </c>
      <c r="G161" s="59">
        <f t="shared" si="21"/>
        <v>0</v>
      </c>
      <c r="H161" s="63" t="str">
        <f t="shared" si="22"/>
        <v/>
      </c>
      <c r="I161" s="59">
        <f t="shared" si="23"/>
        <v>0</v>
      </c>
      <c r="J161" s="63" t="str">
        <f t="shared" si="24"/>
        <v/>
      </c>
      <c r="K161" s="19" t="s">
        <v>0</v>
      </c>
      <c r="L161" s="59">
        <f t="shared" si="19"/>
        <v>0</v>
      </c>
      <c r="M161" s="63" t="str">
        <f t="shared" si="20"/>
        <v/>
      </c>
      <c r="N161" s="19"/>
    </row>
    <row r="162" spans="1:14" hidden="1" outlineLevel="4" x14ac:dyDescent="0.3">
      <c r="A162" s="181" t="s">
        <v>425</v>
      </c>
      <c r="B162" s="182" t="s">
        <v>599</v>
      </c>
      <c r="C162" s="174">
        <v>0</v>
      </c>
      <c r="D162" s="174">
        <v>0</v>
      </c>
      <c r="E162" s="174">
        <v>0</v>
      </c>
      <c r="F162" s="174">
        <v>0</v>
      </c>
      <c r="G162" s="59">
        <f t="shared" si="21"/>
        <v>0</v>
      </c>
      <c r="H162" s="63" t="str">
        <f t="shared" si="22"/>
        <v/>
      </c>
      <c r="I162" s="59">
        <f t="shared" si="23"/>
        <v>0</v>
      </c>
      <c r="J162" s="63" t="str">
        <f t="shared" si="24"/>
        <v/>
      </c>
      <c r="K162" s="19" t="s">
        <v>0</v>
      </c>
      <c r="L162" s="59">
        <f t="shared" si="19"/>
        <v>0</v>
      </c>
      <c r="M162" s="63" t="str">
        <f t="shared" si="20"/>
        <v/>
      </c>
      <c r="N162" s="19"/>
    </row>
    <row r="163" spans="1:14" hidden="1" outlineLevel="3" collapsed="1" x14ac:dyDescent="0.3">
      <c r="A163" s="179" t="s">
        <v>426</v>
      </c>
      <c r="B163" s="180" t="s">
        <v>600</v>
      </c>
      <c r="C163" s="79">
        <v>0</v>
      </c>
      <c r="D163" s="79">
        <v>0</v>
      </c>
      <c r="E163" s="79">
        <v>0</v>
      </c>
      <c r="F163" s="79">
        <v>0</v>
      </c>
      <c r="G163" s="29">
        <f t="shared" si="21"/>
        <v>0</v>
      </c>
      <c r="H163" s="36" t="str">
        <f t="shared" si="22"/>
        <v/>
      </c>
      <c r="I163" s="29">
        <f t="shared" si="23"/>
        <v>0</v>
      </c>
      <c r="J163" s="36" t="str">
        <f t="shared" si="24"/>
        <v/>
      </c>
      <c r="K163" s="5" t="s">
        <v>0</v>
      </c>
      <c r="L163" s="29">
        <f t="shared" si="19"/>
        <v>0</v>
      </c>
      <c r="M163" s="36" t="str">
        <f t="shared" si="20"/>
        <v/>
      </c>
      <c r="N163" s="5"/>
    </row>
    <row r="164" spans="1:14" hidden="1" outlineLevel="4" x14ac:dyDescent="0.3">
      <c r="A164" s="50" t="s">
        <v>427</v>
      </c>
      <c r="B164" s="55" t="s">
        <v>601</v>
      </c>
      <c r="C164" s="58">
        <v>0</v>
      </c>
      <c r="D164" s="58">
        <v>0</v>
      </c>
      <c r="E164" s="58">
        <v>0</v>
      </c>
      <c r="F164" s="58">
        <v>0</v>
      </c>
      <c r="G164" s="59">
        <f t="shared" si="21"/>
        <v>0</v>
      </c>
      <c r="H164" s="63" t="str">
        <f t="shared" si="22"/>
        <v/>
      </c>
      <c r="I164" s="59">
        <f t="shared" si="23"/>
        <v>0</v>
      </c>
      <c r="J164" s="63" t="str">
        <f t="shared" si="24"/>
        <v/>
      </c>
      <c r="K164" s="19" t="s">
        <v>0</v>
      </c>
      <c r="L164" s="59">
        <f t="shared" si="19"/>
        <v>0</v>
      </c>
      <c r="M164" s="63" t="str">
        <f t="shared" si="20"/>
        <v/>
      </c>
      <c r="N164" s="19"/>
    </row>
    <row r="165" spans="1:14" x14ac:dyDescent="0.3">
      <c r="A165" s="2" t="s">
        <v>18</v>
      </c>
      <c r="B165" s="22" t="s">
        <v>602</v>
      </c>
      <c r="C165" s="57">
        <v>-526638.37</v>
      </c>
      <c r="D165" s="57">
        <v>-1247897.5</v>
      </c>
      <c r="E165" s="57">
        <v>-1104600.78</v>
      </c>
      <c r="F165" s="57">
        <v>-925485.36</v>
      </c>
      <c r="G165" s="28">
        <f t="shared" si="21"/>
        <v>322412.14</v>
      </c>
      <c r="H165" s="43">
        <f t="shared" si="22"/>
        <v>-0.25836428072017137</v>
      </c>
      <c r="I165" s="28">
        <f t="shared" si="23"/>
        <v>179115.42000000004</v>
      </c>
      <c r="J165" s="43">
        <f t="shared" si="24"/>
        <v>-0.16215398652896118</v>
      </c>
      <c r="K165" s="4" t="s">
        <v>0</v>
      </c>
      <c r="L165" s="28">
        <f t="shared" si="19"/>
        <v>-398846.99</v>
      </c>
      <c r="M165" s="43">
        <f t="shared" si="20"/>
        <v>0.75734510191500104</v>
      </c>
      <c r="N165" s="4"/>
    </row>
    <row r="166" spans="1:14" outlineLevel="2" collapsed="1" x14ac:dyDescent="0.3">
      <c r="A166" s="175" t="s">
        <v>428</v>
      </c>
      <c r="B166" s="176" t="s">
        <v>603</v>
      </c>
      <c r="C166" s="79">
        <v>-407168.48</v>
      </c>
      <c r="D166" s="79">
        <v>-1247897.5</v>
      </c>
      <c r="E166" s="79">
        <v>-1074531.3500000001</v>
      </c>
      <c r="F166" s="79">
        <v>-718812.45</v>
      </c>
      <c r="G166" s="29">
        <f t="shared" si="21"/>
        <v>529085.05000000005</v>
      </c>
      <c r="H166" s="36">
        <f t="shared" si="22"/>
        <v>-0.42398117633860155</v>
      </c>
      <c r="I166" s="29">
        <f t="shared" si="23"/>
        <v>355718.90000000014</v>
      </c>
      <c r="J166" s="36">
        <f t="shared" si="24"/>
        <v>-0.33104562281965999</v>
      </c>
      <c r="K166" s="5" t="s">
        <v>0</v>
      </c>
      <c r="L166" s="29">
        <f t="shared" si="19"/>
        <v>-311643.96999999997</v>
      </c>
      <c r="M166" s="36">
        <f t="shared" si="20"/>
        <v>0.76539316108162403</v>
      </c>
      <c r="N166" s="5"/>
    </row>
    <row r="167" spans="1:14" outlineLevel="2" collapsed="1" x14ac:dyDescent="0.3">
      <c r="A167" s="175" t="s">
        <v>429</v>
      </c>
      <c r="B167" s="176" t="s">
        <v>604</v>
      </c>
      <c r="C167" s="79">
        <v>0</v>
      </c>
      <c r="D167" s="79">
        <v>0</v>
      </c>
      <c r="E167" s="79">
        <v>0</v>
      </c>
      <c r="F167" s="79">
        <v>0</v>
      </c>
      <c r="G167" s="29">
        <f t="shared" si="21"/>
        <v>0</v>
      </c>
      <c r="H167" s="36" t="str">
        <f t="shared" si="22"/>
        <v/>
      </c>
      <c r="I167" s="29">
        <f t="shared" si="23"/>
        <v>0</v>
      </c>
      <c r="J167" s="36" t="str">
        <f t="shared" si="24"/>
        <v/>
      </c>
      <c r="K167" s="5" t="s">
        <v>0</v>
      </c>
      <c r="L167" s="29">
        <f t="shared" si="19"/>
        <v>0</v>
      </c>
      <c r="M167" s="36" t="str">
        <f t="shared" si="20"/>
        <v/>
      </c>
      <c r="N167" s="5"/>
    </row>
    <row r="168" spans="1:14" outlineLevel="2" collapsed="1" x14ac:dyDescent="0.3">
      <c r="A168" s="175" t="s">
        <v>430</v>
      </c>
      <c r="B168" s="176" t="s">
        <v>605</v>
      </c>
      <c r="C168" s="79">
        <v>0</v>
      </c>
      <c r="D168" s="79">
        <v>0</v>
      </c>
      <c r="E168" s="79">
        <v>0</v>
      </c>
      <c r="F168" s="79">
        <v>0</v>
      </c>
      <c r="G168" s="29">
        <f t="shared" si="21"/>
        <v>0</v>
      </c>
      <c r="H168" s="36" t="str">
        <f t="shared" si="22"/>
        <v/>
      </c>
      <c r="I168" s="29">
        <f t="shared" si="23"/>
        <v>0</v>
      </c>
      <c r="J168" s="36" t="str">
        <f t="shared" si="24"/>
        <v/>
      </c>
      <c r="K168" s="5" t="s">
        <v>0</v>
      </c>
      <c r="L168" s="29">
        <f t="shared" si="19"/>
        <v>0</v>
      </c>
      <c r="M168" s="36" t="str">
        <f t="shared" si="20"/>
        <v/>
      </c>
      <c r="N168" s="5"/>
    </row>
    <row r="169" spans="1:14" outlineLevel="2" collapsed="1" x14ac:dyDescent="0.3">
      <c r="A169" s="175" t="s">
        <v>431</v>
      </c>
      <c r="B169" s="176" t="s">
        <v>606</v>
      </c>
      <c r="C169" s="79">
        <v>-119469.89</v>
      </c>
      <c r="D169" s="79">
        <v>0</v>
      </c>
      <c r="E169" s="79">
        <v>-30069.43</v>
      </c>
      <c r="F169" s="79">
        <v>-206672.91</v>
      </c>
      <c r="G169" s="29">
        <f t="shared" si="21"/>
        <v>-206672.91</v>
      </c>
      <c r="H169" s="36" t="str">
        <f t="shared" si="22"/>
        <v/>
      </c>
      <c r="I169" s="29">
        <f t="shared" si="23"/>
        <v>-176603.48</v>
      </c>
      <c r="J169" s="36">
        <f t="shared" si="24"/>
        <v>5.8731901469366061</v>
      </c>
      <c r="K169" s="5" t="s">
        <v>0</v>
      </c>
      <c r="L169" s="29">
        <f t="shared" si="19"/>
        <v>-87203.02</v>
      </c>
      <c r="M169" s="36">
        <f t="shared" si="20"/>
        <v>0.72991629941234559</v>
      </c>
      <c r="N169" s="5"/>
    </row>
    <row r="170" spans="1:14" outlineLevel="2" collapsed="1" x14ac:dyDescent="0.3">
      <c r="A170" s="175" t="s">
        <v>432</v>
      </c>
      <c r="B170" s="176" t="s">
        <v>607</v>
      </c>
      <c r="C170" s="79">
        <v>0</v>
      </c>
      <c r="D170" s="79">
        <v>0</v>
      </c>
      <c r="E170" s="79">
        <v>0</v>
      </c>
      <c r="F170" s="79">
        <v>0</v>
      </c>
      <c r="G170" s="29">
        <f t="shared" si="21"/>
        <v>0</v>
      </c>
      <c r="H170" s="36" t="str">
        <f t="shared" si="22"/>
        <v/>
      </c>
      <c r="I170" s="29">
        <f t="shared" si="23"/>
        <v>0</v>
      </c>
      <c r="J170" s="36" t="str">
        <f t="shared" si="24"/>
        <v/>
      </c>
      <c r="K170" s="5" t="s">
        <v>0</v>
      </c>
      <c r="L170" s="29">
        <f t="shared" si="19"/>
        <v>0</v>
      </c>
      <c r="M170" s="36" t="str">
        <f t="shared" si="20"/>
        <v/>
      </c>
      <c r="N170" s="5"/>
    </row>
    <row r="171" spans="1:14" outlineLevel="2" collapsed="1" x14ac:dyDescent="0.3">
      <c r="A171" s="175" t="s">
        <v>433</v>
      </c>
      <c r="B171" s="176" t="s">
        <v>608</v>
      </c>
      <c r="C171" s="79">
        <v>0</v>
      </c>
      <c r="D171" s="79">
        <v>0</v>
      </c>
      <c r="E171" s="79">
        <v>0</v>
      </c>
      <c r="F171" s="79">
        <v>0</v>
      </c>
      <c r="G171" s="29">
        <f t="shared" si="21"/>
        <v>0</v>
      </c>
      <c r="H171" s="36" t="str">
        <f t="shared" si="22"/>
        <v/>
      </c>
      <c r="I171" s="29">
        <f t="shared" si="23"/>
        <v>0</v>
      </c>
      <c r="J171" s="36" t="str">
        <f t="shared" si="24"/>
        <v/>
      </c>
      <c r="K171" s="5" t="s">
        <v>0</v>
      </c>
      <c r="L171" s="29">
        <f t="shared" si="19"/>
        <v>0</v>
      </c>
      <c r="M171" s="36" t="str">
        <f t="shared" si="20"/>
        <v/>
      </c>
      <c r="N171" s="5"/>
    </row>
    <row r="172" spans="1:14" outlineLevel="2" collapsed="1" x14ac:dyDescent="0.3">
      <c r="A172" s="175" t="s">
        <v>434</v>
      </c>
      <c r="B172" s="176" t="s">
        <v>609</v>
      </c>
      <c r="C172" s="79">
        <v>0</v>
      </c>
      <c r="D172" s="79">
        <v>0</v>
      </c>
      <c r="E172" s="79">
        <v>0</v>
      </c>
      <c r="F172" s="79">
        <v>0</v>
      </c>
      <c r="G172" s="29">
        <f t="shared" si="21"/>
        <v>0</v>
      </c>
      <c r="H172" s="36" t="str">
        <f t="shared" si="22"/>
        <v/>
      </c>
      <c r="I172" s="29">
        <f t="shared" si="23"/>
        <v>0</v>
      </c>
      <c r="J172" s="36" t="str">
        <f t="shared" si="24"/>
        <v/>
      </c>
      <c r="K172" s="5" t="s">
        <v>0</v>
      </c>
      <c r="L172" s="29">
        <f t="shared" si="19"/>
        <v>0</v>
      </c>
      <c r="M172" s="36" t="str">
        <f t="shared" si="20"/>
        <v/>
      </c>
      <c r="N172" s="5"/>
    </row>
    <row r="173" spans="1:14" outlineLevel="2" collapsed="1" x14ac:dyDescent="0.3">
      <c r="A173" s="175" t="s">
        <v>435</v>
      </c>
      <c r="B173" s="176" t="s">
        <v>610</v>
      </c>
      <c r="C173" s="79">
        <v>0</v>
      </c>
      <c r="D173" s="79">
        <v>0</v>
      </c>
      <c r="E173" s="79">
        <v>0</v>
      </c>
      <c r="F173" s="79">
        <v>0</v>
      </c>
      <c r="G173" s="29">
        <f t="shared" si="21"/>
        <v>0</v>
      </c>
      <c r="H173" s="36" t="str">
        <f t="shared" si="22"/>
        <v/>
      </c>
      <c r="I173" s="29">
        <f t="shared" si="23"/>
        <v>0</v>
      </c>
      <c r="J173" s="36" t="str">
        <f t="shared" si="24"/>
        <v/>
      </c>
      <c r="K173" s="5" t="s">
        <v>0</v>
      </c>
      <c r="L173" s="29">
        <f t="shared" si="19"/>
        <v>0</v>
      </c>
      <c r="M173" s="36" t="str">
        <f t="shared" si="20"/>
        <v/>
      </c>
      <c r="N173" s="5"/>
    </row>
    <row r="174" spans="1:14" outlineLevel="2" collapsed="1" x14ac:dyDescent="0.3">
      <c r="A174" s="175" t="s">
        <v>436</v>
      </c>
      <c r="B174" s="176" t="s">
        <v>611</v>
      </c>
      <c r="C174" s="79">
        <v>0</v>
      </c>
      <c r="D174" s="79">
        <v>0</v>
      </c>
      <c r="E174" s="79">
        <v>0</v>
      </c>
      <c r="F174" s="79">
        <v>0</v>
      </c>
      <c r="G174" s="29">
        <f t="shared" si="21"/>
        <v>0</v>
      </c>
      <c r="H174" s="36" t="str">
        <f t="shared" si="22"/>
        <v/>
      </c>
      <c r="I174" s="29">
        <f t="shared" si="23"/>
        <v>0</v>
      </c>
      <c r="J174" s="36" t="str">
        <f t="shared" si="24"/>
        <v/>
      </c>
      <c r="K174" s="5" t="s">
        <v>0</v>
      </c>
      <c r="L174" s="29">
        <f t="shared" si="19"/>
        <v>0</v>
      </c>
      <c r="M174" s="36" t="str">
        <f t="shared" si="20"/>
        <v/>
      </c>
      <c r="N174" s="5"/>
    </row>
    <row r="175" spans="1:14" outlineLevel="2" collapsed="1" x14ac:dyDescent="0.3">
      <c r="A175" s="175" t="s">
        <v>437</v>
      </c>
      <c r="B175" s="176" t="s">
        <v>612</v>
      </c>
      <c r="C175" s="79">
        <v>0</v>
      </c>
      <c r="D175" s="79">
        <v>0</v>
      </c>
      <c r="E175" s="79">
        <v>0</v>
      </c>
      <c r="F175" s="79">
        <v>0</v>
      </c>
      <c r="G175" s="29">
        <f t="shared" si="21"/>
        <v>0</v>
      </c>
      <c r="H175" s="36" t="str">
        <f t="shared" si="22"/>
        <v/>
      </c>
      <c r="I175" s="29">
        <f t="shared" si="23"/>
        <v>0</v>
      </c>
      <c r="J175" s="36" t="str">
        <f t="shared" si="24"/>
        <v/>
      </c>
      <c r="K175" s="5" t="s">
        <v>0</v>
      </c>
      <c r="L175" s="29">
        <f t="shared" si="19"/>
        <v>0</v>
      </c>
      <c r="M175" s="36" t="str">
        <f t="shared" si="20"/>
        <v/>
      </c>
      <c r="N175" s="5"/>
    </row>
    <row r="176" spans="1:14" outlineLevel="2" collapsed="1" x14ac:dyDescent="0.3">
      <c r="A176" s="175" t="s">
        <v>438</v>
      </c>
      <c r="B176" s="176" t="s">
        <v>613</v>
      </c>
      <c r="C176" s="79">
        <v>0</v>
      </c>
      <c r="D176" s="79">
        <v>0</v>
      </c>
      <c r="E176" s="79">
        <v>0</v>
      </c>
      <c r="F176" s="79">
        <v>0</v>
      </c>
      <c r="G176" s="29">
        <f t="shared" si="21"/>
        <v>0</v>
      </c>
      <c r="H176" s="36" t="str">
        <f t="shared" si="22"/>
        <v/>
      </c>
      <c r="I176" s="29">
        <f t="shared" si="23"/>
        <v>0</v>
      </c>
      <c r="J176" s="36" t="str">
        <f t="shared" si="24"/>
        <v/>
      </c>
      <c r="K176" s="5" t="s">
        <v>0</v>
      </c>
      <c r="L176" s="29">
        <f t="shared" si="19"/>
        <v>0</v>
      </c>
      <c r="M176" s="36" t="str">
        <f t="shared" si="20"/>
        <v/>
      </c>
      <c r="N176" s="5"/>
    </row>
    <row r="177" spans="1:14" outlineLevel="2" collapsed="1" x14ac:dyDescent="0.3">
      <c r="A177" s="175" t="s">
        <v>439</v>
      </c>
      <c r="B177" s="176" t="s">
        <v>614</v>
      </c>
      <c r="C177" s="79">
        <v>0</v>
      </c>
      <c r="D177" s="79">
        <v>0</v>
      </c>
      <c r="E177" s="79">
        <v>0</v>
      </c>
      <c r="F177" s="79">
        <v>0</v>
      </c>
      <c r="G177" s="29">
        <f t="shared" si="21"/>
        <v>0</v>
      </c>
      <c r="H177" s="36" t="str">
        <f t="shared" si="22"/>
        <v/>
      </c>
      <c r="I177" s="29">
        <f t="shared" si="23"/>
        <v>0</v>
      </c>
      <c r="J177" s="36" t="str">
        <f t="shared" si="24"/>
        <v/>
      </c>
      <c r="K177" s="5" t="s">
        <v>0</v>
      </c>
      <c r="L177" s="29">
        <f t="shared" si="19"/>
        <v>0</v>
      </c>
      <c r="M177" s="36" t="str">
        <f t="shared" si="20"/>
        <v/>
      </c>
      <c r="N177" s="5"/>
    </row>
  </sheetData>
  <customSheetViews>
    <customSheetView guid="{380579CF-BC02-4AFA-9AF8-F9F0C21728C7}" hiddenRows="1">
      <pane xSplit="1" ySplit="2" topLeftCell="F49" activePane="bottomRight" state="frozen"/>
      <selection pane="bottomRight" activeCell="L5" sqref="L5"/>
      <pageMargins left="0.7" right="0.7" top="0.75" bottom="0.75" header="0.3" footer="0.3"/>
      <pageSetup paperSize="9" orientation="portrait" r:id="rId1"/>
    </customSheetView>
    <customSheetView guid="{778DECC7-C96B-4E8F-BFFA-967E9265C4C0}" hiddenRows="1">
      <pane xSplit="1" ySplit="2" topLeftCell="F3" activePane="bottomRight" state="frozen"/>
      <selection pane="bottomRight" activeCell="L5" sqref="L5"/>
      <pageMargins left="0.7" right="0.7" top="0.75" bottom="0.75" header="0.3" footer="0.3"/>
      <pageSetup paperSize="9" orientation="portrait" r:id="rId2"/>
    </customSheetView>
  </customSheetViews>
  <mergeCells count="1">
    <mergeCell ref="C1:K1"/>
  </mergeCell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7E97A-1A98-42D3-AD54-C52D7DE7246B}">
  <sheetPr>
    <outlinePr summaryBelow="0" summaryRight="0"/>
  </sheetPr>
  <dimension ref="A1:AI256"/>
  <sheetViews>
    <sheetView zoomScaleNormal="100" workbookViewId="0">
      <pane xSplit="1" ySplit="2" topLeftCell="T3" activePane="bottomRight" state="frozen"/>
      <selection activeCell="C1" sqref="C1:W1"/>
      <selection pane="topRight" activeCell="C1" sqref="C1:W1"/>
      <selection pane="bottomLeft" activeCell="C1" sqref="C1:W1"/>
      <selection pane="bottomRight" activeCell="AA2" sqref="AA1:AA1048576"/>
    </sheetView>
  </sheetViews>
  <sheetFormatPr defaultRowHeight="14.4" outlineLevelRow="3" x14ac:dyDescent="0.3"/>
  <cols>
    <col min="1" max="1" width="58.33203125" customWidth="1"/>
    <col min="2" max="2" width="1.44140625" customWidth="1"/>
    <col min="3" max="14" width="16.6640625" style="48" customWidth="1"/>
    <col min="15" max="28" width="16.6640625" customWidth="1"/>
    <col min="29" max="29" width="18" customWidth="1"/>
    <col min="30" max="30" width="16.6640625" customWidth="1"/>
    <col min="31" max="31" width="3.88671875" customWidth="1"/>
    <col min="32" max="32" width="16.6640625" customWidth="1"/>
    <col min="33" max="33" width="18" customWidth="1"/>
    <col min="34" max="34" width="16.6640625" customWidth="1"/>
    <col min="35" max="35" width="3.88671875" customWidth="1"/>
  </cols>
  <sheetData>
    <row r="1" spans="1:35" ht="15" customHeight="1" x14ac:dyDescent="0.3">
      <c r="A1" s="186" t="str">
        <f>'MBoard FS'!A1</f>
        <v>Access Finance SL</v>
      </c>
      <c r="B1" s="20" t="str">
        <f>'MBoard FS'!B1</f>
        <v>ln:goto/LNFC/mfg?oid=2522937</v>
      </c>
      <c r="C1" s="192">
        <f>'MBoard FS'!$C$1</f>
        <v>44926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I1" s="72"/>
    </row>
    <row r="2" spans="1:35" s="21" customFormat="1" ht="39.6" x14ac:dyDescent="0.3">
      <c r="A2" s="130" t="str">
        <f>'MBoard FS'!A2</f>
        <v>EUR MNG</v>
      </c>
      <c r="B2" s="20" t="str">
        <f>'MBoard FS'!B2</f>
        <v>OID</v>
      </c>
      <c r="C2" s="45">
        <f>EOMONTH(DATE(YEAR($C$1),1,1),COLUMN(A1)-1)</f>
        <v>44592</v>
      </c>
      <c r="D2" s="45">
        <f t="shared" ref="D2:N2" si="0">EOMONTH(DATE(YEAR($C$1),1,1),COLUMN(B1)-1)</f>
        <v>44620</v>
      </c>
      <c r="E2" s="45">
        <f t="shared" si="0"/>
        <v>44651</v>
      </c>
      <c r="F2" s="45">
        <f t="shared" si="0"/>
        <v>44681</v>
      </c>
      <c r="G2" s="45">
        <f t="shared" si="0"/>
        <v>44712</v>
      </c>
      <c r="H2" s="45">
        <f t="shared" si="0"/>
        <v>44742</v>
      </c>
      <c r="I2" s="45">
        <f t="shared" si="0"/>
        <v>44773</v>
      </c>
      <c r="J2" s="45">
        <f t="shared" si="0"/>
        <v>44804</v>
      </c>
      <c r="K2" s="45">
        <f t="shared" si="0"/>
        <v>44834</v>
      </c>
      <c r="L2" s="45">
        <f t="shared" si="0"/>
        <v>44865</v>
      </c>
      <c r="M2" s="45">
        <f t="shared" si="0"/>
        <v>44895</v>
      </c>
      <c r="N2" s="45">
        <f t="shared" si="0"/>
        <v>44926</v>
      </c>
      <c r="O2" s="66" t="s">
        <v>3</v>
      </c>
      <c r="P2" s="45">
        <f t="shared" ref="P2:AA2" si="1">EOMONTH(DATE(YEAR($C$1),1,1),COLUMN(A1)-1)</f>
        <v>44592</v>
      </c>
      <c r="Q2" s="45">
        <f t="shared" si="1"/>
        <v>44620</v>
      </c>
      <c r="R2" s="45">
        <f t="shared" si="1"/>
        <v>44651</v>
      </c>
      <c r="S2" s="45">
        <f t="shared" si="1"/>
        <v>44681</v>
      </c>
      <c r="T2" s="45">
        <f t="shared" si="1"/>
        <v>44712</v>
      </c>
      <c r="U2" s="45">
        <f t="shared" si="1"/>
        <v>44742</v>
      </c>
      <c r="V2" s="45">
        <f t="shared" si="1"/>
        <v>44773</v>
      </c>
      <c r="W2" s="45">
        <f t="shared" si="1"/>
        <v>44804</v>
      </c>
      <c r="X2" s="45">
        <f t="shared" si="1"/>
        <v>44834</v>
      </c>
      <c r="Y2" s="45">
        <f t="shared" si="1"/>
        <v>44865</v>
      </c>
      <c r="Z2" s="45">
        <f t="shared" si="1"/>
        <v>44895</v>
      </c>
      <c r="AA2" s="45">
        <f t="shared" si="1"/>
        <v>44926</v>
      </c>
      <c r="AB2" s="66" t="s">
        <v>5</v>
      </c>
      <c r="AC2" s="20" t="s">
        <v>6</v>
      </c>
      <c r="AD2" s="62" t="s">
        <v>7</v>
      </c>
      <c r="AE2" s="1"/>
      <c r="AF2" s="66" t="s">
        <v>2</v>
      </c>
      <c r="AG2" s="20" t="s">
        <v>790</v>
      </c>
      <c r="AH2" s="62" t="s">
        <v>791</v>
      </c>
      <c r="AI2" s="1"/>
    </row>
    <row r="3" spans="1:35" x14ac:dyDescent="0.3">
      <c r="A3" s="2" t="s">
        <v>269</v>
      </c>
      <c r="B3" s="22" t="s">
        <v>615</v>
      </c>
      <c r="C3" s="49" t="s">
        <v>268</v>
      </c>
      <c r="D3" s="49" t="s">
        <v>268</v>
      </c>
      <c r="E3" s="49" t="s">
        <v>268</v>
      </c>
      <c r="F3" s="49" t="s">
        <v>268</v>
      </c>
      <c r="G3" s="49" t="s">
        <v>268</v>
      </c>
      <c r="H3" s="49" t="s">
        <v>268</v>
      </c>
      <c r="I3" s="49" t="s">
        <v>268</v>
      </c>
      <c r="J3" s="49" t="s">
        <v>268</v>
      </c>
      <c r="K3" s="49" t="s">
        <v>268</v>
      </c>
      <c r="L3" s="49" t="s">
        <v>268</v>
      </c>
      <c r="M3" s="49" t="s">
        <v>268</v>
      </c>
      <c r="N3" s="49" t="s">
        <v>268</v>
      </c>
      <c r="O3" s="67" t="s">
        <v>268</v>
      </c>
      <c r="P3" s="49" t="s">
        <v>267</v>
      </c>
      <c r="Q3" s="49" t="s">
        <v>267</v>
      </c>
      <c r="R3" s="49" t="s">
        <v>267</v>
      </c>
      <c r="S3" s="49" t="s">
        <v>267</v>
      </c>
      <c r="T3" s="49" t="s">
        <v>267</v>
      </c>
      <c r="U3" s="49" t="s">
        <v>267</v>
      </c>
      <c r="V3" s="49" t="s">
        <v>267</v>
      </c>
      <c r="W3" s="49" t="s">
        <v>267</v>
      </c>
      <c r="X3" s="49" t="s">
        <v>267</v>
      </c>
      <c r="Y3" s="49" t="s">
        <v>267</v>
      </c>
      <c r="Z3" s="49" t="s">
        <v>267</v>
      </c>
      <c r="AA3" s="49" t="s">
        <v>267</v>
      </c>
      <c r="AB3" s="67" t="s">
        <v>267</v>
      </c>
      <c r="AC3" s="28" t="s">
        <v>0</v>
      </c>
      <c r="AD3" s="43" t="s">
        <v>0</v>
      </c>
      <c r="AE3" s="4" t="s">
        <v>0</v>
      </c>
      <c r="AF3" s="67" t="s">
        <v>267</v>
      </c>
      <c r="AG3" s="28" t="s">
        <v>0</v>
      </c>
      <c r="AH3" s="43" t="s">
        <v>0</v>
      </c>
      <c r="AI3" s="4" t="s">
        <v>0</v>
      </c>
    </row>
    <row r="4" spans="1:35" x14ac:dyDescent="0.3">
      <c r="A4" s="2" t="s">
        <v>270</v>
      </c>
      <c r="B4" s="22" t="s">
        <v>616</v>
      </c>
      <c r="C4" s="57">
        <v>-304658.71999999997</v>
      </c>
      <c r="D4" s="57">
        <v>-151313.26</v>
      </c>
      <c r="E4" s="57">
        <v>-190906.62</v>
      </c>
      <c r="F4" s="57">
        <v>-215638.97</v>
      </c>
      <c r="G4" s="57">
        <v>-258645.4</v>
      </c>
      <c r="H4" s="57">
        <v>-430386.13</v>
      </c>
      <c r="I4" s="57">
        <v>-418626.74</v>
      </c>
      <c r="J4" s="57">
        <v>-427758.13</v>
      </c>
      <c r="K4" s="57">
        <v>-435001.22</v>
      </c>
      <c r="L4" s="57">
        <v>-340649.28</v>
      </c>
      <c r="M4" s="57">
        <v>-339157.71</v>
      </c>
      <c r="N4" s="57">
        <v>-356835.94</v>
      </c>
      <c r="O4" s="68">
        <v>-3869578.12</v>
      </c>
      <c r="P4" s="57">
        <v>-127512.05</v>
      </c>
      <c r="Q4" s="57">
        <v>-119124.42</v>
      </c>
      <c r="R4" s="57">
        <v>-131066.66</v>
      </c>
      <c r="S4" s="57">
        <v>-184196.39</v>
      </c>
      <c r="T4" s="57">
        <v>-98556.47</v>
      </c>
      <c r="U4" s="57">
        <v>-109740.43</v>
      </c>
      <c r="V4" s="57">
        <v>-129133.36</v>
      </c>
      <c r="W4" s="57">
        <v>-114363.65</v>
      </c>
      <c r="X4" s="57">
        <v>-77127.960000000006</v>
      </c>
      <c r="Y4" s="57">
        <v>-129741.37</v>
      </c>
      <c r="Z4" s="57">
        <v>-71625.16</v>
      </c>
      <c r="AA4" s="57">
        <v>-156570.70000000001</v>
      </c>
      <c r="AB4" s="68">
        <v>-1448758.62</v>
      </c>
      <c r="AC4" s="28">
        <f>AB4-O4</f>
        <v>2420819.5</v>
      </c>
      <c r="AD4" s="43">
        <f>IFERROR(AB4/O4-1,"")</f>
        <v>-0.62560295332660187</v>
      </c>
      <c r="AE4" s="4" t="s">
        <v>0</v>
      </c>
      <c r="AF4" s="68">
        <v>-88934</v>
      </c>
      <c r="AG4" s="28">
        <f>AF4-S4</f>
        <v>95262.390000000014</v>
      </c>
      <c r="AH4" s="43">
        <f>IFERROR(AF4/S4-1,"")</f>
        <v>-0.51717837684006729</v>
      </c>
      <c r="AI4" s="4" t="s">
        <v>0</v>
      </c>
    </row>
    <row r="5" spans="1:35" outlineLevel="1" collapsed="1" x14ac:dyDescent="0.3">
      <c r="A5" s="175" t="s">
        <v>271</v>
      </c>
      <c r="B5" s="52" t="s">
        <v>617</v>
      </c>
      <c r="C5" s="26">
        <v>-55950</v>
      </c>
      <c r="D5" s="26">
        <v>-67700</v>
      </c>
      <c r="E5" s="26">
        <v>-91250</v>
      </c>
      <c r="F5" s="26">
        <v>-111090.91</v>
      </c>
      <c r="G5" s="26">
        <v>-142183.32999999999</v>
      </c>
      <c r="H5" s="26">
        <v>-154966.67000000001</v>
      </c>
      <c r="I5" s="26">
        <v>-143200</v>
      </c>
      <c r="J5" s="26">
        <v>-149050</v>
      </c>
      <c r="K5" s="26">
        <v>-144025</v>
      </c>
      <c r="L5" s="26">
        <v>-179450</v>
      </c>
      <c r="M5" s="26">
        <v>-173193.33</v>
      </c>
      <c r="N5" s="26">
        <v>-173193.34</v>
      </c>
      <c r="O5" s="69">
        <v>-1585252.58</v>
      </c>
      <c r="P5" s="26">
        <v>-55949.69</v>
      </c>
      <c r="Q5" s="26">
        <v>-64548.21</v>
      </c>
      <c r="R5" s="26">
        <v>-60713.440000000002</v>
      </c>
      <c r="S5" s="26">
        <v>-50945.55</v>
      </c>
      <c r="T5" s="26">
        <v>-35136.85</v>
      </c>
      <c r="U5" s="26">
        <v>-16906.439999999999</v>
      </c>
      <c r="V5" s="26">
        <v>-16896.27</v>
      </c>
      <c r="W5" s="26">
        <v>-16471.25</v>
      </c>
      <c r="X5" s="26">
        <v>-12906.24</v>
      </c>
      <c r="Y5" s="26">
        <v>-12280.65</v>
      </c>
      <c r="Z5" s="26">
        <v>-11858.98</v>
      </c>
      <c r="AA5" s="26">
        <v>-13104.84</v>
      </c>
      <c r="AB5" s="69">
        <v>-367718.41</v>
      </c>
      <c r="AC5" s="29">
        <f>AB5-O5</f>
        <v>1217534.1700000002</v>
      </c>
      <c r="AD5" s="36">
        <f>IFERROR(AB5/O5-1,"")</f>
        <v>-0.76803796780447442</v>
      </c>
      <c r="AE5" s="5" t="s">
        <v>0</v>
      </c>
      <c r="AF5" s="69">
        <v>-410182.39</v>
      </c>
      <c r="AG5" s="29">
        <f>AB5-AF5</f>
        <v>42463.98000000004</v>
      </c>
      <c r="AH5" s="36">
        <f>IFERROR(AB5/AF5-1,"")</f>
        <v>-0.10352462961659581</v>
      </c>
      <c r="AI5" s="5" t="s">
        <v>0</v>
      </c>
    </row>
    <row r="6" spans="1:35" hidden="1" outlineLevel="2" x14ac:dyDescent="0.3">
      <c r="A6" s="177" t="s">
        <v>272</v>
      </c>
      <c r="B6" s="53" t="s">
        <v>618</v>
      </c>
      <c r="C6" s="58">
        <v>-55950</v>
      </c>
      <c r="D6" s="58">
        <v>-67700</v>
      </c>
      <c r="E6" s="58">
        <v>-91250</v>
      </c>
      <c r="F6" s="58">
        <v>-111090.91</v>
      </c>
      <c r="G6" s="58">
        <v>-142183.32999999999</v>
      </c>
      <c r="H6" s="58">
        <v>-154966.67000000001</v>
      </c>
      <c r="I6" s="58">
        <v>-143200</v>
      </c>
      <c r="J6" s="58">
        <v>-149050</v>
      </c>
      <c r="K6" s="58">
        <v>-144025</v>
      </c>
      <c r="L6" s="58">
        <v>-179450</v>
      </c>
      <c r="M6" s="58">
        <v>-173193.33</v>
      </c>
      <c r="N6" s="58">
        <v>-173193.34</v>
      </c>
      <c r="O6" s="70">
        <v>-1585252.58</v>
      </c>
      <c r="P6" s="58">
        <v>-55949.69</v>
      </c>
      <c r="Q6" s="58">
        <v>-64548.21</v>
      </c>
      <c r="R6" s="58">
        <v>-60713.440000000002</v>
      </c>
      <c r="S6" s="58">
        <v>-50945.55</v>
      </c>
      <c r="T6" s="58">
        <v>-28395.21</v>
      </c>
      <c r="U6" s="58">
        <v>84816.06</v>
      </c>
      <c r="V6" s="58">
        <v>-115922.1</v>
      </c>
      <c r="W6" s="58">
        <v>-14631.64</v>
      </c>
      <c r="X6" s="58">
        <v>-12049.19</v>
      </c>
      <c r="Y6" s="58">
        <v>-24415.62</v>
      </c>
      <c r="Z6" s="58">
        <v>4798.3900000000003</v>
      </c>
      <c r="AA6" s="58">
        <v>-15669.73</v>
      </c>
      <c r="AB6" s="70">
        <v>-353625.93</v>
      </c>
      <c r="AC6" s="59">
        <f t="shared" ref="AC6:AC69" si="2">AB6-O6</f>
        <v>1231626.6500000001</v>
      </c>
      <c r="AD6" s="63">
        <f t="shared" ref="AD6:AD69" si="3">IFERROR(AB6/O6-1,"")</f>
        <v>-0.77692770574137782</v>
      </c>
      <c r="AE6" s="19" t="s">
        <v>0</v>
      </c>
      <c r="AF6" s="70">
        <v>-410182.39</v>
      </c>
      <c r="AG6" s="59">
        <f t="shared" ref="AG6:AG69" si="4">AB6-AF6</f>
        <v>56556.460000000021</v>
      </c>
      <c r="AH6" s="63">
        <f t="shared" ref="AH6:AH69" si="5">IFERROR(AB6/AF6-1,"")</f>
        <v>-0.1378812483880647</v>
      </c>
      <c r="AI6" s="19" t="s">
        <v>0</v>
      </c>
    </row>
    <row r="7" spans="1:35" hidden="1" outlineLevel="2" x14ac:dyDescent="0.3">
      <c r="A7" s="177" t="s">
        <v>273</v>
      </c>
      <c r="B7" s="53" t="s">
        <v>619</v>
      </c>
      <c r="C7" s="58">
        <v>0</v>
      </c>
      <c r="D7" s="58">
        <v>0</v>
      </c>
      <c r="E7" s="58">
        <v>0</v>
      </c>
      <c r="F7" s="58">
        <v>0</v>
      </c>
      <c r="G7" s="58">
        <v>0</v>
      </c>
      <c r="H7" s="58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70">
        <v>0</v>
      </c>
      <c r="P7" s="58">
        <v>0</v>
      </c>
      <c r="Q7" s="58">
        <v>0</v>
      </c>
      <c r="R7" s="58">
        <v>0</v>
      </c>
      <c r="S7" s="58">
        <v>0</v>
      </c>
      <c r="T7" s="58">
        <v>-6741.64</v>
      </c>
      <c r="U7" s="58">
        <v>-101722.5</v>
      </c>
      <c r="V7" s="58">
        <v>99025.83</v>
      </c>
      <c r="W7" s="58">
        <v>-1839.61</v>
      </c>
      <c r="X7" s="58">
        <v>-857.05</v>
      </c>
      <c r="Y7" s="58">
        <v>12134.97</v>
      </c>
      <c r="Z7" s="58">
        <v>-16657.37</v>
      </c>
      <c r="AA7" s="58">
        <v>2564.89</v>
      </c>
      <c r="AB7" s="70">
        <v>-14092.48</v>
      </c>
      <c r="AC7" s="59">
        <f t="shared" si="2"/>
        <v>-14092.48</v>
      </c>
      <c r="AD7" s="63" t="str">
        <f t="shared" si="3"/>
        <v/>
      </c>
      <c r="AE7" s="19" t="s">
        <v>0</v>
      </c>
      <c r="AF7" s="70">
        <v>0</v>
      </c>
      <c r="AG7" s="59">
        <f t="shared" si="4"/>
        <v>-14092.48</v>
      </c>
      <c r="AH7" s="63" t="str">
        <f t="shared" si="5"/>
        <v/>
      </c>
      <c r="AI7" s="19" t="s">
        <v>0</v>
      </c>
    </row>
    <row r="8" spans="1:35" hidden="1" outlineLevel="2" x14ac:dyDescent="0.3">
      <c r="A8" s="177" t="s">
        <v>274</v>
      </c>
      <c r="B8" s="53" t="s">
        <v>620</v>
      </c>
      <c r="C8" s="58">
        <v>0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70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70">
        <v>0</v>
      </c>
      <c r="AC8" s="59">
        <f t="shared" si="2"/>
        <v>0</v>
      </c>
      <c r="AD8" s="63" t="str">
        <f t="shared" si="3"/>
        <v/>
      </c>
      <c r="AE8" s="19" t="s">
        <v>0</v>
      </c>
      <c r="AF8" s="70">
        <v>0</v>
      </c>
      <c r="AG8" s="59">
        <f t="shared" si="4"/>
        <v>0</v>
      </c>
      <c r="AH8" s="63" t="str">
        <f t="shared" si="5"/>
        <v/>
      </c>
      <c r="AI8" s="19" t="s">
        <v>0</v>
      </c>
    </row>
    <row r="9" spans="1:35" hidden="1" outlineLevel="2" x14ac:dyDescent="0.3">
      <c r="A9" s="177" t="s">
        <v>275</v>
      </c>
      <c r="B9" s="53" t="s">
        <v>621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70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70">
        <v>0</v>
      </c>
      <c r="AC9" s="59">
        <f t="shared" si="2"/>
        <v>0</v>
      </c>
      <c r="AD9" s="63" t="str">
        <f t="shared" si="3"/>
        <v/>
      </c>
      <c r="AE9" s="19" t="s">
        <v>0</v>
      </c>
      <c r="AF9" s="70">
        <v>0</v>
      </c>
      <c r="AG9" s="59">
        <f t="shared" si="4"/>
        <v>0</v>
      </c>
      <c r="AH9" s="63" t="str">
        <f t="shared" si="5"/>
        <v/>
      </c>
      <c r="AI9" s="19" t="s">
        <v>0</v>
      </c>
    </row>
    <row r="10" spans="1:35" hidden="1" outlineLevel="2" x14ac:dyDescent="0.3">
      <c r="A10" s="177" t="s">
        <v>276</v>
      </c>
      <c r="B10" s="53" t="s">
        <v>622</v>
      </c>
      <c r="C10" s="58">
        <v>0</v>
      </c>
      <c r="D10" s="58">
        <v>0</v>
      </c>
      <c r="E10" s="58">
        <v>0</v>
      </c>
      <c r="F10" s="58">
        <v>0</v>
      </c>
      <c r="G10" s="58">
        <v>0</v>
      </c>
      <c r="H10" s="58">
        <v>0</v>
      </c>
      <c r="I10" s="58">
        <v>0</v>
      </c>
      <c r="J10" s="58">
        <v>0</v>
      </c>
      <c r="K10" s="58">
        <v>0</v>
      </c>
      <c r="L10" s="58">
        <v>0</v>
      </c>
      <c r="M10" s="58">
        <v>0</v>
      </c>
      <c r="N10" s="58">
        <v>0</v>
      </c>
      <c r="O10" s="70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0</v>
      </c>
      <c r="Y10" s="58">
        <v>0</v>
      </c>
      <c r="Z10" s="58">
        <v>0</v>
      </c>
      <c r="AA10" s="58">
        <v>0</v>
      </c>
      <c r="AB10" s="70">
        <v>0</v>
      </c>
      <c r="AC10" s="59">
        <f t="shared" si="2"/>
        <v>0</v>
      </c>
      <c r="AD10" s="63" t="str">
        <f t="shared" si="3"/>
        <v/>
      </c>
      <c r="AE10" s="19" t="s">
        <v>0</v>
      </c>
      <c r="AF10" s="70">
        <v>0</v>
      </c>
      <c r="AG10" s="59">
        <f t="shared" si="4"/>
        <v>0</v>
      </c>
      <c r="AH10" s="63" t="str">
        <f t="shared" si="5"/>
        <v/>
      </c>
      <c r="AI10" s="19" t="s">
        <v>0</v>
      </c>
    </row>
    <row r="11" spans="1:35" hidden="1" outlineLevel="2" x14ac:dyDescent="0.3">
      <c r="A11" s="177" t="s">
        <v>277</v>
      </c>
      <c r="B11" s="53" t="s">
        <v>623</v>
      </c>
      <c r="C11" s="58">
        <v>0</v>
      </c>
      <c r="D11" s="58">
        <v>0</v>
      </c>
      <c r="E11" s="58">
        <v>0</v>
      </c>
      <c r="F11" s="58">
        <v>0</v>
      </c>
      <c r="G11" s="58">
        <v>0</v>
      </c>
      <c r="H11" s="58">
        <v>0</v>
      </c>
      <c r="I11" s="58">
        <v>0</v>
      </c>
      <c r="J11" s="58">
        <v>0</v>
      </c>
      <c r="K11" s="58">
        <v>0</v>
      </c>
      <c r="L11" s="58">
        <v>0</v>
      </c>
      <c r="M11" s="58">
        <v>0</v>
      </c>
      <c r="N11" s="58">
        <v>0</v>
      </c>
      <c r="O11" s="70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70">
        <v>0</v>
      </c>
      <c r="AC11" s="59">
        <f t="shared" si="2"/>
        <v>0</v>
      </c>
      <c r="AD11" s="63" t="str">
        <f t="shared" si="3"/>
        <v/>
      </c>
      <c r="AE11" s="19" t="s">
        <v>0</v>
      </c>
      <c r="AF11" s="70">
        <v>0</v>
      </c>
      <c r="AG11" s="59">
        <f t="shared" si="4"/>
        <v>0</v>
      </c>
      <c r="AH11" s="63" t="str">
        <f t="shared" si="5"/>
        <v/>
      </c>
      <c r="AI11" s="19" t="s">
        <v>0</v>
      </c>
    </row>
    <row r="12" spans="1:35" hidden="1" outlineLevel="2" x14ac:dyDescent="0.3">
      <c r="A12" s="177" t="s">
        <v>278</v>
      </c>
      <c r="B12" s="53" t="s">
        <v>624</v>
      </c>
      <c r="C12" s="58">
        <v>0</v>
      </c>
      <c r="D12" s="58">
        <v>0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70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70">
        <v>0</v>
      </c>
      <c r="AC12" s="59">
        <f t="shared" si="2"/>
        <v>0</v>
      </c>
      <c r="AD12" s="63" t="str">
        <f t="shared" si="3"/>
        <v/>
      </c>
      <c r="AE12" s="19" t="s">
        <v>0</v>
      </c>
      <c r="AF12" s="70">
        <v>0</v>
      </c>
      <c r="AG12" s="59">
        <f t="shared" si="4"/>
        <v>0</v>
      </c>
      <c r="AH12" s="63" t="str">
        <f t="shared" si="5"/>
        <v/>
      </c>
      <c r="AI12" s="19" t="s">
        <v>0</v>
      </c>
    </row>
    <row r="13" spans="1:35" hidden="1" outlineLevel="2" x14ac:dyDescent="0.3">
      <c r="A13" s="177" t="s">
        <v>279</v>
      </c>
      <c r="B13" s="53" t="s">
        <v>625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70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70">
        <v>0</v>
      </c>
      <c r="AC13" s="59">
        <f t="shared" si="2"/>
        <v>0</v>
      </c>
      <c r="AD13" s="63" t="str">
        <f t="shared" si="3"/>
        <v/>
      </c>
      <c r="AE13" s="19" t="s">
        <v>0</v>
      </c>
      <c r="AF13" s="70">
        <v>0</v>
      </c>
      <c r="AG13" s="59">
        <f t="shared" si="4"/>
        <v>0</v>
      </c>
      <c r="AH13" s="63" t="str">
        <f t="shared" si="5"/>
        <v/>
      </c>
      <c r="AI13" s="19" t="s">
        <v>0</v>
      </c>
    </row>
    <row r="14" spans="1:35" hidden="1" outlineLevel="2" x14ac:dyDescent="0.3">
      <c r="A14" s="177" t="s">
        <v>280</v>
      </c>
      <c r="B14" s="53" t="s">
        <v>626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70">
        <v>0</v>
      </c>
      <c r="P14" s="58">
        <v>0</v>
      </c>
      <c r="Q14" s="58">
        <v>0</v>
      </c>
      <c r="R14" s="58">
        <v>0</v>
      </c>
      <c r="S14" s="58">
        <v>0</v>
      </c>
      <c r="T14" s="58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58">
        <v>0</v>
      </c>
      <c r="AB14" s="70">
        <v>0</v>
      </c>
      <c r="AC14" s="59">
        <f t="shared" si="2"/>
        <v>0</v>
      </c>
      <c r="AD14" s="63" t="str">
        <f t="shared" si="3"/>
        <v/>
      </c>
      <c r="AE14" s="19" t="s">
        <v>0</v>
      </c>
      <c r="AF14" s="70">
        <v>0</v>
      </c>
      <c r="AG14" s="59">
        <f t="shared" si="4"/>
        <v>0</v>
      </c>
      <c r="AH14" s="63" t="str">
        <f t="shared" si="5"/>
        <v/>
      </c>
      <c r="AI14" s="19" t="s">
        <v>0</v>
      </c>
    </row>
    <row r="15" spans="1:35" hidden="1" outlineLevel="2" x14ac:dyDescent="0.3">
      <c r="A15" s="177" t="s">
        <v>281</v>
      </c>
      <c r="B15" s="53" t="s">
        <v>627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70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70">
        <v>0</v>
      </c>
      <c r="AC15" s="59">
        <f t="shared" si="2"/>
        <v>0</v>
      </c>
      <c r="AD15" s="63" t="str">
        <f t="shared" si="3"/>
        <v/>
      </c>
      <c r="AE15" s="19" t="s">
        <v>0</v>
      </c>
      <c r="AF15" s="70">
        <v>0</v>
      </c>
      <c r="AG15" s="59">
        <f t="shared" si="4"/>
        <v>0</v>
      </c>
      <c r="AH15" s="63" t="str">
        <f t="shared" si="5"/>
        <v/>
      </c>
      <c r="AI15" s="19" t="s">
        <v>0</v>
      </c>
    </row>
    <row r="16" spans="1:35" outlineLevel="1" collapsed="1" x14ac:dyDescent="0.3">
      <c r="A16" s="175" t="s">
        <v>282</v>
      </c>
      <c r="B16" s="52" t="s">
        <v>628</v>
      </c>
      <c r="C16" s="26">
        <v>-7757.49</v>
      </c>
      <c r="D16" s="26">
        <v>-7757.49</v>
      </c>
      <c r="E16" s="26">
        <v>-7757.49</v>
      </c>
      <c r="F16" s="26">
        <v>-7757.5</v>
      </c>
      <c r="G16" s="26">
        <v>-7757.49</v>
      </c>
      <c r="H16" s="26">
        <v>-7757.49</v>
      </c>
      <c r="I16" s="26">
        <v>-7757.49</v>
      </c>
      <c r="J16" s="26">
        <v>-7757.49</v>
      </c>
      <c r="K16" s="26">
        <v>-7757.49</v>
      </c>
      <c r="L16" s="26">
        <v>-7757.5</v>
      </c>
      <c r="M16" s="26">
        <v>-7757.49</v>
      </c>
      <c r="N16" s="26">
        <v>-7757.49</v>
      </c>
      <c r="O16" s="69">
        <v>-93089.9</v>
      </c>
      <c r="P16" s="26">
        <v>-3908.3</v>
      </c>
      <c r="Q16" s="26">
        <v>-3908.3</v>
      </c>
      <c r="R16" s="26">
        <v>-3266.4</v>
      </c>
      <c r="S16" s="26">
        <v>-7724.2</v>
      </c>
      <c r="T16" s="26">
        <v>-7516.09</v>
      </c>
      <c r="U16" s="26">
        <v>-8011.59</v>
      </c>
      <c r="V16" s="26">
        <v>-7779.38</v>
      </c>
      <c r="W16" s="26">
        <v>-8132.15</v>
      </c>
      <c r="X16" s="26">
        <v>-8630.15</v>
      </c>
      <c r="Y16" s="26">
        <v>-8054.31</v>
      </c>
      <c r="Z16" s="26">
        <v>-8287.35</v>
      </c>
      <c r="AA16" s="26">
        <v>-7809.41</v>
      </c>
      <c r="AB16" s="69">
        <v>-83027.63</v>
      </c>
      <c r="AC16" s="29">
        <f t="shared" si="2"/>
        <v>10062.26999999999</v>
      </c>
      <c r="AD16" s="36">
        <f t="shared" si="3"/>
        <v>-0.10809196271561139</v>
      </c>
      <c r="AE16" s="5" t="s">
        <v>0</v>
      </c>
      <c r="AF16" s="69">
        <v>-46949.31</v>
      </c>
      <c r="AG16" s="29">
        <f t="shared" si="4"/>
        <v>-36078.320000000007</v>
      </c>
      <c r="AH16" s="36">
        <f t="shared" si="5"/>
        <v>0.76845261410657595</v>
      </c>
      <c r="AI16" s="5" t="s">
        <v>0</v>
      </c>
    </row>
    <row r="17" spans="1:35" hidden="1" outlineLevel="2" x14ac:dyDescent="0.3">
      <c r="A17" s="177" t="s">
        <v>283</v>
      </c>
      <c r="B17" s="53" t="s">
        <v>629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70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v>0</v>
      </c>
      <c r="AA17" s="58">
        <v>0</v>
      </c>
      <c r="AB17" s="70">
        <v>0</v>
      </c>
      <c r="AC17" s="59">
        <f t="shared" si="2"/>
        <v>0</v>
      </c>
      <c r="AD17" s="63" t="str">
        <f t="shared" si="3"/>
        <v/>
      </c>
      <c r="AE17" s="19" t="s">
        <v>0</v>
      </c>
      <c r="AF17" s="70">
        <v>0</v>
      </c>
      <c r="AG17" s="59">
        <f t="shared" si="4"/>
        <v>0</v>
      </c>
      <c r="AH17" s="63" t="str">
        <f t="shared" si="5"/>
        <v/>
      </c>
      <c r="AI17" s="19" t="s">
        <v>0</v>
      </c>
    </row>
    <row r="18" spans="1:35" hidden="1" outlineLevel="2" x14ac:dyDescent="0.3">
      <c r="A18" s="177" t="s">
        <v>284</v>
      </c>
      <c r="B18" s="53" t="s">
        <v>630</v>
      </c>
      <c r="C18" s="58">
        <v>0</v>
      </c>
      <c r="D18" s="58">
        <v>0</v>
      </c>
      <c r="E18" s="58">
        <v>0</v>
      </c>
      <c r="F18" s="58">
        <v>0</v>
      </c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70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v>0</v>
      </c>
      <c r="AA18" s="58">
        <v>0</v>
      </c>
      <c r="AB18" s="70">
        <v>0</v>
      </c>
      <c r="AC18" s="59">
        <f t="shared" si="2"/>
        <v>0</v>
      </c>
      <c r="AD18" s="63" t="str">
        <f t="shared" si="3"/>
        <v/>
      </c>
      <c r="AE18" s="19" t="s">
        <v>0</v>
      </c>
      <c r="AF18" s="70">
        <v>0</v>
      </c>
      <c r="AG18" s="59">
        <f t="shared" si="4"/>
        <v>0</v>
      </c>
      <c r="AH18" s="63" t="str">
        <f t="shared" si="5"/>
        <v/>
      </c>
      <c r="AI18" s="19" t="s">
        <v>0</v>
      </c>
    </row>
    <row r="19" spans="1:35" hidden="1" outlineLevel="2" x14ac:dyDescent="0.3">
      <c r="A19" s="177" t="s">
        <v>285</v>
      </c>
      <c r="B19" s="53" t="s">
        <v>631</v>
      </c>
      <c r="C19" s="58">
        <v>0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70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70">
        <v>0</v>
      </c>
      <c r="AC19" s="59">
        <f t="shared" si="2"/>
        <v>0</v>
      </c>
      <c r="AD19" s="63" t="str">
        <f t="shared" si="3"/>
        <v/>
      </c>
      <c r="AE19" s="19" t="s">
        <v>0</v>
      </c>
      <c r="AF19" s="70">
        <v>0</v>
      </c>
      <c r="AG19" s="59">
        <f t="shared" si="4"/>
        <v>0</v>
      </c>
      <c r="AH19" s="63" t="str">
        <f t="shared" si="5"/>
        <v/>
      </c>
      <c r="AI19" s="19" t="s">
        <v>0</v>
      </c>
    </row>
    <row r="20" spans="1:35" hidden="1" outlineLevel="2" x14ac:dyDescent="0.3">
      <c r="A20" s="177" t="s">
        <v>286</v>
      </c>
      <c r="B20" s="53" t="s">
        <v>632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70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70">
        <v>0</v>
      </c>
      <c r="AC20" s="59">
        <f t="shared" si="2"/>
        <v>0</v>
      </c>
      <c r="AD20" s="63" t="str">
        <f t="shared" si="3"/>
        <v/>
      </c>
      <c r="AE20" s="19" t="s">
        <v>0</v>
      </c>
      <c r="AF20" s="70">
        <v>0</v>
      </c>
      <c r="AG20" s="59">
        <f t="shared" si="4"/>
        <v>0</v>
      </c>
      <c r="AH20" s="63" t="str">
        <f t="shared" si="5"/>
        <v/>
      </c>
      <c r="AI20" s="19" t="s">
        <v>0</v>
      </c>
    </row>
    <row r="21" spans="1:35" hidden="1" outlineLevel="2" x14ac:dyDescent="0.3">
      <c r="A21" s="177" t="s">
        <v>287</v>
      </c>
      <c r="B21" s="53" t="s">
        <v>633</v>
      </c>
      <c r="C21" s="58">
        <v>0</v>
      </c>
      <c r="D21" s="58">
        <v>0</v>
      </c>
      <c r="E21" s="58">
        <v>0</v>
      </c>
      <c r="F21" s="58">
        <v>0</v>
      </c>
      <c r="G21" s="58">
        <v>0</v>
      </c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70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70">
        <v>0</v>
      </c>
      <c r="AC21" s="59">
        <f t="shared" si="2"/>
        <v>0</v>
      </c>
      <c r="AD21" s="63" t="str">
        <f t="shared" si="3"/>
        <v/>
      </c>
      <c r="AE21" s="19" t="s">
        <v>0</v>
      </c>
      <c r="AF21" s="70">
        <v>0</v>
      </c>
      <c r="AG21" s="59">
        <f t="shared" si="4"/>
        <v>0</v>
      </c>
      <c r="AH21" s="63" t="str">
        <f t="shared" si="5"/>
        <v/>
      </c>
      <c r="AI21" s="19" t="s">
        <v>0</v>
      </c>
    </row>
    <row r="22" spans="1:35" hidden="1" outlineLevel="2" x14ac:dyDescent="0.3">
      <c r="A22" s="177" t="s">
        <v>288</v>
      </c>
      <c r="B22" s="53" t="s">
        <v>634</v>
      </c>
      <c r="C22" s="58">
        <v>0</v>
      </c>
      <c r="D22" s="58">
        <v>0</v>
      </c>
      <c r="E22" s="58">
        <v>0</v>
      </c>
      <c r="F22" s="58">
        <v>0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70">
        <v>0</v>
      </c>
      <c r="P22" s="58">
        <v>0</v>
      </c>
      <c r="Q22" s="58">
        <v>0</v>
      </c>
      <c r="R22" s="58">
        <v>0</v>
      </c>
      <c r="S22" s="58">
        <v>0</v>
      </c>
      <c r="T22" s="58">
        <v>0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v>0</v>
      </c>
      <c r="AA22" s="58">
        <v>0</v>
      </c>
      <c r="AB22" s="70">
        <v>0</v>
      </c>
      <c r="AC22" s="59">
        <f t="shared" si="2"/>
        <v>0</v>
      </c>
      <c r="AD22" s="63" t="str">
        <f t="shared" si="3"/>
        <v/>
      </c>
      <c r="AE22" s="19" t="s">
        <v>0</v>
      </c>
      <c r="AF22" s="70">
        <v>0</v>
      </c>
      <c r="AG22" s="59">
        <f t="shared" si="4"/>
        <v>0</v>
      </c>
      <c r="AH22" s="63" t="str">
        <f t="shared" si="5"/>
        <v/>
      </c>
      <c r="AI22" s="19" t="s">
        <v>0</v>
      </c>
    </row>
    <row r="23" spans="1:35" hidden="1" outlineLevel="2" x14ac:dyDescent="0.3">
      <c r="A23" s="177" t="s">
        <v>289</v>
      </c>
      <c r="B23" s="53" t="s">
        <v>635</v>
      </c>
      <c r="C23" s="58">
        <v>-7757.49</v>
      </c>
      <c r="D23" s="58">
        <v>-7757.49</v>
      </c>
      <c r="E23" s="58">
        <v>-7757.49</v>
      </c>
      <c r="F23" s="58">
        <v>-7757.5</v>
      </c>
      <c r="G23" s="58">
        <v>-7757.49</v>
      </c>
      <c r="H23" s="58">
        <v>-7757.49</v>
      </c>
      <c r="I23" s="58">
        <v>-7757.49</v>
      </c>
      <c r="J23" s="58">
        <v>-7757.49</v>
      </c>
      <c r="K23" s="58">
        <v>-7757.49</v>
      </c>
      <c r="L23" s="58">
        <v>-7757.5</v>
      </c>
      <c r="M23" s="58">
        <v>-7757.49</v>
      </c>
      <c r="N23" s="58">
        <v>-7757.49</v>
      </c>
      <c r="O23" s="70">
        <v>-93089.9</v>
      </c>
      <c r="P23" s="58">
        <v>-3908.3</v>
      </c>
      <c r="Q23" s="58">
        <v>-3908.3</v>
      </c>
      <c r="R23" s="58">
        <v>-3266.4</v>
      </c>
      <c r="S23" s="58">
        <v>-7724.2</v>
      </c>
      <c r="T23" s="58">
        <v>-7516.09</v>
      </c>
      <c r="U23" s="58">
        <v>-8011.59</v>
      </c>
      <c r="V23" s="58">
        <v>-7779.38</v>
      </c>
      <c r="W23" s="58">
        <v>-8132.15</v>
      </c>
      <c r="X23" s="58">
        <v>-8630.15</v>
      </c>
      <c r="Y23" s="58">
        <v>-8054.31</v>
      </c>
      <c r="Z23" s="58">
        <v>-8287.35</v>
      </c>
      <c r="AA23" s="58">
        <v>-7809.41</v>
      </c>
      <c r="AB23" s="70">
        <v>-83027.63</v>
      </c>
      <c r="AC23" s="59">
        <f t="shared" si="2"/>
        <v>10062.26999999999</v>
      </c>
      <c r="AD23" s="63">
        <f t="shared" si="3"/>
        <v>-0.10809196271561139</v>
      </c>
      <c r="AE23" s="19" t="s">
        <v>0</v>
      </c>
      <c r="AF23" s="70">
        <v>-46949.31</v>
      </c>
      <c r="AG23" s="59">
        <f t="shared" si="4"/>
        <v>-36078.320000000007</v>
      </c>
      <c r="AH23" s="63">
        <f t="shared" si="5"/>
        <v>0.76845261410657595</v>
      </c>
      <c r="AI23" s="19" t="s">
        <v>0</v>
      </c>
    </row>
    <row r="24" spans="1:35" hidden="1" outlineLevel="2" x14ac:dyDescent="0.3">
      <c r="A24" s="177" t="s">
        <v>290</v>
      </c>
      <c r="B24" s="53" t="s">
        <v>636</v>
      </c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70"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v>0</v>
      </c>
      <c r="AA24" s="58">
        <v>0</v>
      </c>
      <c r="AB24" s="70">
        <v>0</v>
      </c>
      <c r="AC24" s="59">
        <f t="shared" si="2"/>
        <v>0</v>
      </c>
      <c r="AD24" s="63" t="str">
        <f t="shared" si="3"/>
        <v/>
      </c>
      <c r="AE24" s="19" t="s">
        <v>0</v>
      </c>
      <c r="AF24" s="70">
        <v>0</v>
      </c>
      <c r="AG24" s="59">
        <f t="shared" si="4"/>
        <v>0</v>
      </c>
      <c r="AH24" s="63" t="str">
        <f t="shared" si="5"/>
        <v/>
      </c>
      <c r="AI24" s="19" t="s">
        <v>0</v>
      </c>
    </row>
    <row r="25" spans="1:35" outlineLevel="1" collapsed="1" x14ac:dyDescent="0.3">
      <c r="A25" s="175" t="s">
        <v>291</v>
      </c>
      <c r="B25" s="52" t="s">
        <v>637</v>
      </c>
      <c r="C25" s="26">
        <v>-400</v>
      </c>
      <c r="D25" s="26">
        <v>-400</v>
      </c>
      <c r="E25" s="26">
        <v>-1400</v>
      </c>
      <c r="F25" s="26">
        <v>-400</v>
      </c>
      <c r="G25" s="26">
        <v>-400</v>
      </c>
      <c r="H25" s="26">
        <v>-1400</v>
      </c>
      <c r="I25" s="26">
        <v>-400</v>
      </c>
      <c r="J25" s="26">
        <v>-400</v>
      </c>
      <c r="K25" s="26">
        <v>-1400</v>
      </c>
      <c r="L25" s="26">
        <v>-400</v>
      </c>
      <c r="M25" s="26">
        <v>-400</v>
      </c>
      <c r="N25" s="26">
        <v>-1400</v>
      </c>
      <c r="O25" s="69">
        <v>-8800</v>
      </c>
      <c r="P25" s="26">
        <v>-206.11</v>
      </c>
      <c r="Q25" s="26">
        <v>-236.47</v>
      </c>
      <c r="R25" s="26">
        <v>-240.45</v>
      </c>
      <c r="S25" s="26">
        <v>-796.46</v>
      </c>
      <c r="T25" s="26">
        <v>-796.46</v>
      </c>
      <c r="U25" s="26">
        <v>-796.46</v>
      </c>
      <c r="V25" s="26">
        <v>-796.46</v>
      </c>
      <c r="W25" s="26">
        <v>-796.46</v>
      </c>
      <c r="X25" s="26">
        <v>-1473.51</v>
      </c>
      <c r="Y25" s="26">
        <v>-796.46</v>
      </c>
      <c r="Z25" s="26">
        <v>2875.78</v>
      </c>
      <c r="AA25" s="26">
        <v>-507.44</v>
      </c>
      <c r="AB25" s="69">
        <v>-4566.96</v>
      </c>
      <c r="AC25" s="29">
        <f t="shared" si="2"/>
        <v>4233.04</v>
      </c>
      <c r="AD25" s="36">
        <f t="shared" si="3"/>
        <v>-0.48102727272727275</v>
      </c>
      <c r="AE25" s="5" t="s">
        <v>0</v>
      </c>
      <c r="AF25" s="69">
        <v>-2452.7399999999998</v>
      </c>
      <c r="AG25" s="29">
        <f t="shared" si="4"/>
        <v>-2114.2200000000003</v>
      </c>
      <c r="AH25" s="36">
        <f t="shared" si="5"/>
        <v>0.86198292521832753</v>
      </c>
      <c r="AI25" s="5" t="s">
        <v>0</v>
      </c>
    </row>
    <row r="26" spans="1:35" hidden="1" outlineLevel="2" x14ac:dyDescent="0.3">
      <c r="A26" s="177" t="s">
        <v>292</v>
      </c>
      <c r="B26" s="53" t="s">
        <v>638</v>
      </c>
      <c r="C26" s="58">
        <v>0</v>
      </c>
      <c r="D26" s="58">
        <v>0</v>
      </c>
      <c r="E26" s="58">
        <v>0</v>
      </c>
      <c r="F26" s="5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70">
        <v>0</v>
      </c>
      <c r="P26" s="58">
        <v>-206.11</v>
      </c>
      <c r="Q26" s="58">
        <v>-236.47</v>
      </c>
      <c r="R26" s="58">
        <v>-240.45</v>
      </c>
      <c r="S26" s="58">
        <v>-289.02</v>
      </c>
      <c r="T26" s="58">
        <v>-289.02</v>
      </c>
      <c r="U26" s="58">
        <v>-289.02</v>
      </c>
      <c r="V26" s="58">
        <v>-289.02</v>
      </c>
      <c r="W26" s="58">
        <v>-289.02</v>
      </c>
      <c r="X26" s="58">
        <v>-966.07</v>
      </c>
      <c r="Y26" s="58">
        <v>-289.02</v>
      </c>
      <c r="Z26" s="58">
        <v>3383.22</v>
      </c>
      <c r="AA26" s="58">
        <v>0</v>
      </c>
      <c r="AB26" s="70">
        <v>0</v>
      </c>
      <c r="AC26" s="59">
        <f t="shared" si="2"/>
        <v>0</v>
      </c>
      <c r="AD26" s="63" t="str">
        <f t="shared" si="3"/>
        <v/>
      </c>
      <c r="AE26" s="19" t="s">
        <v>0</v>
      </c>
      <c r="AF26" s="70">
        <v>-2452.7399999999998</v>
      </c>
      <c r="AG26" s="59">
        <f t="shared" si="4"/>
        <v>2452.7399999999998</v>
      </c>
      <c r="AH26" s="63">
        <f t="shared" si="5"/>
        <v>-1</v>
      </c>
      <c r="AI26" s="19" t="s">
        <v>0</v>
      </c>
    </row>
    <row r="27" spans="1:35" hidden="1" outlineLevel="2" x14ac:dyDescent="0.3">
      <c r="A27" s="177" t="s">
        <v>293</v>
      </c>
      <c r="B27" s="53" t="s">
        <v>639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70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>
        <v>0</v>
      </c>
      <c r="Y27" s="58">
        <v>0</v>
      </c>
      <c r="Z27" s="58">
        <v>0</v>
      </c>
      <c r="AA27" s="58">
        <v>0</v>
      </c>
      <c r="AB27" s="70">
        <v>0</v>
      </c>
      <c r="AC27" s="59">
        <f t="shared" si="2"/>
        <v>0</v>
      </c>
      <c r="AD27" s="63" t="str">
        <f t="shared" si="3"/>
        <v/>
      </c>
      <c r="AE27" s="19" t="s">
        <v>0</v>
      </c>
      <c r="AF27" s="70">
        <v>0</v>
      </c>
      <c r="AG27" s="59">
        <f t="shared" si="4"/>
        <v>0</v>
      </c>
      <c r="AH27" s="63" t="str">
        <f t="shared" si="5"/>
        <v/>
      </c>
      <c r="AI27" s="19" t="s">
        <v>0</v>
      </c>
    </row>
    <row r="28" spans="1:35" hidden="1" outlineLevel="2" x14ac:dyDescent="0.3">
      <c r="A28" s="177" t="s">
        <v>294</v>
      </c>
      <c r="B28" s="53" t="s">
        <v>640</v>
      </c>
      <c r="C28" s="58">
        <v>0</v>
      </c>
      <c r="D28" s="58">
        <v>0</v>
      </c>
      <c r="E28" s="58">
        <v>0</v>
      </c>
      <c r="F28" s="58">
        <v>0</v>
      </c>
      <c r="G28" s="58">
        <v>0</v>
      </c>
      <c r="H28" s="58">
        <v>0</v>
      </c>
      <c r="I28" s="58">
        <v>0</v>
      </c>
      <c r="J28" s="58">
        <v>0</v>
      </c>
      <c r="K28" s="58">
        <v>0</v>
      </c>
      <c r="L28" s="58">
        <v>0</v>
      </c>
      <c r="M28" s="58">
        <v>0</v>
      </c>
      <c r="N28" s="58">
        <v>0</v>
      </c>
      <c r="O28" s="70">
        <v>0</v>
      </c>
      <c r="P28" s="58">
        <v>0</v>
      </c>
      <c r="Q28" s="58">
        <v>0</v>
      </c>
      <c r="R28" s="58">
        <v>0</v>
      </c>
      <c r="S28" s="58">
        <v>0</v>
      </c>
      <c r="T28" s="58">
        <v>0</v>
      </c>
      <c r="U28" s="58">
        <v>0</v>
      </c>
      <c r="V28" s="58">
        <v>0</v>
      </c>
      <c r="W28" s="58">
        <v>0</v>
      </c>
      <c r="X28" s="58">
        <v>0</v>
      </c>
      <c r="Y28" s="58">
        <v>0</v>
      </c>
      <c r="Z28" s="58">
        <v>0</v>
      </c>
      <c r="AA28" s="58">
        <v>0</v>
      </c>
      <c r="AB28" s="70">
        <v>0</v>
      </c>
      <c r="AC28" s="59">
        <f t="shared" si="2"/>
        <v>0</v>
      </c>
      <c r="AD28" s="63" t="str">
        <f t="shared" si="3"/>
        <v/>
      </c>
      <c r="AE28" s="19" t="s">
        <v>0</v>
      </c>
      <c r="AF28" s="70">
        <v>0</v>
      </c>
      <c r="AG28" s="59">
        <f t="shared" si="4"/>
        <v>0</v>
      </c>
      <c r="AH28" s="63" t="str">
        <f t="shared" si="5"/>
        <v/>
      </c>
      <c r="AI28" s="19" t="s">
        <v>0</v>
      </c>
    </row>
    <row r="29" spans="1:35" hidden="1" outlineLevel="2" x14ac:dyDescent="0.3">
      <c r="A29" s="177" t="s">
        <v>295</v>
      </c>
      <c r="B29" s="53" t="s">
        <v>641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K29" s="58">
        <v>0</v>
      </c>
      <c r="L29" s="58">
        <v>0</v>
      </c>
      <c r="M29" s="58">
        <v>0</v>
      </c>
      <c r="N29" s="58">
        <v>0</v>
      </c>
      <c r="O29" s="70">
        <v>0</v>
      </c>
      <c r="P29" s="58">
        <v>0</v>
      </c>
      <c r="Q29" s="58">
        <v>0</v>
      </c>
      <c r="R29" s="58">
        <v>0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0</v>
      </c>
      <c r="Z29" s="58">
        <v>0</v>
      </c>
      <c r="AA29" s="58">
        <v>0</v>
      </c>
      <c r="AB29" s="70">
        <v>0</v>
      </c>
      <c r="AC29" s="59">
        <f t="shared" si="2"/>
        <v>0</v>
      </c>
      <c r="AD29" s="63" t="str">
        <f t="shared" si="3"/>
        <v/>
      </c>
      <c r="AE29" s="19" t="s">
        <v>0</v>
      </c>
      <c r="AF29" s="70">
        <v>0</v>
      </c>
      <c r="AG29" s="59">
        <f t="shared" si="4"/>
        <v>0</v>
      </c>
      <c r="AH29" s="63" t="str">
        <f t="shared" si="5"/>
        <v/>
      </c>
      <c r="AI29" s="19" t="s">
        <v>0</v>
      </c>
    </row>
    <row r="30" spans="1:35" hidden="1" outlineLevel="2" x14ac:dyDescent="0.3">
      <c r="A30" s="177" t="s">
        <v>296</v>
      </c>
      <c r="B30" s="53" t="s">
        <v>642</v>
      </c>
      <c r="C30" s="58">
        <v>-400</v>
      </c>
      <c r="D30" s="58">
        <v>-400</v>
      </c>
      <c r="E30" s="58">
        <v>-400</v>
      </c>
      <c r="F30" s="58">
        <v>-400</v>
      </c>
      <c r="G30" s="58">
        <v>-400</v>
      </c>
      <c r="H30" s="58">
        <v>-400</v>
      </c>
      <c r="I30" s="58">
        <v>-400</v>
      </c>
      <c r="J30" s="58">
        <v>-400</v>
      </c>
      <c r="K30" s="58">
        <v>-400</v>
      </c>
      <c r="L30" s="58">
        <v>-400</v>
      </c>
      <c r="M30" s="58">
        <v>-400</v>
      </c>
      <c r="N30" s="58">
        <v>-400</v>
      </c>
      <c r="O30" s="70">
        <v>-4800</v>
      </c>
      <c r="P30" s="58">
        <v>0</v>
      </c>
      <c r="Q30" s="58">
        <v>0</v>
      </c>
      <c r="R30" s="58">
        <v>0</v>
      </c>
      <c r="S30" s="58">
        <v>-507.44</v>
      </c>
      <c r="T30" s="58">
        <v>-507.44</v>
      </c>
      <c r="U30" s="58">
        <v>-507.44</v>
      </c>
      <c r="V30" s="58">
        <v>-507.44</v>
      </c>
      <c r="W30" s="58">
        <v>-507.44</v>
      </c>
      <c r="X30" s="58">
        <v>-507.44</v>
      </c>
      <c r="Y30" s="58">
        <v>-507.44</v>
      </c>
      <c r="Z30" s="58">
        <v>-507.44</v>
      </c>
      <c r="AA30" s="58">
        <v>-507.44</v>
      </c>
      <c r="AB30" s="70">
        <v>-4566.96</v>
      </c>
      <c r="AC30" s="59">
        <f t="shared" si="2"/>
        <v>233.03999999999996</v>
      </c>
      <c r="AD30" s="63">
        <f t="shared" si="3"/>
        <v>-4.8549999999999982E-2</v>
      </c>
      <c r="AE30" s="19" t="s">
        <v>0</v>
      </c>
      <c r="AF30" s="70">
        <v>0</v>
      </c>
      <c r="AG30" s="59">
        <f t="shared" si="4"/>
        <v>-4566.96</v>
      </c>
      <c r="AH30" s="63" t="str">
        <f t="shared" si="5"/>
        <v/>
      </c>
      <c r="AI30" s="19" t="s">
        <v>0</v>
      </c>
    </row>
    <row r="31" spans="1:35" hidden="1" outlineLevel="2" x14ac:dyDescent="0.3">
      <c r="A31" s="177" t="s">
        <v>297</v>
      </c>
      <c r="B31" s="53" t="s">
        <v>643</v>
      </c>
      <c r="C31" s="58">
        <v>0</v>
      </c>
      <c r="D31" s="58">
        <v>0</v>
      </c>
      <c r="E31" s="58">
        <v>0</v>
      </c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70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v>0</v>
      </c>
      <c r="AA31" s="58">
        <v>0</v>
      </c>
      <c r="AB31" s="70">
        <v>0</v>
      </c>
      <c r="AC31" s="59">
        <f t="shared" si="2"/>
        <v>0</v>
      </c>
      <c r="AD31" s="63" t="str">
        <f t="shared" si="3"/>
        <v/>
      </c>
      <c r="AE31" s="19" t="s">
        <v>0</v>
      </c>
      <c r="AF31" s="70">
        <v>0</v>
      </c>
      <c r="AG31" s="59">
        <f t="shared" si="4"/>
        <v>0</v>
      </c>
      <c r="AH31" s="63" t="str">
        <f t="shared" si="5"/>
        <v/>
      </c>
      <c r="AI31" s="19" t="s">
        <v>0</v>
      </c>
    </row>
    <row r="32" spans="1:35" hidden="1" outlineLevel="2" x14ac:dyDescent="0.3">
      <c r="A32" s="177" t="s">
        <v>298</v>
      </c>
      <c r="B32" s="53" t="s">
        <v>644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70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  <c r="AB32" s="70">
        <v>0</v>
      </c>
      <c r="AC32" s="59">
        <f t="shared" si="2"/>
        <v>0</v>
      </c>
      <c r="AD32" s="63" t="str">
        <f t="shared" si="3"/>
        <v/>
      </c>
      <c r="AE32" s="19" t="s">
        <v>0</v>
      </c>
      <c r="AF32" s="70">
        <v>0</v>
      </c>
      <c r="AG32" s="59">
        <f t="shared" si="4"/>
        <v>0</v>
      </c>
      <c r="AH32" s="63" t="str">
        <f t="shared" si="5"/>
        <v/>
      </c>
      <c r="AI32" s="19" t="s">
        <v>0</v>
      </c>
    </row>
    <row r="33" spans="1:35" hidden="1" outlineLevel="2" x14ac:dyDescent="0.3">
      <c r="A33" s="177" t="s">
        <v>299</v>
      </c>
      <c r="B33" s="53" t="s">
        <v>645</v>
      </c>
      <c r="C33" s="58">
        <v>0</v>
      </c>
      <c r="D33" s="58">
        <v>0</v>
      </c>
      <c r="E33" s="58">
        <v>-1000</v>
      </c>
      <c r="F33" s="58">
        <v>0</v>
      </c>
      <c r="G33" s="58">
        <v>0</v>
      </c>
      <c r="H33" s="58">
        <v>-1000</v>
      </c>
      <c r="I33" s="58">
        <v>0</v>
      </c>
      <c r="J33" s="58">
        <v>0</v>
      </c>
      <c r="K33" s="58">
        <v>-1000</v>
      </c>
      <c r="L33" s="58">
        <v>0</v>
      </c>
      <c r="M33" s="58">
        <v>0</v>
      </c>
      <c r="N33" s="58">
        <v>-1000</v>
      </c>
      <c r="O33" s="70">
        <v>-4000</v>
      </c>
      <c r="P33" s="58">
        <v>0</v>
      </c>
      <c r="Q33" s="58">
        <v>0</v>
      </c>
      <c r="R33" s="58">
        <v>0</v>
      </c>
      <c r="S33" s="58">
        <v>0</v>
      </c>
      <c r="T33" s="58">
        <v>0</v>
      </c>
      <c r="U33" s="58">
        <v>0</v>
      </c>
      <c r="V33" s="58">
        <v>0</v>
      </c>
      <c r="W33" s="58">
        <v>0</v>
      </c>
      <c r="X33" s="58">
        <v>0</v>
      </c>
      <c r="Y33" s="58">
        <v>0</v>
      </c>
      <c r="Z33" s="58">
        <v>0</v>
      </c>
      <c r="AA33" s="58">
        <v>0</v>
      </c>
      <c r="AB33" s="70">
        <v>0</v>
      </c>
      <c r="AC33" s="59">
        <f t="shared" si="2"/>
        <v>4000</v>
      </c>
      <c r="AD33" s="63">
        <f t="shared" si="3"/>
        <v>-1</v>
      </c>
      <c r="AE33" s="19" t="s">
        <v>0</v>
      </c>
      <c r="AF33" s="70">
        <v>0</v>
      </c>
      <c r="AG33" s="59">
        <f t="shared" si="4"/>
        <v>0</v>
      </c>
      <c r="AH33" s="63" t="str">
        <f t="shared" si="5"/>
        <v/>
      </c>
      <c r="AI33" s="19" t="s">
        <v>0</v>
      </c>
    </row>
    <row r="34" spans="1:35" hidden="1" outlineLevel="2" x14ac:dyDescent="0.3">
      <c r="A34" s="177" t="s">
        <v>300</v>
      </c>
      <c r="B34" s="53" t="s">
        <v>646</v>
      </c>
      <c r="C34" s="58">
        <v>0</v>
      </c>
      <c r="D34" s="58">
        <v>0</v>
      </c>
      <c r="E34" s="58">
        <v>0</v>
      </c>
      <c r="F34" s="58">
        <v>0</v>
      </c>
      <c r="G34" s="58">
        <v>0</v>
      </c>
      <c r="H34" s="58">
        <v>0</v>
      </c>
      <c r="I34" s="58">
        <v>0</v>
      </c>
      <c r="J34" s="58">
        <v>0</v>
      </c>
      <c r="K34" s="58">
        <v>0</v>
      </c>
      <c r="L34" s="58">
        <v>0</v>
      </c>
      <c r="M34" s="58">
        <v>0</v>
      </c>
      <c r="N34" s="58">
        <v>0</v>
      </c>
      <c r="O34" s="70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70">
        <v>0</v>
      </c>
      <c r="AC34" s="59">
        <f t="shared" si="2"/>
        <v>0</v>
      </c>
      <c r="AD34" s="63" t="str">
        <f t="shared" si="3"/>
        <v/>
      </c>
      <c r="AE34" s="19" t="s">
        <v>0</v>
      </c>
      <c r="AF34" s="70">
        <v>0</v>
      </c>
      <c r="AG34" s="59">
        <f t="shared" si="4"/>
        <v>0</v>
      </c>
      <c r="AH34" s="63" t="str">
        <f t="shared" si="5"/>
        <v/>
      </c>
      <c r="AI34" s="19" t="s">
        <v>0</v>
      </c>
    </row>
    <row r="35" spans="1:35" hidden="1" outlineLevel="2" x14ac:dyDescent="0.3">
      <c r="A35" s="177" t="s">
        <v>301</v>
      </c>
      <c r="B35" s="53" t="s">
        <v>647</v>
      </c>
      <c r="C35" s="58">
        <v>0</v>
      </c>
      <c r="D35" s="58">
        <v>0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70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70">
        <v>0</v>
      </c>
      <c r="AC35" s="59">
        <f t="shared" si="2"/>
        <v>0</v>
      </c>
      <c r="AD35" s="63" t="str">
        <f t="shared" si="3"/>
        <v/>
      </c>
      <c r="AE35" s="19" t="s">
        <v>0</v>
      </c>
      <c r="AF35" s="70">
        <v>0</v>
      </c>
      <c r="AG35" s="59">
        <f t="shared" si="4"/>
        <v>0</v>
      </c>
      <c r="AH35" s="63" t="str">
        <f t="shared" si="5"/>
        <v/>
      </c>
      <c r="AI35" s="19" t="s">
        <v>0</v>
      </c>
    </row>
    <row r="36" spans="1:35" outlineLevel="1" collapsed="1" x14ac:dyDescent="0.3">
      <c r="A36" s="175" t="s">
        <v>302</v>
      </c>
      <c r="B36" s="52" t="s">
        <v>648</v>
      </c>
      <c r="C36" s="26">
        <v>-600</v>
      </c>
      <c r="D36" s="26">
        <v>-600</v>
      </c>
      <c r="E36" s="26">
        <v>-600</v>
      </c>
      <c r="F36" s="26">
        <v>-600</v>
      </c>
      <c r="G36" s="26">
        <v>-600</v>
      </c>
      <c r="H36" s="26">
        <v>-1250</v>
      </c>
      <c r="I36" s="26">
        <v>-600</v>
      </c>
      <c r="J36" s="26">
        <v>-600</v>
      </c>
      <c r="K36" s="26">
        <v>-600</v>
      </c>
      <c r="L36" s="26">
        <v>-600</v>
      </c>
      <c r="M36" s="26">
        <v>-600</v>
      </c>
      <c r="N36" s="26">
        <v>-600</v>
      </c>
      <c r="O36" s="69">
        <v>-7850</v>
      </c>
      <c r="P36" s="26">
        <v>-207.99</v>
      </c>
      <c r="Q36" s="26">
        <v>-351.77</v>
      </c>
      <c r="R36" s="26">
        <v>-407.93</v>
      </c>
      <c r="S36" s="26">
        <v>-874.8</v>
      </c>
      <c r="T36" s="26">
        <v>-315.31</v>
      </c>
      <c r="U36" s="26">
        <v>-217.96</v>
      </c>
      <c r="V36" s="26">
        <v>592.9</v>
      </c>
      <c r="W36" s="26">
        <v>-669.93</v>
      </c>
      <c r="X36" s="26">
        <v>-205.61</v>
      </c>
      <c r="Y36" s="26">
        <v>-76.91</v>
      </c>
      <c r="Z36" s="26">
        <v>267.66000000000003</v>
      </c>
      <c r="AA36" s="26">
        <v>0</v>
      </c>
      <c r="AB36" s="69">
        <v>-2467.65</v>
      </c>
      <c r="AC36" s="29">
        <f t="shared" si="2"/>
        <v>5382.35</v>
      </c>
      <c r="AD36" s="36">
        <f t="shared" si="3"/>
        <v>-0.68564968152866235</v>
      </c>
      <c r="AE36" s="5" t="s">
        <v>0</v>
      </c>
      <c r="AF36" s="69">
        <v>-1798.23</v>
      </c>
      <c r="AG36" s="29">
        <f t="shared" si="4"/>
        <v>-669.42000000000007</v>
      </c>
      <c r="AH36" s="36">
        <f t="shared" si="5"/>
        <v>0.37226606162726683</v>
      </c>
      <c r="AI36" s="5" t="s">
        <v>0</v>
      </c>
    </row>
    <row r="37" spans="1:35" hidden="1" outlineLevel="2" x14ac:dyDescent="0.3">
      <c r="A37" s="177" t="s">
        <v>303</v>
      </c>
      <c r="B37" s="53" t="s">
        <v>649</v>
      </c>
      <c r="C37" s="58">
        <v>0</v>
      </c>
      <c r="D37" s="58">
        <v>0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70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70">
        <v>0</v>
      </c>
      <c r="AC37" s="59">
        <f t="shared" si="2"/>
        <v>0</v>
      </c>
      <c r="AD37" s="63" t="str">
        <f t="shared" si="3"/>
        <v/>
      </c>
      <c r="AE37" s="19" t="s">
        <v>0</v>
      </c>
      <c r="AF37" s="70">
        <v>0</v>
      </c>
      <c r="AG37" s="59">
        <f t="shared" si="4"/>
        <v>0</v>
      </c>
      <c r="AH37" s="63" t="str">
        <f t="shared" si="5"/>
        <v/>
      </c>
      <c r="AI37" s="19" t="s">
        <v>0</v>
      </c>
    </row>
    <row r="38" spans="1:35" hidden="1" outlineLevel="2" x14ac:dyDescent="0.3">
      <c r="A38" s="177" t="s">
        <v>304</v>
      </c>
      <c r="B38" s="53" t="s">
        <v>650</v>
      </c>
      <c r="C38" s="58">
        <v>0</v>
      </c>
      <c r="D38" s="58">
        <v>0</v>
      </c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0</v>
      </c>
      <c r="M38" s="58">
        <v>0</v>
      </c>
      <c r="N38" s="58">
        <v>0</v>
      </c>
      <c r="O38" s="70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70">
        <v>0</v>
      </c>
      <c r="AC38" s="59">
        <f t="shared" si="2"/>
        <v>0</v>
      </c>
      <c r="AD38" s="63" t="str">
        <f t="shared" si="3"/>
        <v/>
      </c>
      <c r="AE38" s="19" t="s">
        <v>0</v>
      </c>
      <c r="AF38" s="70">
        <v>0</v>
      </c>
      <c r="AG38" s="59">
        <f t="shared" si="4"/>
        <v>0</v>
      </c>
      <c r="AH38" s="63" t="str">
        <f t="shared" si="5"/>
        <v/>
      </c>
      <c r="AI38" s="19" t="s">
        <v>0</v>
      </c>
    </row>
    <row r="39" spans="1:35" hidden="1" outlineLevel="2" x14ac:dyDescent="0.3">
      <c r="A39" s="177" t="s">
        <v>305</v>
      </c>
      <c r="B39" s="53" t="s">
        <v>651</v>
      </c>
      <c r="C39" s="58">
        <v>-600</v>
      </c>
      <c r="D39" s="58">
        <v>-600</v>
      </c>
      <c r="E39" s="58">
        <v>-600</v>
      </c>
      <c r="F39" s="58">
        <v>-600</v>
      </c>
      <c r="G39" s="58">
        <v>-600</v>
      </c>
      <c r="H39" s="58">
        <v>-600</v>
      </c>
      <c r="I39" s="58">
        <v>-600</v>
      </c>
      <c r="J39" s="58">
        <v>-600</v>
      </c>
      <c r="K39" s="58">
        <v>-600</v>
      </c>
      <c r="L39" s="58">
        <v>-600</v>
      </c>
      <c r="M39" s="58">
        <v>-600</v>
      </c>
      <c r="N39" s="58">
        <v>-600</v>
      </c>
      <c r="O39" s="70">
        <v>-7200</v>
      </c>
      <c r="P39" s="58">
        <v>-207.99</v>
      </c>
      <c r="Q39" s="58">
        <v>-49.78</v>
      </c>
      <c r="R39" s="58">
        <v>-407.93</v>
      </c>
      <c r="S39" s="58">
        <v>-281.89999999999998</v>
      </c>
      <c r="T39" s="58">
        <v>-315.31</v>
      </c>
      <c r="U39" s="58">
        <v>-217.96</v>
      </c>
      <c r="V39" s="58">
        <v>0</v>
      </c>
      <c r="W39" s="58">
        <v>-669.93</v>
      </c>
      <c r="X39" s="58">
        <v>-205.6</v>
      </c>
      <c r="Y39" s="58">
        <v>-76.91</v>
      </c>
      <c r="Z39" s="58">
        <v>24.66</v>
      </c>
      <c r="AA39" s="58">
        <v>0</v>
      </c>
      <c r="AB39" s="70">
        <v>-2408.65</v>
      </c>
      <c r="AC39" s="59">
        <f t="shared" si="2"/>
        <v>4791.3500000000004</v>
      </c>
      <c r="AD39" s="63">
        <f t="shared" si="3"/>
        <v>-0.66546527777777775</v>
      </c>
      <c r="AE39" s="19" t="s">
        <v>0</v>
      </c>
      <c r="AF39" s="70">
        <v>-1736.07</v>
      </c>
      <c r="AG39" s="59">
        <f t="shared" si="4"/>
        <v>-672.58000000000015</v>
      </c>
      <c r="AH39" s="63">
        <f t="shared" si="5"/>
        <v>0.38741525399321475</v>
      </c>
      <c r="AI39" s="19" t="s">
        <v>0</v>
      </c>
    </row>
    <row r="40" spans="1:35" hidden="1" outlineLevel="2" x14ac:dyDescent="0.3">
      <c r="A40" s="177" t="s">
        <v>306</v>
      </c>
      <c r="B40" s="53" t="s">
        <v>652</v>
      </c>
      <c r="C40" s="58">
        <v>0</v>
      </c>
      <c r="D40" s="58">
        <v>0</v>
      </c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58">
        <v>0</v>
      </c>
      <c r="M40" s="58">
        <v>0</v>
      </c>
      <c r="N40" s="58">
        <v>0</v>
      </c>
      <c r="O40" s="70">
        <v>0</v>
      </c>
      <c r="P40" s="58">
        <v>0</v>
      </c>
      <c r="Q40" s="58">
        <v>0</v>
      </c>
      <c r="R40" s="58">
        <v>0</v>
      </c>
      <c r="S40" s="58">
        <v>0</v>
      </c>
      <c r="T40" s="58">
        <v>0</v>
      </c>
      <c r="U40" s="58">
        <v>0</v>
      </c>
      <c r="V40" s="58">
        <v>0</v>
      </c>
      <c r="W40" s="58">
        <v>0</v>
      </c>
      <c r="X40" s="58">
        <v>0</v>
      </c>
      <c r="Y40" s="58">
        <v>0</v>
      </c>
      <c r="Z40" s="58">
        <v>0</v>
      </c>
      <c r="AA40" s="58">
        <v>0</v>
      </c>
      <c r="AB40" s="70">
        <v>0</v>
      </c>
      <c r="AC40" s="59">
        <f t="shared" si="2"/>
        <v>0</v>
      </c>
      <c r="AD40" s="63" t="str">
        <f t="shared" si="3"/>
        <v/>
      </c>
      <c r="AE40" s="19" t="s">
        <v>0</v>
      </c>
      <c r="AF40" s="70">
        <v>0</v>
      </c>
      <c r="AG40" s="59">
        <f t="shared" si="4"/>
        <v>0</v>
      </c>
      <c r="AH40" s="63" t="str">
        <f t="shared" si="5"/>
        <v/>
      </c>
      <c r="AI40" s="19" t="s">
        <v>0</v>
      </c>
    </row>
    <row r="41" spans="1:35" hidden="1" outlineLevel="2" x14ac:dyDescent="0.3">
      <c r="A41" s="177" t="s">
        <v>307</v>
      </c>
      <c r="B41" s="53" t="s">
        <v>653</v>
      </c>
      <c r="C41" s="58">
        <v>0</v>
      </c>
      <c r="D41" s="58">
        <v>0</v>
      </c>
      <c r="E41" s="58">
        <v>0</v>
      </c>
      <c r="F41" s="58">
        <v>0</v>
      </c>
      <c r="G41" s="58">
        <v>0</v>
      </c>
      <c r="H41" s="58">
        <v>-650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70">
        <v>-650</v>
      </c>
      <c r="P41" s="58">
        <v>0</v>
      </c>
      <c r="Q41" s="58">
        <v>0</v>
      </c>
      <c r="R41" s="58">
        <v>0</v>
      </c>
      <c r="S41" s="58">
        <v>0</v>
      </c>
      <c r="T41" s="58">
        <v>0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58">
        <v>0</v>
      </c>
      <c r="AB41" s="70">
        <v>0</v>
      </c>
      <c r="AC41" s="59">
        <f t="shared" si="2"/>
        <v>650</v>
      </c>
      <c r="AD41" s="63">
        <f t="shared" si="3"/>
        <v>-1</v>
      </c>
      <c r="AE41" s="19" t="s">
        <v>0</v>
      </c>
      <c r="AF41" s="70">
        <v>0</v>
      </c>
      <c r="AG41" s="59">
        <f t="shared" si="4"/>
        <v>0</v>
      </c>
      <c r="AH41" s="63" t="str">
        <f t="shared" si="5"/>
        <v/>
      </c>
      <c r="AI41" s="19" t="s">
        <v>0</v>
      </c>
    </row>
    <row r="42" spans="1:35" hidden="1" outlineLevel="2" x14ac:dyDescent="0.3">
      <c r="A42" s="177" t="s">
        <v>308</v>
      </c>
      <c r="B42" s="53" t="s">
        <v>654</v>
      </c>
      <c r="C42" s="58">
        <v>0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70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70">
        <v>0</v>
      </c>
      <c r="AC42" s="59">
        <f t="shared" si="2"/>
        <v>0</v>
      </c>
      <c r="AD42" s="63" t="str">
        <f t="shared" si="3"/>
        <v/>
      </c>
      <c r="AE42" s="19" t="s">
        <v>0</v>
      </c>
      <c r="AF42" s="70">
        <v>0</v>
      </c>
      <c r="AG42" s="59">
        <f t="shared" si="4"/>
        <v>0</v>
      </c>
      <c r="AH42" s="63" t="str">
        <f t="shared" si="5"/>
        <v/>
      </c>
      <c r="AI42" s="19" t="s">
        <v>0</v>
      </c>
    </row>
    <row r="43" spans="1:35" hidden="1" outlineLevel="2" x14ac:dyDescent="0.3">
      <c r="A43" s="177" t="s">
        <v>309</v>
      </c>
      <c r="B43" s="53" t="s">
        <v>655</v>
      </c>
      <c r="C43" s="58">
        <v>0</v>
      </c>
      <c r="D43" s="58">
        <v>0</v>
      </c>
      <c r="E43" s="58">
        <v>0</v>
      </c>
      <c r="F43" s="58">
        <v>0</v>
      </c>
      <c r="G43" s="58">
        <v>0</v>
      </c>
      <c r="H43" s="58">
        <v>0</v>
      </c>
      <c r="I43" s="58">
        <v>0</v>
      </c>
      <c r="J43" s="58">
        <v>0</v>
      </c>
      <c r="K43" s="58">
        <v>0</v>
      </c>
      <c r="L43" s="58">
        <v>0</v>
      </c>
      <c r="M43" s="58">
        <v>0</v>
      </c>
      <c r="N43" s="58">
        <v>0</v>
      </c>
      <c r="O43" s="70">
        <v>0</v>
      </c>
      <c r="P43" s="58">
        <v>0</v>
      </c>
      <c r="Q43" s="58">
        <v>0</v>
      </c>
      <c r="R43" s="58">
        <v>0</v>
      </c>
      <c r="S43" s="58">
        <v>0</v>
      </c>
      <c r="T43" s="58">
        <v>0</v>
      </c>
      <c r="U43" s="58">
        <v>0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0</v>
      </c>
      <c r="AB43" s="70">
        <v>0</v>
      </c>
      <c r="AC43" s="59">
        <f t="shared" si="2"/>
        <v>0</v>
      </c>
      <c r="AD43" s="63" t="str">
        <f t="shared" si="3"/>
        <v/>
      </c>
      <c r="AE43" s="19" t="s">
        <v>0</v>
      </c>
      <c r="AF43" s="70">
        <v>0</v>
      </c>
      <c r="AG43" s="59">
        <f t="shared" si="4"/>
        <v>0</v>
      </c>
      <c r="AH43" s="63" t="str">
        <f t="shared" si="5"/>
        <v/>
      </c>
      <c r="AI43" s="19" t="s">
        <v>0</v>
      </c>
    </row>
    <row r="44" spans="1:35" hidden="1" outlineLevel="2" x14ac:dyDescent="0.3">
      <c r="A44" s="177" t="s">
        <v>310</v>
      </c>
      <c r="B44" s="53" t="s">
        <v>656</v>
      </c>
      <c r="C44" s="58">
        <v>0</v>
      </c>
      <c r="D44" s="58">
        <v>0</v>
      </c>
      <c r="E44" s="58">
        <v>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70">
        <v>0</v>
      </c>
      <c r="P44" s="58">
        <v>0</v>
      </c>
      <c r="Q44" s="58">
        <v>-301.99</v>
      </c>
      <c r="R44" s="58">
        <v>0</v>
      </c>
      <c r="S44" s="58">
        <v>-592.9</v>
      </c>
      <c r="T44" s="58">
        <v>0</v>
      </c>
      <c r="U44" s="58">
        <v>0</v>
      </c>
      <c r="V44" s="58">
        <v>592.9</v>
      </c>
      <c r="W44" s="58">
        <v>0</v>
      </c>
      <c r="X44" s="58">
        <v>-0.01</v>
      </c>
      <c r="Y44" s="58">
        <v>0</v>
      </c>
      <c r="Z44" s="58">
        <v>243</v>
      </c>
      <c r="AA44" s="58">
        <v>0</v>
      </c>
      <c r="AB44" s="70">
        <v>-59</v>
      </c>
      <c r="AC44" s="59">
        <f t="shared" si="2"/>
        <v>-59</v>
      </c>
      <c r="AD44" s="63" t="str">
        <f t="shared" si="3"/>
        <v/>
      </c>
      <c r="AE44" s="19" t="s">
        <v>0</v>
      </c>
      <c r="AF44" s="70">
        <v>-62.16</v>
      </c>
      <c r="AG44" s="59">
        <f t="shared" si="4"/>
        <v>3.1599999999999966</v>
      </c>
      <c r="AH44" s="63">
        <f t="shared" si="5"/>
        <v>-5.0836550836550809E-2</v>
      </c>
      <c r="AI44" s="19" t="s">
        <v>0</v>
      </c>
    </row>
    <row r="45" spans="1:35" hidden="1" outlineLevel="2" x14ac:dyDescent="0.3">
      <c r="A45" s="177" t="s">
        <v>311</v>
      </c>
      <c r="B45" s="53" t="s">
        <v>657</v>
      </c>
      <c r="C45" s="58">
        <v>0</v>
      </c>
      <c r="D45" s="58">
        <v>0</v>
      </c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70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70">
        <v>0</v>
      </c>
      <c r="AC45" s="59">
        <f t="shared" si="2"/>
        <v>0</v>
      </c>
      <c r="AD45" s="63" t="str">
        <f t="shared" si="3"/>
        <v/>
      </c>
      <c r="AE45" s="19" t="s">
        <v>0</v>
      </c>
      <c r="AF45" s="70">
        <v>0</v>
      </c>
      <c r="AG45" s="59">
        <f t="shared" si="4"/>
        <v>0</v>
      </c>
      <c r="AH45" s="63" t="str">
        <f t="shared" si="5"/>
        <v/>
      </c>
      <c r="AI45" s="19" t="s">
        <v>0</v>
      </c>
    </row>
    <row r="46" spans="1:35" outlineLevel="1" collapsed="1" x14ac:dyDescent="0.3">
      <c r="A46" s="175" t="s">
        <v>312</v>
      </c>
      <c r="B46" s="52" t="s">
        <v>658</v>
      </c>
      <c r="C46" s="26">
        <v>-250</v>
      </c>
      <c r="D46" s="26">
        <v>-250</v>
      </c>
      <c r="E46" s="26">
        <v>-250</v>
      </c>
      <c r="F46" s="26">
        <v>-250</v>
      </c>
      <c r="G46" s="26">
        <v>-250</v>
      </c>
      <c r="H46" s="26">
        <v>-350</v>
      </c>
      <c r="I46" s="26">
        <v>-350</v>
      </c>
      <c r="J46" s="26">
        <v>-350</v>
      </c>
      <c r="K46" s="26">
        <v>-400</v>
      </c>
      <c r="L46" s="26">
        <v>-400</v>
      </c>
      <c r="M46" s="26">
        <v>-400</v>
      </c>
      <c r="N46" s="26">
        <v>-400</v>
      </c>
      <c r="O46" s="69">
        <v>-3900</v>
      </c>
      <c r="P46" s="26">
        <v>-383.8</v>
      </c>
      <c r="Q46" s="26">
        <v>0</v>
      </c>
      <c r="R46" s="26">
        <v>-790.57</v>
      </c>
      <c r="S46" s="26">
        <v>-1310.67</v>
      </c>
      <c r="T46" s="26">
        <v>-129.32</v>
      </c>
      <c r="U46" s="26">
        <v>-0.7</v>
      </c>
      <c r="V46" s="26">
        <v>-275.37</v>
      </c>
      <c r="W46" s="26">
        <v>0</v>
      </c>
      <c r="X46" s="26">
        <v>-429.5</v>
      </c>
      <c r="Y46" s="26">
        <v>-33.36</v>
      </c>
      <c r="Z46" s="26">
        <v>-112.28</v>
      </c>
      <c r="AA46" s="26">
        <v>-339.67</v>
      </c>
      <c r="AB46" s="69">
        <v>-3805.24</v>
      </c>
      <c r="AC46" s="29">
        <f t="shared" si="2"/>
        <v>94.760000000000218</v>
      </c>
      <c r="AD46" s="36">
        <f t="shared" si="3"/>
        <v>-2.4297435897435937E-2</v>
      </c>
      <c r="AE46" s="5" t="s">
        <v>0</v>
      </c>
      <c r="AF46" s="69">
        <v>-9532.7000000000007</v>
      </c>
      <c r="AG46" s="29">
        <f t="shared" si="4"/>
        <v>5727.4600000000009</v>
      </c>
      <c r="AH46" s="36">
        <f t="shared" si="5"/>
        <v>-0.60082243225948584</v>
      </c>
      <c r="AI46" s="5" t="s">
        <v>0</v>
      </c>
    </row>
    <row r="47" spans="1:35" hidden="1" outlineLevel="2" x14ac:dyDescent="0.3">
      <c r="A47" s="177" t="s">
        <v>313</v>
      </c>
      <c r="B47" s="53" t="s">
        <v>659</v>
      </c>
      <c r="C47" s="58">
        <v>-250</v>
      </c>
      <c r="D47" s="58">
        <v>-250</v>
      </c>
      <c r="E47" s="58">
        <v>-250</v>
      </c>
      <c r="F47" s="58">
        <v>-250</v>
      </c>
      <c r="G47" s="58">
        <v>-250</v>
      </c>
      <c r="H47" s="58">
        <v>-350</v>
      </c>
      <c r="I47" s="58">
        <v>-350</v>
      </c>
      <c r="J47" s="58">
        <v>-350</v>
      </c>
      <c r="K47" s="58">
        <v>-400</v>
      </c>
      <c r="L47" s="58">
        <v>-400</v>
      </c>
      <c r="M47" s="58">
        <v>-400</v>
      </c>
      <c r="N47" s="58">
        <v>-400</v>
      </c>
      <c r="O47" s="70">
        <v>-3900</v>
      </c>
      <c r="P47" s="58">
        <v>-383.8</v>
      </c>
      <c r="Q47" s="58">
        <v>0</v>
      </c>
      <c r="R47" s="58">
        <v>-790.57</v>
      </c>
      <c r="S47" s="58">
        <v>-1310.67</v>
      </c>
      <c r="T47" s="58">
        <v>-129.32</v>
      </c>
      <c r="U47" s="58">
        <v>-0.7</v>
      </c>
      <c r="V47" s="58">
        <v>-275.37</v>
      </c>
      <c r="W47" s="58">
        <v>0</v>
      </c>
      <c r="X47" s="58">
        <v>-429.5</v>
      </c>
      <c r="Y47" s="58">
        <v>-33.36</v>
      </c>
      <c r="Z47" s="58">
        <v>-112.28</v>
      </c>
      <c r="AA47" s="58">
        <v>-339.67</v>
      </c>
      <c r="AB47" s="70">
        <v>-3805.24</v>
      </c>
      <c r="AC47" s="59">
        <f t="shared" si="2"/>
        <v>94.760000000000218</v>
      </c>
      <c r="AD47" s="63">
        <f t="shared" si="3"/>
        <v>-2.4297435897435937E-2</v>
      </c>
      <c r="AE47" s="19" t="s">
        <v>0</v>
      </c>
      <c r="AF47" s="70">
        <v>-9532.7000000000007</v>
      </c>
      <c r="AG47" s="59">
        <f t="shared" si="4"/>
        <v>5727.4600000000009</v>
      </c>
      <c r="AH47" s="63">
        <f t="shared" si="5"/>
        <v>-0.60082243225948584</v>
      </c>
      <c r="AI47" s="19" t="s">
        <v>0</v>
      </c>
    </row>
    <row r="48" spans="1:35" hidden="1" outlineLevel="2" x14ac:dyDescent="0.3">
      <c r="A48" s="177" t="s">
        <v>314</v>
      </c>
      <c r="B48" s="53" t="s">
        <v>660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70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70">
        <v>0</v>
      </c>
      <c r="AC48" s="59">
        <f t="shared" si="2"/>
        <v>0</v>
      </c>
      <c r="AD48" s="63" t="str">
        <f t="shared" si="3"/>
        <v/>
      </c>
      <c r="AE48" s="19" t="s">
        <v>0</v>
      </c>
      <c r="AF48" s="70">
        <v>0</v>
      </c>
      <c r="AG48" s="59">
        <f t="shared" si="4"/>
        <v>0</v>
      </c>
      <c r="AH48" s="63" t="str">
        <f t="shared" si="5"/>
        <v/>
      </c>
      <c r="AI48" s="19" t="s">
        <v>0</v>
      </c>
    </row>
    <row r="49" spans="1:35" outlineLevel="1" collapsed="1" x14ac:dyDescent="0.3">
      <c r="A49" s="175" t="s">
        <v>315</v>
      </c>
      <c r="B49" s="52" t="s">
        <v>661</v>
      </c>
      <c r="C49" s="26">
        <v>-4258.8100000000004</v>
      </c>
      <c r="D49" s="26">
        <v>-5318.12</v>
      </c>
      <c r="E49" s="26">
        <v>-7224.72</v>
      </c>
      <c r="F49" s="26">
        <v>-8176</v>
      </c>
      <c r="G49" s="26">
        <v>-10556.22</v>
      </c>
      <c r="H49" s="26">
        <v>-11511.55</v>
      </c>
      <c r="I49" s="26">
        <v>-11511.55</v>
      </c>
      <c r="J49" s="26">
        <v>-11985.17</v>
      </c>
      <c r="K49" s="26">
        <v>-12462.83</v>
      </c>
      <c r="L49" s="26">
        <v>-14365.4</v>
      </c>
      <c r="M49" s="26">
        <v>-14843.05</v>
      </c>
      <c r="N49" s="26">
        <v>-14843.06</v>
      </c>
      <c r="O49" s="69">
        <v>-127056.48</v>
      </c>
      <c r="P49" s="26">
        <v>-3373.71</v>
      </c>
      <c r="Q49" s="26">
        <v>-3500.84</v>
      </c>
      <c r="R49" s="26">
        <v>-3745.91</v>
      </c>
      <c r="S49" s="26">
        <v>-3304.01</v>
      </c>
      <c r="T49" s="26">
        <v>-452.52</v>
      </c>
      <c r="U49" s="26">
        <v>-3259.35</v>
      </c>
      <c r="V49" s="26">
        <v>-2412.1799999999998</v>
      </c>
      <c r="W49" s="26">
        <v>-6560.65</v>
      </c>
      <c r="X49" s="26">
        <v>-2116.91</v>
      </c>
      <c r="Y49" s="26">
        <v>-56.49</v>
      </c>
      <c r="Z49" s="26">
        <v>-2342.42</v>
      </c>
      <c r="AA49" s="26">
        <v>-6730.48</v>
      </c>
      <c r="AB49" s="69">
        <v>-37855.47</v>
      </c>
      <c r="AC49" s="29">
        <f t="shared" si="2"/>
        <v>89201.01</v>
      </c>
      <c r="AD49" s="36">
        <f t="shared" si="3"/>
        <v>-0.70205793517969328</v>
      </c>
      <c r="AE49" s="5" t="s">
        <v>0</v>
      </c>
      <c r="AF49" s="69">
        <v>-22488.23</v>
      </c>
      <c r="AG49" s="29">
        <f t="shared" si="4"/>
        <v>-15367.240000000002</v>
      </c>
      <c r="AH49" s="36">
        <f t="shared" si="5"/>
        <v>0.68334591028284586</v>
      </c>
      <c r="AI49" s="5" t="s">
        <v>0</v>
      </c>
    </row>
    <row r="50" spans="1:35" hidden="1" outlineLevel="2" x14ac:dyDescent="0.3">
      <c r="A50" s="177" t="s">
        <v>316</v>
      </c>
      <c r="B50" s="53" t="s">
        <v>662</v>
      </c>
      <c r="C50" s="58">
        <v>-4178.8100000000004</v>
      </c>
      <c r="D50" s="58">
        <v>-5238.12</v>
      </c>
      <c r="E50" s="58">
        <v>-7144.72</v>
      </c>
      <c r="F50" s="58">
        <v>-8096</v>
      </c>
      <c r="G50" s="58">
        <v>-10476.219999999999</v>
      </c>
      <c r="H50" s="58">
        <v>-11431.55</v>
      </c>
      <c r="I50" s="58">
        <v>-11431.55</v>
      </c>
      <c r="J50" s="58">
        <v>-11905.17</v>
      </c>
      <c r="K50" s="58">
        <v>-12382.83</v>
      </c>
      <c r="L50" s="58">
        <v>-14285.4</v>
      </c>
      <c r="M50" s="58">
        <v>-14763.05</v>
      </c>
      <c r="N50" s="58">
        <v>-14763.06</v>
      </c>
      <c r="O50" s="70">
        <v>-126096.48</v>
      </c>
      <c r="P50" s="58">
        <v>-3317.59</v>
      </c>
      <c r="Q50" s="58">
        <v>-3500.84</v>
      </c>
      <c r="R50" s="58">
        <v>-3745.91</v>
      </c>
      <c r="S50" s="58">
        <v>-3304.01</v>
      </c>
      <c r="T50" s="58">
        <v>-452.52</v>
      </c>
      <c r="U50" s="58">
        <v>-3259.35</v>
      </c>
      <c r="V50" s="58">
        <v>-2412.1799999999998</v>
      </c>
      <c r="W50" s="58">
        <v>-6560.65</v>
      </c>
      <c r="X50" s="58">
        <v>-2116.91</v>
      </c>
      <c r="Y50" s="58">
        <v>-56.49</v>
      </c>
      <c r="Z50" s="58">
        <v>-278.45</v>
      </c>
      <c r="AA50" s="58">
        <v>-3432.33</v>
      </c>
      <c r="AB50" s="70">
        <v>-32437.23</v>
      </c>
      <c r="AC50" s="59">
        <f t="shared" si="2"/>
        <v>93659.25</v>
      </c>
      <c r="AD50" s="63">
        <f t="shared" si="3"/>
        <v>-0.74275864005085634</v>
      </c>
      <c r="AE50" s="19" t="s">
        <v>0</v>
      </c>
      <c r="AF50" s="70">
        <v>-22381.19</v>
      </c>
      <c r="AG50" s="59">
        <f t="shared" si="4"/>
        <v>-10056.040000000001</v>
      </c>
      <c r="AH50" s="63">
        <f t="shared" si="5"/>
        <v>0.44930765522297977</v>
      </c>
      <c r="AI50" s="19" t="s">
        <v>0</v>
      </c>
    </row>
    <row r="51" spans="1:35" hidden="1" outlineLevel="2" x14ac:dyDescent="0.3">
      <c r="A51" s="177" t="s">
        <v>317</v>
      </c>
      <c r="B51" s="53" t="s">
        <v>663</v>
      </c>
      <c r="C51" s="58">
        <v>-80</v>
      </c>
      <c r="D51" s="58">
        <v>-80</v>
      </c>
      <c r="E51" s="58">
        <v>-80</v>
      </c>
      <c r="F51" s="58">
        <v>-80</v>
      </c>
      <c r="G51" s="58">
        <v>-80</v>
      </c>
      <c r="H51" s="58">
        <v>-80</v>
      </c>
      <c r="I51" s="58">
        <v>-80</v>
      </c>
      <c r="J51" s="58">
        <v>-80</v>
      </c>
      <c r="K51" s="58">
        <v>-80</v>
      </c>
      <c r="L51" s="58">
        <v>-80</v>
      </c>
      <c r="M51" s="58">
        <v>-80</v>
      </c>
      <c r="N51" s="58">
        <v>-80</v>
      </c>
      <c r="O51" s="70">
        <v>-960</v>
      </c>
      <c r="P51" s="58">
        <v>-56.12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-2063.9699999999998</v>
      </c>
      <c r="AA51" s="58">
        <v>-3298.15</v>
      </c>
      <c r="AB51" s="70">
        <v>-5418.24</v>
      </c>
      <c r="AC51" s="59">
        <f t="shared" si="2"/>
        <v>-4458.24</v>
      </c>
      <c r="AD51" s="63">
        <f t="shared" si="3"/>
        <v>4.6440000000000001</v>
      </c>
      <c r="AE51" s="19" t="s">
        <v>0</v>
      </c>
      <c r="AF51" s="70">
        <v>-107.04</v>
      </c>
      <c r="AG51" s="59">
        <f t="shared" si="4"/>
        <v>-5311.2</v>
      </c>
      <c r="AH51" s="63">
        <f t="shared" si="5"/>
        <v>49.618834080717484</v>
      </c>
      <c r="AI51" s="19" t="s">
        <v>0</v>
      </c>
    </row>
    <row r="52" spans="1:35" hidden="1" outlineLevel="2" x14ac:dyDescent="0.3">
      <c r="A52" s="177" t="s">
        <v>318</v>
      </c>
      <c r="B52" s="53" t="s">
        <v>664</v>
      </c>
      <c r="C52" s="58">
        <v>0</v>
      </c>
      <c r="D52" s="58">
        <v>0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70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70">
        <v>0</v>
      </c>
      <c r="AC52" s="59">
        <f t="shared" si="2"/>
        <v>0</v>
      </c>
      <c r="AD52" s="63" t="str">
        <f t="shared" si="3"/>
        <v/>
      </c>
      <c r="AE52" s="19" t="s">
        <v>0</v>
      </c>
      <c r="AF52" s="70">
        <v>0</v>
      </c>
      <c r="AG52" s="59">
        <f t="shared" si="4"/>
        <v>0</v>
      </c>
      <c r="AH52" s="63" t="str">
        <f t="shared" si="5"/>
        <v/>
      </c>
      <c r="AI52" s="19" t="s">
        <v>0</v>
      </c>
    </row>
    <row r="53" spans="1:35" hidden="1" outlineLevel="2" x14ac:dyDescent="0.3">
      <c r="A53" s="177" t="s">
        <v>319</v>
      </c>
      <c r="B53" s="53" t="s">
        <v>665</v>
      </c>
      <c r="C53" s="58">
        <v>0</v>
      </c>
      <c r="D53" s="58"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  <c r="O53" s="70">
        <v>0</v>
      </c>
      <c r="P53" s="58">
        <v>0</v>
      </c>
      <c r="Q53" s="58">
        <v>0</v>
      </c>
      <c r="R53" s="58">
        <v>0</v>
      </c>
      <c r="S53" s="58">
        <v>0</v>
      </c>
      <c r="T53" s="58">
        <v>0</v>
      </c>
      <c r="U53" s="58">
        <v>0</v>
      </c>
      <c r="V53" s="58">
        <v>0</v>
      </c>
      <c r="W53" s="58">
        <v>0</v>
      </c>
      <c r="X53" s="58">
        <v>0</v>
      </c>
      <c r="Y53" s="58">
        <v>0</v>
      </c>
      <c r="Z53" s="58">
        <v>0</v>
      </c>
      <c r="AA53" s="58">
        <v>0</v>
      </c>
      <c r="AB53" s="70">
        <v>0</v>
      </c>
      <c r="AC53" s="59">
        <f t="shared" si="2"/>
        <v>0</v>
      </c>
      <c r="AD53" s="63" t="str">
        <f t="shared" si="3"/>
        <v/>
      </c>
      <c r="AE53" s="19" t="s">
        <v>0</v>
      </c>
      <c r="AF53" s="70">
        <v>0</v>
      </c>
      <c r="AG53" s="59">
        <f t="shared" si="4"/>
        <v>0</v>
      </c>
      <c r="AH53" s="63" t="str">
        <f t="shared" si="5"/>
        <v/>
      </c>
      <c r="AI53" s="19" t="s">
        <v>0</v>
      </c>
    </row>
    <row r="54" spans="1:35" outlineLevel="1" collapsed="1" x14ac:dyDescent="0.3">
      <c r="A54" s="175" t="s">
        <v>320</v>
      </c>
      <c r="B54" s="52" t="s">
        <v>666</v>
      </c>
      <c r="C54" s="26">
        <v>-2200</v>
      </c>
      <c r="D54" s="26">
        <v>-2290</v>
      </c>
      <c r="E54" s="26">
        <v>-2384.5</v>
      </c>
      <c r="F54" s="26">
        <v>-2483.73</v>
      </c>
      <c r="G54" s="26">
        <v>-2587.91</v>
      </c>
      <c r="H54" s="26">
        <v>-2697.3</v>
      </c>
      <c r="I54" s="26">
        <v>-2812.18</v>
      </c>
      <c r="J54" s="26">
        <v>-2932.78</v>
      </c>
      <c r="K54" s="26">
        <v>-3059.42</v>
      </c>
      <c r="L54" s="26">
        <v>-3192.39</v>
      </c>
      <c r="M54" s="26">
        <v>-3332.01</v>
      </c>
      <c r="N54" s="26">
        <v>-3478.61</v>
      </c>
      <c r="O54" s="69">
        <v>-33450.83</v>
      </c>
      <c r="P54" s="26">
        <v>-1710.92</v>
      </c>
      <c r="Q54" s="26">
        <v>-2118.2800000000002</v>
      </c>
      <c r="R54" s="26">
        <v>-3424.13</v>
      </c>
      <c r="S54" s="26">
        <v>-6126.15</v>
      </c>
      <c r="T54" s="26">
        <v>-5717.23</v>
      </c>
      <c r="U54" s="26">
        <v>-5688.73</v>
      </c>
      <c r="V54" s="26">
        <v>-2321.7800000000002</v>
      </c>
      <c r="W54" s="26">
        <v>-7612.03</v>
      </c>
      <c r="X54" s="26">
        <v>33635.31</v>
      </c>
      <c r="Y54" s="26">
        <v>-39438.120000000003</v>
      </c>
      <c r="Z54" s="26">
        <v>-1332.47</v>
      </c>
      <c r="AA54" s="26">
        <v>-2022.51</v>
      </c>
      <c r="AB54" s="69">
        <v>-43877.04</v>
      </c>
      <c r="AC54" s="29">
        <f t="shared" si="2"/>
        <v>-10426.209999999999</v>
      </c>
      <c r="AD54" s="36">
        <f t="shared" si="3"/>
        <v>0.31168763226502905</v>
      </c>
      <c r="AE54" s="5" t="s">
        <v>0</v>
      </c>
      <c r="AF54" s="69">
        <v>-12747.54</v>
      </c>
      <c r="AG54" s="29">
        <f t="shared" si="4"/>
        <v>-31129.5</v>
      </c>
      <c r="AH54" s="36">
        <f t="shared" si="5"/>
        <v>2.4420005742284392</v>
      </c>
      <c r="AI54" s="5" t="s">
        <v>0</v>
      </c>
    </row>
    <row r="55" spans="1:35" hidden="1" outlineLevel="2" x14ac:dyDescent="0.3">
      <c r="A55" s="177" t="s">
        <v>321</v>
      </c>
      <c r="B55" s="53" t="s">
        <v>667</v>
      </c>
      <c r="C55" s="58">
        <v>-200</v>
      </c>
      <c r="D55" s="58">
        <v>-200</v>
      </c>
      <c r="E55" s="58">
        <v>-200</v>
      </c>
      <c r="F55" s="58">
        <v>-200</v>
      </c>
      <c r="G55" s="58">
        <v>-200</v>
      </c>
      <c r="H55" s="58">
        <v>-200</v>
      </c>
      <c r="I55" s="58">
        <v>-200</v>
      </c>
      <c r="J55" s="58">
        <v>-200</v>
      </c>
      <c r="K55" s="58">
        <v>-200</v>
      </c>
      <c r="L55" s="58">
        <v>-200</v>
      </c>
      <c r="M55" s="58">
        <v>-200</v>
      </c>
      <c r="N55" s="58">
        <v>-200</v>
      </c>
      <c r="O55" s="70">
        <v>-2400</v>
      </c>
      <c r="P55" s="58">
        <v>-288.75</v>
      </c>
      <c r="Q55" s="58">
        <v>-113.85</v>
      </c>
      <c r="R55" s="58">
        <v>143.29</v>
      </c>
      <c r="S55" s="58">
        <v>-225.9</v>
      </c>
      <c r="T55" s="58">
        <v>-81.86</v>
      </c>
      <c r="U55" s="58">
        <v>-129.08000000000001</v>
      </c>
      <c r="V55" s="58">
        <v>0</v>
      </c>
      <c r="W55" s="58">
        <v>-387.79</v>
      </c>
      <c r="X55" s="58">
        <v>0</v>
      </c>
      <c r="Y55" s="58">
        <v>-184.06</v>
      </c>
      <c r="Z55" s="58">
        <v>-332.55</v>
      </c>
      <c r="AA55" s="58">
        <v>-671.02</v>
      </c>
      <c r="AB55" s="70">
        <v>-2271.5700000000002</v>
      </c>
      <c r="AC55" s="59">
        <f t="shared" si="2"/>
        <v>128.42999999999984</v>
      </c>
      <c r="AD55" s="63">
        <f t="shared" si="3"/>
        <v>-5.3512499999999963E-2</v>
      </c>
      <c r="AE55" s="19" t="s">
        <v>0</v>
      </c>
      <c r="AF55" s="70">
        <v>-12747.54</v>
      </c>
      <c r="AG55" s="59">
        <f t="shared" si="4"/>
        <v>10475.970000000001</v>
      </c>
      <c r="AH55" s="63">
        <f t="shared" si="5"/>
        <v>-0.82180326557123962</v>
      </c>
      <c r="AI55" s="19" t="s">
        <v>0</v>
      </c>
    </row>
    <row r="56" spans="1:35" hidden="1" outlineLevel="2" x14ac:dyDescent="0.3">
      <c r="A56" s="177" t="s">
        <v>322</v>
      </c>
      <c r="B56" s="53" t="s">
        <v>668</v>
      </c>
      <c r="C56" s="58">
        <v>0</v>
      </c>
      <c r="D56" s="58">
        <v>0</v>
      </c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70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v>0</v>
      </c>
      <c r="Z56" s="58">
        <v>0</v>
      </c>
      <c r="AA56" s="58">
        <v>0</v>
      </c>
      <c r="AB56" s="70">
        <v>0</v>
      </c>
      <c r="AC56" s="59">
        <f t="shared" si="2"/>
        <v>0</v>
      </c>
      <c r="AD56" s="63" t="str">
        <f t="shared" si="3"/>
        <v/>
      </c>
      <c r="AE56" s="19" t="s">
        <v>0</v>
      </c>
      <c r="AF56" s="70">
        <v>0</v>
      </c>
      <c r="AG56" s="59">
        <f t="shared" si="4"/>
        <v>0</v>
      </c>
      <c r="AH56" s="63" t="str">
        <f t="shared" si="5"/>
        <v/>
      </c>
      <c r="AI56" s="19" t="s">
        <v>0</v>
      </c>
    </row>
    <row r="57" spans="1:35" hidden="1" outlineLevel="2" x14ac:dyDescent="0.3">
      <c r="A57" s="177" t="s">
        <v>323</v>
      </c>
      <c r="B57" s="53" t="s">
        <v>669</v>
      </c>
      <c r="C57" s="58">
        <v>0</v>
      </c>
      <c r="D57" s="58">
        <v>0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70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58">
        <v>0</v>
      </c>
      <c r="AB57" s="70">
        <v>0</v>
      </c>
      <c r="AC57" s="59">
        <f t="shared" si="2"/>
        <v>0</v>
      </c>
      <c r="AD57" s="63" t="str">
        <f t="shared" si="3"/>
        <v/>
      </c>
      <c r="AE57" s="19" t="s">
        <v>0</v>
      </c>
      <c r="AF57" s="70">
        <v>0</v>
      </c>
      <c r="AG57" s="59">
        <f t="shared" si="4"/>
        <v>0</v>
      </c>
      <c r="AH57" s="63" t="str">
        <f t="shared" si="5"/>
        <v/>
      </c>
      <c r="AI57" s="19" t="s">
        <v>0</v>
      </c>
    </row>
    <row r="58" spans="1:35" hidden="1" outlineLevel="2" x14ac:dyDescent="0.3">
      <c r="A58" s="177" t="s">
        <v>324</v>
      </c>
      <c r="B58" s="53" t="s">
        <v>670</v>
      </c>
      <c r="C58" s="58">
        <v>-200</v>
      </c>
      <c r="D58" s="58">
        <v>-200</v>
      </c>
      <c r="E58" s="58">
        <v>-200</v>
      </c>
      <c r="F58" s="58">
        <v>-200</v>
      </c>
      <c r="G58" s="58">
        <v>-200</v>
      </c>
      <c r="H58" s="58">
        <v>-200</v>
      </c>
      <c r="I58" s="58">
        <v>-200</v>
      </c>
      <c r="J58" s="58">
        <v>-200</v>
      </c>
      <c r="K58" s="58">
        <v>-200</v>
      </c>
      <c r="L58" s="58">
        <v>-200</v>
      </c>
      <c r="M58" s="58">
        <v>-200</v>
      </c>
      <c r="N58" s="58">
        <v>-200</v>
      </c>
      <c r="O58" s="70">
        <v>-2400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v>0</v>
      </c>
      <c r="Z58" s="58">
        <v>0</v>
      </c>
      <c r="AA58" s="58">
        <v>0</v>
      </c>
      <c r="AB58" s="70">
        <v>0</v>
      </c>
      <c r="AC58" s="59">
        <f t="shared" si="2"/>
        <v>2400</v>
      </c>
      <c r="AD58" s="63">
        <f t="shared" si="3"/>
        <v>-1</v>
      </c>
      <c r="AE58" s="19" t="s">
        <v>0</v>
      </c>
      <c r="AF58" s="70">
        <v>0</v>
      </c>
      <c r="AG58" s="59">
        <f t="shared" si="4"/>
        <v>0</v>
      </c>
      <c r="AH58" s="63" t="str">
        <f t="shared" si="5"/>
        <v/>
      </c>
      <c r="AI58" s="19" t="s">
        <v>0</v>
      </c>
    </row>
    <row r="59" spans="1:35" hidden="1" outlineLevel="2" x14ac:dyDescent="0.3">
      <c r="A59" s="177" t="s">
        <v>325</v>
      </c>
      <c r="B59" s="53" t="s">
        <v>671</v>
      </c>
      <c r="C59" s="58">
        <v>0</v>
      </c>
      <c r="D59" s="58">
        <v>0</v>
      </c>
      <c r="E59" s="58">
        <v>0</v>
      </c>
      <c r="F59" s="58">
        <v>0</v>
      </c>
      <c r="G59" s="58">
        <v>0</v>
      </c>
      <c r="H59" s="58">
        <v>0</v>
      </c>
      <c r="I59" s="58">
        <v>0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70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v>0</v>
      </c>
      <c r="Z59" s="58">
        <v>0</v>
      </c>
      <c r="AA59" s="58">
        <v>0</v>
      </c>
      <c r="AB59" s="70">
        <v>0</v>
      </c>
      <c r="AC59" s="59">
        <f t="shared" si="2"/>
        <v>0</v>
      </c>
      <c r="AD59" s="63" t="str">
        <f t="shared" si="3"/>
        <v/>
      </c>
      <c r="AE59" s="19" t="s">
        <v>0</v>
      </c>
      <c r="AF59" s="70">
        <v>0</v>
      </c>
      <c r="AG59" s="59">
        <f t="shared" si="4"/>
        <v>0</v>
      </c>
      <c r="AH59" s="63" t="str">
        <f t="shared" si="5"/>
        <v/>
      </c>
      <c r="AI59" s="19" t="s">
        <v>0</v>
      </c>
    </row>
    <row r="60" spans="1:35" hidden="1" outlineLevel="2" x14ac:dyDescent="0.3">
      <c r="A60" s="177" t="s">
        <v>326</v>
      </c>
      <c r="B60" s="53" t="s">
        <v>672</v>
      </c>
      <c r="C60" s="58">
        <v>0</v>
      </c>
      <c r="D60" s="58">
        <v>0</v>
      </c>
      <c r="E60" s="58">
        <v>0</v>
      </c>
      <c r="F60" s="58">
        <v>0</v>
      </c>
      <c r="G60" s="58">
        <v>0</v>
      </c>
      <c r="H60" s="58">
        <v>0</v>
      </c>
      <c r="I60" s="58">
        <v>0</v>
      </c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70">
        <v>0</v>
      </c>
      <c r="P60" s="58">
        <v>-1422.17</v>
      </c>
      <c r="Q60" s="58">
        <v>-2004.43</v>
      </c>
      <c r="R60" s="58">
        <v>-3567.42</v>
      </c>
      <c r="S60" s="58">
        <v>-5900.25</v>
      </c>
      <c r="T60" s="58">
        <v>-5635.37</v>
      </c>
      <c r="U60" s="58">
        <v>-5559.65</v>
      </c>
      <c r="V60" s="58">
        <v>-2321.7800000000002</v>
      </c>
      <c r="W60" s="58">
        <v>-7224.24</v>
      </c>
      <c r="X60" s="58">
        <v>33635.31</v>
      </c>
      <c r="Y60" s="58">
        <v>-39254.06</v>
      </c>
      <c r="Z60" s="58">
        <v>-999.92</v>
      </c>
      <c r="AA60" s="58">
        <v>-1351.49</v>
      </c>
      <c r="AB60" s="70">
        <v>-41605.47</v>
      </c>
      <c r="AC60" s="59">
        <f t="shared" si="2"/>
        <v>-41605.47</v>
      </c>
      <c r="AD60" s="63" t="str">
        <f t="shared" si="3"/>
        <v/>
      </c>
      <c r="AE60" s="19" t="s">
        <v>0</v>
      </c>
      <c r="AF60" s="70">
        <v>0</v>
      </c>
      <c r="AG60" s="59">
        <f t="shared" si="4"/>
        <v>-41605.47</v>
      </c>
      <c r="AH60" s="63" t="str">
        <f t="shared" si="5"/>
        <v/>
      </c>
      <c r="AI60" s="19" t="s">
        <v>0</v>
      </c>
    </row>
    <row r="61" spans="1:35" hidden="1" outlineLevel="2" x14ac:dyDescent="0.3">
      <c r="A61" s="177" t="s">
        <v>327</v>
      </c>
      <c r="B61" s="53" t="s">
        <v>673</v>
      </c>
      <c r="C61" s="58">
        <v>-1800</v>
      </c>
      <c r="D61" s="58">
        <v>-1890</v>
      </c>
      <c r="E61" s="58">
        <v>-1984.5</v>
      </c>
      <c r="F61" s="58">
        <v>-2083.73</v>
      </c>
      <c r="G61" s="58">
        <v>-2187.91</v>
      </c>
      <c r="H61" s="58">
        <v>-2297.3000000000002</v>
      </c>
      <c r="I61" s="58">
        <v>-2412.1799999999998</v>
      </c>
      <c r="J61" s="58">
        <v>-2532.7800000000002</v>
      </c>
      <c r="K61" s="58">
        <v>-2659.42</v>
      </c>
      <c r="L61" s="58">
        <v>-2792.39</v>
      </c>
      <c r="M61" s="58">
        <v>-2932.01</v>
      </c>
      <c r="N61" s="58">
        <v>-3078.61</v>
      </c>
      <c r="O61" s="70">
        <v>-28650.83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0</v>
      </c>
      <c r="AA61" s="58">
        <v>0</v>
      </c>
      <c r="AB61" s="70">
        <v>0</v>
      </c>
      <c r="AC61" s="59">
        <f t="shared" si="2"/>
        <v>28650.83</v>
      </c>
      <c r="AD61" s="63">
        <f t="shared" si="3"/>
        <v>-1</v>
      </c>
      <c r="AE61" s="19" t="s">
        <v>0</v>
      </c>
      <c r="AF61" s="70">
        <v>0</v>
      </c>
      <c r="AG61" s="59">
        <f t="shared" si="4"/>
        <v>0</v>
      </c>
      <c r="AH61" s="63" t="str">
        <f t="shared" si="5"/>
        <v/>
      </c>
      <c r="AI61" s="19" t="s">
        <v>0</v>
      </c>
    </row>
    <row r="62" spans="1:35" outlineLevel="1" collapsed="1" x14ac:dyDescent="0.3">
      <c r="A62" s="175" t="s">
        <v>328</v>
      </c>
      <c r="B62" s="52" t="s">
        <v>674</v>
      </c>
      <c r="C62" s="26">
        <v>0</v>
      </c>
      <c r="D62" s="26">
        <v>0</v>
      </c>
      <c r="E62" s="26">
        <v>-2900</v>
      </c>
      <c r="F62" s="26">
        <v>0</v>
      </c>
      <c r="G62" s="26">
        <v>0</v>
      </c>
      <c r="H62" s="26">
        <v>-2900</v>
      </c>
      <c r="I62" s="26">
        <v>0</v>
      </c>
      <c r="J62" s="26">
        <v>0</v>
      </c>
      <c r="K62" s="26">
        <v>-2900</v>
      </c>
      <c r="L62" s="26">
        <v>0</v>
      </c>
      <c r="M62" s="26">
        <v>0</v>
      </c>
      <c r="N62" s="26">
        <v>-2900</v>
      </c>
      <c r="O62" s="69">
        <v>-11600</v>
      </c>
      <c r="P62" s="26">
        <v>0</v>
      </c>
      <c r="Q62" s="26">
        <v>0</v>
      </c>
      <c r="R62" s="26">
        <v>0</v>
      </c>
      <c r="S62" s="26">
        <v>0</v>
      </c>
      <c r="T62" s="26">
        <v>-2541</v>
      </c>
      <c r="U62" s="26">
        <v>0</v>
      </c>
      <c r="V62" s="26">
        <v>0</v>
      </c>
      <c r="W62" s="26">
        <v>0</v>
      </c>
      <c r="X62" s="26">
        <v>0</v>
      </c>
      <c r="Y62" s="26">
        <v>-70.349999999999994</v>
      </c>
      <c r="Z62" s="26">
        <v>-227.42</v>
      </c>
      <c r="AA62" s="26">
        <v>-270.2</v>
      </c>
      <c r="AB62" s="69">
        <v>-3108.97</v>
      </c>
      <c r="AC62" s="29">
        <f t="shared" si="2"/>
        <v>8491.0300000000007</v>
      </c>
      <c r="AD62" s="36">
        <f t="shared" si="3"/>
        <v>-0.73198534482758615</v>
      </c>
      <c r="AE62" s="5" t="s">
        <v>0</v>
      </c>
      <c r="AF62" s="69">
        <v>0</v>
      </c>
      <c r="AG62" s="29">
        <f t="shared" si="4"/>
        <v>-3108.97</v>
      </c>
      <c r="AH62" s="36" t="str">
        <f t="shared" si="5"/>
        <v/>
      </c>
      <c r="AI62" s="5" t="s">
        <v>0</v>
      </c>
    </row>
    <row r="63" spans="1:35" hidden="1" outlineLevel="2" x14ac:dyDescent="0.3">
      <c r="A63" s="177" t="s">
        <v>329</v>
      </c>
      <c r="B63" s="53" t="s">
        <v>675</v>
      </c>
      <c r="C63" s="58">
        <v>0</v>
      </c>
      <c r="D63" s="58">
        <v>0</v>
      </c>
      <c r="E63" s="58">
        <v>0</v>
      </c>
      <c r="F63" s="58">
        <v>0</v>
      </c>
      <c r="G63" s="58">
        <v>0</v>
      </c>
      <c r="H63" s="58">
        <v>0</v>
      </c>
      <c r="I63" s="58">
        <v>0</v>
      </c>
      <c r="J63" s="58">
        <v>0</v>
      </c>
      <c r="K63" s="58">
        <v>0</v>
      </c>
      <c r="L63" s="58">
        <v>0</v>
      </c>
      <c r="M63" s="58">
        <v>0</v>
      </c>
      <c r="N63" s="58">
        <v>0</v>
      </c>
      <c r="O63" s="70">
        <v>0</v>
      </c>
      <c r="P63" s="58">
        <v>0</v>
      </c>
      <c r="Q63" s="58">
        <v>0</v>
      </c>
      <c r="R63" s="58">
        <v>0</v>
      </c>
      <c r="S63" s="58">
        <v>0</v>
      </c>
      <c r="T63" s="58">
        <v>0</v>
      </c>
      <c r="U63" s="58">
        <v>0</v>
      </c>
      <c r="V63" s="58">
        <v>0</v>
      </c>
      <c r="W63" s="58">
        <v>0</v>
      </c>
      <c r="X63" s="58">
        <v>-2541</v>
      </c>
      <c r="Y63" s="58">
        <v>-70.349999999999994</v>
      </c>
      <c r="Z63" s="58">
        <v>2611.35</v>
      </c>
      <c r="AA63" s="58">
        <v>0</v>
      </c>
      <c r="AB63" s="70">
        <v>0</v>
      </c>
      <c r="AC63" s="59">
        <f t="shared" si="2"/>
        <v>0</v>
      </c>
      <c r="AD63" s="63" t="str">
        <f t="shared" si="3"/>
        <v/>
      </c>
      <c r="AE63" s="19" t="s">
        <v>0</v>
      </c>
      <c r="AF63" s="70">
        <v>0</v>
      </c>
      <c r="AG63" s="59">
        <f t="shared" si="4"/>
        <v>0</v>
      </c>
      <c r="AH63" s="63" t="str">
        <f t="shared" si="5"/>
        <v/>
      </c>
      <c r="AI63" s="19" t="s">
        <v>0</v>
      </c>
    </row>
    <row r="64" spans="1:35" hidden="1" outlineLevel="2" x14ac:dyDescent="0.3">
      <c r="A64" s="177" t="s">
        <v>330</v>
      </c>
      <c r="B64" s="53" t="s">
        <v>676</v>
      </c>
      <c r="C64" s="58">
        <v>0</v>
      </c>
      <c r="D64" s="58">
        <v>0</v>
      </c>
      <c r="E64" s="58">
        <v>-2900</v>
      </c>
      <c r="F64" s="58">
        <v>0</v>
      </c>
      <c r="G64" s="58">
        <v>0</v>
      </c>
      <c r="H64" s="58">
        <v>-2900</v>
      </c>
      <c r="I64" s="58">
        <v>0</v>
      </c>
      <c r="J64" s="58">
        <v>0</v>
      </c>
      <c r="K64" s="58">
        <v>-2900</v>
      </c>
      <c r="L64" s="58">
        <v>0</v>
      </c>
      <c r="M64" s="58">
        <v>0</v>
      </c>
      <c r="N64" s="58">
        <v>-2900</v>
      </c>
      <c r="O64" s="70">
        <v>-11600</v>
      </c>
      <c r="P64" s="58">
        <v>0</v>
      </c>
      <c r="Q64" s="58">
        <v>0</v>
      </c>
      <c r="R64" s="58">
        <v>0</v>
      </c>
      <c r="S64" s="58">
        <v>0</v>
      </c>
      <c r="T64" s="58">
        <v>-2541</v>
      </c>
      <c r="U64" s="58">
        <v>0</v>
      </c>
      <c r="V64" s="58">
        <v>0</v>
      </c>
      <c r="W64" s="58">
        <v>0</v>
      </c>
      <c r="X64" s="58">
        <v>2541</v>
      </c>
      <c r="Y64" s="58">
        <v>0</v>
      </c>
      <c r="Z64" s="58">
        <v>-2838.77</v>
      </c>
      <c r="AA64" s="58">
        <v>-270.2</v>
      </c>
      <c r="AB64" s="70">
        <v>-3108.97</v>
      </c>
      <c r="AC64" s="59">
        <f t="shared" si="2"/>
        <v>8491.0300000000007</v>
      </c>
      <c r="AD64" s="63">
        <f t="shared" si="3"/>
        <v>-0.73198534482758615</v>
      </c>
      <c r="AE64" s="19" t="s">
        <v>0</v>
      </c>
      <c r="AF64" s="70">
        <v>0</v>
      </c>
      <c r="AG64" s="59">
        <f t="shared" si="4"/>
        <v>-3108.97</v>
      </c>
      <c r="AH64" s="63" t="str">
        <f t="shared" si="5"/>
        <v/>
      </c>
      <c r="AI64" s="19" t="s">
        <v>0</v>
      </c>
    </row>
    <row r="65" spans="1:35" outlineLevel="1" collapsed="1" x14ac:dyDescent="0.3">
      <c r="A65" s="175" t="s">
        <v>331</v>
      </c>
      <c r="B65" s="52" t="s">
        <v>677</v>
      </c>
      <c r="C65" s="26">
        <v>-109724</v>
      </c>
      <c r="D65" s="26">
        <v>-23682.01</v>
      </c>
      <c r="E65" s="26">
        <v>-25327.81</v>
      </c>
      <c r="F65" s="26">
        <v>-27001.35</v>
      </c>
      <c r="G65" s="26">
        <v>-25557.11</v>
      </c>
      <c r="H65" s="26">
        <v>-169219.16</v>
      </c>
      <c r="I65" s="26">
        <v>-172329.95</v>
      </c>
      <c r="J65" s="26">
        <v>-170162.86</v>
      </c>
      <c r="K65" s="26">
        <v>-170493.01</v>
      </c>
      <c r="L65" s="26">
        <v>-29484.69</v>
      </c>
      <c r="M65" s="26">
        <v>-27526.07</v>
      </c>
      <c r="N65" s="26">
        <v>-27752.07</v>
      </c>
      <c r="O65" s="69">
        <v>-978260.09</v>
      </c>
      <c r="P65" s="26">
        <v>-1424.44</v>
      </c>
      <c r="Q65" s="26">
        <v>-4881.75</v>
      </c>
      <c r="R65" s="26">
        <v>-9338.18</v>
      </c>
      <c r="S65" s="26">
        <v>-8810.5499999999993</v>
      </c>
      <c r="T65" s="26">
        <v>-8183.55</v>
      </c>
      <c r="U65" s="26">
        <v>-6761.16</v>
      </c>
      <c r="V65" s="26">
        <v>-5868.29</v>
      </c>
      <c r="W65" s="26">
        <v>-14799.72</v>
      </c>
      <c r="X65" s="26">
        <v>-13081.81</v>
      </c>
      <c r="Y65" s="26">
        <v>-14079.72</v>
      </c>
      <c r="Z65" s="26">
        <v>-13603.08</v>
      </c>
      <c r="AA65" s="26">
        <v>-18517.89</v>
      </c>
      <c r="AB65" s="69">
        <v>-119350.14</v>
      </c>
      <c r="AC65" s="29">
        <f t="shared" si="2"/>
        <v>858909.95</v>
      </c>
      <c r="AD65" s="36">
        <f t="shared" si="3"/>
        <v>-0.87799753744425979</v>
      </c>
      <c r="AE65" s="5" t="s">
        <v>0</v>
      </c>
      <c r="AF65" s="69">
        <v>-74398.710000000006</v>
      </c>
      <c r="AG65" s="29">
        <f t="shared" si="4"/>
        <v>-44951.429999999993</v>
      </c>
      <c r="AH65" s="36">
        <f t="shared" si="5"/>
        <v>0.60419636308210167</v>
      </c>
      <c r="AI65" s="5" t="s">
        <v>0</v>
      </c>
    </row>
    <row r="66" spans="1:35" hidden="1" outlineLevel="2" x14ac:dyDescent="0.3">
      <c r="A66" s="177" t="s">
        <v>332</v>
      </c>
      <c r="B66" s="53" t="s">
        <v>678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70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v>0</v>
      </c>
      <c r="AA66" s="58">
        <v>0</v>
      </c>
      <c r="AB66" s="70">
        <v>0</v>
      </c>
      <c r="AC66" s="59">
        <f t="shared" si="2"/>
        <v>0</v>
      </c>
      <c r="AD66" s="63" t="str">
        <f t="shared" si="3"/>
        <v/>
      </c>
      <c r="AE66" s="19" t="s">
        <v>0</v>
      </c>
      <c r="AF66" s="70">
        <v>0</v>
      </c>
      <c r="AG66" s="59">
        <f t="shared" si="4"/>
        <v>0</v>
      </c>
      <c r="AH66" s="63" t="str">
        <f t="shared" si="5"/>
        <v/>
      </c>
      <c r="AI66" s="19" t="s">
        <v>0</v>
      </c>
    </row>
    <row r="67" spans="1:35" hidden="1" outlineLevel="2" x14ac:dyDescent="0.3">
      <c r="A67" s="177" t="s">
        <v>333</v>
      </c>
      <c r="B67" s="53" t="s">
        <v>679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v>0</v>
      </c>
      <c r="N67" s="58">
        <v>0</v>
      </c>
      <c r="O67" s="70">
        <v>0</v>
      </c>
      <c r="P67" s="58">
        <v>0</v>
      </c>
      <c r="Q67" s="58">
        <v>0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58">
        <v>0</v>
      </c>
      <c r="AB67" s="70">
        <v>0</v>
      </c>
      <c r="AC67" s="59">
        <f t="shared" si="2"/>
        <v>0</v>
      </c>
      <c r="AD67" s="63" t="str">
        <f t="shared" si="3"/>
        <v/>
      </c>
      <c r="AE67" s="19" t="s">
        <v>0</v>
      </c>
      <c r="AF67" s="70">
        <v>0</v>
      </c>
      <c r="AG67" s="59">
        <f t="shared" si="4"/>
        <v>0</v>
      </c>
      <c r="AH67" s="63" t="str">
        <f t="shared" si="5"/>
        <v/>
      </c>
      <c r="AI67" s="19" t="s">
        <v>0</v>
      </c>
    </row>
    <row r="68" spans="1:35" hidden="1" outlineLevel="2" x14ac:dyDescent="0.3">
      <c r="A68" s="177" t="s">
        <v>334</v>
      </c>
      <c r="B68" s="53" t="s">
        <v>680</v>
      </c>
      <c r="C68" s="58">
        <v>-109724</v>
      </c>
      <c r="D68" s="58">
        <v>-23682.01</v>
      </c>
      <c r="E68" s="58">
        <v>-25327.81</v>
      </c>
      <c r="F68" s="58">
        <v>-27001.35</v>
      </c>
      <c r="G68" s="58">
        <v>-25557.11</v>
      </c>
      <c r="H68" s="58">
        <v>-169219.16</v>
      </c>
      <c r="I68" s="58">
        <v>-172329.95</v>
      </c>
      <c r="J68" s="58">
        <v>-170162.86</v>
      </c>
      <c r="K68" s="58">
        <v>-170493.01</v>
      </c>
      <c r="L68" s="58">
        <v>-29484.69</v>
      </c>
      <c r="M68" s="58">
        <v>-27526.07</v>
      </c>
      <c r="N68" s="58">
        <v>-27752.07</v>
      </c>
      <c r="O68" s="70">
        <v>-978260.09</v>
      </c>
      <c r="P68" s="58">
        <v>-1424.44</v>
      </c>
      <c r="Q68" s="58">
        <v>-4881.75</v>
      </c>
      <c r="R68" s="58">
        <v>-9338.18</v>
      </c>
      <c r="S68" s="58">
        <v>-8810.5499999999993</v>
      </c>
      <c r="T68" s="58">
        <v>-8183.55</v>
      </c>
      <c r="U68" s="58">
        <v>-6761.16</v>
      </c>
      <c r="V68" s="58">
        <v>-5868.29</v>
      </c>
      <c r="W68" s="58">
        <v>-14799.72</v>
      </c>
      <c r="X68" s="58">
        <v>-13081.81</v>
      </c>
      <c r="Y68" s="58">
        <v>-14079.72</v>
      </c>
      <c r="Z68" s="58">
        <v>-13603.08</v>
      </c>
      <c r="AA68" s="58">
        <v>-18517.89</v>
      </c>
      <c r="AB68" s="70">
        <v>-119350.14</v>
      </c>
      <c r="AC68" s="59">
        <f t="shared" si="2"/>
        <v>858909.95</v>
      </c>
      <c r="AD68" s="63">
        <f t="shared" si="3"/>
        <v>-0.87799753744425979</v>
      </c>
      <c r="AE68" s="19" t="s">
        <v>0</v>
      </c>
      <c r="AF68" s="70">
        <v>-74398.710000000006</v>
      </c>
      <c r="AG68" s="59">
        <f t="shared" si="4"/>
        <v>-44951.429999999993</v>
      </c>
      <c r="AH68" s="63">
        <f t="shared" si="5"/>
        <v>0.60419636308210167</v>
      </c>
      <c r="AI68" s="19" t="s">
        <v>0</v>
      </c>
    </row>
    <row r="69" spans="1:35" hidden="1" outlineLevel="2" x14ac:dyDescent="0.3">
      <c r="A69" s="177" t="s">
        <v>335</v>
      </c>
      <c r="B69" s="53" t="s">
        <v>681</v>
      </c>
      <c r="C69" s="58">
        <v>0</v>
      </c>
      <c r="D69" s="58">
        <v>0</v>
      </c>
      <c r="E69" s="58">
        <v>0</v>
      </c>
      <c r="F69" s="58">
        <v>0</v>
      </c>
      <c r="G69" s="58">
        <v>0</v>
      </c>
      <c r="H69" s="58">
        <v>0</v>
      </c>
      <c r="I69" s="58"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70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70">
        <v>0</v>
      </c>
      <c r="AC69" s="59">
        <f t="shared" si="2"/>
        <v>0</v>
      </c>
      <c r="AD69" s="63" t="str">
        <f t="shared" si="3"/>
        <v/>
      </c>
      <c r="AE69" s="19" t="s">
        <v>0</v>
      </c>
      <c r="AF69" s="70">
        <v>0</v>
      </c>
      <c r="AG69" s="59">
        <f t="shared" si="4"/>
        <v>0</v>
      </c>
      <c r="AH69" s="63" t="str">
        <f t="shared" si="5"/>
        <v/>
      </c>
      <c r="AI69" s="19" t="s">
        <v>0</v>
      </c>
    </row>
    <row r="70" spans="1:35" outlineLevel="1" collapsed="1" x14ac:dyDescent="0.3">
      <c r="A70" s="175" t="s">
        <v>336</v>
      </c>
      <c r="B70" s="52" t="s">
        <v>682</v>
      </c>
      <c r="C70" s="26">
        <v>-583</v>
      </c>
      <c r="D70" s="26">
        <v>-583</v>
      </c>
      <c r="E70" s="26">
        <v>-1083</v>
      </c>
      <c r="F70" s="26">
        <v>-653</v>
      </c>
      <c r="G70" s="26">
        <v>-653</v>
      </c>
      <c r="H70" s="26">
        <v>-4253</v>
      </c>
      <c r="I70" s="26">
        <v>-713</v>
      </c>
      <c r="J70" s="26">
        <v>-713</v>
      </c>
      <c r="K70" s="26">
        <v>-1513</v>
      </c>
      <c r="L70" s="26">
        <v>-763</v>
      </c>
      <c r="M70" s="26">
        <v>-763</v>
      </c>
      <c r="N70" s="26">
        <v>-4813</v>
      </c>
      <c r="O70" s="69">
        <v>-17086</v>
      </c>
      <c r="P70" s="26">
        <v>-21.78</v>
      </c>
      <c r="Q70" s="26">
        <v>-294.26</v>
      </c>
      <c r="R70" s="26">
        <v>-529.08000000000004</v>
      </c>
      <c r="S70" s="26">
        <v>-349.69</v>
      </c>
      <c r="T70" s="26">
        <v>-79.599999999999994</v>
      </c>
      <c r="U70" s="26">
        <v>0</v>
      </c>
      <c r="V70" s="26">
        <v>0</v>
      </c>
      <c r="W70" s="26">
        <v>0</v>
      </c>
      <c r="X70" s="26">
        <v>-578.99</v>
      </c>
      <c r="Y70" s="26">
        <v>-10.89</v>
      </c>
      <c r="Z70" s="26">
        <v>0</v>
      </c>
      <c r="AA70" s="26">
        <v>0</v>
      </c>
      <c r="AB70" s="69">
        <v>-1864.29</v>
      </c>
      <c r="AC70" s="29">
        <f t="shared" ref="AC70:AC133" si="6">AB70-O70</f>
        <v>15221.71</v>
      </c>
      <c r="AD70" s="36">
        <f t="shared" ref="AD70:AD133" si="7">IFERROR(AB70/O70-1,"")</f>
        <v>-0.89088786140699994</v>
      </c>
      <c r="AE70" s="5" t="s">
        <v>0</v>
      </c>
      <c r="AF70" s="69">
        <v>-3601.87</v>
      </c>
      <c r="AG70" s="29">
        <f t="shared" ref="AG70:AG133" si="8">AB70-AF70</f>
        <v>1737.58</v>
      </c>
      <c r="AH70" s="36">
        <f t="shared" ref="AH70:AH133" si="9">IFERROR(AB70/AF70-1,"")</f>
        <v>-0.48241052564362397</v>
      </c>
      <c r="AI70" s="5" t="s">
        <v>0</v>
      </c>
    </row>
    <row r="71" spans="1:35" hidden="1" outlineLevel="2" x14ac:dyDescent="0.3">
      <c r="A71" s="177" t="s">
        <v>337</v>
      </c>
      <c r="B71" s="53" t="s">
        <v>683</v>
      </c>
      <c r="C71" s="58" t="s">
        <v>871</v>
      </c>
      <c r="D71" s="58" t="s">
        <v>871</v>
      </c>
      <c r="E71" s="58" t="s">
        <v>871</v>
      </c>
      <c r="F71" s="58" t="s">
        <v>871</v>
      </c>
      <c r="G71" s="58" t="s">
        <v>871</v>
      </c>
      <c r="H71" s="58" t="s">
        <v>871</v>
      </c>
      <c r="I71" s="58" t="s">
        <v>871</v>
      </c>
      <c r="J71" s="58" t="s">
        <v>871</v>
      </c>
      <c r="K71" s="58" t="s">
        <v>871</v>
      </c>
      <c r="L71" s="58" t="s">
        <v>871</v>
      </c>
      <c r="M71" s="58" t="s">
        <v>871</v>
      </c>
      <c r="N71" s="58" t="s">
        <v>871</v>
      </c>
      <c r="O71" s="70" t="s">
        <v>871</v>
      </c>
      <c r="P71" s="58" t="s">
        <v>871</v>
      </c>
      <c r="Q71" s="58" t="s">
        <v>871</v>
      </c>
      <c r="R71" s="58" t="s">
        <v>871</v>
      </c>
      <c r="S71" s="58" t="s">
        <v>871</v>
      </c>
      <c r="T71" s="58" t="s">
        <v>871</v>
      </c>
      <c r="U71" s="58" t="s">
        <v>871</v>
      </c>
      <c r="V71" s="58" t="s">
        <v>871</v>
      </c>
      <c r="W71" s="58" t="s">
        <v>871</v>
      </c>
      <c r="X71" s="58" t="s">
        <v>871</v>
      </c>
      <c r="Y71" s="58" t="s">
        <v>871</v>
      </c>
      <c r="Z71" s="58" t="s">
        <v>871</v>
      </c>
      <c r="AA71" s="58" t="s">
        <v>871</v>
      </c>
      <c r="AB71" s="70" t="s">
        <v>871</v>
      </c>
      <c r="AC71" s="59" t="e">
        <f t="shared" si="6"/>
        <v>#VALUE!</v>
      </c>
      <c r="AD71" s="63" t="str">
        <f t="shared" si="7"/>
        <v/>
      </c>
      <c r="AE71" s="19" t="s">
        <v>0</v>
      </c>
      <c r="AF71" s="70" t="s">
        <v>871</v>
      </c>
      <c r="AG71" s="59" t="e">
        <f t="shared" si="8"/>
        <v>#VALUE!</v>
      </c>
      <c r="AH71" s="63" t="str">
        <f t="shared" si="9"/>
        <v/>
      </c>
      <c r="AI71" s="19" t="s">
        <v>0</v>
      </c>
    </row>
    <row r="72" spans="1:35" hidden="1" outlineLevel="2" x14ac:dyDescent="0.3">
      <c r="A72" s="177" t="s">
        <v>338</v>
      </c>
      <c r="B72" s="53" t="s">
        <v>684</v>
      </c>
      <c r="C72" s="58">
        <v>-363</v>
      </c>
      <c r="D72" s="58">
        <v>-363</v>
      </c>
      <c r="E72" s="58">
        <v>-363</v>
      </c>
      <c r="F72" s="58">
        <v>-363</v>
      </c>
      <c r="G72" s="58">
        <v>-363</v>
      </c>
      <c r="H72" s="58">
        <v>-363</v>
      </c>
      <c r="I72" s="58">
        <v>-363</v>
      </c>
      <c r="J72" s="58">
        <v>-363</v>
      </c>
      <c r="K72" s="58">
        <v>-363</v>
      </c>
      <c r="L72" s="58">
        <v>-363</v>
      </c>
      <c r="M72" s="58">
        <v>-363</v>
      </c>
      <c r="N72" s="58">
        <v>-363</v>
      </c>
      <c r="O72" s="70">
        <v>-4356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70">
        <v>0</v>
      </c>
      <c r="AC72" s="59">
        <f t="shared" si="6"/>
        <v>4356</v>
      </c>
      <c r="AD72" s="63">
        <f t="shared" si="7"/>
        <v>-1</v>
      </c>
      <c r="AE72" s="19" t="s">
        <v>0</v>
      </c>
      <c r="AF72" s="70">
        <v>0</v>
      </c>
      <c r="AG72" s="59">
        <f t="shared" si="8"/>
        <v>0</v>
      </c>
      <c r="AH72" s="63" t="str">
        <f t="shared" si="9"/>
        <v/>
      </c>
      <c r="AI72" s="19" t="s">
        <v>0</v>
      </c>
    </row>
    <row r="73" spans="1:35" hidden="1" outlineLevel="2" x14ac:dyDescent="0.3">
      <c r="A73" s="177" t="s">
        <v>339</v>
      </c>
      <c r="B73" s="53" t="s">
        <v>685</v>
      </c>
      <c r="C73" s="58">
        <v>0</v>
      </c>
      <c r="D73" s="58">
        <v>0</v>
      </c>
      <c r="E73" s="58">
        <v>0</v>
      </c>
      <c r="F73" s="58">
        <v>0</v>
      </c>
      <c r="G73" s="58">
        <v>0</v>
      </c>
      <c r="H73" s="58">
        <v>0</v>
      </c>
      <c r="I73" s="58">
        <v>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70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70">
        <v>0</v>
      </c>
      <c r="AC73" s="59">
        <f t="shared" si="6"/>
        <v>0</v>
      </c>
      <c r="AD73" s="63" t="str">
        <f t="shared" si="7"/>
        <v/>
      </c>
      <c r="AE73" s="19" t="s">
        <v>0</v>
      </c>
      <c r="AF73" s="70">
        <v>0</v>
      </c>
      <c r="AG73" s="59">
        <f t="shared" si="8"/>
        <v>0</v>
      </c>
      <c r="AH73" s="63" t="str">
        <f t="shared" si="9"/>
        <v/>
      </c>
      <c r="AI73" s="19" t="s">
        <v>0</v>
      </c>
    </row>
    <row r="74" spans="1:35" hidden="1" outlineLevel="2" x14ac:dyDescent="0.3">
      <c r="A74" s="177" t="s">
        <v>340</v>
      </c>
      <c r="B74" s="53" t="s">
        <v>686</v>
      </c>
      <c r="C74" s="58">
        <v>0</v>
      </c>
      <c r="D74" s="58">
        <v>0</v>
      </c>
      <c r="E74" s="58">
        <v>-500</v>
      </c>
      <c r="F74" s="58">
        <v>0</v>
      </c>
      <c r="G74" s="58">
        <v>0</v>
      </c>
      <c r="H74" s="58">
        <v>-800</v>
      </c>
      <c r="I74" s="58">
        <v>0</v>
      </c>
      <c r="J74" s="58">
        <v>0</v>
      </c>
      <c r="K74" s="58">
        <v>-800</v>
      </c>
      <c r="L74" s="58">
        <v>0</v>
      </c>
      <c r="M74" s="58">
        <v>0</v>
      </c>
      <c r="N74" s="58">
        <v>0</v>
      </c>
      <c r="O74" s="70">
        <v>-2100</v>
      </c>
      <c r="P74" s="58">
        <v>-21.78</v>
      </c>
      <c r="Q74" s="58">
        <v>-294.26</v>
      </c>
      <c r="R74" s="58">
        <v>-529.08000000000004</v>
      </c>
      <c r="S74" s="58">
        <v>-349.69</v>
      </c>
      <c r="T74" s="58">
        <v>-79.599999999999994</v>
      </c>
      <c r="U74" s="58">
        <v>0</v>
      </c>
      <c r="V74" s="58">
        <v>0</v>
      </c>
      <c r="W74" s="58">
        <v>0</v>
      </c>
      <c r="X74" s="58">
        <v>-578.99</v>
      </c>
      <c r="Y74" s="58">
        <v>-10.89</v>
      </c>
      <c r="Z74" s="58">
        <v>0</v>
      </c>
      <c r="AA74" s="58">
        <v>0</v>
      </c>
      <c r="AB74" s="70">
        <v>-1864.29</v>
      </c>
      <c r="AC74" s="59">
        <f t="shared" si="6"/>
        <v>235.71000000000004</v>
      </c>
      <c r="AD74" s="63">
        <f t="shared" si="7"/>
        <v>-0.1122428571428572</v>
      </c>
      <c r="AE74" s="19" t="s">
        <v>0</v>
      </c>
      <c r="AF74" s="70">
        <v>-3601.87</v>
      </c>
      <c r="AG74" s="59">
        <f t="shared" si="8"/>
        <v>1737.58</v>
      </c>
      <c r="AH74" s="63">
        <f t="shared" si="9"/>
        <v>-0.48241052564362397</v>
      </c>
      <c r="AI74" s="19" t="s">
        <v>0</v>
      </c>
    </row>
    <row r="75" spans="1:35" hidden="1" outlineLevel="2" x14ac:dyDescent="0.3">
      <c r="A75" s="177" t="s">
        <v>341</v>
      </c>
      <c r="B75" s="53" t="s">
        <v>687</v>
      </c>
      <c r="C75" s="58">
        <v>-220</v>
      </c>
      <c r="D75" s="58">
        <v>-220</v>
      </c>
      <c r="E75" s="58">
        <v>-220</v>
      </c>
      <c r="F75" s="58">
        <v>-290</v>
      </c>
      <c r="G75" s="58">
        <v>-290</v>
      </c>
      <c r="H75" s="58">
        <v>-290</v>
      </c>
      <c r="I75" s="58">
        <v>-350</v>
      </c>
      <c r="J75" s="58">
        <v>-350</v>
      </c>
      <c r="K75" s="58">
        <v>-350</v>
      </c>
      <c r="L75" s="58">
        <v>-400</v>
      </c>
      <c r="M75" s="58">
        <v>-400</v>
      </c>
      <c r="N75" s="58">
        <v>-450</v>
      </c>
      <c r="O75" s="70">
        <v>-3830</v>
      </c>
      <c r="P75" s="58">
        <v>0</v>
      </c>
      <c r="Q75" s="58">
        <v>0</v>
      </c>
      <c r="R75" s="58">
        <v>0</v>
      </c>
      <c r="S75" s="58">
        <v>0</v>
      </c>
      <c r="T75" s="58">
        <v>0</v>
      </c>
      <c r="U75" s="58">
        <v>0</v>
      </c>
      <c r="V75" s="58">
        <v>0</v>
      </c>
      <c r="W75" s="58">
        <v>0</v>
      </c>
      <c r="X75" s="58">
        <v>0</v>
      </c>
      <c r="Y75" s="58">
        <v>0</v>
      </c>
      <c r="Z75" s="58">
        <v>0</v>
      </c>
      <c r="AA75" s="58">
        <v>0</v>
      </c>
      <c r="AB75" s="70">
        <v>0</v>
      </c>
      <c r="AC75" s="59">
        <f t="shared" si="6"/>
        <v>3830</v>
      </c>
      <c r="AD75" s="63">
        <f t="shared" si="7"/>
        <v>-1</v>
      </c>
      <c r="AE75" s="19" t="s">
        <v>0</v>
      </c>
      <c r="AF75" s="70">
        <v>0</v>
      </c>
      <c r="AG75" s="59">
        <f t="shared" si="8"/>
        <v>0</v>
      </c>
      <c r="AH75" s="63" t="str">
        <f t="shared" si="9"/>
        <v/>
      </c>
      <c r="AI75" s="19" t="s">
        <v>0</v>
      </c>
    </row>
    <row r="76" spans="1:35" hidden="1" outlineLevel="2" x14ac:dyDescent="0.3">
      <c r="A76" s="177" t="s">
        <v>342</v>
      </c>
      <c r="B76" s="53" t="s">
        <v>688</v>
      </c>
      <c r="C76" s="58">
        <v>0</v>
      </c>
      <c r="D76" s="58">
        <v>0</v>
      </c>
      <c r="E76" s="58">
        <v>0</v>
      </c>
      <c r="F76" s="58">
        <v>0</v>
      </c>
      <c r="G76" s="58">
        <v>0</v>
      </c>
      <c r="H76" s="58">
        <v>-2800</v>
      </c>
      <c r="I76" s="58">
        <v>0</v>
      </c>
      <c r="J76" s="58">
        <v>0</v>
      </c>
      <c r="K76" s="58">
        <v>0</v>
      </c>
      <c r="L76" s="58">
        <v>0</v>
      </c>
      <c r="M76" s="58">
        <v>0</v>
      </c>
      <c r="N76" s="58">
        <v>-4000</v>
      </c>
      <c r="O76" s="70">
        <v>-6800</v>
      </c>
      <c r="P76" s="58">
        <v>0</v>
      </c>
      <c r="Q76" s="58">
        <v>0</v>
      </c>
      <c r="R76" s="58">
        <v>0</v>
      </c>
      <c r="S76" s="58">
        <v>0</v>
      </c>
      <c r="T76" s="58">
        <v>0</v>
      </c>
      <c r="U76" s="58">
        <v>0</v>
      </c>
      <c r="V76" s="58">
        <v>0</v>
      </c>
      <c r="W76" s="58">
        <v>0</v>
      </c>
      <c r="X76" s="58">
        <v>0</v>
      </c>
      <c r="Y76" s="58">
        <v>0</v>
      </c>
      <c r="Z76" s="58">
        <v>0</v>
      </c>
      <c r="AA76" s="58">
        <v>0</v>
      </c>
      <c r="AB76" s="70">
        <v>0</v>
      </c>
      <c r="AC76" s="59">
        <f t="shared" si="6"/>
        <v>6800</v>
      </c>
      <c r="AD76" s="63">
        <f t="shared" si="7"/>
        <v>-1</v>
      </c>
      <c r="AE76" s="19" t="s">
        <v>0</v>
      </c>
      <c r="AF76" s="70">
        <v>0</v>
      </c>
      <c r="AG76" s="59">
        <f t="shared" si="8"/>
        <v>0</v>
      </c>
      <c r="AH76" s="63" t="str">
        <f t="shared" si="9"/>
        <v/>
      </c>
      <c r="AI76" s="19" t="s">
        <v>0</v>
      </c>
    </row>
    <row r="77" spans="1:35" hidden="1" outlineLevel="2" x14ac:dyDescent="0.3">
      <c r="A77" s="177" t="s">
        <v>343</v>
      </c>
      <c r="B77" s="53" t="s">
        <v>689</v>
      </c>
      <c r="C77" s="58">
        <v>0</v>
      </c>
      <c r="D77" s="58">
        <v>0</v>
      </c>
      <c r="E77" s="58">
        <v>0</v>
      </c>
      <c r="F77" s="58">
        <v>0</v>
      </c>
      <c r="G77" s="58">
        <v>0</v>
      </c>
      <c r="H77" s="58">
        <v>0</v>
      </c>
      <c r="I77" s="58">
        <v>0</v>
      </c>
      <c r="J77" s="58">
        <v>0</v>
      </c>
      <c r="K77" s="58">
        <v>0</v>
      </c>
      <c r="L77" s="58">
        <v>0</v>
      </c>
      <c r="M77" s="58">
        <v>0</v>
      </c>
      <c r="N77" s="58">
        <v>0</v>
      </c>
      <c r="O77" s="70">
        <v>0</v>
      </c>
      <c r="P77" s="58">
        <v>0</v>
      </c>
      <c r="Q77" s="58">
        <v>0</v>
      </c>
      <c r="R77" s="58">
        <v>0</v>
      </c>
      <c r="S77" s="58">
        <v>0</v>
      </c>
      <c r="T77" s="58">
        <v>0</v>
      </c>
      <c r="U77" s="58">
        <v>0</v>
      </c>
      <c r="V77" s="58">
        <v>0</v>
      </c>
      <c r="W77" s="58">
        <v>0</v>
      </c>
      <c r="X77" s="58">
        <v>0</v>
      </c>
      <c r="Y77" s="58">
        <v>0</v>
      </c>
      <c r="Z77" s="58">
        <v>0</v>
      </c>
      <c r="AA77" s="58">
        <v>0</v>
      </c>
      <c r="AB77" s="70">
        <v>0</v>
      </c>
      <c r="AC77" s="59">
        <f t="shared" si="6"/>
        <v>0</v>
      </c>
      <c r="AD77" s="63" t="str">
        <f t="shared" si="7"/>
        <v/>
      </c>
      <c r="AE77" s="19" t="s">
        <v>0</v>
      </c>
      <c r="AF77" s="70">
        <v>0</v>
      </c>
      <c r="AG77" s="59">
        <f t="shared" si="8"/>
        <v>0</v>
      </c>
      <c r="AH77" s="63" t="str">
        <f t="shared" si="9"/>
        <v/>
      </c>
      <c r="AI77" s="19" t="s">
        <v>0</v>
      </c>
    </row>
    <row r="78" spans="1:35" outlineLevel="1" collapsed="1" x14ac:dyDescent="0.3">
      <c r="A78" s="175" t="s">
        <v>344</v>
      </c>
      <c r="B78" s="52" t="s">
        <v>690</v>
      </c>
      <c r="C78" s="26">
        <v>-122935.42</v>
      </c>
      <c r="D78" s="26">
        <v>-42732.639999999999</v>
      </c>
      <c r="E78" s="26">
        <v>-50729.1</v>
      </c>
      <c r="F78" s="26">
        <v>-57226.48</v>
      </c>
      <c r="G78" s="26">
        <v>-68100.34</v>
      </c>
      <c r="H78" s="26">
        <v>-74080.960000000006</v>
      </c>
      <c r="I78" s="26">
        <v>-78952.570000000007</v>
      </c>
      <c r="J78" s="26">
        <v>-83806.83</v>
      </c>
      <c r="K78" s="26">
        <v>-90390.47</v>
      </c>
      <c r="L78" s="26">
        <v>-104236.3</v>
      </c>
      <c r="M78" s="26">
        <v>-110342.76</v>
      </c>
      <c r="N78" s="26">
        <v>-119698.37</v>
      </c>
      <c r="O78" s="69">
        <v>-1003232.24</v>
      </c>
      <c r="P78" s="26">
        <v>-60325.31</v>
      </c>
      <c r="Q78" s="26">
        <v>-39284.54</v>
      </c>
      <c r="R78" s="26">
        <v>-48610.57</v>
      </c>
      <c r="S78" s="26">
        <v>-103954.31</v>
      </c>
      <c r="T78" s="26">
        <v>-37688.54</v>
      </c>
      <c r="U78" s="26">
        <v>-68098.039999999994</v>
      </c>
      <c r="V78" s="26">
        <v>-93376.53</v>
      </c>
      <c r="W78" s="26">
        <v>-59321.46</v>
      </c>
      <c r="X78" s="26">
        <v>-71340.55</v>
      </c>
      <c r="Y78" s="26">
        <v>-54844.11</v>
      </c>
      <c r="Z78" s="26">
        <v>-37004.6</v>
      </c>
      <c r="AA78" s="26">
        <v>-107268.26</v>
      </c>
      <c r="AB78" s="69">
        <v>-781116.82</v>
      </c>
      <c r="AC78" s="29">
        <f t="shared" si="6"/>
        <v>222115.42000000004</v>
      </c>
      <c r="AD78" s="36">
        <f t="shared" si="7"/>
        <v>-0.22139980270171544</v>
      </c>
      <c r="AE78" s="5" t="s">
        <v>0</v>
      </c>
      <c r="AF78" s="69">
        <v>-288810.28000000003</v>
      </c>
      <c r="AG78" s="29">
        <f t="shared" si="8"/>
        <v>-492306.53999999992</v>
      </c>
      <c r="AH78" s="36">
        <f t="shared" si="9"/>
        <v>1.704601858354903</v>
      </c>
      <c r="AI78" s="5" t="s">
        <v>0</v>
      </c>
    </row>
    <row r="79" spans="1:35" hidden="1" outlineLevel="2" collapsed="1" x14ac:dyDescent="0.3">
      <c r="A79" s="179" t="s">
        <v>24</v>
      </c>
      <c r="B79" s="54" t="s">
        <v>691</v>
      </c>
      <c r="C79" s="26">
        <v>-15745.23</v>
      </c>
      <c r="D79" s="26">
        <v>-17864.52</v>
      </c>
      <c r="E79" s="26">
        <v>-21717.82</v>
      </c>
      <c r="F79" s="26">
        <v>-24601.48</v>
      </c>
      <c r="G79" s="26">
        <v>-29688.36</v>
      </c>
      <c r="H79" s="26">
        <v>-33238.22</v>
      </c>
      <c r="I79" s="26">
        <v>-35291.269999999997</v>
      </c>
      <c r="J79" s="26">
        <v>-38339.67</v>
      </c>
      <c r="K79" s="26">
        <v>-41301.68</v>
      </c>
      <c r="L79" s="26">
        <v>-46776.74</v>
      </c>
      <c r="M79" s="26">
        <v>-50277.36</v>
      </c>
      <c r="N79" s="26">
        <v>-53413.19</v>
      </c>
      <c r="O79" s="69">
        <v>-408255.54</v>
      </c>
      <c r="P79" s="26">
        <v>-11210.19</v>
      </c>
      <c r="Q79" s="26">
        <v>-10266.879999999999</v>
      </c>
      <c r="R79" s="26">
        <v>-9843.64</v>
      </c>
      <c r="S79" s="26">
        <v>-75606.259999999995</v>
      </c>
      <c r="T79" s="26">
        <v>-25003.279999999999</v>
      </c>
      <c r="U79" s="26">
        <v>-5223.03</v>
      </c>
      <c r="V79" s="26">
        <v>-73393.2</v>
      </c>
      <c r="W79" s="26">
        <v>-26775.89</v>
      </c>
      <c r="X79" s="26">
        <v>-27157.47</v>
      </c>
      <c r="Y79" s="26">
        <v>-22114.799999999999</v>
      </c>
      <c r="Z79" s="26">
        <v>-3894.13</v>
      </c>
      <c r="AA79" s="26">
        <v>-68806.77</v>
      </c>
      <c r="AB79" s="69">
        <v>-359295.54</v>
      </c>
      <c r="AC79" s="29">
        <f t="shared" si="6"/>
        <v>48960</v>
      </c>
      <c r="AD79" s="36">
        <f t="shared" si="7"/>
        <v>-0.11992488822074532</v>
      </c>
      <c r="AE79" s="5" t="s">
        <v>0</v>
      </c>
      <c r="AF79" s="69">
        <v>-111154.83</v>
      </c>
      <c r="AG79" s="29">
        <f t="shared" si="8"/>
        <v>-248140.70999999996</v>
      </c>
      <c r="AH79" s="36">
        <f t="shared" si="9"/>
        <v>2.2323880122888045</v>
      </c>
      <c r="AI79" s="5" t="s">
        <v>0</v>
      </c>
    </row>
    <row r="80" spans="1:35" hidden="1" outlineLevel="3" x14ac:dyDescent="0.3">
      <c r="A80" s="181" t="s">
        <v>345</v>
      </c>
      <c r="B80" s="55" t="s">
        <v>692</v>
      </c>
      <c r="C80" s="58">
        <v>0</v>
      </c>
      <c r="D80" s="58">
        <v>0</v>
      </c>
      <c r="E80" s="58">
        <v>0</v>
      </c>
      <c r="F80" s="58">
        <v>0</v>
      </c>
      <c r="G80" s="58">
        <v>0</v>
      </c>
      <c r="H80" s="58">
        <v>0</v>
      </c>
      <c r="I80" s="58">
        <v>0</v>
      </c>
      <c r="J80" s="58">
        <v>0</v>
      </c>
      <c r="K80" s="58">
        <v>0</v>
      </c>
      <c r="L80" s="58">
        <v>0</v>
      </c>
      <c r="M80" s="58">
        <v>0</v>
      </c>
      <c r="N80" s="58">
        <v>0</v>
      </c>
      <c r="O80" s="70">
        <v>0</v>
      </c>
      <c r="P80" s="58">
        <v>-2740</v>
      </c>
      <c r="Q80" s="58">
        <v>-3557.68</v>
      </c>
      <c r="R80" s="58">
        <v>-2939.79</v>
      </c>
      <c r="S80" s="58">
        <v>-1854.17</v>
      </c>
      <c r="T80" s="58">
        <v>11091.64</v>
      </c>
      <c r="U80" s="58">
        <v>0</v>
      </c>
      <c r="V80" s="58">
        <v>0</v>
      </c>
      <c r="W80" s="58">
        <v>0</v>
      </c>
      <c r="X80" s="58">
        <v>0</v>
      </c>
      <c r="Y80" s="58">
        <v>-21167.37</v>
      </c>
      <c r="Z80" s="58">
        <v>21167.37</v>
      </c>
      <c r="AA80" s="58">
        <v>0</v>
      </c>
      <c r="AB80" s="70">
        <v>0</v>
      </c>
      <c r="AC80" s="59">
        <f t="shared" si="6"/>
        <v>0</v>
      </c>
      <c r="AD80" s="63" t="str">
        <f t="shared" si="7"/>
        <v/>
      </c>
      <c r="AE80" s="19" t="s">
        <v>0</v>
      </c>
      <c r="AF80" s="70">
        <v>0</v>
      </c>
      <c r="AG80" s="59">
        <f t="shared" si="8"/>
        <v>0</v>
      </c>
      <c r="AH80" s="63" t="str">
        <f t="shared" si="9"/>
        <v/>
      </c>
      <c r="AI80" s="19" t="s">
        <v>0</v>
      </c>
    </row>
    <row r="81" spans="1:35" hidden="1" outlineLevel="3" x14ac:dyDescent="0.3">
      <c r="A81" s="181" t="s">
        <v>346</v>
      </c>
      <c r="B81" s="55" t="s">
        <v>693</v>
      </c>
      <c r="C81" s="58">
        <v>-5729.77</v>
      </c>
      <c r="D81" s="58">
        <v>-6561.2</v>
      </c>
      <c r="E81" s="58">
        <v>-7936.4</v>
      </c>
      <c r="F81" s="58">
        <v>-9043.8799999999992</v>
      </c>
      <c r="G81" s="58">
        <v>-10829.14</v>
      </c>
      <c r="H81" s="58">
        <v>-12182.81</v>
      </c>
      <c r="I81" s="58">
        <v>-12843.01</v>
      </c>
      <c r="J81" s="58">
        <v>-14009.47</v>
      </c>
      <c r="K81" s="58">
        <v>-15010.58</v>
      </c>
      <c r="L81" s="58">
        <v>-17034.63</v>
      </c>
      <c r="M81" s="58">
        <v>-18234.59</v>
      </c>
      <c r="N81" s="58">
        <v>-19453.98</v>
      </c>
      <c r="O81" s="70">
        <v>-148869.46</v>
      </c>
      <c r="P81" s="58">
        <v>0</v>
      </c>
      <c r="Q81" s="58">
        <v>0</v>
      </c>
      <c r="R81" s="58">
        <v>0</v>
      </c>
      <c r="S81" s="58">
        <v>0</v>
      </c>
      <c r="T81" s="58">
        <v>-12674.04</v>
      </c>
      <c r="U81" s="58">
        <v>-886.69</v>
      </c>
      <c r="V81" s="58">
        <v>-1420</v>
      </c>
      <c r="W81" s="58">
        <v>-3704.14</v>
      </c>
      <c r="X81" s="58">
        <v>-2482.5</v>
      </c>
      <c r="Y81" s="58">
        <v>21167.37</v>
      </c>
      <c r="Z81" s="58">
        <v>-21167.37</v>
      </c>
      <c r="AA81" s="58">
        <v>0</v>
      </c>
      <c r="AB81" s="70">
        <v>-21167.37</v>
      </c>
      <c r="AC81" s="59">
        <f t="shared" si="6"/>
        <v>127702.09</v>
      </c>
      <c r="AD81" s="63">
        <f t="shared" si="7"/>
        <v>-0.85781254261283679</v>
      </c>
      <c r="AE81" s="19" t="s">
        <v>0</v>
      </c>
      <c r="AF81" s="70">
        <v>-18479.650000000001</v>
      </c>
      <c r="AG81" s="59">
        <f t="shared" si="8"/>
        <v>-2687.7199999999975</v>
      </c>
      <c r="AH81" s="63">
        <f t="shared" si="9"/>
        <v>0.14544214852554016</v>
      </c>
      <c r="AI81" s="19" t="s">
        <v>0</v>
      </c>
    </row>
    <row r="82" spans="1:35" hidden="1" outlineLevel="3" x14ac:dyDescent="0.3">
      <c r="A82" s="181" t="s">
        <v>347</v>
      </c>
      <c r="B82" s="55" t="s">
        <v>694</v>
      </c>
      <c r="C82" s="58">
        <v>0</v>
      </c>
      <c r="D82" s="58">
        <v>0</v>
      </c>
      <c r="E82" s="58">
        <v>0</v>
      </c>
      <c r="F82" s="58">
        <v>0</v>
      </c>
      <c r="G82" s="58">
        <v>0</v>
      </c>
      <c r="H82" s="58">
        <v>0</v>
      </c>
      <c r="I82" s="58">
        <v>0</v>
      </c>
      <c r="J82" s="58">
        <v>0</v>
      </c>
      <c r="K82" s="58">
        <v>0</v>
      </c>
      <c r="L82" s="58">
        <v>0</v>
      </c>
      <c r="M82" s="58">
        <v>0</v>
      </c>
      <c r="N82" s="58">
        <v>0</v>
      </c>
      <c r="O82" s="70">
        <v>0</v>
      </c>
      <c r="P82" s="58">
        <v>-4687.42</v>
      </c>
      <c r="Q82" s="58">
        <v>-3025</v>
      </c>
      <c r="R82" s="58">
        <v>-3025</v>
      </c>
      <c r="S82" s="58">
        <v>-68877.210000000006</v>
      </c>
      <c r="T82" s="58">
        <v>-19488.05</v>
      </c>
      <c r="U82" s="58">
        <v>99102.68</v>
      </c>
      <c r="V82" s="58">
        <v>-59481.99</v>
      </c>
      <c r="W82" s="58">
        <v>36410.239999999998</v>
      </c>
      <c r="X82" s="58">
        <v>23071.75</v>
      </c>
      <c r="Y82" s="58">
        <v>-195634.66</v>
      </c>
      <c r="Z82" s="58">
        <v>2801.27</v>
      </c>
      <c r="AA82" s="58">
        <v>-5248.21</v>
      </c>
      <c r="AB82" s="70">
        <v>-198081.6</v>
      </c>
      <c r="AC82" s="59">
        <f t="shared" si="6"/>
        <v>-198081.6</v>
      </c>
      <c r="AD82" s="63" t="str">
        <f t="shared" si="7"/>
        <v/>
      </c>
      <c r="AE82" s="19" t="s">
        <v>0</v>
      </c>
      <c r="AF82" s="70">
        <v>0</v>
      </c>
      <c r="AG82" s="59">
        <f t="shared" si="8"/>
        <v>-198081.6</v>
      </c>
      <c r="AH82" s="63" t="str">
        <f t="shared" si="9"/>
        <v/>
      </c>
      <c r="AI82" s="19" t="s">
        <v>0</v>
      </c>
    </row>
    <row r="83" spans="1:35" hidden="1" outlineLevel="3" x14ac:dyDescent="0.3">
      <c r="A83" s="181" t="s">
        <v>348</v>
      </c>
      <c r="B83" s="55" t="s">
        <v>695</v>
      </c>
      <c r="C83" s="58">
        <v>-2950</v>
      </c>
      <c r="D83" s="58">
        <v>-2950</v>
      </c>
      <c r="E83" s="58">
        <v>-2950</v>
      </c>
      <c r="F83" s="58">
        <v>-2950</v>
      </c>
      <c r="G83" s="58">
        <v>-2950</v>
      </c>
      <c r="H83" s="58">
        <v>-2950</v>
      </c>
      <c r="I83" s="58">
        <v>-2950</v>
      </c>
      <c r="J83" s="58">
        <v>-2950</v>
      </c>
      <c r="K83" s="58">
        <v>-2950</v>
      </c>
      <c r="L83" s="58">
        <v>-2950</v>
      </c>
      <c r="M83" s="58">
        <v>-2950</v>
      </c>
      <c r="N83" s="58">
        <v>-2950</v>
      </c>
      <c r="O83" s="70">
        <v>-35400</v>
      </c>
      <c r="P83" s="58">
        <v>0</v>
      </c>
      <c r="Q83" s="58">
        <v>0</v>
      </c>
      <c r="R83" s="58">
        <v>0</v>
      </c>
      <c r="S83" s="58">
        <v>0</v>
      </c>
      <c r="T83" s="58">
        <v>0</v>
      </c>
      <c r="U83" s="58">
        <v>-100189.21</v>
      </c>
      <c r="V83" s="58">
        <v>-11882.1</v>
      </c>
      <c r="W83" s="58">
        <v>-59481.99</v>
      </c>
      <c r="X83" s="58">
        <v>-24081.360000000001</v>
      </c>
      <c r="Y83" s="58">
        <v>195634.66</v>
      </c>
      <c r="Z83" s="58">
        <v>-4602.99</v>
      </c>
      <c r="AA83" s="58">
        <v>-64339.040000000001</v>
      </c>
      <c r="AB83" s="70">
        <v>-68942.03</v>
      </c>
      <c r="AC83" s="59">
        <f t="shared" si="6"/>
        <v>-33542.03</v>
      </c>
      <c r="AD83" s="63">
        <f t="shared" si="7"/>
        <v>0.94751497175141242</v>
      </c>
      <c r="AE83" s="19" t="s">
        <v>0</v>
      </c>
      <c r="AF83" s="70">
        <v>-84383.03</v>
      </c>
      <c r="AG83" s="59">
        <f t="shared" si="8"/>
        <v>15441</v>
      </c>
      <c r="AH83" s="63">
        <f t="shared" si="9"/>
        <v>-0.18298702950107382</v>
      </c>
      <c r="AI83" s="19" t="s">
        <v>0</v>
      </c>
    </row>
    <row r="84" spans="1:35" hidden="1" outlineLevel="3" x14ac:dyDescent="0.3">
      <c r="A84" s="181" t="s">
        <v>349</v>
      </c>
      <c r="B84" s="55" t="s">
        <v>696</v>
      </c>
      <c r="C84" s="58">
        <v>0</v>
      </c>
      <c r="D84" s="58">
        <v>0</v>
      </c>
      <c r="E84" s="58">
        <v>0</v>
      </c>
      <c r="F84" s="58">
        <v>0</v>
      </c>
      <c r="G84" s="58">
        <v>0</v>
      </c>
      <c r="H84" s="58">
        <v>0</v>
      </c>
      <c r="I84" s="58">
        <v>0</v>
      </c>
      <c r="J84" s="58">
        <v>0</v>
      </c>
      <c r="K84" s="58">
        <v>0</v>
      </c>
      <c r="L84" s="58">
        <v>0</v>
      </c>
      <c r="M84" s="58">
        <v>0</v>
      </c>
      <c r="N84" s="58">
        <v>0</v>
      </c>
      <c r="O84" s="70">
        <v>0</v>
      </c>
      <c r="P84" s="58">
        <v>0</v>
      </c>
      <c r="Q84" s="58">
        <v>0</v>
      </c>
      <c r="R84" s="58">
        <v>0</v>
      </c>
      <c r="S84" s="58">
        <v>0</v>
      </c>
      <c r="T84" s="58">
        <v>0</v>
      </c>
      <c r="U84" s="58">
        <v>0</v>
      </c>
      <c r="V84" s="58">
        <v>0</v>
      </c>
      <c r="W84" s="58">
        <v>0</v>
      </c>
      <c r="X84" s="58">
        <v>0</v>
      </c>
      <c r="Y84" s="58">
        <v>0</v>
      </c>
      <c r="Z84" s="58">
        <v>-58481.61</v>
      </c>
      <c r="AA84" s="58">
        <v>12247.8</v>
      </c>
      <c r="AB84" s="70">
        <v>-46233.81</v>
      </c>
      <c r="AC84" s="59">
        <f t="shared" si="6"/>
        <v>-46233.81</v>
      </c>
      <c r="AD84" s="63" t="str">
        <f t="shared" si="7"/>
        <v/>
      </c>
      <c r="AE84" s="19" t="s">
        <v>0</v>
      </c>
      <c r="AF84" s="70">
        <v>0</v>
      </c>
      <c r="AG84" s="59">
        <f t="shared" si="8"/>
        <v>-46233.81</v>
      </c>
      <c r="AH84" s="63" t="str">
        <f t="shared" si="9"/>
        <v/>
      </c>
      <c r="AI84" s="19" t="s">
        <v>0</v>
      </c>
    </row>
    <row r="85" spans="1:35" hidden="1" outlineLevel="3" x14ac:dyDescent="0.3">
      <c r="A85" s="181" t="s">
        <v>350</v>
      </c>
      <c r="B85" s="55" t="s">
        <v>697</v>
      </c>
      <c r="C85" s="58">
        <v>-3359.58</v>
      </c>
      <c r="D85" s="58">
        <v>-3823.91</v>
      </c>
      <c r="E85" s="58">
        <v>-4654.95</v>
      </c>
      <c r="F85" s="58">
        <v>-5607.6</v>
      </c>
      <c r="G85" s="58">
        <v>-6850.39</v>
      </c>
      <c r="H85" s="58">
        <v>-8223.06</v>
      </c>
      <c r="I85" s="58">
        <v>-9615.91</v>
      </c>
      <c r="J85" s="58">
        <v>-11086.08</v>
      </c>
      <c r="K85" s="58">
        <v>-12635.22</v>
      </c>
      <c r="L85" s="58">
        <v>-14439.16</v>
      </c>
      <c r="M85" s="58">
        <v>-16328.07</v>
      </c>
      <c r="N85" s="58">
        <v>-18244.5</v>
      </c>
      <c r="O85" s="70">
        <v>-114868.43</v>
      </c>
      <c r="P85" s="58">
        <v>-311.04000000000002</v>
      </c>
      <c r="Q85" s="58">
        <v>-386.71</v>
      </c>
      <c r="R85" s="58">
        <v>-424.54</v>
      </c>
      <c r="S85" s="58">
        <v>-1695</v>
      </c>
      <c r="T85" s="58">
        <v>-3932.83</v>
      </c>
      <c r="U85" s="58">
        <v>-3249.81</v>
      </c>
      <c r="V85" s="58">
        <v>-609.11</v>
      </c>
      <c r="W85" s="58">
        <v>0</v>
      </c>
      <c r="X85" s="58">
        <v>-23665.73</v>
      </c>
      <c r="Y85" s="58">
        <v>-22114.43</v>
      </c>
      <c r="Z85" s="58">
        <v>56389.2</v>
      </c>
      <c r="AA85" s="58">
        <v>-11467.32</v>
      </c>
      <c r="AB85" s="70">
        <v>-11467.32</v>
      </c>
      <c r="AC85" s="59">
        <f t="shared" si="6"/>
        <v>103401.10999999999</v>
      </c>
      <c r="AD85" s="63">
        <f t="shared" si="7"/>
        <v>-0.90016995966602831</v>
      </c>
      <c r="AE85" s="19" t="s">
        <v>0</v>
      </c>
      <c r="AF85" s="70">
        <v>-8292.15</v>
      </c>
      <c r="AG85" s="59">
        <f t="shared" si="8"/>
        <v>-3175.17</v>
      </c>
      <c r="AH85" s="63">
        <f t="shared" si="9"/>
        <v>0.38291275483439158</v>
      </c>
      <c r="AI85" s="19" t="s">
        <v>0</v>
      </c>
    </row>
    <row r="86" spans="1:35" hidden="1" outlineLevel="3" x14ac:dyDescent="0.3">
      <c r="A86" s="181" t="s">
        <v>351</v>
      </c>
      <c r="B86" s="55" t="s">
        <v>698</v>
      </c>
      <c r="C86" s="58">
        <v>0</v>
      </c>
      <c r="D86" s="58">
        <v>0</v>
      </c>
      <c r="E86" s="58">
        <v>0</v>
      </c>
      <c r="F86" s="58">
        <v>0</v>
      </c>
      <c r="G86" s="58">
        <v>0</v>
      </c>
      <c r="H86" s="58">
        <v>0</v>
      </c>
      <c r="I86" s="58">
        <v>0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  <c r="O86" s="70">
        <v>0</v>
      </c>
      <c r="P86" s="58">
        <v>0</v>
      </c>
      <c r="Q86" s="58">
        <v>0</v>
      </c>
      <c r="R86" s="58">
        <v>0</v>
      </c>
      <c r="S86" s="58">
        <v>0</v>
      </c>
      <c r="T86" s="58">
        <v>0</v>
      </c>
      <c r="U86" s="58">
        <v>0</v>
      </c>
      <c r="V86" s="58">
        <v>0</v>
      </c>
      <c r="W86" s="58">
        <v>0</v>
      </c>
      <c r="X86" s="58">
        <v>0</v>
      </c>
      <c r="Y86" s="58">
        <v>0</v>
      </c>
      <c r="Z86" s="58">
        <v>0</v>
      </c>
      <c r="AA86" s="58">
        <v>-11077.2</v>
      </c>
      <c r="AB86" s="70">
        <v>-11077.2</v>
      </c>
      <c r="AC86" s="59">
        <f t="shared" si="6"/>
        <v>-11077.2</v>
      </c>
      <c r="AD86" s="63" t="str">
        <f t="shared" si="7"/>
        <v/>
      </c>
      <c r="AE86" s="19" t="s">
        <v>0</v>
      </c>
      <c r="AF86" s="70">
        <v>0</v>
      </c>
      <c r="AG86" s="59">
        <f t="shared" si="8"/>
        <v>-11077.2</v>
      </c>
      <c r="AH86" s="63" t="str">
        <f t="shared" si="9"/>
        <v/>
      </c>
      <c r="AI86" s="19" t="s">
        <v>0</v>
      </c>
    </row>
    <row r="87" spans="1:35" hidden="1" outlineLevel="3" x14ac:dyDescent="0.3">
      <c r="A87" s="181" t="s">
        <v>352</v>
      </c>
      <c r="B87" s="55" t="s">
        <v>699</v>
      </c>
      <c r="C87" s="58">
        <v>-3705.88</v>
      </c>
      <c r="D87" s="58">
        <v>-4529.41</v>
      </c>
      <c r="E87" s="58">
        <v>-6176.47</v>
      </c>
      <c r="F87" s="58">
        <v>-7000</v>
      </c>
      <c r="G87" s="58">
        <v>-9058.83</v>
      </c>
      <c r="H87" s="58">
        <v>-9882.35</v>
      </c>
      <c r="I87" s="58">
        <v>-9882.35</v>
      </c>
      <c r="J87" s="58">
        <v>-10294.120000000001</v>
      </c>
      <c r="K87" s="58">
        <v>-10705.88</v>
      </c>
      <c r="L87" s="58">
        <v>-12352.95</v>
      </c>
      <c r="M87" s="58">
        <v>-12764.7</v>
      </c>
      <c r="N87" s="58">
        <v>-12764.71</v>
      </c>
      <c r="O87" s="70">
        <v>-109117.65</v>
      </c>
      <c r="P87" s="58">
        <v>-3471.73</v>
      </c>
      <c r="Q87" s="58">
        <v>-3297.49</v>
      </c>
      <c r="R87" s="58">
        <v>-3454.31</v>
      </c>
      <c r="S87" s="58">
        <v>-3179.88</v>
      </c>
      <c r="T87" s="58">
        <v>0</v>
      </c>
      <c r="U87" s="58">
        <v>0</v>
      </c>
      <c r="V87" s="58">
        <v>0</v>
      </c>
      <c r="W87" s="58">
        <v>0</v>
      </c>
      <c r="X87" s="58">
        <v>0.37</v>
      </c>
      <c r="Y87" s="58">
        <v>-0.37</v>
      </c>
      <c r="Z87" s="58">
        <v>0</v>
      </c>
      <c r="AA87" s="58">
        <v>11077.2</v>
      </c>
      <c r="AB87" s="70">
        <v>-2326.21</v>
      </c>
      <c r="AC87" s="59">
        <f t="shared" si="6"/>
        <v>106791.43999999999</v>
      </c>
      <c r="AD87" s="63">
        <f t="shared" si="7"/>
        <v>-0.97868163399779962</v>
      </c>
      <c r="AE87" s="19" t="s">
        <v>0</v>
      </c>
      <c r="AF87" s="70">
        <v>0</v>
      </c>
      <c r="AG87" s="59">
        <f t="shared" si="8"/>
        <v>-2326.21</v>
      </c>
      <c r="AH87" s="63" t="str">
        <f t="shared" si="9"/>
        <v/>
      </c>
      <c r="AI87" s="19" t="s">
        <v>0</v>
      </c>
    </row>
    <row r="88" spans="1:35" hidden="1" outlineLevel="3" x14ac:dyDescent="0.3">
      <c r="A88" s="181" t="s">
        <v>353</v>
      </c>
      <c r="B88" s="55" t="s">
        <v>700</v>
      </c>
      <c r="C88" s="58" t="s">
        <v>871</v>
      </c>
      <c r="D88" s="58" t="s">
        <v>871</v>
      </c>
      <c r="E88" s="58" t="s">
        <v>871</v>
      </c>
      <c r="F88" s="58" t="s">
        <v>871</v>
      </c>
      <c r="G88" s="58" t="s">
        <v>871</v>
      </c>
      <c r="H88" s="58" t="s">
        <v>871</v>
      </c>
      <c r="I88" s="58" t="s">
        <v>871</v>
      </c>
      <c r="J88" s="58" t="s">
        <v>871</v>
      </c>
      <c r="K88" s="58" t="s">
        <v>871</v>
      </c>
      <c r="L88" s="58" t="s">
        <v>871</v>
      </c>
      <c r="M88" s="58" t="s">
        <v>871</v>
      </c>
      <c r="N88" s="58" t="s">
        <v>871</v>
      </c>
      <c r="O88" s="70" t="s">
        <v>871</v>
      </c>
      <c r="P88" s="58" t="s">
        <v>871</v>
      </c>
      <c r="Q88" s="58" t="s">
        <v>871</v>
      </c>
      <c r="R88" s="58" t="s">
        <v>871</v>
      </c>
      <c r="S88" s="58" t="s">
        <v>871</v>
      </c>
      <c r="T88" s="58" t="s">
        <v>871</v>
      </c>
      <c r="U88" s="58" t="s">
        <v>871</v>
      </c>
      <c r="V88" s="58" t="s">
        <v>871</v>
      </c>
      <c r="W88" s="58" t="s">
        <v>871</v>
      </c>
      <c r="X88" s="58" t="s">
        <v>871</v>
      </c>
      <c r="Y88" s="58" t="s">
        <v>871</v>
      </c>
      <c r="Z88" s="58" t="s">
        <v>871</v>
      </c>
      <c r="AA88" s="58" t="s">
        <v>871</v>
      </c>
      <c r="AB88" s="70" t="s">
        <v>871</v>
      </c>
      <c r="AC88" s="59" t="e">
        <f t="shared" si="6"/>
        <v>#VALUE!</v>
      </c>
      <c r="AD88" s="63" t="str">
        <f t="shared" si="7"/>
        <v/>
      </c>
      <c r="AE88" s="19" t="s">
        <v>0</v>
      </c>
      <c r="AF88" s="70" t="s">
        <v>871</v>
      </c>
      <c r="AG88" s="59" t="e">
        <f t="shared" si="8"/>
        <v>#VALUE!</v>
      </c>
      <c r="AH88" s="63" t="str">
        <f t="shared" si="9"/>
        <v/>
      </c>
      <c r="AI88" s="19" t="s">
        <v>0</v>
      </c>
    </row>
    <row r="89" spans="1:35" hidden="1" outlineLevel="3" x14ac:dyDescent="0.3">
      <c r="A89" s="181" t="s">
        <v>354</v>
      </c>
      <c r="B89" s="55" t="s">
        <v>701</v>
      </c>
      <c r="C89" s="58" t="s">
        <v>871</v>
      </c>
      <c r="D89" s="58" t="s">
        <v>871</v>
      </c>
      <c r="E89" s="58" t="s">
        <v>871</v>
      </c>
      <c r="F89" s="58" t="s">
        <v>871</v>
      </c>
      <c r="G89" s="58" t="s">
        <v>871</v>
      </c>
      <c r="H89" s="58" t="s">
        <v>871</v>
      </c>
      <c r="I89" s="58" t="s">
        <v>871</v>
      </c>
      <c r="J89" s="58" t="s">
        <v>871</v>
      </c>
      <c r="K89" s="58" t="s">
        <v>871</v>
      </c>
      <c r="L89" s="58" t="s">
        <v>871</v>
      </c>
      <c r="M89" s="58" t="s">
        <v>871</v>
      </c>
      <c r="N89" s="58" t="s">
        <v>871</v>
      </c>
      <c r="O89" s="70" t="s">
        <v>871</v>
      </c>
      <c r="P89" s="58" t="s">
        <v>871</v>
      </c>
      <c r="Q89" s="58" t="s">
        <v>871</v>
      </c>
      <c r="R89" s="58" t="s">
        <v>871</v>
      </c>
      <c r="S89" s="58" t="s">
        <v>871</v>
      </c>
      <c r="T89" s="58" t="s">
        <v>871</v>
      </c>
      <c r="U89" s="58" t="s">
        <v>871</v>
      </c>
      <c r="V89" s="58" t="s">
        <v>871</v>
      </c>
      <c r="W89" s="58" t="s">
        <v>871</v>
      </c>
      <c r="X89" s="58" t="s">
        <v>871</v>
      </c>
      <c r="Y89" s="58" t="s">
        <v>871</v>
      </c>
      <c r="Z89" s="58" t="s">
        <v>871</v>
      </c>
      <c r="AA89" s="58" t="s">
        <v>871</v>
      </c>
      <c r="AB89" s="70" t="s">
        <v>871</v>
      </c>
      <c r="AC89" s="59" t="e">
        <f t="shared" si="6"/>
        <v>#VALUE!</v>
      </c>
      <c r="AD89" s="63" t="str">
        <f t="shared" si="7"/>
        <v/>
      </c>
      <c r="AE89" s="19" t="s">
        <v>0</v>
      </c>
      <c r="AF89" s="70" t="s">
        <v>871</v>
      </c>
      <c r="AG89" s="59" t="e">
        <f t="shared" si="8"/>
        <v>#VALUE!</v>
      </c>
      <c r="AH89" s="63" t="str">
        <f t="shared" si="9"/>
        <v/>
      </c>
      <c r="AI89" s="19" t="s">
        <v>0</v>
      </c>
    </row>
    <row r="90" spans="1:35" hidden="1" outlineLevel="2" collapsed="1" x14ac:dyDescent="0.3">
      <c r="A90" s="179" t="s">
        <v>344</v>
      </c>
      <c r="B90" s="54" t="s">
        <v>702</v>
      </c>
      <c r="C90" s="26">
        <v>-106960.19</v>
      </c>
      <c r="D90" s="26">
        <v>-24638.12</v>
      </c>
      <c r="E90" s="26">
        <v>-28781.279999999999</v>
      </c>
      <c r="F90" s="26">
        <v>-32395</v>
      </c>
      <c r="G90" s="26">
        <v>-38181.980000000003</v>
      </c>
      <c r="H90" s="26">
        <v>-40612.74</v>
      </c>
      <c r="I90" s="26">
        <v>-43431.3</v>
      </c>
      <c r="J90" s="26">
        <v>-45237.16</v>
      </c>
      <c r="K90" s="26">
        <v>-48858.79</v>
      </c>
      <c r="L90" s="26">
        <v>-57229.56</v>
      </c>
      <c r="M90" s="26">
        <v>-59835.4</v>
      </c>
      <c r="N90" s="26">
        <v>-64555.18</v>
      </c>
      <c r="O90" s="69">
        <v>-590716.69999999995</v>
      </c>
      <c r="P90" s="26">
        <v>-49115.12</v>
      </c>
      <c r="Q90" s="26">
        <v>-29017.66</v>
      </c>
      <c r="R90" s="26">
        <v>-38766.93</v>
      </c>
      <c r="S90" s="26">
        <v>-26888.58</v>
      </c>
      <c r="T90" s="26">
        <v>-12002.28</v>
      </c>
      <c r="U90" s="26">
        <v>-62811.03</v>
      </c>
      <c r="V90" s="26">
        <v>-18860.03</v>
      </c>
      <c r="W90" s="26">
        <v>-32019.84</v>
      </c>
      <c r="X90" s="26">
        <v>-44261.61</v>
      </c>
      <c r="Y90" s="26">
        <v>-5500.06</v>
      </c>
      <c r="Z90" s="26">
        <v>-59051.01</v>
      </c>
      <c r="AA90" s="26">
        <v>-36046.800000000003</v>
      </c>
      <c r="AB90" s="69">
        <v>-414340.95</v>
      </c>
      <c r="AC90" s="29">
        <f t="shared" si="6"/>
        <v>176375.74999999994</v>
      </c>
      <c r="AD90" s="36">
        <f t="shared" si="7"/>
        <v>-0.29857925127222573</v>
      </c>
      <c r="AE90" s="5" t="s">
        <v>0</v>
      </c>
      <c r="AF90" s="69">
        <v>-168314.08</v>
      </c>
      <c r="AG90" s="29">
        <f t="shared" si="8"/>
        <v>-246026.87000000002</v>
      </c>
      <c r="AH90" s="36">
        <f t="shared" si="9"/>
        <v>1.4617129476036705</v>
      </c>
      <c r="AI90" s="5" t="s">
        <v>0</v>
      </c>
    </row>
    <row r="91" spans="1:35" hidden="1" outlineLevel="3" x14ac:dyDescent="0.3">
      <c r="A91" s="181" t="s">
        <v>355</v>
      </c>
      <c r="B91" s="55" t="s">
        <v>703</v>
      </c>
      <c r="C91" s="58">
        <v>0</v>
      </c>
      <c r="D91" s="58">
        <v>0</v>
      </c>
      <c r="E91" s="58">
        <v>0</v>
      </c>
      <c r="F91" s="58">
        <v>0</v>
      </c>
      <c r="G91" s="58">
        <v>0</v>
      </c>
      <c r="H91" s="58">
        <v>0</v>
      </c>
      <c r="I91" s="58">
        <v>0</v>
      </c>
      <c r="J91" s="58">
        <v>0</v>
      </c>
      <c r="K91" s="58">
        <v>0</v>
      </c>
      <c r="L91" s="58">
        <v>0</v>
      </c>
      <c r="M91" s="58">
        <v>0</v>
      </c>
      <c r="N91" s="58">
        <v>0</v>
      </c>
      <c r="O91" s="70">
        <v>0</v>
      </c>
      <c r="P91" s="58">
        <v>0</v>
      </c>
      <c r="Q91" s="58">
        <v>0</v>
      </c>
      <c r="R91" s="58">
        <v>0</v>
      </c>
      <c r="S91" s="58">
        <v>0</v>
      </c>
      <c r="T91" s="58">
        <v>0</v>
      </c>
      <c r="U91" s="58">
        <v>0</v>
      </c>
      <c r="V91" s="58">
        <v>0</v>
      </c>
      <c r="W91" s="58">
        <v>0</v>
      </c>
      <c r="X91" s="58">
        <v>0</v>
      </c>
      <c r="Y91" s="58">
        <v>0</v>
      </c>
      <c r="Z91" s="58">
        <v>0</v>
      </c>
      <c r="AA91" s="58">
        <v>0</v>
      </c>
      <c r="AB91" s="70">
        <v>0</v>
      </c>
      <c r="AC91" s="59">
        <f t="shared" si="6"/>
        <v>0</v>
      </c>
      <c r="AD91" s="63" t="str">
        <f t="shared" si="7"/>
        <v/>
      </c>
      <c r="AE91" s="19" t="s">
        <v>0</v>
      </c>
      <c r="AF91" s="70">
        <v>0</v>
      </c>
      <c r="AG91" s="59">
        <f t="shared" si="8"/>
        <v>0</v>
      </c>
      <c r="AH91" s="63" t="str">
        <f t="shared" si="9"/>
        <v/>
      </c>
      <c r="AI91" s="19" t="s">
        <v>0</v>
      </c>
    </row>
    <row r="92" spans="1:35" hidden="1" outlineLevel="3" x14ac:dyDescent="0.3">
      <c r="A92" s="181" t="s">
        <v>356</v>
      </c>
      <c r="B92" s="55" t="s">
        <v>704</v>
      </c>
      <c r="C92" s="58">
        <v>0</v>
      </c>
      <c r="D92" s="58">
        <v>0</v>
      </c>
      <c r="E92" s="58">
        <v>0</v>
      </c>
      <c r="F92" s="58">
        <v>0</v>
      </c>
      <c r="G92" s="58">
        <v>0</v>
      </c>
      <c r="H92" s="58">
        <v>0</v>
      </c>
      <c r="I92" s="58">
        <v>0</v>
      </c>
      <c r="J92" s="58">
        <v>0</v>
      </c>
      <c r="K92" s="58">
        <v>0</v>
      </c>
      <c r="L92" s="58">
        <v>0</v>
      </c>
      <c r="M92" s="58">
        <v>0</v>
      </c>
      <c r="N92" s="58">
        <v>0</v>
      </c>
      <c r="O92" s="70">
        <v>0</v>
      </c>
      <c r="P92" s="58">
        <v>0</v>
      </c>
      <c r="Q92" s="58">
        <v>0</v>
      </c>
      <c r="R92" s="58">
        <v>0</v>
      </c>
      <c r="S92" s="58">
        <v>0</v>
      </c>
      <c r="T92" s="58">
        <v>0</v>
      </c>
      <c r="U92" s="58">
        <v>0</v>
      </c>
      <c r="V92" s="58">
        <v>0</v>
      </c>
      <c r="W92" s="58">
        <v>0</v>
      </c>
      <c r="X92" s="58">
        <v>0</v>
      </c>
      <c r="Y92" s="58">
        <v>0</v>
      </c>
      <c r="Z92" s="58">
        <v>-302</v>
      </c>
      <c r="AA92" s="58">
        <v>-399.66</v>
      </c>
      <c r="AB92" s="70">
        <v>-701.66</v>
      </c>
      <c r="AC92" s="59">
        <f t="shared" si="6"/>
        <v>-701.66</v>
      </c>
      <c r="AD92" s="63" t="str">
        <f t="shared" si="7"/>
        <v/>
      </c>
      <c r="AE92" s="19" t="s">
        <v>0</v>
      </c>
      <c r="AF92" s="70">
        <v>0</v>
      </c>
      <c r="AG92" s="59">
        <f t="shared" si="8"/>
        <v>-701.66</v>
      </c>
      <c r="AH92" s="63" t="str">
        <f t="shared" si="9"/>
        <v/>
      </c>
      <c r="AI92" s="19" t="s">
        <v>0</v>
      </c>
    </row>
    <row r="93" spans="1:35" hidden="1" outlineLevel="3" x14ac:dyDescent="0.3">
      <c r="A93" s="181" t="s">
        <v>357</v>
      </c>
      <c r="B93" s="55" t="s">
        <v>705</v>
      </c>
      <c r="C93" s="58">
        <v>0</v>
      </c>
      <c r="D93" s="58">
        <v>0</v>
      </c>
      <c r="E93" s="58">
        <v>0</v>
      </c>
      <c r="F93" s="58">
        <v>0</v>
      </c>
      <c r="G93" s="58">
        <v>0</v>
      </c>
      <c r="H93" s="58">
        <v>0</v>
      </c>
      <c r="I93" s="58">
        <v>0</v>
      </c>
      <c r="J93" s="58">
        <v>0</v>
      </c>
      <c r="K93" s="58">
        <v>0</v>
      </c>
      <c r="L93" s="58">
        <v>0</v>
      </c>
      <c r="M93" s="58">
        <v>0</v>
      </c>
      <c r="N93" s="58">
        <v>0</v>
      </c>
      <c r="O93" s="70">
        <v>0</v>
      </c>
      <c r="P93" s="58">
        <v>0</v>
      </c>
      <c r="Q93" s="58">
        <v>0</v>
      </c>
      <c r="R93" s="58">
        <v>0</v>
      </c>
      <c r="S93" s="58">
        <v>0</v>
      </c>
      <c r="T93" s="58">
        <v>0</v>
      </c>
      <c r="U93" s="58">
        <v>0</v>
      </c>
      <c r="V93" s="58">
        <v>0</v>
      </c>
      <c r="W93" s="58">
        <v>0</v>
      </c>
      <c r="X93" s="58">
        <v>0</v>
      </c>
      <c r="Y93" s="58">
        <v>0</v>
      </c>
      <c r="Z93" s="58">
        <v>0</v>
      </c>
      <c r="AA93" s="58">
        <v>0</v>
      </c>
      <c r="AB93" s="70">
        <v>0</v>
      </c>
      <c r="AC93" s="59">
        <f t="shared" si="6"/>
        <v>0</v>
      </c>
      <c r="AD93" s="63" t="str">
        <f t="shared" si="7"/>
        <v/>
      </c>
      <c r="AE93" s="19" t="s">
        <v>0</v>
      </c>
      <c r="AF93" s="70">
        <v>0</v>
      </c>
      <c r="AG93" s="59">
        <f t="shared" si="8"/>
        <v>0</v>
      </c>
      <c r="AH93" s="63" t="str">
        <f t="shared" si="9"/>
        <v/>
      </c>
      <c r="AI93" s="19" t="s">
        <v>0</v>
      </c>
    </row>
    <row r="94" spans="1:35" hidden="1" outlineLevel="3" x14ac:dyDescent="0.3">
      <c r="A94" s="181" t="s">
        <v>358</v>
      </c>
      <c r="B94" s="55" t="s">
        <v>706</v>
      </c>
      <c r="C94" s="58">
        <v>-200</v>
      </c>
      <c r="D94" s="58">
        <v>-200</v>
      </c>
      <c r="E94" s="58">
        <v>-200</v>
      </c>
      <c r="F94" s="58">
        <v>-230</v>
      </c>
      <c r="G94" s="58">
        <v>-250</v>
      </c>
      <c r="H94" s="58">
        <v>-250</v>
      </c>
      <c r="I94" s="58">
        <v>-300</v>
      </c>
      <c r="J94" s="58">
        <v>-300</v>
      </c>
      <c r="K94" s="58">
        <v>-300</v>
      </c>
      <c r="L94" s="58">
        <v>-300</v>
      </c>
      <c r="M94" s="58">
        <v>-300</v>
      </c>
      <c r="N94" s="58">
        <v>-300</v>
      </c>
      <c r="O94" s="70">
        <v>-3130</v>
      </c>
      <c r="P94" s="58">
        <v>-164.44</v>
      </c>
      <c r="Q94" s="58">
        <v>-958.84</v>
      </c>
      <c r="R94" s="58">
        <v>623.29999999999995</v>
      </c>
      <c r="S94" s="58">
        <v>-383.48</v>
      </c>
      <c r="T94" s="58">
        <v>-359.87</v>
      </c>
      <c r="U94" s="58">
        <v>-345.31</v>
      </c>
      <c r="V94" s="58">
        <v>-248.5</v>
      </c>
      <c r="W94" s="58">
        <v>-169.88</v>
      </c>
      <c r="X94" s="58">
        <v>-281.44</v>
      </c>
      <c r="Y94" s="58">
        <v>-405.23</v>
      </c>
      <c r="Z94" s="58">
        <v>-909.27</v>
      </c>
      <c r="AA94" s="58">
        <v>-172.39</v>
      </c>
      <c r="AB94" s="70">
        <v>-3775.35</v>
      </c>
      <c r="AC94" s="59">
        <f t="shared" si="6"/>
        <v>-645.34999999999991</v>
      </c>
      <c r="AD94" s="63">
        <f t="shared" si="7"/>
        <v>0.20618210862619812</v>
      </c>
      <c r="AE94" s="19" t="s">
        <v>0</v>
      </c>
      <c r="AF94" s="70">
        <v>0</v>
      </c>
      <c r="AG94" s="59">
        <f t="shared" si="8"/>
        <v>-3775.35</v>
      </c>
      <c r="AH94" s="63" t="str">
        <f t="shared" si="9"/>
        <v/>
      </c>
      <c r="AI94" s="19" t="s">
        <v>0</v>
      </c>
    </row>
    <row r="95" spans="1:35" hidden="1" outlineLevel="3" x14ac:dyDescent="0.3">
      <c r="A95" s="181" t="s">
        <v>359</v>
      </c>
      <c r="B95" s="55" t="s">
        <v>707</v>
      </c>
      <c r="C95" s="58">
        <v>0</v>
      </c>
      <c r="D95" s="58">
        <v>0</v>
      </c>
      <c r="E95" s="58">
        <v>0</v>
      </c>
      <c r="F95" s="58">
        <v>0</v>
      </c>
      <c r="G95" s="58">
        <v>0</v>
      </c>
      <c r="H95" s="58">
        <v>0</v>
      </c>
      <c r="I95" s="58">
        <v>0</v>
      </c>
      <c r="J95" s="58">
        <v>0</v>
      </c>
      <c r="K95" s="58">
        <v>0</v>
      </c>
      <c r="L95" s="58">
        <v>0</v>
      </c>
      <c r="M95" s="58">
        <v>0</v>
      </c>
      <c r="N95" s="58">
        <v>0</v>
      </c>
      <c r="O95" s="70">
        <v>0</v>
      </c>
      <c r="P95" s="58">
        <v>0</v>
      </c>
      <c r="Q95" s="58">
        <v>0</v>
      </c>
      <c r="R95" s="58">
        <v>0</v>
      </c>
      <c r="S95" s="58">
        <v>0</v>
      </c>
      <c r="T95" s="58">
        <v>0</v>
      </c>
      <c r="U95" s="58">
        <v>0</v>
      </c>
      <c r="V95" s="58">
        <v>0</v>
      </c>
      <c r="W95" s="58">
        <v>0</v>
      </c>
      <c r="X95" s="58">
        <v>0</v>
      </c>
      <c r="Y95" s="58">
        <v>0</v>
      </c>
      <c r="Z95" s="58">
        <v>0</v>
      </c>
      <c r="AA95" s="58">
        <v>0</v>
      </c>
      <c r="AB95" s="70">
        <v>0</v>
      </c>
      <c r="AC95" s="59">
        <f t="shared" si="6"/>
        <v>0</v>
      </c>
      <c r="AD95" s="74" t="str">
        <f t="shared" si="7"/>
        <v/>
      </c>
      <c r="AE95" s="19" t="s">
        <v>0</v>
      </c>
      <c r="AF95" s="70">
        <v>0</v>
      </c>
      <c r="AG95" s="59">
        <f t="shared" si="8"/>
        <v>0</v>
      </c>
      <c r="AH95" s="63" t="str">
        <f t="shared" si="9"/>
        <v/>
      </c>
      <c r="AI95" s="19" t="s">
        <v>0</v>
      </c>
    </row>
    <row r="96" spans="1:35" hidden="1" outlineLevel="3" x14ac:dyDescent="0.3">
      <c r="A96" s="181" t="s">
        <v>360</v>
      </c>
      <c r="B96" s="55" t="s">
        <v>708</v>
      </c>
      <c r="C96" s="58">
        <v>-75470</v>
      </c>
      <c r="D96" s="58">
        <v>-70</v>
      </c>
      <c r="E96" s="58">
        <v>-70</v>
      </c>
      <c r="F96" s="58">
        <v>0</v>
      </c>
      <c r="G96" s="58">
        <v>-400</v>
      </c>
      <c r="H96" s="58">
        <v>0</v>
      </c>
      <c r="I96" s="58">
        <v>0</v>
      </c>
      <c r="J96" s="58">
        <v>0</v>
      </c>
      <c r="K96" s="58">
        <v>0</v>
      </c>
      <c r="L96" s="58">
        <v>-200</v>
      </c>
      <c r="M96" s="58">
        <v>0</v>
      </c>
      <c r="N96" s="58">
        <v>0</v>
      </c>
      <c r="O96" s="70">
        <v>-76210</v>
      </c>
      <c r="P96" s="58">
        <v>0</v>
      </c>
      <c r="Q96" s="58">
        <v>0</v>
      </c>
      <c r="R96" s="58">
        <v>0</v>
      </c>
      <c r="S96" s="58">
        <v>0</v>
      </c>
      <c r="T96" s="58">
        <v>0</v>
      </c>
      <c r="U96" s="58">
        <v>0</v>
      </c>
      <c r="V96" s="58">
        <v>0</v>
      </c>
      <c r="W96" s="58">
        <v>0</v>
      </c>
      <c r="X96" s="58">
        <v>0</v>
      </c>
      <c r="Y96" s="58">
        <v>0</v>
      </c>
      <c r="Z96" s="58">
        <v>0</v>
      </c>
      <c r="AA96" s="58">
        <v>0</v>
      </c>
      <c r="AB96" s="70">
        <v>0</v>
      </c>
      <c r="AC96" s="59">
        <f t="shared" si="6"/>
        <v>76210</v>
      </c>
      <c r="AD96" s="63">
        <f t="shared" si="7"/>
        <v>-1</v>
      </c>
      <c r="AE96" s="19" t="s">
        <v>0</v>
      </c>
      <c r="AF96" s="70">
        <v>0</v>
      </c>
      <c r="AG96" s="59">
        <f t="shared" si="8"/>
        <v>0</v>
      </c>
      <c r="AH96" s="63" t="str">
        <f t="shared" si="9"/>
        <v/>
      </c>
      <c r="AI96" s="19" t="s">
        <v>0</v>
      </c>
    </row>
    <row r="97" spans="1:35" hidden="1" outlineLevel="3" x14ac:dyDescent="0.3">
      <c r="A97" s="181" t="s">
        <v>361</v>
      </c>
      <c r="B97" s="55" t="s">
        <v>709</v>
      </c>
      <c r="C97" s="58">
        <v>0</v>
      </c>
      <c r="D97" s="58">
        <v>0</v>
      </c>
      <c r="E97" s="58">
        <v>0</v>
      </c>
      <c r="F97" s="58">
        <v>0</v>
      </c>
      <c r="G97" s="58">
        <v>0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70">
        <v>0</v>
      </c>
      <c r="P97" s="58">
        <v>0</v>
      </c>
      <c r="Q97" s="58">
        <v>0</v>
      </c>
      <c r="R97" s="58">
        <v>0</v>
      </c>
      <c r="S97" s="58">
        <v>0</v>
      </c>
      <c r="T97" s="58">
        <v>0</v>
      </c>
      <c r="U97" s="58">
        <v>0</v>
      </c>
      <c r="V97" s="58">
        <v>0</v>
      </c>
      <c r="W97" s="58">
        <v>0</v>
      </c>
      <c r="X97" s="58">
        <v>0</v>
      </c>
      <c r="Y97" s="58">
        <v>0</v>
      </c>
      <c r="Z97" s="58">
        <v>0</v>
      </c>
      <c r="AA97" s="58">
        <v>0</v>
      </c>
      <c r="AB97" s="70">
        <v>0</v>
      </c>
      <c r="AC97" s="59">
        <f t="shared" si="6"/>
        <v>0</v>
      </c>
      <c r="AD97" s="63" t="str">
        <f t="shared" si="7"/>
        <v/>
      </c>
      <c r="AE97" s="19" t="s">
        <v>0</v>
      </c>
      <c r="AF97" s="70">
        <v>0</v>
      </c>
      <c r="AG97" s="59">
        <f t="shared" si="8"/>
        <v>0</v>
      </c>
      <c r="AH97" s="63" t="str">
        <f t="shared" si="9"/>
        <v/>
      </c>
      <c r="AI97" s="19" t="s">
        <v>0</v>
      </c>
    </row>
    <row r="98" spans="1:35" hidden="1" outlineLevel="3" x14ac:dyDescent="0.3">
      <c r="A98" s="181" t="s">
        <v>362</v>
      </c>
      <c r="B98" s="55" t="s">
        <v>710</v>
      </c>
      <c r="C98" s="58">
        <v>0</v>
      </c>
      <c r="D98" s="58">
        <v>0</v>
      </c>
      <c r="E98" s="58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70">
        <v>0</v>
      </c>
      <c r="P98" s="58">
        <v>0</v>
      </c>
      <c r="Q98" s="58">
        <v>0</v>
      </c>
      <c r="R98" s="58">
        <v>0</v>
      </c>
      <c r="S98" s="58">
        <v>0</v>
      </c>
      <c r="T98" s="58">
        <v>0</v>
      </c>
      <c r="U98" s="58">
        <v>0</v>
      </c>
      <c r="V98" s="58">
        <v>0</v>
      </c>
      <c r="W98" s="58">
        <v>0</v>
      </c>
      <c r="X98" s="58">
        <v>0</v>
      </c>
      <c r="Y98" s="58">
        <v>0</v>
      </c>
      <c r="Z98" s="58">
        <v>0</v>
      </c>
      <c r="AA98" s="58">
        <v>0</v>
      </c>
      <c r="AB98" s="70">
        <v>0</v>
      </c>
      <c r="AC98" s="59">
        <f t="shared" si="6"/>
        <v>0</v>
      </c>
      <c r="AD98" s="63" t="str">
        <f t="shared" si="7"/>
        <v/>
      </c>
      <c r="AE98" s="19" t="s">
        <v>0</v>
      </c>
      <c r="AF98" s="70">
        <v>0</v>
      </c>
      <c r="AG98" s="59">
        <f t="shared" si="8"/>
        <v>0</v>
      </c>
      <c r="AH98" s="63" t="str">
        <f t="shared" si="9"/>
        <v/>
      </c>
      <c r="AI98" s="19" t="s">
        <v>0</v>
      </c>
    </row>
    <row r="99" spans="1:35" hidden="1" outlineLevel="3" x14ac:dyDescent="0.3">
      <c r="A99" s="181" t="s">
        <v>363</v>
      </c>
      <c r="B99" s="55" t="s">
        <v>711</v>
      </c>
      <c r="C99" s="58">
        <v>-230</v>
      </c>
      <c r="D99" s="58">
        <v>-230</v>
      </c>
      <c r="E99" s="58">
        <v>-230</v>
      </c>
      <c r="F99" s="58">
        <v>-230</v>
      </c>
      <c r="G99" s="58">
        <v>-230</v>
      </c>
      <c r="H99" s="58">
        <v>-230</v>
      </c>
      <c r="I99" s="58">
        <v>-230</v>
      </c>
      <c r="J99" s="58">
        <v>-230</v>
      </c>
      <c r="K99" s="58">
        <v>-230</v>
      </c>
      <c r="L99" s="58">
        <v>-230</v>
      </c>
      <c r="M99" s="58">
        <v>-230</v>
      </c>
      <c r="N99" s="58">
        <v>-1730</v>
      </c>
      <c r="O99" s="70">
        <v>-4260</v>
      </c>
      <c r="P99" s="58">
        <v>0</v>
      </c>
      <c r="Q99" s="58">
        <v>0</v>
      </c>
      <c r="R99" s="58">
        <v>0</v>
      </c>
      <c r="S99" s="58">
        <v>-1459.47</v>
      </c>
      <c r="T99" s="58">
        <v>-682.98</v>
      </c>
      <c r="U99" s="58">
        <v>-63.98</v>
      </c>
      <c r="V99" s="58">
        <v>-1123.3</v>
      </c>
      <c r="W99" s="58">
        <v>-525.73</v>
      </c>
      <c r="X99" s="58">
        <v>78.53</v>
      </c>
      <c r="Y99" s="58">
        <v>-27229.25</v>
      </c>
      <c r="Z99" s="58">
        <v>26448.16</v>
      </c>
      <c r="AA99" s="58">
        <v>-847.09</v>
      </c>
      <c r="AB99" s="70">
        <v>-5405.11</v>
      </c>
      <c r="AC99" s="59">
        <f t="shared" si="6"/>
        <v>-1145.1099999999997</v>
      </c>
      <c r="AD99" s="63">
        <f t="shared" si="7"/>
        <v>0.26880516431924883</v>
      </c>
      <c r="AE99" s="19" t="s">
        <v>0</v>
      </c>
      <c r="AF99" s="70">
        <v>-9341.3700000000008</v>
      </c>
      <c r="AG99" s="59">
        <f t="shared" si="8"/>
        <v>3936.2600000000011</v>
      </c>
      <c r="AH99" s="63">
        <f t="shared" si="9"/>
        <v>-0.42137930517686384</v>
      </c>
      <c r="AI99" s="19" t="s">
        <v>0</v>
      </c>
    </row>
    <row r="100" spans="1:35" hidden="1" outlineLevel="3" x14ac:dyDescent="0.3">
      <c r="A100" s="181" t="s">
        <v>364</v>
      </c>
      <c r="B100" s="55" t="s">
        <v>712</v>
      </c>
      <c r="C100" s="58">
        <v>0</v>
      </c>
      <c r="D100" s="58">
        <v>0</v>
      </c>
      <c r="E100" s="58">
        <v>0</v>
      </c>
      <c r="F100" s="58">
        <v>0</v>
      </c>
      <c r="G100" s="58">
        <v>0</v>
      </c>
      <c r="H100" s="58">
        <v>0</v>
      </c>
      <c r="I100" s="58">
        <v>0</v>
      </c>
      <c r="J100" s="58">
        <v>0</v>
      </c>
      <c r="K100" s="58">
        <v>0</v>
      </c>
      <c r="L100" s="58">
        <v>0</v>
      </c>
      <c r="M100" s="58">
        <v>0</v>
      </c>
      <c r="N100" s="58">
        <v>0</v>
      </c>
      <c r="O100" s="70">
        <v>0</v>
      </c>
      <c r="P100" s="58">
        <v>0</v>
      </c>
      <c r="Q100" s="58">
        <v>0</v>
      </c>
      <c r="R100" s="58">
        <v>0</v>
      </c>
      <c r="S100" s="58">
        <v>0</v>
      </c>
      <c r="T100" s="58">
        <v>0</v>
      </c>
      <c r="U100" s="58">
        <v>0</v>
      </c>
      <c r="V100" s="58">
        <v>0</v>
      </c>
      <c r="W100" s="58">
        <v>0</v>
      </c>
      <c r="X100" s="58">
        <v>0</v>
      </c>
      <c r="Y100" s="58">
        <v>0</v>
      </c>
      <c r="Z100" s="58">
        <v>0</v>
      </c>
      <c r="AA100" s="58">
        <v>0</v>
      </c>
      <c r="AB100" s="70">
        <v>0</v>
      </c>
      <c r="AC100" s="59">
        <f t="shared" si="6"/>
        <v>0</v>
      </c>
      <c r="AD100" s="63" t="str">
        <f t="shared" si="7"/>
        <v/>
      </c>
      <c r="AE100" s="19" t="s">
        <v>0</v>
      </c>
      <c r="AF100" s="70">
        <v>0</v>
      </c>
      <c r="AG100" s="59">
        <f t="shared" si="8"/>
        <v>0</v>
      </c>
      <c r="AH100" s="63" t="str">
        <f t="shared" si="9"/>
        <v/>
      </c>
      <c r="AI100" s="19" t="s">
        <v>0</v>
      </c>
    </row>
    <row r="101" spans="1:35" hidden="1" outlineLevel="3" x14ac:dyDescent="0.3">
      <c r="A101" s="181" t="s">
        <v>365</v>
      </c>
      <c r="B101" s="55" t="s">
        <v>713</v>
      </c>
      <c r="C101" s="58">
        <v>0</v>
      </c>
      <c r="D101" s="58">
        <v>0</v>
      </c>
      <c r="E101" s="58">
        <v>0</v>
      </c>
      <c r="F101" s="58">
        <v>0</v>
      </c>
      <c r="G101" s="58">
        <v>0</v>
      </c>
      <c r="H101" s="58">
        <v>0</v>
      </c>
      <c r="I101" s="58">
        <v>0</v>
      </c>
      <c r="J101" s="58">
        <v>0</v>
      </c>
      <c r="K101" s="58">
        <v>0</v>
      </c>
      <c r="L101" s="58">
        <v>0</v>
      </c>
      <c r="M101" s="58">
        <v>0</v>
      </c>
      <c r="N101" s="58">
        <v>0</v>
      </c>
      <c r="O101" s="70">
        <v>0</v>
      </c>
      <c r="P101" s="58">
        <v>0</v>
      </c>
      <c r="Q101" s="58">
        <v>0</v>
      </c>
      <c r="R101" s="58">
        <v>0</v>
      </c>
      <c r="S101" s="58">
        <v>0</v>
      </c>
      <c r="T101" s="58">
        <v>24.66</v>
      </c>
      <c r="U101" s="58">
        <v>0</v>
      </c>
      <c r="V101" s="58">
        <v>0</v>
      </c>
      <c r="W101" s="58">
        <v>0</v>
      </c>
      <c r="X101" s="58">
        <v>0</v>
      </c>
      <c r="Y101" s="58">
        <v>0</v>
      </c>
      <c r="Z101" s="58">
        <v>-24.66</v>
      </c>
      <c r="AA101" s="58">
        <v>0</v>
      </c>
      <c r="AB101" s="70">
        <v>0</v>
      </c>
      <c r="AC101" s="59">
        <f t="shared" si="6"/>
        <v>0</v>
      </c>
      <c r="AD101" s="63" t="str">
        <f t="shared" si="7"/>
        <v/>
      </c>
      <c r="AE101" s="19" t="s">
        <v>0</v>
      </c>
      <c r="AF101" s="70">
        <v>0</v>
      </c>
      <c r="AG101" s="59">
        <f t="shared" si="8"/>
        <v>0</v>
      </c>
      <c r="AH101" s="63" t="str">
        <f t="shared" si="9"/>
        <v/>
      </c>
      <c r="AI101" s="19" t="s">
        <v>0</v>
      </c>
    </row>
    <row r="102" spans="1:35" hidden="1" outlineLevel="3" x14ac:dyDescent="0.3">
      <c r="A102" s="181" t="s">
        <v>366</v>
      </c>
      <c r="B102" s="55" t="s">
        <v>714</v>
      </c>
      <c r="C102" s="58">
        <v>0</v>
      </c>
      <c r="D102" s="58">
        <v>0</v>
      </c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70">
        <v>0</v>
      </c>
      <c r="P102" s="58">
        <v>0</v>
      </c>
      <c r="Q102" s="58">
        <v>0</v>
      </c>
      <c r="R102" s="58">
        <v>0</v>
      </c>
      <c r="S102" s="58">
        <v>0</v>
      </c>
      <c r="T102" s="58">
        <v>-59</v>
      </c>
      <c r="U102" s="58">
        <v>0</v>
      </c>
      <c r="V102" s="58">
        <v>-116.9</v>
      </c>
      <c r="W102" s="58">
        <v>0</v>
      </c>
      <c r="X102" s="58">
        <v>116.9</v>
      </c>
      <c r="Y102" s="58">
        <v>0</v>
      </c>
      <c r="Z102" s="58">
        <v>59</v>
      </c>
      <c r="AA102" s="58">
        <v>0</v>
      </c>
      <c r="AB102" s="70">
        <v>0</v>
      </c>
      <c r="AC102" s="59">
        <f t="shared" si="6"/>
        <v>0</v>
      </c>
      <c r="AD102" s="63" t="str">
        <f t="shared" si="7"/>
        <v/>
      </c>
      <c r="AE102" s="19" t="s">
        <v>0</v>
      </c>
      <c r="AF102" s="70">
        <v>0</v>
      </c>
      <c r="AG102" s="59">
        <f t="shared" si="8"/>
        <v>0</v>
      </c>
      <c r="AH102" s="63" t="str">
        <f t="shared" si="9"/>
        <v/>
      </c>
      <c r="AI102" s="19" t="s">
        <v>0</v>
      </c>
    </row>
    <row r="103" spans="1:35" hidden="1" outlineLevel="3" x14ac:dyDescent="0.3">
      <c r="A103" s="181" t="s">
        <v>367</v>
      </c>
      <c r="B103" s="55" t="s">
        <v>715</v>
      </c>
      <c r="C103" s="58">
        <v>0</v>
      </c>
      <c r="D103" s="58">
        <v>0</v>
      </c>
      <c r="E103" s="58">
        <v>0</v>
      </c>
      <c r="F103" s="58">
        <v>0</v>
      </c>
      <c r="G103" s="58">
        <v>0</v>
      </c>
      <c r="H103" s="58">
        <v>0</v>
      </c>
      <c r="I103" s="58">
        <v>0</v>
      </c>
      <c r="J103" s="58">
        <v>0</v>
      </c>
      <c r="K103" s="58">
        <v>0</v>
      </c>
      <c r="L103" s="58">
        <v>0</v>
      </c>
      <c r="M103" s="58">
        <v>0</v>
      </c>
      <c r="N103" s="58">
        <v>0</v>
      </c>
      <c r="O103" s="70">
        <v>0</v>
      </c>
      <c r="P103" s="58">
        <v>0</v>
      </c>
      <c r="Q103" s="58">
        <v>0</v>
      </c>
      <c r="R103" s="58">
        <v>0</v>
      </c>
      <c r="S103" s="58">
        <v>0</v>
      </c>
      <c r="T103" s="58">
        <v>0</v>
      </c>
      <c r="U103" s="58">
        <v>0</v>
      </c>
      <c r="V103" s="58">
        <v>0</v>
      </c>
      <c r="W103" s="58">
        <v>0</v>
      </c>
      <c r="X103" s="58">
        <v>0</v>
      </c>
      <c r="Y103" s="58">
        <v>0</v>
      </c>
      <c r="Z103" s="58">
        <v>0</v>
      </c>
      <c r="AA103" s="58">
        <v>0</v>
      </c>
      <c r="AB103" s="70">
        <v>0</v>
      </c>
      <c r="AC103" s="59">
        <f t="shared" si="6"/>
        <v>0</v>
      </c>
      <c r="AD103" s="63" t="str">
        <f t="shared" si="7"/>
        <v/>
      </c>
      <c r="AE103" s="19" t="s">
        <v>0</v>
      </c>
      <c r="AF103" s="70">
        <v>0</v>
      </c>
      <c r="AG103" s="59">
        <f t="shared" si="8"/>
        <v>0</v>
      </c>
      <c r="AH103" s="63" t="str">
        <f t="shared" si="9"/>
        <v/>
      </c>
      <c r="AI103" s="19" t="s">
        <v>0</v>
      </c>
    </row>
    <row r="104" spans="1:35" hidden="1" outlineLevel="3" x14ac:dyDescent="0.3">
      <c r="A104" s="181" t="s">
        <v>368</v>
      </c>
      <c r="B104" s="55" t="s">
        <v>716</v>
      </c>
      <c r="C104" s="58">
        <v>0</v>
      </c>
      <c r="D104" s="58">
        <v>0</v>
      </c>
      <c r="E104" s="58">
        <v>0</v>
      </c>
      <c r="F104" s="58">
        <v>0</v>
      </c>
      <c r="G104" s="58">
        <v>0</v>
      </c>
      <c r="H104" s="58">
        <v>0</v>
      </c>
      <c r="I104" s="58">
        <v>0</v>
      </c>
      <c r="J104" s="58">
        <v>0</v>
      </c>
      <c r="K104" s="58">
        <v>0</v>
      </c>
      <c r="L104" s="58">
        <v>0</v>
      </c>
      <c r="M104" s="58">
        <v>0</v>
      </c>
      <c r="N104" s="58">
        <v>0</v>
      </c>
      <c r="O104" s="70">
        <v>0</v>
      </c>
      <c r="P104" s="58">
        <v>0</v>
      </c>
      <c r="Q104" s="58">
        <v>0</v>
      </c>
      <c r="R104" s="58">
        <v>0</v>
      </c>
      <c r="S104" s="58">
        <v>0</v>
      </c>
      <c r="T104" s="58">
        <v>0</v>
      </c>
      <c r="U104" s="58">
        <v>0</v>
      </c>
      <c r="V104" s="58">
        <v>0</v>
      </c>
      <c r="W104" s="58">
        <v>0</v>
      </c>
      <c r="X104" s="58">
        <v>0</v>
      </c>
      <c r="Y104" s="58">
        <v>0</v>
      </c>
      <c r="Z104" s="58">
        <v>0</v>
      </c>
      <c r="AA104" s="58">
        <v>0</v>
      </c>
      <c r="AB104" s="70">
        <v>0</v>
      </c>
      <c r="AC104" s="59">
        <f t="shared" si="6"/>
        <v>0</v>
      </c>
      <c r="AD104" s="63" t="str">
        <f t="shared" si="7"/>
        <v/>
      </c>
      <c r="AE104" s="19" t="s">
        <v>0</v>
      </c>
      <c r="AF104" s="70">
        <v>0</v>
      </c>
      <c r="AG104" s="59">
        <f t="shared" si="8"/>
        <v>0</v>
      </c>
      <c r="AH104" s="63" t="str">
        <f t="shared" si="9"/>
        <v/>
      </c>
      <c r="AI104" s="19" t="s">
        <v>0</v>
      </c>
    </row>
    <row r="105" spans="1:35" hidden="1" outlineLevel="3" x14ac:dyDescent="0.3">
      <c r="A105" s="181" t="s">
        <v>369</v>
      </c>
      <c r="B105" s="55" t="s">
        <v>717</v>
      </c>
      <c r="C105" s="58">
        <v>0</v>
      </c>
      <c r="D105" s="58">
        <v>0</v>
      </c>
      <c r="E105" s="58">
        <v>0</v>
      </c>
      <c r="F105" s="58">
        <v>0</v>
      </c>
      <c r="G105" s="58">
        <v>0</v>
      </c>
      <c r="H105" s="58">
        <v>0</v>
      </c>
      <c r="I105" s="58">
        <v>0</v>
      </c>
      <c r="J105" s="58">
        <v>0</v>
      </c>
      <c r="K105" s="58">
        <v>0</v>
      </c>
      <c r="L105" s="58">
        <v>0</v>
      </c>
      <c r="M105" s="58">
        <v>0</v>
      </c>
      <c r="N105" s="58">
        <v>0</v>
      </c>
      <c r="O105" s="70">
        <v>0</v>
      </c>
      <c r="P105" s="58">
        <v>-16581.37</v>
      </c>
      <c r="Q105" s="58">
        <v>-23231.25</v>
      </c>
      <c r="R105" s="58">
        <v>-28209.9</v>
      </c>
      <c r="S105" s="58">
        <v>-13290.99</v>
      </c>
      <c r="T105" s="58">
        <v>-12936.31</v>
      </c>
      <c r="U105" s="58">
        <v>-30698.38</v>
      </c>
      <c r="V105" s="58">
        <v>-12335.99</v>
      </c>
      <c r="W105" s="58">
        <v>-16534.439999999999</v>
      </c>
      <c r="X105" s="58">
        <v>-30240.14</v>
      </c>
      <c r="Y105" s="58">
        <v>0</v>
      </c>
      <c r="Z105" s="58">
        <v>-21475.83</v>
      </c>
      <c r="AA105" s="58">
        <v>-13202.96</v>
      </c>
      <c r="AB105" s="70">
        <v>-218737.56</v>
      </c>
      <c r="AC105" s="59">
        <f t="shared" si="6"/>
        <v>-218737.56</v>
      </c>
      <c r="AD105" s="63" t="str">
        <f t="shared" si="7"/>
        <v/>
      </c>
      <c r="AE105" s="19" t="s">
        <v>0</v>
      </c>
      <c r="AF105" s="70">
        <v>-74756.289999999994</v>
      </c>
      <c r="AG105" s="59">
        <f t="shared" si="8"/>
        <v>-143981.27000000002</v>
      </c>
      <c r="AH105" s="63">
        <f t="shared" si="9"/>
        <v>1.9260087679578537</v>
      </c>
      <c r="AI105" s="19" t="s">
        <v>0</v>
      </c>
    </row>
    <row r="106" spans="1:35" hidden="1" outlineLevel="3" x14ac:dyDescent="0.3">
      <c r="A106" s="181" t="s">
        <v>370</v>
      </c>
      <c r="B106" s="55" t="s">
        <v>718</v>
      </c>
      <c r="C106" s="58">
        <v>-14340.19</v>
      </c>
      <c r="D106" s="58">
        <v>-15973.12</v>
      </c>
      <c r="E106" s="58">
        <v>-18412.53</v>
      </c>
      <c r="F106" s="58">
        <v>-20081.939999999999</v>
      </c>
      <c r="G106" s="58">
        <v>-22916.46</v>
      </c>
      <c r="H106" s="58">
        <v>-25722.19</v>
      </c>
      <c r="I106" s="58">
        <v>-24490.62</v>
      </c>
      <c r="J106" s="58">
        <v>-25213.14</v>
      </c>
      <c r="K106" s="58">
        <v>-24796.67</v>
      </c>
      <c r="L106" s="58">
        <v>-27511.54</v>
      </c>
      <c r="M106" s="58">
        <v>-27018.6</v>
      </c>
      <c r="N106" s="58">
        <v>-27018.6</v>
      </c>
      <c r="O106" s="70">
        <v>-273495.59999999998</v>
      </c>
      <c r="P106" s="58">
        <v>0</v>
      </c>
      <c r="Q106" s="58">
        <v>0</v>
      </c>
      <c r="R106" s="58">
        <v>0</v>
      </c>
      <c r="S106" s="58">
        <v>0</v>
      </c>
      <c r="T106" s="58">
        <v>0</v>
      </c>
      <c r="U106" s="58">
        <v>0</v>
      </c>
      <c r="V106" s="58">
        <v>0</v>
      </c>
      <c r="W106" s="58">
        <v>0</v>
      </c>
      <c r="X106" s="58">
        <v>0</v>
      </c>
      <c r="Y106" s="58">
        <v>0</v>
      </c>
      <c r="Z106" s="58">
        <v>0</v>
      </c>
      <c r="AA106" s="58">
        <v>0</v>
      </c>
      <c r="AB106" s="70">
        <v>0</v>
      </c>
      <c r="AC106" s="59">
        <f t="shared" si="6"/>
        <v>273495.59999999998</v>
      </c>
      <c r="AD106" s="63">
        <f t="shared" si="7"/>
        <v>-1</v>
      </c>
      <c r="AE106" s="19" t="s">
        <v>0</v>
      </c>
      <c r="AF106" s="70">
        <v>0</v>
      </c>
      <c r="AG106" s="59">
        <f t="shared" si="8"/>
        <v>0</v>
      </c>
      <c r="AH106" s="63" t="str">
        <f t="shared" si="9"/>
        <v/>
      </c>
      <c r="AI106" s="19" t="s">
        <v>0</v>
      </c>
    </row>
    <row r="107" spans="1:35" hidden="1" outlineLevel="3" x14ac:dyDescent="0.3">
      <c r="A107" s="181" t="s">
        <v>371</v>
      </c>
      <c r="B107" s="55" t="s">
        <v>719</v>
      </c>
      <c r="C107" s="58">
        <v>0</v>
      </c>
      <c r="D107" s="58">
        <v>0</v>
      </c>
      <c r="E107" s="58">
        <v>0</v>
      </c>
      <c r="F107" s="58">
        <v>0</v>
      </c>
      <c r="G107" s="58">
        <v>0</v>
      </c>
      <c r="H107" s="58">
        <v>0</v>
      </c>
      <c r="I107" s="58">
        <v>0</v>
      </c>
      <c r="J107" s="58">
        <v>0</v>
      </c>
      <c r="K107" s="58">
        <v>0</v>
      </c>
      <c r="L107" s="58">
        <v>0</v>
      </c>
      <c r="M107" s="58">
        <v>0</v>
      </c>
      <c r="N107" s="58">
        <v>0</v>
      </c>
      <c r="O107" s="70">
        <v>0</v>
      </c>
      <c r="P107" s="58">
        <v>0</v>
      </c>
      <c r="Q107" s="58">
        <v>0</v>
      </c>
      <c r="R107" s="58">
        <v>0</v>
      </c>
      <c r="S107" s="58">
        <v>0</v>
      </c>
      <c r="T107" s="58">
        <v>0</v>
      </c>
      <c r="U107" s="58">
        <v>0</v>
      </c>
      <c r="V107" s="58">
        <v>0</v>
      </c>
      <c r="W107" s="58">
        <v>0</v>
      </c>
      <c r="X107" s="58">
        <v>0</v>
      </c>
      <c r="Y107" s="58">
        <v>0</v>
      </c>
      <c r="Z107" s="58">
        <v>0</v>
      </c>
      <c r="AA107" s="58">
        <v>0</v>
      </c>
      <c r="AB107" s="70">
        <v>0</v>
      </c>
      <c r="AC107" s="59">
        <f t="shared" si="6"/>
        <v>0</v>
      </c>
      <c r="AD107" s="63" t="str">
        <f t="shared" si="7"/>
        <v/>
      </c>
      <c r="AE107" s="19" t="s">
        <v>0</v>
      </c>
      <c r="AF107" s="70">
        <v>0</v>
      </c>
      <c r="AG107" s="59">
        <f t="shared" si="8"/>
        <v>0</v>
      </c>
      <c r="AH107" s="63" t="str">
        <f t="shared" si="9"/>
        <v/>
      </c>
      <c r="AI107" s="19" t="s">
        <v>0</v>
      </c>
    </row>
    <row r="108" spans="1:35" hidden="1" outlineLevel="3" x14ac:dyDescent="0.3">
      <c r="A108" s="181" t="s">
        <v>372</v>
      </c>
      <c r="B108" s="55" t="s">
        <v>720</v>
      </c>
      <c r="C108" s="58">
        <v>0</v>
      </c>
      <c r="D108" s="58">
        <v>0</v>
      </c>
      <c r="E108" s="58">
        <v>0</v>
      </c>
      <c r="F108" s="58">
        <v>0</v>
      </c>
      <c r="G108" s="58">
        <v>0</v>
      </c>
      <c r="H108" s="58">
        <v>0</v>
      </c>
      <c r="I108" s="58">
        <v>0</v>
      </c>
      <c r="J108" s="58">
        <v>0</v>
      </c>
      <c r="K108" s="58">
        <v>0</v>
      </c>
      <c r="L108" s="58">
        <v>0</v>
      </c>
      <c r="M108" s="58">
        <v>0</v>
      </c>
      <c r="N108" s="58">
        <v>0</v>
      </c>
      <c r="O108" s="70">
        <v>0</v>
      </c>
      <c r="P108" s="58">
        <v>0</v>
      </c>
      <c r="Q108" s="58">
        <v>0</v>
      </c>
      <c r="R108" s="58">
        <v>0</v>
      </c>
      <c r="S108" s="58">
        <v>0</v>
      </c>
      <c r="T108" s="58">
        <v>0</v>
      </c>
      <c r="U108" s="58">
        <v>0</v>
      </c>
      <c r="V108" s="58">
        <v>0</v>
      </c>
      <c r="W108" s="58">
        <v>0</v>
      </c>
      <c r="X108" s="58">
        <v>0</v>
      </c>
      <c r="Y108" s="58">
        <v>0</v>
      </c>
      <c r="Z108" s="58">
        <v>0</v>
      </c>
      <c r="AA108" s="58">
        <v>0</v>
      </c>
      <c r="AB108" s="70">
        <v>0</v>
      </c>
      <c r="AC108" s="59">
        <f t="shared" si="6"/>
        <v>0</v>
      </c>
      <c r="AD108" s="63" t="str">
        <f t="shared" si="7"/>
        <v/>
      </c>
      <c r="AE108" s="19" t="s">
        <v>0</v>
      </c>
      <c r="AF108" s="70">
        <v>0</v>
      </c>
      <c r="AG108" s="59">
        <f t="shared" si="8"/>
        <v>0</v>
      </c>
      <c r="AH108" s="63" t="str">
        <f t="shared" si="9"/>
        <v/>
      </c>
      <c r="AI108" s="19" t="s">
        <v>0</v>
      </c>
    </row>
    <row r="109" spans="1:35" hidden="1" outlineLevel="3" x14ac:dyDescent="0.3">
      <c r="A109" s="181" t="s">
        <v>373</v>
      </c>
      <c r="B109" s="55" t="s">
        <v>721</v>
      </c>
      <c r="C109" s="58">
        <v>0</v>
      </c>
      <c r="D109" s="58">
        <v>0</v>
      </c>
      <c r="E109" s="58">
        <v>0</v>
      </c>
      <c r="F109" s="58">
        <v>0</v>
      </c>
      <c r="G109" s="58">
        <v>0</v>
      </c>
      <c r="H109" s="58">
        <v>0</v>
      </c>
      <c r="I109" s="58">
        <v>0</v>
      </c>
      <c r="J109" s="58">
        <v>0</v>
      </c>
      <c r="K109" s="58">
        <v>0</v>
      </c>
      <c r="L109" s="58">
        <v>0</v>
      </c>
      <c r="M109" s="58">
        <v>0</v>
      </c>
      <c r="N109" s="58">
        <v>0</v>
      </c>
      <c r="O109" s="70">
        <v>0</v>
      </c>
      <c r="P109" s="58">
        <v>0</v>
      </c>
      <c r="Q109" s="58">
        <v>0</v>
      </c>
      <c r="R109" s="58">
        <v>0</v>
      </c>
      <c r="S109" s="58">
        <v>0</v>
      </c>
      <c r="T109" s="58">
        <v>0</v>
      </c>
      <c r="U109" s="58">
        <v>0</v>
      </c>
      <c r="V109" s="58">
        <v>0</v>
      </c>
      <c r="W109" s="58">
        <v>0</v>
      </c>
      <c r="X109" s="58">
        <v>0</v>
      </c>
      <c r="Y109" s="58">
        <v>-466</v>
      </c>
      <c r="Z109" s="58">
        <v>466</v>
      </c>
      <c r="AA109" s="58">
        <v>0</v>
      </c>
      <c r="AB109" s="70">
        <v>0</v>
      </c>
      <c r="AC109" s="59">
        <f t="shared" si="6"/>
        <v>0</v>
      </c>
      <c r="AD109" s="63" t="str">
        <f t="shared" si="7"/>
        <v/>
      </c>
      <c r="AE109" s="19" t="s">
        <v>0</v>
      </c>
      <c r="AF109" s="70">
        <v>0</v>
      </c>
      <c r="AG109" s="59">
        <f t="shared" si="8"/>
        <v>0</v>
      </c>
      <c r="AH109" s="63" t="str">
        <f t="shared" si="9"/>
        <v/>
      </c>
      <c r="AI109" s="19" t="s">
        <v>0</v>
      </c>
    </row>
    <row r="110" spans="1:35" hidden="1" outlineLevel="3" x14ac:dyDescent="0.3">
      <c r="A110" s="181" t="s">
        <v>374</v>
      </c>
      <c r="B110" s="55" t="s">
        <v>722</v>
      </c>
      <c r="C110" s="58">
        <v>0</v>
      </c>
      <c r="D110" s="58">
        <v>0</v>
      </c>
      <c r="E110" s="58">
        <v>0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0</v>
      </c>
      <c r="N110" s="58">
        <v>0</v>
      </c>
      <c r="O110" s="70">
        <v>0</v>
      </c>
      <c r="P110" s="58">
        <v>0</v>
      </c>
      <c r="Q110" s="58">
        <v>0</v>
      </c>
      <c r="R110" s="58">
        <v>0</v>
      </c>
      <c r="S110" s="58">
        <v>0</v>
      </c>
      <c r="T110" s="58">
        <v>0</v>
      </c>
      <c r="U110" s="58">
        <v>0</v>
      </c>
      <c r="V110" s="58">
        <v>0</v>
      </c>
      <c r="W110" s="58">
        <v>0</v>
      </c>
      <c r="X110" s="58">
        <v>0</v>
      </c>
      <c r="Y110" s="58">
        <v>0</v>
      </c>
      <c r="Z110" s="58">
        <v>0</v>
      </c>
      <c r="AA110" s="58">
        <v>0</v>
      </c>
      <c r="AB110" s="70">
        <v>0</v>
      </c>
      <c r="AC110" s="59">
        <f t="shared" si="6"/>
        <v>0</v>
      </c>
      <c r="AD110" s="63" t="str">
        <f t="shared" si="7"/>
        <v/>
      </c>
      <c r="AE110" s="19" t="s">
        <v>0</v>
      </c>
      <c r="AF110" s="70">
        <v>0</v>
      </c>
      <c r="AG110" s="59">
        <f t="shared" si="8"/>
        <v>0</v>
      </c>
      <c r="AH110" s="63" t="str">
        <f t="shared" si="9"/>
        <v/>
      </c>
      <c r="AI110" s="19" t="s">
        <v>0</v>
      </c>
    </row>
    <row r="111" spans="1:35" hidden="1" outlineLevel="3" x14ac:dyDescent="0.3">
      <c r="A111" s="181" t="s">
        <v>375</v>
      </c>
      <c r="B111" s="55" t="s">
        <v>723</v>
      </c>
      <c r="C111" s="58">
        <v>0</v>
      </c>
      <c r="D111" s="58">
        <v>0</v>
      </c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58">
        <v>0</v>
      </c>
      <c r="K111" s="58">
        <v>0</v>
      </c>
      <c r="L111" s="58">
        <v>0</v>
      </c>
      <c r="M111" s="58">
        <v>0</v>
      </c>
      <c r="N111" s="58">
        <v>0</v>
      </c>
      <c r="O111" s="70">
        <v>0</v>
      </c>
      <c r="P111" s="58">
        <v>0</v>
      </c>
      <c r="Q111" s="58">
        <v>0</v>
      </c>
      <c r="R111" s="58">
        <v>0</v>
      </c>
      <c r="S111" s="58">
        <v>0</v>
      </c>
      <c r="T111" s="58">
        <v>0</v>
      </c>
      <c r="U111" s="58">
        <v>0</v>
      </c>
      <c r="V111" s="58">
        <v>0</v>
      </c>
      <c r="W111" s="58">
        <v>0</v>
      </c>
      <c r="X111" s="58">
        <v>0</v>
      </c>
      <c r="Y111" s="58">
        <v>0</v>
      </c>
      <c r="Z111" s="58">
        <v>0</v>
      </c>
      <c r="AA111" s="58">
        <v>0</v>
      </c>
      <c r="AB111" s="70">
        <v>0</v>
      </c>
      <c r="AC111" s="59">
        <f t="shared" si="6"/>
        <v>0</v>
      </c>
      <c r="AD111" s="63" t="str">
        <f t="shared" si="7"/>
        <v/>
      </c>
      <c r="AE111" s="19" t="s">
        <v>0</v>
      </c>
      <c r="AF111" s="70">
        <v>0</v>
      </c>
      <c r="AG111" s="59">
        <f t="shared" si="8"/>
        <v>0</v>
      </c>
      <c r="AH111" s="63" t="str">
        <f t="shared" si="9"/>
        <v/>
      </c>
      <c r="AI111" s="19" t="s">
        <v>0</v>
      </c>
    </row>
    <row r="112" spans="1:35" hidden="1" outlineLevel="3" x14ac:dyDescent="0.3">
      <c r="A112" s="181" t="s">
        <v>376</v>
      </c>
      <c r="B112" s="55" t="s">
        <v>724</v>
      </c>
      <c r="C112" s="58">
        <v>0</v>
      </c>
      <c r="D112" s="58">
        <v>0</v>
      </c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58">
        <v>0</v>
      </c>
      <c r="L112" s="58">
        <v>0</v>
      </c>
      <c r="M112" s="58">
        <v>0</v>
      </c>
      <c r="N112" s="58">
        <v>0</v>
      </c>
      <c r="O112" s="70">
        <v>0</v>
      </c>
      <c r="P112" s="58">
        <v>0</v>
      </c>
      <c r="Q112" s="58">
        <v>0</v>
      </c>
      <c r="R112" s="58">
        <v>0</v>
      </c>
      <c r="S112" s="58">
        <v>0</v>
      </c>
      <c r="T112" s="58">
        <v>0</v>
      </c>
      <c r="U112" s="58">
        <v>0</v>
      </c>
      <c r="V112" s="58">
        <v>0</v>
      </c>
      <c r="W112" s="58">
        <v>0</v>
      </c>
      <c r="X112" s="58">
        <v>0</v>
      </c>
      <c r="Y112" s="58">
        <v>0</v>
      </c>
      <c r="Z112" s="58">
        <v>0</v>
      </c>
      <c r="AA112" s="58">
        <v>0</v>
      </c>
      <c r="AB112" s="70">
        <v>0</v>
      </c>
      <c r="AC112" s="59">
        <f t="shared" si="6"/>
        <v>0</v>
      </c>
      <c r="AD112" s="63" t="str">
        <f t="shared" si="7"/>
        <v/>
      </c>
      <c r="AE112" s="19" t="s">
        <v>0</v>
      </c>
      <c r="AF112" s="70">
        <v>0</v>
      </c>
      <c r="AG112" s="59">
        <f t="shared" si="8"/>
        <v>0</v>
      </c>
      <c r="AH112" s="63" t="str">
        <f t="shared" si="9"/>
        <v/>
      </c>
      <c r="AI112" s="19" t="s">
        <v>0</v>
      </c>
    </row>
    <row r="113" spans="1:35" hidden="1" outlineLevel="3" x14ac:dyDescent="0.3">
      <c r="A113" s="181" t="s">
        <v>377</v>
      </c>
      <c r="B113" s="55" t="s">
        <v>725</v>
      </c>
      <c r="C113" s="58">
        <v>-2500</v>
      </c>
      <c r="D113" s="58">
        <v>-3000</v>
      </c>
      <c r="E113" s="58">
        <v>-3600</v>
      </c>
      <c r="F113" s="58">
        <v>-4320</v>
      </c>
      <c r="G113" s="58">
        <v>-5184</v>
      </c>
      <c r="H113" s="58">
        <v>-6220.8</v>
      </c>
      <c r="I113" s="58">
        <v>-7464.96</v>
      </c>
      <c r="J113" s="58">
        <v>-8957.9500000000007</v>
      </c>
      <c r="K113" s="58">
        <v>-10749.54</v>
      </c>
      <c r="L113" s="58">
        <v>-12899.46</v>
      </c>
      <c r="M113" s="58">
        <v>-15479.34</v>
      </c>
      <c r="N113" s="58">
        <v>-18575.21</v>
      </c>
      <c r="O113" s="70">
        <v>-98951.26</v>
      </c>
      <c r="P113" s="58">
        <v>-2228.19</v>
      </c>
      <c r="Q113" s="58">
        <v>-30</v>
      </c>
      <c r="R113" s="58">
        <v>-6908.46</v>
      </c>
      <c r="S113" s="58">
        <v>-1841.27</v>
      </c>
      <c r="T113" s="58">
        <v>11007.92</v>
      </c>
      <c r="U113" s="58">
        <v>0</v>
      </c>
      <c r="V113" s="58">
        <v>0</v>
      </c>
      <c r="W113" s="58">
        <v>0</v>
      </c>
      <c r="X113" s="58">
        <v>0</v>
      </c>
      <c r="Y113" s="58">
        <v>0</v>
      </c>
      <c r="Z113" s="58">
        <v>0</v>
      </c>
      <c r="AA113" s="58">
        <v>0</v>
      </c>
      <c r="AB113" s="70">
        <v>0</v>
      </c>
      <c r="AC113" s="59">
        <f t="shared" si="6"/>
        <v>98951.26</v>
      </c>
      <c r="AD113" s="63">
        <f t="shared" si="7"/>
        <v>-1</v>
      </c>
      <c r="AE113" s="19" t="s">
        <v>0</v>
      </c>
      <c r="AF113" s="70">
        <v>-9509.3799999999992</v>
      </c>
      <c r="AG113" s="59">
        <f t="shared" si="8"/>
        <v>9509.3799999999992</v>
      </c>
      <c r="AH113" s="63">
        <f t="shared" si="9"/>
        <v>-1</v>
      </c>
      <c r="AI113" s="19" t="s">
        <v>0</v>
      </c>
    </row>
    <row r="114" spans="1:35" hidden="1" outlineLevel="3" x14ac:dyDescent="0.3">
      <c r="A114" s="181" t="s">
        <v>378</v>
      </c>
      <c r="B114" s="55" t="s">
        <v>726</v>
      </c>
      <c r="C114" s="58">
        <v>0</v>
      </c>
      <c r="D114" s="58">
        <v>0</v>
      </c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58">
        <v>0</v>
      </c>
      <c r="L114" s="58">
        <v>0</v>
      </c>
      <c r="M114" s="58">
        <v>0</v>
      </c>
      <c r="N114" s="58">
        <v>0</v>
      </c>
      <c r="O114" s="70">
        <v>0</v>
      </c>
      <c r="P114" s="58">
        <v>0</v>
      </c>
      <c r="Q114" s="58">
        <v>0</v>
      </c>
      <c r="R114" s="58">
        <v>0</v>
      </c>
      <c r="S114" s="58">
        <v>0</v>
      </c>
      <c r="T114" s="58">
        <v>0</v>
      </c>
      <c r="U114" s="58">
        <v>0</v>
      </c>
      <c r="V114" s="58">
        <v>0</v>
      </c>
      <c r="W114" s="58">
        <v>0</v>
      </c>
      <c r="X114" s="58">
        <v>0</v>
      </c>
      <c r="Y114" s="58">
        <v>0</v>
      </c>
      <c r="Z114" s="58">
        <v>0</v>
      </c>
      <c r="AA114" s="58">
        <v>0</v>
      </c>
      <c r="AB114" s="70">
        <v>0</v>
      </c>
      <c r="AC114" s="59">
        <f t="shared" si="6"/>
        <v>0</v>
      </c>
      <c r="AD114" s="63" t="str">
        <f t="shared" si="7"/>
        <v/>
      </c>
      <c r="AE114" s="19" t="s">
        <v>0</v>
      </c>
      <c r="AF114" s="70">
        <v>0</v>
      </c>
      <c r="AG114" s="59">
        <f t="shared" si="8"/>
        <v>0</v>
      </c>
      <c r="AH114" s="63" t="str">
        <f t="shared" si="9"/>
        <v/>
      </c>
      <c r="AI114" s="19" t="s">
        <v>0</v>
      </c>
    </row>
    <row r="115" spans="1:35" hidden="1" outlineLevel="3" x14ac:dyDescent="0.3">
      <c r="A115" s="181" t="s">
        <v>379</v>
      </c>
      <c r="B115" s="55" t="s">
        <v>727</v>
      </c>
      <c r="C115" s="58">
        <v>0</v>
      </c>
      <c r="D115" s="58">
        <v>0</v>
      </c>
      <c r="E115" s="58">
        <v>0</v>
      </c>
      <c r="F115" s="58">
        <v>0</v>
      </c>
      <c r="G115" s="58">
        <v>0</v>
      </c>
      <c r="H115" s="58">
        <v>0</v>
      </c>
      <c r="I115" s="58">
        <v>0</v>
      </c>
      <c r="J115" s="58">
        <v>0</v>
      </c>
      <c r="K115" s="58">
        <v>0</v>
      </c>
      <c r="L115" s="58">
        <v>0</v>
      </c>
      <c r="M115" s="58">
        <v>0</v>
      </c>
      <c r="N115" s="58">
        <v>0</v>
      </c>
      <c r="O115" s="70">
        <v>0</v>
      </c>
      <c r="P115" s="58">
        <v>0</v>
      </c>
      <c r="Q115" s="58">
        <v>0</v>
      </c>
      <c r="R115" s="58">
        <v>0</v>
      </c>
      <c r="S115" s="58">
        <v>0</v>
      </c>
      <c r="T115" s="58">
        <v>0</v>
      </c>
      <c r="U115" s="58">
        <v>0</v>
      </c>
      <c r="V115" s="58">
        <v>0</v>
      </c>
      <c r="W115" s="58">
        <v>0</v>
      </c>
      <c r="X115" s="58">
        <v>0</v>
      </c>
      <c r="Y115" s="58">
        <v>0</v>
      </c>
      <c r="Z115" s="58">
        <v>0</v>
      </c>
      <c r="AA115" s="58">
        <v>0</v>
      </c>
      <c r="AB115" s="70">
        <v>0</v>
      </c>
      <c r="AC115" s="59">
        <f t="shared" si="6"/>
        <v>0</v>
      </c>
      <c r="AD115" s="63" t="str">
        <f t="shared" si="7"/>
        <v/>
      </c>
      <c r="AE115" s="19" t="s">
        <v>0</v>
      </c>
      <c r="AF115" s="70">
        <v>0</v>
      </c>
      <c r="AG115" s="59">
        <f t="shared" si="8"/>
        <v>0</v>
      </c>
      <c r="AH115" s="63" t="str">
        <f t="shared" si="9"/>
        <v/>
      </c>
      <c r="AI115" s="19" t="s">
        <v>0</v>
      </c>
    </row>
    <row r="116" spans="1:35" hidden="1" outlineLevel="3" x14ac:dyDescent="0.3">
      <c r="A116" s="181" t="s">
        <v>380</v>
      </c>
      <c r="B116" s="55" t="s">
        <v>728</v>
      </c>
      <c r="C116" s="58">
        <v>0</v>
      </c>
      <c r="D116" s="58">
        <v>0</v>
      </c>
      <c r="E116" s="58">
        <v>0</v>
      </c>
      <c r="F116" s="58">
        <v>0</v>
      </c>
      <c r="G116" s="58">
        <v>0</v>
      </c>
      <c r="H116" s="58">
        <v>0</v>
      </c>
      <c r="I116" s="58">
        <v>0</v>
      </c>
      <c r="J116" s="58">
        <v>0</v>
      </c>
      <c r="K116" s="58">
        <v>0</v>
      </c>
      <c r="L116" s="58">
        <v>0</v>
      </c>
      <c r="M116" s="58">
        <v>0</v>
      </c>
      <c r="N116" s="58">
        <v>0</v>
      </c>
      <c r="O116" s="70">
        <v>0</v>
      </c>
      <c r="P116" s="58">
        <v>0</v>
      </c>
      <c r="Q116" s="58">
        <v>0</v>
      </c>
      <c r="R116" s="58">
        <v>0</v>
      </c>
      <c r="S116" s="58">
        <v>0</v>
      </c>
      <c r="T116" s="58">
        <v>0</v>
      </c>
      <c r="U116" s="58">
        <v>0</v>
      </c>
      <c r="V116" s="58">
        <v>0</v>
      </c>
      <c r="W116" s="58">
        <v>0</v>
      </c>
      <c r="X116" s="58">
        <v>0</v>
      </c>
      <c r="Y116" s="58">
        <v>0</v>
      </c>
      <c r="Z116" s="58">
        <v>0</v>
      </c>
      <c r="AA116" s="58">
        <v>0</v>
      </c>
      <c r="AB116" s="70">
        <v>0</v>
      </c>
      <c r="AC116" s="59">
        <f t="shared" si="6"/>
        <v>0</v>
      </c>
      <c r="AD116" s="63" t="str">
        <f t="shared" si="7"/>
        <v/>
      </c>
      <c r="AE116" s="19" t="s">
        <v>0</v>
      </c>
      <c r="AF116" s="70">
        <v>0</v>
      </c>
      <c r="AG116" s="59">
        <f t="shared" si="8"/>
        <v>0</v>
      </c>
      <c r="AH116" s="63" t="str">
        <f t="shared" si="9"/>
        <v/>
      </c>
      <c r="AI116" s="19" t="s">
        <v>0</v>
      </c>
    </row>
    <row r="117" spans="1:35" hidden="1" outlineLevel="3" x14ac:dyDescent="0.3">
      <c r="A117" s="181" t="s">
        <v>381</v>
      </c>
      <c r="B117" s="55" t="s">
        <v>729</v>
      </c>
      <c r="C117" s="58">
        <v>0</v>
      </c>
      <c r="D117" s="58">
        <v>0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  <c r="O117" s="70">
        <v>0</v>
      </c>
      <c r="P117" s="58">
        <v>0</v>
      </c>
      <c r="Q117" s="58">
        <v>0</v>
      </c>
      <c r="R117" s="58">
        <v>0</v>
      </c>
      <c r="S117" s="58">
        <v>0</v>
      </c>
      <c r="T117" s="58">
        <v>0</v>
      </c>
      <c r="U117" s="58">
        <v>0</v>
      </c>
      <c r="V117" s="58">
        <v>0</v>
      </c>
      <c r="W117" s="58">
        <v>0</v>
      </c>
      <c r="X117" s="58">
        <v>0</v>
      </c>
      <c r="Y117" s="58">
        <v>0</v>
      </c>
      <c r="Z117" s="58">
        <v>-27019.55</v>
      </c>
      <c r="AA117" s="58">
        <v>0</v>
      </c>
      <c r="AB117" s="70">
        <v>-27019.55</v>
      </c>
      <c r="AC117" s="59">
        <f>AB117-O117</f>
        <v>-27019.55</v>
      </c>
      <c r="AD117" s="63" t="str">
        <f t="shared" si="7"/>
        <v/>
      </c>
      <c r="AE117" s="19" t="s">
        <v>0</v>
      </c>
      <c r="AF117" s="70">
        <v>0</v>
      </c>
      <c r="AG117" s="59">
        <f t="shared" ref="AG117:AG123" si="10">AB117-AF117</f>
        <v>-27019.55</v>
      </c>
      <c r="AH117" s="63" t="str">
        <f t="shared" ref="AH117:AH123" si="11">IFERROR(AB117/AF117-1,"")</f>
        <v/>
      </c>
      <c r="AI117" s="19" t="s">
        <v>0</v>
      </c>
    </row>
    <row r="118" spans="1:35" hidden="1" outlineLevel="3" x14ac:dyDescent="0.3">
      <c r="A118" s="181" t="s">
        <v>382</v>
      </c>
      <c r="B118" s="55" t="s">
        <v>730</v>
      </c>
      <c r="C118" s="58">
        <v>0</v>
      </c>
      <c r="D118" s="58">
        <v>0</v>
      </c>
      <c r="E118" s="58">
        <v>0</v>
      </c>
      <c r="F118" s="58">
        <v>0</v>
      </c>
      <c r="G118" s="58">
        <v>0</v>
      </c>
      <c r="H118" s="58">
        <v>0</v>
      </c>
      <c r="I118" s="58">
        <v>0</v>
      </c>
      <c r="J118" s="58">
        <v>0</v>
      </c>
      <c r="K118" s="58">
        <v>0</v>
      </c>
      <c r="L118" s="58">
        <v>0</v>
      </c>
      <c r="M118" s="58">
        <v>0</v>
      </c>
      <c r="N118" s="58">
        <v>0</v>
      </c>
      <c r="O118" s="70">
        <v>0</v>
      </c>
      <c r="P118" s="58">
        <v>0</v>
      </c>
      <c r="Q118" s="58">
        <v>0</v>
      </c>
      <c r="R118" s="58">
        <v>0</v>
      </c>
      <c r="S118" s="58">
        <v>0</v>
      </c>
      <c r="T118" s="58">
        <v>0</v>
      </c>
      <c r="U118" s="58">
        <v>0</v>
      </c>
      <c r="V118" s="58">
        <v>0</v>
      </c>
      <c r="W118" s="58">
        <v>0</v>
      </c>
      <c r="X118" s="58">
        <v>0</v>
      </c>
      <c r="Y118" s="58">
        <v>0</v>
      </c>
      <c r="Z118" s="58">
        <v>0</v>
      </c>
      <c r="AA118" s="58">
        <v>0</v>
      </c>
      <c r="AB118" s="70">
        <v>0</v>
      </c>
      <c r="AC118" s="59">
        <f t="shared" si="6"/>
        <v>0</v>
      </c>
      <c r="AD118" s="63" t="str">
        <f t="shared" si="7"/>
        <v/>
      </c>
      <c r="AE118" s="19" t="s">
        <v>0</v>
      </c>
      <c r="AF118" s="70">
        <v>0</v>
      </c>
      <c r="AG118" s="59">
        <f t="shared" si="10"/>
        <v>0</v>
      </c>
      <c r="AH118" s="63" t="str">
        <f t="shared" si="11"/>
        <v/>
      </c>
      <c r="AI118" s="19" t="s">
        <v>0</v>
      </c>
    </row>
    <row r="119" spans="1:35" hidden="1" outlineLevel="3" x14ac:dyDescent="0.3">
      <c r="A119" s="181" t="s">
        <v>383</v>
      </c>
      <c r="B119" s="55" t="s">
        <v>731</v>
      </c>
      <c r="C119" s="58">
        <v>-3500</v>
      </c>
      <c r="D119" s="58">
        <v>-4025</v>
      </c>
      <c r="E119" s="58">
        <v>-4628.75</v>
      </c>
      <c r="F119" s="58">
        <v>-5323.06</v>
      </c>
      <c r="G119" s="58">
        <v>-6121.52</v>
      </c>
      <c r="H119" s="58">
        <v>-7039.75</v>
      </c>
      <c r="I119" s="58">
        <v>-8095.72</v>
      </c>
      <c r="J119" s="58">
        <v>-9310.07</v>
      </c>
      <c r="K119" s="58">
        <v>-10706.58</v>
      </c>
      <c r="L119" s="58">
        <v>-12312.56</v>
      </c>
      <c r="M119" s="58">
        <v>-14159.46</v>
      </c>
      <c r="N119" s="58">
        <v>-16283.37</v>
      </c>
      <c r="O119" s="70">
        <v>-101505.84</v>
      </c>
      <c r="P119" s="58">
        <v>-3235.73</v>
      </c>
      <c r="Q119" s="58">
        <v>-3837.77</v>
      </c>
      <c r="R119" s="58">
        <v>-726</v>
      </c>
      <c r="S119" s="58">
        <v>-7909.55</v>
      </c>
      <c r="T119" s="58">
        <v>-6681.89</v>
      </c>
      <c r="U119" s="58">
        <v>-3783.56</v>
      </c>
      <c r="V119" s="58">
        <v>-3206.44</v>
      </c>
      <c r="W119" s="58">
        <v>-8908.77</v>
      </c>
      <c r="X119" s="58">
        <v>-8654.08</v>
      </c>
      <c r="Y119" s="58">
        <v>-1080.05</v>
      </c>
      <c r="Z119" s="58">
        <v>9275.49</v>
      </c>
      <c r="AA119" s="58">
        <v>-23615.41</v>
      </c>
      <c r="AB119" s="70">
        <v>-62363.76</v>
      </c>
      <c r="AC119" s="59">
        <f>AB119-O119</f>
        <v>39142.079999999994</v>
      </c>
      <c r="AD119" s="63">
        <f t="shared" si="7"/>
        <v>-0.38561406910183682</v>
      </c>
      <c r="AE119" s="19" t="s">
        <v>0</v>
      </c>
      <c r="AF119" s="70">
        <v>0</v>
      </c>
      <c r="AG119" s="59">
        <f t="shared" si="10"/>
        <v>-62363.76</v>
      </c>
      <c r="AH119" s="63" t="str">
        <f t="shared" si="11"/>
        <v/>
      </c>
      <c r="AI119" s="19" t="s">
        <v>0</v>
      </c>
    </row>
    <row r="120" spans="1:35" hidden="1" outlineLevel="3" x14ac:dyDescent="0.3">
      <c r="A120" s="181" t="s">
        <v>384</v>
      </c>
      <c r="B120" s="55" t="s">
        <v>732</v>
      </c>
      <c r="C120" s="58">
        <v>0</v>
      </c>
      <c r="D120" s="58">
        <v>0</v>
      </c>
      <c r="E120" s="58">
        <v>0</v>
      </c>
      <c r="F120" s="58">
        <v>0</v>
      </c>
      <c r="G120" s="58">
        <v>0</v>
      </c>
      <c r="H120" s="58">
        <v>0</v>
      </c>
      <c r="I120" s="58">
        <v>0</v>
      </c>
      <c r="J120" s="58">
        <v>0</v>
      </c>
      <c r="K120" s="58">
        <v>0</v>
      </c>
      <c r="L120" s="58">
        <v>0</v>
      </c>
      <c r="M120" s="58">
        <v>0</v>
      </c>
      <c r="N120" s="58">
        <v>0</v>
      </c>
      <c r="O120" s="70">
        <v>0</v>
      </c>
      <c r="P120" s="58">
        <v>0</v>
      </c>
      <c r="Q120" s="58">
        <v>0</v>
      </c>
      <c r="R120" s="58">
        <v>0</v>
      </c>
      <c r="S120" s="58">
        <v>0</v>
      </c>
      <c r="T120" s="58">
        <v>0</v>
      </c>
      <c r="U120" s="58">
        <v>0</v>
      </c>
      <c r="V120" s="58">
        <v>0</v>
      </c>
      <c r="W120" s="58">
        <v>0</v>
      </c>
      <c r="X120" s="58">
        <v>0</v>
      </c>
      <c r="Y120" s="58">
        <v>0</v>
      </c>
      <c r="Z120" s="58">
        <v>-13403.41</v>
      </c>
      <c r="AA120" s="58">
        <v>13403.41</v>
      </c>
      <c r="AB120" s="70">
        <v>0</v>
      </c>
      <c r="AC120" s="59">
        <f>AB120-O120</f>
        <v>0</v>
      </c>
      <c r="AD120" s="63" t="str">
        <f t="shared" si="7"/>
        <v/>
      </c>
      <c r="AE120" s="19" t="s">
        <v>0</v>
      </c>
      <c r="AF120" s="70">
        <v>0</v>
      </c>
      <c r="AG120" s="59">
        <f t="shared" si="10"/>
        <v>0</v>
      </c>
      <c r="AH120" s="63" t="str">
        <f t="shared" si="11"/>
        <v/>
      </c>
      <c r="AI120" s="19" t="s">
        <v>0</v>
      </c>
    </row>
    <row r="121" spans="1:35" hidden="1" outlineLevel="3" x14ac:dyDescent="0.3">
      <c r="A121" s="181" t="s">
        <v>385</v>
      </c>
      <c r="B121" s="55" t="s">
        <v>733</v>
      </c>
      <c r="C121" s="58">
        <v>0</v>
      </c>
      <c r="D121" s="58">
        <v>0</v>
      </c>
      <c r="E121" s="58">
        <v>0</v>
      </c>
      <c r="F121" s="58">
        <v>0</v>
      </c>
      <c r="G121" s="58">
        <v>0</v>
      </c>
      <c r="H121" s="58">
        <v>0</v>
      </c>
      <c r="I121" s="58">
        <v>0</v>
      </c>
      <c r="J121" s="58">
        <v>0</v>
      </c>
      <c r="K121" s="58">
        <v>0</v>
      </c>
      <c r="L121" s="58">
        <v>0</v>
      </c>
      <c r="M121" s="58">
        <v>0</v>
      </c>
      <c r="N121" s="58">
        <v>0</v>
      </c>
      <c r="O121" s="70">
        <v>0</v>
      </c>
      <c r="P121" s="58">
        <v>0</v>
      </c>
      <c r="Q121" s="58">
        <v>0</v>
      </c>
      <c r="R121" s="58">
        <v>0</v>
      </c>
      <c r="S121" s="58">
        <v>0</v>
      </c>
      <c r="T121" s="58">
        <v>0</v>
      </c>
      <c r="U121" s="58">
        <v>0</v>
      </c>
      <c r="V121" s="58">
        <v>0</v>
      </c>
      <c r="W121" s="58">
        <v>0</v>
      </c>
      <c r="X121" s="58">
        <v>-5793.85</v>
      </c>
      <c r="Y121" s="58">
        <v>5793.85</v>
      </c>
      <c r="Z121" s="58">
        <v>0</v>
      </c>
      <c r="AA121" s="58">
        <v>0</v>
      </c>
      <c r="AB121" s="70">
        <v>0</v>
      </c>
      <c r="AC121" s="59">
        <f>AB121-O121</f>
        <v>0</v>
      </c>
      <c r="AD121" s="63" t="str">
        <f t="shared" si="7"/>
        <v/>
      </c>
      <c r="AE121" s="19" t="s">
        <v>0</v>
      </c>
      <c r="AF121" s="70">
        <v>0</v>
      </c>
      <c r="AG121" s="59">
        <f t="shared" si="10"/>
        <v>0</v>
      </c>
      <c r="AH121" s="63" t="str">
        <f t="shared" si="11"/>
        <v/>
      </c>
      <c r="AI121" s="19" t="s">
        <v>0</v>
      </c>
    </row>
    <row r="122" spans="1:35" hidden="1" outlineLevel="3" x14ac:dyDescent="0.3">
      <c r="A122" s="181" t="s">
        <v>386</v>
      </c>
      <c r="B122" s="55" t="s">
        <v>734</v>
      </c>
      <c r="C122" s="58">
        <v>-400</v>
      </c>
      <c r="D122" s="58">
        <v>-400</v>
      </c>
      <c r="E122" s="58">
        <v>-400</v>
      </c>
      <c r="F122" s="58">
        <v>-600</v>
      </c>
      <c r="G122" s="58">
        <v>-600</v>
      </c>
      <c r="H122" s="58">
        <v>-720</v>
      </c>
      <c r="I122" s="58">
        <v>-720</v>
      </c>
      <c r="J122" s="58">
        <v>-1296</v>
      </c>
      <c r="K122" s="58">
        <v>-1296</v>
      </c>
      <c r="L122" s="58">
        <v>-1296</v>
      </c>
      <c r="M122" s="58">
        <v>-1368</v>
      </c>
      <c r="N122" s="58">
        <v>-1368</v>
      </c>
      <c r="O122" s="70">
        <v>-10464</v>
      </c>
      <c r="P122" s="58">
        <v>-682.29</v>
      </c>
      <c r="Q122" s="58">
        <v>-386.03</v>
      </c>
      <c r="R122" s="58">
        <v>-384.72</v>
      </c>
      <c r="S122" s="58">
        <v>-774.67</v>
      </c>
      <c r="T122" s="58">
        <v>-384.72</v>
      </c>
      <c r="U122" s="58">
        <v>-384.72</v>
      </c>
      <c r="V122" s="58">
        <v>0</v>
      </c>
      <c r="W122" s="58">
        <v>-769.44</v>
      </c>
      <c r="X122" s="58">
        <v>3766.59</v>
      </c>
      <c r="Y122" s="58">
        <v>-6178.57</v>
      </c>
      <c r="Z122" s="58">
        <v>1705.86</v>
      </c>
      <c r="AA122" s="58">
        <v>-1575.32</v>
      </c>
      <c r="AB122" s="70">
        <v>-6048.03</v>
      </c>
      <c r="AC122" s="59">
        <f>AB122-O122</f>
        <v>4415.97</v>
      </c>
      <c r="AD122" s="63">
        <f t="shared" si="7"/>
        <v>-0.42201548165137615</v>
      </c>
      <c r="AE122" s="19" t="s">
        <v>0</v>
      </c>
      <c r="AF122" s="70">
        <v>-7818.26</v>
      </c>
      <c r="AG122" s="59">
        <f t="shared" si="10"/>
        <v>1770.2300000000005</v>
      </c>
      <c r="AH122" s="63">
        <f t="shared" si="11"/>
        <v>-0.22642250321682833</v>
      </c>
      <c r="AI122" s="19" t="s">
        <v>0</v>
      </c>
    </row>
    <row r="123" spans="1:35" hidden="1" outlineLevel="3" x14ac:dyDescent="0.3">
      <c r="A123" s="181" t="s">
        <v>387</v>
      </c>
      <c r="B123" s="55" t="s">
        <v>735</v>
      </c>
      <c r="C123" s="58">
        <v>0</v>
      </c>
      <c r="D123" s="58">
        <v>0</v>
      </c>
      <c r="E123" s="58">
        <v>0</v>
      </c>
      <c r="F123" s="58">
        <v>0</v>
      </c>
      <c r="G123" s="58">
        <v>0</v>
      </c>
      <c r="H123" s="58">
        <v>0</v>
      </c>
      <c r="I123" s="58">
        <v>0</v>
      </c>
      <c r="J123" s="58">
        <v>0</v>
      </c>
      <c r="K123" s="58">
        <v>0</v>
      </c>
      <c r="L123" s="58">
        <v>0</v>
      </c>
      <c r="M123" s="58">
        <v>0</v>
      </c>
      <c r="N123" s="58">
        <v>0</v>
      </c>
      <c r="O123" s="70">
        <v>0</v>
      </c>
      <c r="P123" s="58">
        <v>0</v>
      </c>
      <c r="Q123" s="58">
        <v>0</v>
      </c>
      <c r="R123" s="58">
        <v>0</v>
      </c>
      <c r="S123" s="58">
        <v>0</v>
      </c>
      <c r="T123" s="58">
        <v>0</v>
      </c>
      <c r="U123" s="58">
        <v>0</v>
      </c>
      <c r="V123" s="58">
        <v>0</v>
      </c>
      <c r="W123" s="58">
        <v>0</v>
      </c>
      <c r="X123" s="58">
        <v>0</v>
      </c>
      <c r="Y123" s="58">
        <v>0</v>
      </c>
      <c r="Z123" s="58">
        <v>0</v>
      </c>
      <c r="AA123" s="58">
        <v>0</v>
      </c>
      <c r="AB123" s="70">
        <v>0</v>
      </c>
      <c r="AC123" s="59">
        <f>AB123-O123</f>
        <v>0</v>
      </c>
      <c r="AD123" s="63" t="str">
        <f t="shared" si="7"/>
        <v/>
      </c>
      <c r="AE123" s="19" t="s">
        <v>0</v>
      </c>
      <c r="AF123" s="70">
        <v>0</v>
      </c>
      <c r="AG123" s="59">
        <f t="shared" si="10"/>
        <v>0</v>
      </c>
      <c r="AH123" s="63" t="str">
        <f t="shared" si="11"/>
        <v/>
      </c>
      <c r="AI123" s="19" t="s">
        <v>0</v>
      </c>
    </row>
    <row r="124" spans="1:35" hidden="1" outlineLevel="3" x14ac:dyDescent="0.3">
      <c r="A124" s="181" t="s">
        <v>388</v>
      </c>
      <c r="B124" s="55" t="s">
        <v>736</v>
      </c>
      <c r="C124" s="58">
        <v>0</v>
      </c>
      <c r="D124" s="58">
        <v>0</v>
      </c>
      <c r="E124" s="58">
        <v>0</v>
      </c>
      <c r="F124" s="58">
        <v>0</v>
      </c>
      <c r="G124" s="58">
        <v>0</v>
      </c>
      <c r="H124" s="58">
        <v>0</v>
      </c>
      <c r="I124" s="58">
        <v>0</v>
      </c>
      <c r="J124" s="58">
        <v>0</v>
      </c>
      <c r="K124" s="58">
        <v>0</v>
      </c>
      <c r="L124" s="58">
        <v>0</v>
      </c>
      <c r="M124" s="58">
        <v>0</v>
      </c>
      <c r="N124" s="58">
        <v>0</v>
      </c>
      <c r="O124" s="70">
        <v>0</v>
      </c>
      <c r="P124" s="58">
        <v>0</v>
      </c>
      <c r="Q124" s="58">
        <v>0</v>
      </c>
      <c r="R124" s="58">
        <v>0</v>
      </c>
      <c r="S124" s="58">
        <v>0</v>
      </c>
      <c r="T124" s="58">
        <v>0</v>
      </c>
      <c r="U124" s="58">
        <v>0</v>
      </c>
      <c r="V124" s="58">
        <v>0</v>
      </c>
      <c r="W124" s="58">
        <v>0</v>
      </c>
      <c r="X124" s="58">
        <v>0</v>
      </c>
      <c r="Y124" s="58">
        <v>0</v>
      </c>
      <c r="Z124" s="58">
        <v>0</v>
      </c>
      <c r="AA124" s="58">
        <v>0</v>
      </c>
      <c r="AB124" s="70">
        <v>0</v>
      </c>
      <c r="AC124" s="59">
        <f t="shared" si="6"/>
        <v>0</v>
      </c>
      <c r="AD124" s="63" t="str">
        <f t="shared" si="7"/>
        <v/>
      </c>
      <c r="AE124" s="19"/>
      <c r="AF124" s="70">
        <v>0</v>
      </c>
      <c r="AG124" s="59">
        <f t="shared" si="8"/>
        <v>0</v>
      </c>
      <c r="AH124" s="63" t="str">
        <f t="shared" si="9"/>
        <v/>
      </c>
      <c r="AI124" s="19"/>
    </row>
    <row r="125" spans="1:35" hidden="1" outlineLevel="3" x14ac:dyDescent="0.3">
      <c r="A125" s="181" t="s">
        <v>389</v>
      </c>
      <c r="B125" s="55" t="s">
        <v>737</v>
      </c>
      <c r="C125" s="58">
        <v>0</v>
      </c>
      <c r="D125" s="58">
        <v>0</v>
      </c>
      <c r="E125" s="58">
        <v>0</v>
      </c>
      <c r="F125" s="58">
        <v>0</v>
      </c>
      <c r="G125" s="58">
        <v>0</v>
      </c>
      <c r="H125" s="58">
        <v>0</v>
      </c>
      <c r="I125" s="58">
        <v>0</v>
      </c>
      <c r="J125" s="58">
        <v>0</v>
      </c>
      <c r="K125" s="58">
        <v>0</v>
      </c>
      <c r="L125" s="58">
        <v>0</v>
      </c>
      <c r="M125" s="58">
        <v>0</v>
      </c>
      <c r="N125" s="58">
        <v>0</v>
      </c>
      <c r="O125" s="70">
        <v>0</v>
      </c>
      <c r="P125" s="58">
        <v>-16.940000000000001</v>
      </c>
      <c r="Q125" s="58">
        <v>0</v>
      </c>
      <c r="R125" s="58">
        <v>0</v>
      </c>
      <c r="S125" s="58">
        <v>0</v>
      </c>
      <c r="T125" s="58">
        <v>0</v>
      </c>
      <c r="U125" s="58">
        <v>0</v>
      </c>
      <c r="V125" s="58">
        <v>0</v>
      </c>
      <c r="W125" s="58">
        <v>-464.82</v>
      </c>
      <c r="X125" s="58">
        <v>0</v>
      </c>
      <c r="Y125" s="58">
        <v>0</v>
      </c>
      <c r="Z125" s="58">
        <v>-642.29</v>
      </c>
      <c r="AA125" s="58">
        <v>-99</v>
      </c>
      <c r="AB125" s="70">
        <v>-1223.05</v>
      </c>
      <c r="AC125" s="59">
        <f t="shared" si="6"/>
        <v>-1223.05</v>
      </c>
      <c r="AD125" s="63" t="str">
        <f t="shared" si="7"/>
        <v/>
      </c>
      <c r="AE125" s="19"/>
      <c r="AF125" s="70">
        <v>-4617.83</v>
      </c>
      <c r="AG125" s="59">
        <f t="shared" si="8"/>
        <v>3394.7799999999997</v>
      </c>
      <c r="AH125" s="63">
        <f t="shared" si="9"/>
        <v>-0.73514616172531255</v>
      </c>
      <c r="AI125" s="19"/>
    </row>
    <row r="126" spans="1:35" hidden="1" outlineLevel="3" x14ac:dyDescent="0.3">
      <c r="A126" s="181" t="s">
        <v>390</v>
      </c>
      <c r="B126" s="55" t="s">
        <v>738</v>
      </c>
      <c r="C126" s="58">
        <v>0</v>
      </c>
      <c r="D126" s="58">
        <v>0</v>
      </c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8">
        <v>0</v>
      </c>
      <c r="O126" s="70">
        <v>0</v>
      </c>
      <c r="P126" s="58">
        <v>0</v>
      </c>
      <c r="Q126" s="58">
        <v>0</v>
      </c>
      <c r="R126" s="58">
        <v>0</v>
      </c>
      <c r="S126" s="58">
        <v>0</v>
      </c>
      <c r="T126" s="58">
        <v>0</v>
      </c>
      <c r="U126" s="58">
        <v>0</v>
      </c>
      <c r="V126" s="58">
        <v>0</v>
      </c>
      <c r="W126" s="58">
        <v>0</v>
      </c>
      <c r="X126" s="58">
        <v>0</v>
      </c>
      <c r="Y126" s="58">
        <v>0</v>
      </c>
      <c r="Z126" s="58">
        <v>0</v>
      </c>
      <c r="AA126" s="58">
        <v>0</v>
      </c>
      <c r="AB126" s="70">
        <v>0</v>
      </c>
      <c r="AC126" s="59">
        <f t="shared" si="6"/>
        <v>0</v>
      </c>
      <c r="AD126" s="63" t="str">
        <f t="shared" si="7"/>
        <v/>
      </c>
      <c r="AE126" s="19"/>
      <c r="AF126" s="70">
        <v>0</v>
      </c>
      <c r="AG126" s="59">
        <f t="shared" si="8"/>
        <v>0</v>
      </c>
      <c r="AH126" s="63" t="str">
        <f t="shared" si="9"/>
        <v/>
      </c>
      <c r="AI126" s="19"/>
    </row>
    <row r="127" spans="1:35" hidden="1" outlineLevel="3" x14ac:dyDescent="0.3">
      <c r="A127" s="181" t="s">
        <v>391</v>
      </c>
      <c r="B127" s="55" t="s">
        <v>739</v>
      </c>
      <c r="C127" s="58">
        <v>0</v>
      </c>
      <c r="D127" s="58">
        <v>0</v>
      </c>
      <c r="E127" s="58">
        <v>-500</v>
      </c>
      <c r="F127" s="58">
        <v>0</v>
      </c>
      <c r="G127" s="58">
        <v>0</v>
      </c>
      <c r="H127" s="58">
        <v>0</v>
      </c>
      <c r="I127" s="58">
        <v>-500</v>
      </c>
      <c r="J127" s="58">
        <v>0</v>
      </c>
      <c r="K127" s="58">
        <v>0</v>
      </c>
      <c r="L127" s="58">
        <v>0</v>
      </c>
      <c r="M127" s="58">
        <v>-500</v>
      </c>
      <c r="N127" s="58">
        <v>0</v>
      </c>
      <c r="O127" s="70">
        <v>-1500</v>
      </c>
      <c r="P127" s="58">
        <v>0</v>
      </c>
      <c r="Q127" s="58">
        <v>0</v>
      </c>
      <c r="R127" s="58">
        <v>0</v>
      </c>
      <c r="S127" s="58">
        <v>0</v>
      </c>
      <c r="T127" s="58">
        <v>0</v>
      </c>
      <c r="U127" s="58">
        <v>0</v>
      </c>
      <c r="V127" s="58">
        <v>0</v>
      </c>
      <c r="W127" s="58">
        <v>0</v>
      </c>
      <c r="X127" s="58">
        <v>0</v>
      </c>
      <c r="Y127" s="58">
        <v>0</v>
      </c>
      <c r="Z127" s="58">
        <v>0</v>
      </c>
      <c r="AA127" s="58">
        <v>0</v>
      </c>
      <c r="AB127" s="70">
        <v>0</v>
      </c>
      <c r="AC127" s="59">
        <f t="shared" si="6"/>
        <v>1500</v>
      </c>
      <c r="AD127" s="63">
        <f t="shared" si="7"/>
        <v>-1</v>
      </c>
      <c r="AE127" s="19"/>
      <c r="AF127" s="70">
        <v>0</v>
      </c>
      <c r="AG127" s="59">
        <f t="shared" si="8"/>
        <v>0</v>
      </c>
      <c r="AH127" s="63" t="str">
        <f t="shared" si="9"/>
        <v/>
      </c>
      <c r="AI127" s="19"/>
    </row>
    <row r="128" spans="1:35" hidden="1" outlineLevel="3" x14ac:dyDescent="0.3">
      <c r="A128" s="181" t="s">
        <v>392</v>
      </c>
      <c r="B128" s="55" t="s">
        <v>740</v>
      </c>
      <c r="C128" s="58">
        <v>0</v>
      </c>
      <c r="D128" s="58">
        <v>0</v>
      </c>
      <c r="E128" s="58">
        <v>0</v>
      </c>
      <c r="F128" s="58">
        <v>0</v>
      </c>
      <c r="G128" s="58">
        <v>0</v>
      </c>
      <c r="H128" s="58">
        <v>0</v>
      </c>
      <c r="I128" s="58">
        <v>0</v>
      </c>
      <c r="J128" s="58">
        <v>0</v>
      </c>
      <c r="K128" s="58">
        <v>0</v>
      </c>
      <c r="L128" s="58">
        <v>0</v>
      </c>
      <c r="M128" s="58">
        <v>0</v>
      </c>
      <c r="N128" s="58">
        <v>0</v>
      </c>
      <c r="O128" s="70">
        <v>0</v>
      </c>
      <c r="P128" s="58">
        <v>0</v>
      </c>
      <c r="Q128" s="58">
        <v>0</v>
      </c>
      <c r="R128" s="58">
        <v>0</v>
      </c>
      <c r="S128" s="58">
        <v>0</v>
      </c>
      <c r="T128" s="58">
        <v>0</v>
      </c>
      <c r="U128" s="58">
        <v>0</v>
      </c>
      <c r="V128" s="58">
        <v>0</v>
      </c>
      <c r="W128" s="58">
        <v>0</v>
      </c>
      <c r="X128" s="58">
        <v>0</v>
      </c>
      <c r="Y128" s="58">
        <v>0</v>
      </c>
      <c r="Z128" s="58">
        <v>0</v>
      </c>
      <c r="AA128" s="58">
        <v>0</v>
      </c>
      <c r="AB128" s="70">
        <v>0</v>
      </c>
      <c r="AC128" s="59">
        <f t="shared" si="6"/>
        <v>0</v>
      </c>
      <c r="AD128" s="63" t="str">
        <f t="shared" si="7"/>
        <v/>
      </c>
      <c r="AE128" s="19"/>
      <c r="AF128" s="70">
        <v>0</v>
      </c>
      <c r="AG128" s="59">
        <f t="shared" si="8"/>
        <v>0</v>
      </c>
      <c r="AH128" s="63" t="str">
        <f t="shared" si="9"/>
        <v/>
      </c>
      <c r="AI128" s="19"/>
    </row>
    <row r="129" spans="1:35" hidden="1" outlineLevel="3" x14ac:dyDescent="0.3">
      <c r="A129" s="181" t="s">
        <v>393</v>
      </c>
      <c r="B129" s="55" t="s">
        <v>741</v>
      </c>
      <c r="C129" s="58">
        <v>0</v>
      </c>
      <c r="D129" s="58">
        <v>0</v>
      </c>
      <c r="E129" s="58">
        <v>0</v>
      </c>
      <c r="F129" s="58">
        <v>0</v>
      </c>
      <c r="G129" s="58">
        <v>0</v>
      </c>
      <c r="H129" s="58">
        <v>0</v>
      </c>
      <c r="I129" s="58">
        <v>0</v>
      </c>
      <c r="J129" s="58">
        <v>0</v>
      </c>
      <c r="K129" s="58">
        <v>0</v>
      </c>
      <c r="L129" s="58">
        <v>0</v>
      </c>
      <c r="M129" s="58">
        <v>0</v>
      </c>
      <c r="N129" s="58">
        <v>0</v>
      </c>
      <c r="O129" s="70">
        <v>0</v>
      </c>
      <c r="P129" s="58">
        <v>0</v>
      </c>
      <c r="Q129" s="58">
        <v>0</v>
      </c>
      <c r="R129" s="58">
        <v>0</v>
      </c>
      <c r="S129" s="58">
        <v>0</v>
      </c>
      <c r="T129" s="58">
        <v>0</v>
      </c>
      <c r="U129" s="58">
        <v>0</v>
      </c>
      <c r="V129" s="58">
        <v>0</v>
      </c>
      <c r="W129" s="58">
        <v>0</v>
      </c>
      <c r="X129" s="58">
        <v>0</v>
      </c>
      <c r="Y129" s="58">
        <v>0</v>
      </c>
      <c r="Z129" s="58">
        <v>0</v>
      </c>
      <c r="AA129" s="58">
        <v>0</v>
      </c>
      <c r="AB129" s="70">
        <v>0</v>
      </c>
      <c r="AC129" s="59">
        <f t="shared" si="6"/>
        <v>0</v>
      </c>
      <c r="AD129" s="63" t="str">
        <f t="shared" si="7"/>
        <v/>
      </c>
      <c r="AE129" s="19"/>
      <c r="AF129" s="70">
        <v>0</v>
      </c>
      <c r="AG129" s="59">
        <f t="shared" si="8"/>
        <v>0</v>
      </c>
      <c r="AH129" s="63" t="str">
        <f t="shared" si="9"/>
        <v/>
      </c>
      <c r="AI129" s="19"/>
    </row>
    <row r="130" spans="1:35" hidden="1" outlineLevel="3" x14ac:dyDescent="0.3">
      <c r="A130" s="181" t="s">
        <v>394</v>
      </c>
      <c r="B130" s="55" t="s">
        <v>742</v>
      </c>
      <c r="C130" s="58">
        <v>0</v>
      </c>
      <c r="D130" s="58">
        <v>0</v>
      </c>
      <c r="E130" s="58">
        <v>0</v>
      </c>
      <c r="F130" s="58">
        <v>0</v>
      </c>
      <c r="G130" s="58">
        <v>0</v>
      </c>
      <c r="H130" s="58">
        <v>0</v>
      </c>
      <c r="I130" s="58">
        <v>0</v>
      </c>
      <c r="J130" s="58">
        <v>0</v>
      </c>
      <c r="K130" s="58">
        <v>0</v>
      </c>
      <c r="L130" s="58">
        <v>0</v>
      </c>
      <c r="M130" s="58">
        <v>0</v>
      </c>
      <c r="N130" s="58">
        <v>0</v>
      </c>
      <c r="O130" s="70">
        <v>0</v>
      </c>
      <c r="P130" s="58">
        <v>0</v>
      </c>
      <c r="Q130" s="58">
        <v>0</v>
      </c>
      <c r="R130" s="58">
        <v>0</v>
      </c>
      <c r="S130" s="58">
        <v>0</v>
      </c>
      <c r="T130" s="58">
        <v>0</v>
      </c>
      <c r="U130" s="58">
        <v>0</v>
      </c>
      <c r="V130" s="58">
        <v>0</v>
      </c>
      <c r="W130" s="58">
        <v>0</v>
      </c>
      <c r="X130" s="58">
        <v>0</v>
      </c>
      <c r="Y130" s="58">
        <v>0</v>
      </c>
      <c r="Z130" s="58">
        <v>0</v>
      </c>
      <c r="AA130" s="58">
        <v>0</v>
      </c>
      <c r="AB130" s="70">
        <v>0</v>
      </c>
      <c r="AC130" s="59">
        <f t="shared" si="6"/>
        <v>0</v>
      </c>
      <c r="AD130" s="63" t="str">
        <f t="shared" si="7"/>
        <v/>
      </c>
      <c r="AE130" s="19"/>
      <c r="AF130" s="70">
        <v>0</v>
      </c>
      <c r="AG130" s="59">
        <f t="shared" si="8"/>
        <v>0</v>
      </c>
      <c r="AH130" s="63" t="str">
        <f t="shared" si="9"/>
        <v/>
      </c>
      <c r="AI130" s="19"/>
    </row>
    <row r="131" spans="1:35" hidden="1" outlineLevel="3" x14ac:dyDescent="0.3">
      <c r="A131" s="181" t="s">
        <v>395</v>
      </c>
      <c r="B131" s="55" t="s">
        <v>743</v>
      </c>
      <c r="C131" s="58">
        <v>0</v>
      </c>
      <c r="D131" s="58">
        <v>0</v>
      </c>
      <c r="E131" s="58">
        <v>0</v>
      </c>
      <c r="F131" s="58">
        <v>0</v>
      </c>
      <c r="G131" s="58">
        <v>0</v>
      </c>
      <c r="H131" s="58">
        <v>0</v>
      </c>
      <c r="I131" s="58">
        <v>0</v>
      </c>
      <c r="J131" s="58">
        <v>0</v>
      </c>
      <c r="K131" s="58">
        <v>0</v>
      </c>
      <c r="L131" s="58">
        <v>0</v>
      </c>
      <c r="M131" s="58">
        <v>0</v>
      </c>
      <c r="N131" s="58">
        <v>0</v>
      </c>
      <c r="O131" s="70">
        <v>0</v>
      </c>
      <c r="P131" s="58">
        <v>-26176.79</v>
      </c>
      <c r="Q131" s="58">
        <v>-473.28</v>
      </c>
      <c r="R131" s="58">
        <v>0</v>
      </c>
      <c r="S131" s="58">
        <v>0</v>
      </c>
      <c r="T131" s="58">
        <v>19660.330000000002</v>
      </c>
      <c r="U131" s="58">
        <v>-23990.79</v>
      </c>
      <c r="V131" s="58">
        <v>-20621.25</v>
      </c>
      <c r="W131" s="58">
        <v>-109.17</v>
      </c>
      <c r="X131" s="58">
        <v>-519.87</v>
      </c>
      <c r="Y131" s="58">
        <v>0</v>
      </c>
      <c r="Z131" s="58">
        <v>48740.71</v>
      </c>
      <c r="AA131" s="58">
        <v>-12883.18</v>
      </c>
      <c r="AB131" s="70">
        <v>-16373.29</v>
      </c>
      <c r="AC131" s="59">
        <f t="shared" si="6"/>
        <v>-16373.29</v>
      </c>
      <c r="AD131" s="63" t="str">
        <f t="shared" si="7"/>
        <v/>
      </c>
      <c r="AE131" s="19"/>
      <c r="AF131" s="70">
        <v>-71034.5</v>
      </c>
      <c r="AG131" s="59">
        <f t="shared" si="8"/>
        <v>54661.21</v>
      </c>
      <c r="AH131" s="63">
        <f t="shared" si="9"/>
        <v>-0.76950228410138732</v>
      </c>
      <c r="AI131" s="19"/>
    </row>
    <row r="132" spans="1:35" hidden="1" outlineLevel="3" x14ac:dyDescent="0.3">
      <c r="A132" s="181" t="s">
        <v>396</v>
      </c>
      <c r="B132" s="55" t="s">
        <v>744</v>
      </c>
      <c r="C132" s="58">
        <v>0</v>
      </c>
      <c r="D132" s="58">
        <v>0</v>
      </c>
      <c r="E132" s="58">
        <v>0</v>
      </c>
      <c r="F132" s="58">
        <v>0</v>
      </c>
      <c r="G132" s="58">
        <v>0</v>
      </c>
      <c r="H132" s="58">
        <v>0</v>
      </c>
      <c r="I132" s="58">
        <v>0</v>
      </c>
      <c r="J132" s="58">
        <v>0</v>
      </c>
      <c r="K132" s="58">
        <v>0</v>
      </c>
      <c r="L132" s="58">
        <v>0</v>
      </c>
      <c r="M132" s="58">
        <v>0</v>
      </c>
      <c r="N132" s="58">
        <v>0</v>
      </c>
      <c r="O132" s="70">
        <v>0</v>
      </c>
      <c r="P132" s="58">
        <v>0</v>
      </c>
      <c r="Q132" s="58">
        <v>0</v>
      </c>
      <c r="R132" s="58">
        <v>0</v>
      </c>
      <c r="S132" s="58">
        <v>0</v>
      </c>
      <c r="T132" s="58">
        <v>-19660.330000000002</v>
      </c>
      <c r="U132" s="58">
        <v>-960.92</v>
      </c>
      <c r="V132" s="58">
        <v>20621.25</v>
      </c>
      <c r="W132" s="58">
        <v>-519.87</v>
      </c>
      <c r="X132" s="58">
        <v>519.87</v>
      </c>
      <c r="Y132" s="58">
        <v>0</v>
      </c>
      <c r="Z132" s="58">
        <v>-48740.71</v>
      </c>
      <c r="AA132" s="58">
        <v>5078.18</v>
      </c>
      <c r="AB132" s="70">
        <v>-43662.53</v>
      </c>
      <c r="AC132" s="59">
        <f t="shared" si="6"/>
        <v>-43662.53</v>
      </c>
      <c r="AD132" s="63" t="str">
        <f t="shared" si="7"/>
        <v/>
      </c>
      <c r="AE132" s="19"/>
      <c r="AF132" s="70">
        <v>0</v>
      </c>
      <c r="AG132" s="59">
        <f t="shared" si="8"/>
        <v>-43662.53</v>
      </c>
      <c r="AH132" s="63" t="str">
        <f t="shared" si="9"/>
        <v/>
      </c>
      <c r="AI132" s="19"/>
    </row>
    <row r="133" spans="1:35" hidden="1" outlineLevel="3" x14ac:dyDescent="0.3">
      <c r="A133" s="181" t="s">
        <v>397</v>
      </c>
      <c r="B133" s="55" t="s">
        <v>745</v>
      </c>
      <c r="C133" s="58">
        <v>0</v>
      </c>
      <c r="D133" s="58">
        <v>0</v>
      </c>
      <c r="E133" s="58">
        <v>0</v>
      </c>
      <c r="F133" s="58">
        <v>0</v>
      </c>
      <c r="G133" s="58">
        <v>0</v>
      </c>
      <c r="H133" s="58">
        <v>0</v>
      </c>
      <c r="I133" s="58">
        <v>0</v>
      </c>
      <c r="J133" s="58">
        <v>0</v>
      </c>
      <c r="K133" s="58">
        <v>0</v>
      </c>
      <c r="L133" s="58">
        <v>0</v>
      </c>
      <c r="M133" s="58">
        <v>0</v>
      </c>
      <c r="N133" s="58">
        <v>0</v>
      </c>
      <c r="O133" s="70">
        <v>0</v>
      </c>
      <c r="P133" s="58">
        <v>-29.37</v>
      </c>
      <c r="Q133" s="58">
        <v>-100.49</v>
      </c>
      <c r="R133" s="58">
        <v>-65.39</v>
      </c>
      <c r="S133" s="58">
        <v>-79.989999999999995</v>
      </c>
      <c r="T133" s="58">
        <v>-64.930000000000007</v>
      </c>
      <c r="U133" s="58">
        <v>-38.72</v>
      </c>
      <c r="V133" s="58">
        <v>-77.37</v>
      </c>
      <c r="W133" s="58">
        <v>-38.72</v>
      </c>
      <c r="X133" s="58">
        <v>-81.28</v>
      </c>
      <c r="Y133" s="58">
        <v>-84.27</v>
      </c>
      <c r="Z133" s="58">
        <v>-118.18</v>
      </c>
      <c r="AA133" s="58">
        <v>-107.22</v>
      </c>
      <c r="AB133" s="70">
        <v>-885.93</v>
      </c>
      <c r="AC133" s="59">
        <f t="shared" si="6"/>
        <v>-885.93</v>
      </c>
      <c r="AD133" s="63" t="str">
        <f t="shared" si="7"/>
        <v/>
      </c>
      <c r="AE133" s="19"/>
      <c r="AF133" s="70">
        <v>-577.82000000000005</v>
      </c>
      <c r="AG133" s="59">
        <f t="shared" si="8"/>
        <v>-308.1099999999999</v>
      </c>
      <c r="AH133" s="63">
        <f t="shared" si="9"/>
        <v>0.53322834100584937</v>
      </c>
      <c r="AI133" s="19"/>
    </row>
    <row r="134" spans="1:35" hidden="1" outlineLevel="3" x14ac:dyDescent="0.3">
      <c r="A134" s="181" t="s">
        <v>398</v>
      </c>
      <c r="B134" s="55" t="s">
        <v>746</v>
      </c>
      <c r="C134" s="58">
        <v>0</v>
      </c>
      <c r="D134" s="58">
        <v>0</v>
      </c>
      <c r="E134" s="58">
        <v>0</v>
      </c>
      <c r="F134" s="58">
        <v>0</v>
      </c>
      <c r="G134" s="58">
        <v>0</v>
      </c>
      <c r="H134" s="58">
        <v>0</v>
      </c>
      <c r="I134" s="58">
        <v>0</v>
      </c>
      <c r="J134" s="58">
        <v>0</v>
      </c>
      <c r="K134" s="58">
        <v>0</v>
      </c>
      <c r="L134" s="58">
        <v>0</v>
      </c>
      <c r="M134" s="58">
        <v>0</v>
      </c>
      <c r="N134" s="58">
        <v>0</v>
      </c>
      <c r="O134" s="70">
        <v>0</v>
      </c>
      <c r="P134" s="58">
        <v>0</v>
      </c>
      <c r="Q134" s="58">
        <v>0</v>
      </c>
      <c r="R134" s="58">
        <v>-3095.76</v>
      </c>
      <c r="S134" s="58">
        <v>-2608.63</v>
      </c>
      <c r="T134" s="58">
        <v>-2548.14</v>
      </c>
      <c r="U134" s="58">
        <v>-2608.63</v>
      </c>
      <c r="V134" s="58">
        <v>-2874.83</v>
      </c>
      <c r="W134" s="58">
        <v>-4504.7299999999996</v>
      </c>
      <c r="X134" s="58">
        <v>-3094.31</v>
      </c>
      <c r="Y134" s="58">
        <v>-3079.79</v>
      </c>
      <c r="Z134" s="58">
        <v>-89.53</v>
      </c>
      <c r="AA134" s="58">
        <v>-2284.7199999999998</v>
      </c>
      <c r="AB134" s="70">
        <v>-26789.07</v>
      </c>
      <c r="AC134" s="59">
        <f t="shared" ref="AC134:AC177" si="12">AB134-O134</f>
        <v>-26789.07</v>
      </c>
      <c r="AD134" s="63" t="str">
        <f t="shared" ref="AD134:AD177" si="13">IFERROR(AB134/O134-1,"")</f>
        <v/>
      </c>
      <c r="AE134" s="19"/>
      <c r="AF134" s="70">
        <v>0</v>
      </c>
      <c r="AG134" s="59">
        <f t="shared" ref="AG134:AG177" si="14">AB134-AF134</f>
        <v>-26789.07</v>
      </c>
      <c r="AH134" s="63" t="str">
        <f t="shared" ref="AH134:AH177" si="15">IFERROR(AB134/AF134-1,"")</f>
        <v/>
      </c>
      <c r="AI134" s="19"/>
    </row>
    <row r="135" spans="1:35" hidden="1" outlineLevel="3" x14ac:dyDescent="0.3">
      <c r="A135" s="181" t="s">
        <v>399</v>
      </c>
      <c r="B135" s="55" t="s">
        <v>747</v>
      </c>
      <c r="C135" s="58">
        <v>0</v>
      </c>
      <c r="D135" s="58">
        <v>0</v>
      </c>
      <c r="E135" s="58">
        <v>0</v>
      </c>
      <c r="F135" s="58">
        <v>0</v>
      </c>
      <c r="G135" s="58">
        <v>0</v>
      </c>
      <c r="H135" s="58">
        <v>0</v>
      </c>
      <c r="I135" s="58">
        <v>0</v>
      </c>
      <c r="J135" s="58">
        <v>0</v>
      </c>
      <c r="K135" s="58">
        <v>0</v>
      </c>
      <c r="L135" s="58">
        <v>0</v>
      </c>
      <c r="M135" s="58">
        <v>0</v>
      </c>
      <c r="N135" s="58">
        <v>0</v>
      </c>
      <c r="O135" s="70">
        <v>0</v>
      </c>
      <c r="P135" s="58">
        <v>0</v>
      </c>
      <c r="Q135" s="58">
        <v>0</v>
      </c>
      <c r="R135" s="58">
        <v>0</v>
      </c>
      <c r="S135" s="58">
        <v>0</v>
      </c>
      <c r="T135" s="58">
        <v>0</v>
      </c>
      <c r="U135" s="58">
        <v>0</v>
      </c>
      <c r="V135" s="58">
        <v>0</v>
      </c>
      <c r="W135" s="58">
        <v>0</v>
      </c>
      <c r="X135" s="58">
        <v>0</v>
      </c>
      <c r="Y135" s="58">
        <v>0</v>
      </c>
      <c r="Z135" s="58">
        <v>0</v>
      </c>
      <c r="AA135" s="58">
        <v>0</v>
      </c>
      <c r="AB135" s="70">
        <v>0</v>
      </c>
      <c r="AC135" s="59">
        <f t="shared" si="12"/>
        <v>0</v>
      </c>
      <c r="AD135" s="63" t="str">
        <f t="shared" si="13"/>
        <v/>
      </c>
      <c r="AE135" s="19"/>
      <c r="AF135" s="70">
        <v>0</v>
      </c>
      <c r="AG135" s="59">
        <f t="shared" si="14"/>
        <v>0</v>
      </c>
      <c r="AH135" s="63" t="str">
        <f t="shared" si="15"/>
        <v/>
      </c>
      <c r="AI135" s="19"/>
    </row>
    <row r="136" spans="1:35" hidden="1" outlineLevel="3" x14ac:dyDescent="0.3">
      <c r="A136" s="181" t="s">
        <v>400</v>
      </c>
      <c r="B136" s="55" t="s">
        <v>748</v>
      </c>
      <c r="C136" s="58">
        <v>0</v>
      </c>
      <c r="D136" s="58">
        <v>0</v>
      </c>
      <c r="E136" s="58">
        <v>0</v>
      </c>
      <c r="F136" s="58">
        <v>0</v>
      </c>
      <c r="G136" s="58">
        <v>0</v>
      </c>
      <c r="H136" s="58">
        <v>0</v>
      </c>
      <c r="I136" s="58">
        <v>0</v>
      </c>
      <c r="J136" s="58">
        <v>0</v>
      </c>
      <c r="K136" s="58">
        <v>0</v>
      </c>
      <c r="L136" s="58">
        <v>0</v>
      </c>
      <c r="M136" s="58">
        <v>0</v>
      </c>
      <c r="N136" s="58">
        <v>0</v>
      </c>
      <c r="O136" s="70">
        <v>0</v>
      </c>
      <c r="P136" s="58">
        <v>0</v>
      </c>
      <c r="Q136" s="58">
        <v>0</v>
      </c>
      <c r="R136" s="58">
        <v>0</v>
      </c>
      <c r="S136" s="58">
        <v>0</v>
      </c>
      <c r="T136" s="58">
        <v>0</v>
      </c>
      <c r="U136" s="58">
        <v>0</v>
      </c>
      <c r="V136" s="58">
        <v>0</v>
      </c>
      <c r="W136" s="58">
        <v>0</v>
      </c>
      <c r="X136" s="58">
        <v>0</v>
      </c>
      <c r="Y136" s="58">
        <v>0</v>
      </c>
      <c r="Z136" s="58">
        <v>0</v>
      </c>
      <c r="AA136" s="58">
        <v>0</v>
      </c>
      <c r="AB136" s="70">
        <v>0</v>
      </c>
      <c r="AC136" s="59">
        <f t="shared" si="12"/>
        <v>0</v>
      </c>
      <c r="AD136" s="63" t="str">
        <f t="shared" si="13"/>
        <v/>
      </c>
      <c r="AE136" s="19"/>
      <c r="AF136" s="70">
        <v>0</v>
      </c>
      <c r="AG136" s="59">
        <f t="shared" si="14"/>
        <v>0</v>
      </c>
      <c r="AH136" s="63" t="str">
        <f t="shared" si="15"/>
        <v/>
      </c>
      <c r="AI136" s="19"/>
    </row>
    <row r="137" spans="1:35" hidden="1" outlineLevel="3" x14ac:dyDescent="0.3">
      <c r="A137" s="181" t="s">
        <v>401</v>
      </c>
      <c r="B137" s="55" t="s">
        <v>749</v>
      </c>
      <c r="C137" s="58">
        <v>0</v>
      </c>
      <c r="D137" s="58">
        <v>0</v>
      </c>
      <c r="E137" s="58">
        <v>0</v>
      </c>
      <c r="F137" s="58">
        <v>0</v>
      </c>
      <c r="G137" s="58">
        <v>0</v>
      </c>
      <c r="H137" s="58">
        <v>0</v>
      </c>
      <c r="I137" s="58">
        <v>0</v>
      </c>
      <c r="J137" s="58">
        <v>0</v>
      </c>
      <c r="K137" s="58">
        <v>0</v>
      </c>
      <c r="L137" s="58">
        <v>0</v>
      </c>
      <c r="M137" s="58">
        <v>0</v>
      </c>
      <c r="N137" s="58">
        <v>0</v>
      </c>
      <c r="O137" s="70">
        <v>0</v>
      </c>
      <c r="P137" s="58">
        <v>0</v>
      </c>
      <c r="Q137" s="58">
        <v>0</v>
      </c>
      <c r="R137" s="58">
        <v>0</v>
      </c>
      <c r="S137" s="58">
        <v>0</v>
      </c>
      <c r="T137" s="58">
        <v>0</v>
      </c>
      <c r="U137" s="58">
        <v>0</v>
      </c>
      <c r="V137" s="58">
        <v>0</v>
      </c>
      <c r="W137" s="58">
        <v>0</v>
      </c>
      <c r="X137" s="58">
        <v>0</v>
      </c>
      <c r="Y137" s="58">
        <v>0</v>
      </c>
      <c r="Z137" s="58">
        <v>0</v>
      </c>
      <c r="AA137" s="58">
        <v>0</v>
      </c>
      <c r="AB137" s="70">
        <v>0</v>
      </c>
      <c r="AC137" s="59">
        <f t="shared" si="12"/>
        <v>0</v>
      </c>
      <c r="AD137" s="63" t="str">
        <f t="shared" si="13"/>
        <v/>
      </c>
      <c r="AE137" s="19"/>
      <c r="AF137" s="70">
        <v>0</v>
      </c>
      <c r="AG137" s="59">
        <f t="shared" si="14"/>
        <v>0</v>
      </c>
      <c r="AH137" s="63" t="str">
        <f t="shared" si="15"/>
        <v/>
      </c>
      <c r="AI137" s="19"/>
    </row>
    <row r="138" spans="1:35" hidden="1" outlineLevel="3" x14ac:dyDescent="0.3">
      <c r="A138" s="181" t="s">
        <v>402</v>
      </c>
      <c r="B138" s="55" t="s">
        <v>750</v>
      </c>
      <c r="C138" s="58">
        <v>-10500</v>
      </c>
      <c r="D138" s="58">
        <v>-910</v>
      </c>
      <c r="E138" s="58">
        <v>-910</v>
      </c>
      <c r="F138" s="58">
        <v>-1770</v>
      </c>
      <c r="G138" s="58">
        <v>-2630</v>
      </c>
      <c r="H138" s="58">
        <v>-580</v>
      </c>
      <c r="I138" s="58">
        <v>-1780</v>
      </c>
      <c r="J138" s="58">
        <v>-80</v>
      </c>
      <c r="K138" s="58">
        <v>-930</v>
      </c>
      <c r="L138" s="58">
        <v>-2630</v>
      </c>
      <c r="M138" s="58">
        <v>-930</v>
      </c>
      <c r="N138" s="58">
        <v>-930</v>
      </c>
      <c r="O138" s="70">
        <v>-24580</v>
      </c>
      <c r="P138" s="58">
        <v>0</v>
      </c>
      <c r="Q138" s="58">
        <v>0</v>
      </c>
      <c r="R138" s="58">
        <v>0</v>
      </c>
      <c r="S138" s="58">
        <v>0</v>
      </c>
      <c r="T138" s="58">
        <v>0</v>
      </c>
      <c r="U138" s="58">
        <v>0</v>
      </c>
      <c r="V138" s="58">
        <v>0</v>
      </c>
      <c r="W138" s="58">
        <v>0</v>
      </c>
      <c r="X138" s="58">
        <v>0</v>
      </c>
      <c r="Y138" s="58">
        <v>0</v>
      </c>
      <c r="Z138" s="58">
        <v>0</v>
      </c>
      <c r="AA138" s="58">
        <v>0</v>
      </c>
      <c r="AB138" s="70">
        <v>0</v>
      </c>
      <c r="AC138" s="59">
        <f t="shared" si="12"/>
        <v>24580</v>
      </c>
      <c r="AD138" s="63">
        <f t="shared" si="13"/>
        <v>-1</v>
      </c>
      <c r="AE138" s="19"/>
      <c r="AF138" s="70">
        <v>0</v>
      </c>
      <c r="AG138" s="59">
        <f t="shared" si="14"/>
        <v>0</v>
      </c>
      <c r="AH138" s="63" t="str">
        <f t="shared" si="15"/>
        <v/>
      </c>
      <c r="AI138" s="19"/>
    </row>
    <row r="139" spans="1:35" hidden="1" outlineLevel="3" x14ac:dyDescent="0.3">
      <c r="A139" s="181" t="s">
        <v>403</v>
      </c>
      <c r="B139" s="55" t="s">
        <v>751</v>
      </c>
      <c r="C139" s="58">
        <v>0</v>
      </c>
      <c r="D139" s="58">
        <v>0</v>
      </c>
      <c r="E139" s="58">
        <v>0</v>
      </c>
      <c r="F139" s="58">
        <v>0</v>
      </c>
      <c r="G139" s="58">
        <v>0</v>
      </c>
      <c r="H139" s="58">
        <v>0</v>
      </c>
      <c r="I139" s="58">
        <v>0</v>
      </c>
      <c r="J139" s="58">
        <v>0</v>
      </c>
      <c r="K139" s="58">
        <v>0</v>
      </c>
      <c r="L139" s="58">
        <v>0</v>
      </c>
      <c r="M139" s="58">
        <v>0</v>
      </c>
      <c r="N139" s="58">
        <v>0</v>
      </c>
      <c r="O139" s="70">
        <v>0</v>
      </c>
      <c r="P139" s="58">
        <v>0</v>
      </c>
      <c r="Q139" s="58">
        <v>0</v>
      </c>
      <c r="R139" s="58">
        <v>0</v>
      </c>
      <c r="S139" s="58">
        <v>0</v>
      </c>
      <c r="T139" s="58">
        <v>0</v>
      </c>
      <c r="U139" s="58">
        <v>0</v>
      </c>
      <c r="V139" s="58">
        <v>0</v>
      </c>
      <c r="W139" s="58">
        <v>0</v>
      </c>
      <c r="X139" s="58">
        <v>0</v>
      </c>
      <c r="Y139" s="58">
        <v>0</v>
      </c>
      <c r="Z139" s="58">
        <v>0</v>
      </c>
      <c r="AA139" s="58">
        <v>0</v>
      </c>
      <c r="AB139" s="70">
        <v>0</v>
      </c>
      <c r="AC139" s="59">
        <f t="shared" si="12"/>
        <v>0</v>
      </c>
      <c r="AD139" s="63" t="str">
        <f t="shared" si="13"/>
        <v/>
      </c>
      <c r="AE139" s="19"/>
      <c r="AF139" s="70">
        <v>0</v>
      </c>
      <c r="AG139" s="59">
        <f t="shared" si="14"/>
        <v>0</v>
      </c>
      <c r="AH139" s="63" t="str">
        <f t="shared" si="15"/>
        <v/>
      </c>
      <c r="AI139" s="19"/>
    </row>
    <row r="140" spans="1:35" hidden="1" outlineLevel="3" x14ac:dyDescent="0.3">
      <c r="A140" s="181" t="s">
        <v>404</v>
      </c>
      <c r="B140" s="55" t="s">
        <v>752</v>
      </c>
      <c r="C140" s="58">
        <v>0</v>
      </c>
      <c r="D140" s="58">
        <v>0</v>
      </c>
      <c r="E140" s="58">
        <v>0</v>
      </c>
      <c r="F140" s="58">
        <v>0</v>
      </c>
      <c r="G140" s="58">
        <v>0</v>
      </c>
      <c r="H140" s="58">
        <v>0</v>
      </c>
      <c r="I140" s="58">
        <v>0</v>
      </c>
      <c r="J140" s="58">
        <v>0</v>
      </c>
      <c r="K140" s="58">
        <v>0</v>
      </c>
      <c r="L140" s="58">
        <v>0</v>
      </c>
      <c r="M140" s="58">
        <v>0</v>
      </c>
      <c r="N140" s="58">
        <v>0</v>
      </c>
      <c r="O140" s="70">
        <v>0</v>
      </c>
      <c r="P140" s="58">
        <v>0</v>
      </c>
      <c r="Q140" s="58">
        <v>0</v>
      </c>
      <c r="R140" s="58">
        <v>0</v>
      </c>
      <c r="S140" s="58">
        <v>0</v>
      </c>
      <c r="T140" s="58">
        <v>0</v>
      </c>
      <c r="U140" s="58">
        <v>0</v>
      </c>
      <c r="V140" s="58">
        <v>0</v>
      </c>
      <c r="W140" s="58">
        <v>0</v>
      </c>
      <c r="X140" s="58">
        <v>0</v>
      </c>
      <c r="Y140" s="58">
        <v>0</v>
      </c>
      <c r="Z140" s="58">
        <v>0</v>
      </c>
      <c r="AA140" s="58">
        <v>0</v>
      </c>
      <c r="AB140" s="70">
        <v>0</v>
      </c>
      <c r="AC140" s="59">
        <f t="shared" si="12"/>
        <v>0</v>
      </c>
      <c r="AD140" s="63" t="str">
        <f t="shared" si="13"/>
        <v/>
      </c>
      <c r="AE140" s="19"/>
      <c r="AF140" s="70">
        <v>0</v>
      </c>
      <c r="AG140" s="59">
        <f t="shared" si="14"/>
        <v>0</v>
      </c>
      <c r="AH140" s="63" t="str">
        <f t="shared" si="15"/>
        <v/>
      </c>
      <c r="AI140" s="19"/>
    </row>
    <row r="141" spans="1:35" hidden="1" outlineLevel="3" x14ac:dyDescent="0.3">
      <c r="A141" s="181" t="s">
        <v>405</v>
      </c>
      <c r="B141" s="55" t="s">
        <v>753</v>
      </c>
      <c r="C141" s="58">
        <v>0</v>
      </c>
      <c r="D141" s="58">
        <v>0</v>
      </c>
      <c r="E141" s="58">
        <v>0</v>
      </c>
      <c r="F141" s="58">
        <v>0</v>
      </c>
      <c r="G141" s="58">
        <v>0</v>
      </c>
      <c r="H141" s="58">
        <v>0</v>
      </c>
      <c r="I141" s="58">
        <v>0</v>
      </c>
      <c r="J141" s="58">
        <v>0</v>
      </c>
      <c r="K141" s="58">
        <v>0</v>
      </c>
      <c r="L141" s="58">
        <v>0</v>
      </c>
      <c r="M141" s="58">
        <v>0</v>
      </c>
      <c r="N141" s="58">
        <v>0</v>
      </c>
      <c r="O141" s="70">
        <v>0</v>
      </c>
      <c r="P141" s="58">
        <v>0</v>
      </c>
      <c r="Q141" s="58">
        <v>0</v>
      </c>
      <c r="R141" s="58">
        <v>0</v>
      </c>
      <c r="S141" s="58">
        <v>0</v>
      </c>
      <c r="T141" s="58">
        <v>0</v>
      </c>
      <c r="U141" s="58">
        <v>0</v>
      </c>
      <c r="V141" s="58">
        <v>0</v>
      </c>
      <c r="W141" s="58">
        <v>0</v>
      </c>
      <c r="X141" s="58">
        <v>0</v>
      </c>
      <c r="Y141" s="58">
        <v>0</v>
      </c>
      <c r="Z141" s="58">
        <v>0</v>
      </c>
      <c r="AA141" s="58">
        <v>0</v>
      </c>
      <c r="AB141" s="70">
        <v>0</v>
      </c>
      <c r="AC141" s="59">
        <f t="shared" si="12"/>
        <v>0</v>
      </c>
      <c r="AD141" s="63" t="str">
        <f t="shared" si="13"/>
        <v/>
      </c>
      <c r="AE141" s="19"/>
      <c r="AF141" s="70">
        <v>0</v>
      </c>
      <c r="AG141" s="59">
        <f t="shared" si="14"/>
        <v>0</v>
      </c>
      <c r="AH141" s="63" t="str">
        <f t="shared" si="15"/>
        <v/>
      </c>
      <c r="AI141" s="19"/>
    </row>
    <row r="142" spans="1:35" hidden="1" outlineLevel="3" x14ac:dyDescent="0.3">
      <c r="A142" s="181" t="s">
        <v>406</v>
      </c>
      <c r="B142" s="55" t="s">
        <v>754</v>
      </c>
      <c r="C142" s="58">
        <v>0</v>
      </c>
      <c r="D142" s="58">
        <v>0</v>
      </c>
      <c r="E142" s="58">
        <v>0</v>
      </c>
      <c r="F142" s="58">
        <v>0</v>
      </c>
      <c r="G142" s="58">
        <v>0</v>
      </c>
      <c r="H142" s="58">
        <v>0</v>
      </c>
      <c r="I142" s="58">
        <v>0</v>
      </c>
      <c r="J142" s="58">
        <v>0</v>
      </c>
      <c r="K142" s="58">
        <v>0</v>
      </c>
      <c r="L142" s="58">
        <v>0</v>
      </c>
      <c r="M142" s="58">
        <v>0</v>
      </c>
      <c r="N142" s="58">
        <v>0</v>
      </c>
      <c r="O142" s="70">
        <v>0</v>
      </c>
      <c r="P142" s="58">
        <v>0</v>
      </c>
      <c r="Q142" s="58">
        <v>0</v>
      </c>
      <c r="R142" s="58">
        <v>0</v>
      </c>
      <c r="S142" s="58">
        <v>0</v>
      </c>
      <c r="T142" s="58">
        <v>0</v>
      </c>
      <c r="U142" s="58">
        <v>0</v>
      </c>
      <c r="V142" s="58">
        <v>0</v>
      </c>
      <c r="W142" s="58">
        <v>0</v>
      </c>
      <c r="X142" s="58">
        <v>0</v>
      </c>
      <c r="Y142" s="58">
        <v>0</v>
      </c>
      <c r="Z142" s="58">
        <v>0</v>
      </c>
      <c r="AA142" s="58">
        <v>0</v>
      </c>
      <c r="AB142" s="70">
        <v>0</v>
      </c>
      <c r="AC142" s="59">
        <f t="shared" si="12"/>
        <v>0</v>
      </c>
      <c r="AD142" s="63" t="str">
        <f t="shared" si="13"/>
        <v/>
      </c>
      <c r="AE142" s="19"/>
      <c r="AF142" s="70">
        <v>0</v>
      </c>
      <c r="AG142" s="59">
        <f t="shared" si="14"/>
        <v>0</v>
      </c>
      <c r="AH142" s="63" t="str">
        <f t="shared" si="15"/>
        <v/>
      </c>
      <c r="AI142" s="19"/>
    </row>
    <row r="143" spans="1:35" hidden="1" outlineLevel="3" x14ac:dyDescent="0.3">
      <c r="A143" s="181" t="s">
        <v>407</v>
      </c>
      <c r="B143" s="55" t="s">
        <v>755</v>
      </c>
      <c r="C143" s="58">
        <v>0</v>
      </c>
      <c r="D143" s="58">
        <v>0</v>
      </c>
      <c r="E143" s="58">
        <v>0</v>
      </c>
      <c r="F143" s="58">
        <v>0</v>
      </c>
      <c r="G143" s="58">
        <v>0</v>
      </c>
      <c r="H143" s="58">
        <v>0</v>
      </c>
      <c r="I143" s="58">
        <v>0</v>
      </c>
      <c r="J143" s="58">
        <v>0</v>
      </c>
      <c r="K143" s="58">
        <v>0</v>
      </c>
      <c r="L143" s="58">
        <v>0</v>
      </c>
      <c r="M143" s="58">
        <v>0</v>
      </c>
      <c r="N143" s="58">
        <v>0</v>
      </c>
      <c r="O143" s="70">
        <v>0</v>
      </c>
      <c r="P143" s="58">
        <v>0</v>
      </c>
      <c r="Q143" s="58">
        <v>0</v>
      </c>
      <c r="R143" s="58">
        <v>0</v>
      </c>
      <c r="S143" s="58">
        <v>0</v>
      </c>
      <c r="T143" s="58">
        <v>0</v>
      </c>
      <c r="U143" s="58">
        <v>0</v>
      </c>
      <c r="V143" s="58">
        <v>0</v>
      </c>
      <c r="W143" s="58">
        <v>0</v>
      </c>
      <c r="X143" s="58">
        <v>0</v>
      </c>
      <c r="Y143" s="58">
        <v>0</v>
      </c>
      <c r="Z143" s="58">
        <v>0</v>
      </c>
      <c r="AA143" s="58">
        <v>0</v>
      </c>
      <c r="AB143" s="70">
        <v>0</v>
      </c>
      <c r="AC143" s="59">
        <f t="shared" si="12"/>
        <v>0</v>
      </c>
      <c r="AD143" s="63" t="str">
        <f t="shared" si="13"/>
        <v/>
      </c>
      <c r="AE143" s="19"/>
      <c r="AF143" s="70">
        <v>0</v>
      </c>
      <c r="AG143" s="59">
        <f t="shared" si="14"/>
        <v>0</v>
      </c>
      <c r="AH143" s="63" t="str">
        <f t="shared" si="15"/>
        <v/>
      </c>
      <c r="AI143" s="19"/>
    </row>
    <row r="144" spans="1:35" hidden="1" outlineLevel="3" x14ac:dyDescent="0.3">
      <c r="A144" s="181" t="s">
        <v>408</v>
      </c>
      <c r="B144" s="55" t="s">
        <v>756</v>
      </c>
      <c r="C144" s="58">
        <v>0</v>
      </c>
      <c r="D144" s="58">
        <v>0</v>
      </c>
      <c r="E144" s="58">
        <v>0</v>
      </c>
      <c r="F144" s="58">
        <v>0</v>
      </c>
      <c r="G144" s="58">
        <v>0</v>
      </c>
      <c r="H144" s="58">
        <v>0</v>
      </c>
      <c r="I144" s="58">
        <v>0</v>
      </c>
      <c r="J144" s="58">
        <v>0</v>
      </c>
      <c r="K144" s="58">
        <v>0</v>
      </c>
      <c r="L144" s="58">
        <v>0</v>
      </c>
      <c r="M144" s="58">
        <v>0</v>
      </c>
      <c r="N144" s="58">
        <v>0</v>
      </c>
      <c r="O144" s="70">
        <v>0</v>
      </c>
      <c r="P144" s="58">
        <v>0</v>
      </c>
      <c r="Q144" s="58">
        <v>0</v>
      </c>
      <c r="R144" s="58">
        <v>0</v>
      </c>
      <c r="S144" s="58">
        <v>0</v>
      </c>
      <c r="T144" s="58">
        <v>0</v>
      </c>
      <c r="U144" s="58">
        <v>0</v>
      </c>
      <c r="V144" s="58">
        <v>0</v>
      </c>
      <c r="W144" s="58">
        <v>0</v>
      </c>
      <c r="X144" s="58">
        <v>0</v>
      </c>
      <c r="Y144" s="58">
        <v>0</v>
      </c>
      <c r="Z144" s="58">
        <v>0</v>
      </c>
      <c r="AA144" s="58">
        <v>0</v>
      </c>
      <c r="AB144" s="70">
        <v>0</v>
      </c>
      <c r="AC144" s="59">
        <f t="shared" si="12"/>
        <v>0</v>
      </c>
      <c r="AD144" s="63" t="str">
        <f t="shared" si="13"/>
        <v/>
      </c>
      <c r="AE144" s="19"/>
      <c r="AF144" s="70">
        <v>0</v>
      </c>
      <c r="AG144" s="59">
        <f t="shared" si="14"/>
        <v>0</v>
      </c>
      <c r="AH144" s="63" t="str">
        <f t="shared" si="15"/>
        <v/>
      </c>
      <c r="AI144" s="19"/>
    </row>
    <row r="145" spans="1:35" hidden="1" outlineLevel="3" x14ac:dyDescent="0.3">
      <c r="A145" s="181" t="s">
        <v>409</v>
      </c>
      <c r="B145" s="55" t="s">
        <v>757</v>
      </c>
      <c r="C145" s="58">
        <v>0</v>
      </c>
      <c r="D145" s="58">
        <v>0</v>
      </c>
      <c r="E145" s="58">
        <v>0</v>
      </c>
      <c r="F145" s="58">
        <v>0</v>
      </c>
      <c r="G145" s="58">
        <v>0</v>
      </c>
      <c r="H145" s="58">
        <v>0</v>
      </c>
      <c r="I145" s="58">
        <v>0</v>
      </c>
      <c r="J145" s="58">
        <v>0</v>
      </c>
      <c r="K145" s="58">
        <v>0</v>
      </c>
      <c r="L145" s="58">
        <v>0</v>
      </c>
      <c r="M145" s="58">
        <v>0</v>
      </c>
      <c r="N145" s="58">
        <v>0</v>
      </c>
      <c r="O145" s="70">
        <v>0</v>
      </c>
      <c r="P145" s="58">
        <v>0</v>
      </c>
      <c r="Q145" s="58">
        <v>0</v>
      </c>
      <c r="R145" s="58">
        <v>0</v>
      </c>
      <c r="S145" s="58">
        <v>0</v>
      </c>
      <c r="T145" s="58">
        <v>0</v>
      </c>
      <c r="U145" s="58">
        <v>0</v>
      </c>
      <c r="V145" s="58">
        <v>0</v>
      </c>
      <c r="W145" s="58">
        <v>0</v>
      </c>
      <c r="X145" s="58">
        <v>0</v>
      </c>
      <c r="Y145" s="58">
        <v>0</v>
      </c>
      <c r="Z145" s="58">
        <v>0</v>
      </c>
      <c r="AA145" s="58">
        <v>0</v>
      </c>
      <c r="AB145" s="70">
        <v>0</v>
      </c>
      <c r="AC145" s="59">
        <f t="shared" si="12"/>
        <v>0</v>
      </c>
      <c r="AD145" s="63" t="str">
        <f t="shared" si="13"/>
        <v/>
      </c>
      <c r="AE145" s="19"/>
      <c r="AF145" s="70">
        <v>0</v>
      </c>
      <c r="AG145" s="59">
        <f t="shared" si="14"/>
        <v>0</v>
      </c>
      <c r="AH145" s="63" t="str">
        <f t="shared" si="15"/>
        <v/>
      </c>
      <c r="AI145" s="19"/>
    </row>
    <row r="146" spans="1:35" hidden="1" outlineLevel="3" x14ac:dyDescent="0.3">
      <c r="A146" s="181" t="s">
        <v>410</v>
      </c>
      <c r="B146" s="55" t="s">
        <v>758</v>
      </c>
      <c r="C146" s="58">
        <v>0</v>
      </c>
      <c r="D146" s="58">
        <v>0</v>
      </c>
      <c r="E146" s="58">
        <v>0</v>
      </c>
      <c r="F146" s="58">
        <v>0</v>
      </c>
      <c r="G146" s="58">
        <v>0</v>
      </c>
      <c r="H146" s="58">
        <v>0</v>
      </c>
      <c r="I146" s="58">
        <v>0</v>
      </c>
      <c r="J146" s="58">
        <v>0</v>
      </c>
      <c r="K146" s="58">
        <v>0</v>
      </c>
      <c r="L146" s="58">
        <v>0</v>
      </c>
      <c r="M146" s="58">
        <v>0</v>
      </c>
      <c r="N146" s="58">
        <v>0</v>
      </c>
      <c r="O146" s="70">
        <v>0</v>
      </c>
      <c r="P146" s="58">
        <v>0</v>
      </c>
      <c r="Q146" s="58">
        <v>0</v>
      </c>
      <c r="R146" s="58">
        <v>0</v>
      </c>
      <c r="S146" s="58">
        <v>0</v>
      </c>
      <c r="T146" s="58">
        <v>0</v>
      </c>
      <c r="U146" s="58">
        <v>0</v>
      </c>
      <c r="V146" s="58">
        <v>0</v>
      </c>
      <c r="W146" s="58">
        <v>0</v>
      </c>
      <c r="X146" s="58">
        <v>0</v>
      </c>
      <c r="Y146" s="58">
        <v>0</v>
      </c>
      <c r="Z146" s="58">
        <v>-3672.24</v>
      </c>
      <c r="AA146" s="58">
        <v>-691.91</v>
      </c>
      <c r="AB146" s="70">
        <v>-4364.1499999999996</v>
      </c>
      <c r="AC146" s="59">
        <f t="shared" si="12"/>
        <v>-4364.1499999999996</v>
      </c>
      <c r="AD146" s="63" t="str">
        <f t="shared" si="13"/>
        <v/>
      </c>
      <c r="AE146" s="19"/>
      <c r="AF146" s="70">
        <v>0</v>
      </c>
      <c r="AG146" s="59">
        <f t="shared" si="14"/>
        <v>-4364.1499999999996</v>
      </c>
      <c r="AH146" s="63" t="str">
        <f t="shared" si="15"/>
        <v/>
      </c>
      <c r="AI146" s="19"/>
    </row>
    <row r="147" spans="1:35" hidden="1" outlineLevel="3" x14ac:dyDescent="0.3">
      <c r="A147" s="181" t="s">
        <v>411</v>
      </c>
      <c r="B147" s="55" t="s">
        <v>759</v>
      </c>
      <c r="C147" s="58">
        <v>0</v>
      </c>
      <c r="D147" s="58">
        <v>0</v>
      </c>
      <c r="E147" s="58">
        <v>0</v>
      </c>
      <c r="F147" s="58">
        <v>0</v>
      </c>
      <c r="G147" s="58">
        <v>0</v>
      </c>
      <c r="H147" s="58">
        <v>0</v>
      </c>
      <c r="I147" s="58">
        <v>0</v>
      </c>
      <c r="J147" s="58">
        <v>0</v>
      </c>
      <c r="K147" s="58">
        <v>0</v>
      </c>
      <c r="L147" s="58">
        <v>0</v>
      </c>
      <c r="M147" s="58">
        <v>0</v>
      </c>
      <c r="N147" s="58">
        <v>0</v>
      </c>
      <c r="O147" s="70">
        <v>0</v>
      </c>
      <c r="P147" s="58">
        <v>0</v>
      </c>
      <c r="Q147" s="58">
        <v>0</v>
      </c>
      <c r="R147" s="58">
        <v>0</v>
      </c>
      <c r="S147" s="58">
        <v>0</v>
      </c>
      <c r="T147" s="58">
        <v>0</v>
      </c>
      <c r="U147" s="58">
        <v>0</v>
      </c>
      <c r="V147" s="58">
        <v>0</v>
      </c>
      <c r="W147" s="58">
        <v>0</v>
      </c>
      <c r="X147" s="58">
        <v>0</v>
      </c>
      <c r="Y147" s="58">
        <v>0</v>
      </c>
      <c r="Z147" s="58">
        <v>0</v>
      </c>
      <c r="AA147" s="58">
        <v>0</v>
      </c>
      <c r="AB147" s="70">
        <v>0</v>
      </c>
      <c r="AC147" s="59">
        <f t="shared" si="12"/>
        <v>0</v>
      </c>
      <c r="AD147" s="63" t="str">
        <f t="shared" si="13"/>
        <v/>
      </c>
      <c r="AE147" s="19"/>
      <c r="AF147" s="70">
        <v>0</v>
      </c>
      <c r="AG147" s="59">
        <f t="shared" si="14"/>
        <v>0</v>
      </c>
      <c r="AH147" s="63" t="str">
        <f t="shared" si="15"/>
        <v/>
      </c>
      <c r="AI147" s="19"/>
    </row>
    <row r="148" spans="1:35" hidden="1" outlineLevel="3" x14ac:dyDescent="0.3">
      <c r="A148" s="181" t="s">
        <v>412</v>
      </c>
      <c r="B148" s="55" t="s">
        <v>760</v>
      </c>
      <c r="C148" s="58">
        <v>-50</v>
      </c>
      <c r="D148" s="58">
        <v>-60</v>
      </c>
      <c r="E148" s="58">
        <v>-60</v>
      </c>
      <c r="F148" s="58">
        <v>-70</v>
      </c>
      <c r="G148" s="58">
        <v>-80</v>
      </c>
      <c r="H148" s="58">
        <v>-80</v>
      </c>
      <c r="I148" s="58">
        <v>-80</v>
      </c>
      <c r="J148" s="58">
        <v>-80</v>
      </c>
      <c r="K148" s="58">
        <v>-80</v>
      </c>
      <c r="L148" s="58">
        <v>-80</v>
      </c>
      <c r="M148" s="58">
        <v>-80</v>
      </c>
      <c r="N148" s="58">
        <v>-80</v>
      </c>
      <c r="O148" s="70">
        <v>-880</v>
      </c>
      <c r="P148" s="58">
        <v>0</v>
      </c>
      <c r="Q148" s="58">
        <v>0</v>
      </c>
      <c r="R148" s="58">
        <v>0</v>
      </c>
      <c r="S148" s="58">
        <v>0</v>
      </c>
      <c r="T148" s="58">
        <v>0</v>
      </c>
      <c r="U148" s="58">
        <v>0</v>
      </c>
      <c r="V148" s="58">
        <v>0</v>
      </c>
      <c r="W148" s="58">
        <v>0</v>
      </c>
      <c r="X148" s="58">
        <v>0</v>
      </c>
      <c r="Y148" s="58">
        <v>0</v>
      </c>
      <c r="Z148" s="58">
        <v>0</v>
      </c>
      <c r="AA148" s="58">
        <v>0</v>
      </c>
      <c r="AB148" s="70">
        <v>0</v>
      </c>
      <c r="AC148" s="59">
        <f t="shared" si="12"/>
        <v>880</v>
      </c>
      <c r="AD148" s="63">
        <f t="shared" si="13"/>
        <v>-1</v>
      </c>
      <c r="AE148" s="19"/>
      <c r="AF148" s="70">
        <v>0</v>
      </c>
      <c r="AG148" s="59">
        <f t="shared" si="14"/>
        <v>0</v>
      </c>
      <c r="AH148" s="63" t="str">
        <f t="shared" si="15"/>
        <v/>
      </c>
      <c r="AI148" s="19"/>
    </row>
    <row r="149" spans="1:35" hidden="1" outlineLevel="2" collapsed="1" x14ac:dyDescent="0.3">
      <c r="A149" s="179" t="s">
        <v>413</v>
      </c>
      <c r="B149" s="54" t="s">
        <v>761</v>
      </c>
      <c r="C149" s="26">
        <v>0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69">
        <v>0</v>
      </c>
      <c r="P149" s="26">
        <v>0</v>
      </c>
      <c r="Q149" s="26">
        <v>0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6">
        <v>0</v>
      </c>
      <c r="X149" s="26">
        <v>0</v>
      </c>
      <c r="Y149" s="26">
        <v>0</v>
      </c>
      <c r="Z149" s="26">
        <v>-507.62</v>
      </c>
      <c r="AA149" s="26">
        <v>-1567.6</v>
      </c>
      <c r="AB149" s="69">
        <v>-2075.2199999999998</v>
      </c>
      <c r="AC149" s="29">
        <f t="shared" si="12"/>
        <v>-2075.2199999999998</v>
      </c>
      <c r="AD149" s="36" t="str">
        <f t="shared" si="13"/>
        <v/>
      </c>
      <c r="AE149" s="5"/>
      <c r="AF149" s="69">
        <v>0</v>
      </c>
      <c r="AG149" s="29">
        <f t="shared" si="14"/>
        <v>-2075.2199999999998</v>
      </c>
      <c r="AH149" s="36" t="str">
        <f t="shared" si="15"/>
        <v/>
      </c>
      <c r="AI149" s="5"/>
    </row>
    <row r="150" spans="1:35" hidden="1" outlineLevel="3" x14ac:dyDescent="0.3">
      <c r="A150" s="181" t="s">
        <v>414</v>
      </c>
      <c r="B150" s="55" t="s">
        <v>762</v>
      </c>
      <c r="C150" s="58">
        <v>0</v>
      </c>
      <c r="D150" s="58">
        <v>0</v>
      </c>
      <c r="E150" s="58">
        <v>0</v>
      </c>
      <c r="F150" s="58">
        <v>0</v>
      </c>
      <c r="G150" s="58">
        <v>0</v>
      </c>
      <c r="H150" s="58">
        <v>0</v>
      </c>
      <c r="I150" s="58">
        <v>0</v>
      </c>
      <c r="J150" s="58">
        <v>0</v>
      </c>
      <c r="K150" s="58">
        <v>0</v>
      </c>
      <c r="L150" s="58">
        <v>0</v>
      </c>
      <c r="M150" s="58">
        <v>0</v>
      </c>
      <c r="N150" s="58">
        <v>0</v>
      </c>
      <c r="O150" s="70">
        <v>0</v>
      </c>
      <c r="P150" s="58">
        <v>0</v>
      </c>
      <c r="Q150" s="58">
        <v>0</v>
      </c>
      <c r="R150" s="58">
        <v>0</v>
      </c>
      <c r="S150" s="58">
        <v>0</v>
      </c>
      <c r="T150" s="58">
        <v>0</v>
      </c>
      <c r="U150" s="58">
        <v>0</v>
      </c>
      <c r="V150" s="58">
        <v>0</v>
      </c>
      <c r="W150" s="58">
        <v>0</v>
      </c>
      <c r="X150" s="58">
        <v>0</v>
      </c>
      <c r="Y150" s="58">
        <v>0</v>
      </c>
      <c r="Z150" s="58">
        <v>-507.62</v>
      </c>
      <c r="AA150" s="58">
        <v>507.62</v>
      </c>
      <c r="AB150" s="70">
        <v>0</v>
      </c>
      <c r="AC150" s="59">
        <f t="shared" si="12"/>
        <v>0</v>
      </c>
      <c r="AD150" s="63" t="str">
        <f t="shared" si="13"/>
        <v/>
      </c>
      <c r="AE150" s="19"/>
      <c r="AF150" s="70">
        <v>0</v>
      </c>
      <c r="AG150" s="59">
        <f t="shared" si="14"/>
        <v>0</v>
      </c>
      <c r="AH150" s="63" t="str">
        <f t="shared" si="15"/>
        <v/>
      </c>
      <c r="AI150" s="19"/>
    </row>
    <row r="151" spans="1:35" hidden="1" outlineLevel="3" x14ac:dyDescent="0.3">
      <c r="A151" s="181" t="s">
        <v>415</v>
      </c>
      <c r="B151" s="55" t="s">
        <v>763</v>
      </c>
      <c r="C151" s="58">
        <v>0</v>
      </c>
      <c r="D151" s="58">
        <v>0</v>
      </c>
      <c r="E151" s="58">
        <v>0</v>
      </c>
      <c r="F151" s="58">
        <v>0</v>
      </c>
      <c r="G151" s="58">
        <v>0</v>
      </c>
      <c r="H151" s="58">
        <v>0</v>
      </c>
      <c r="I151" s="58">
        <v>0</v>
      </c>
      <c r="J151" s="58">
        <v>0</v>
      </c>
      <c r="K151" s="58">
        <v>0</v>
      </c>
      <c r="L151" s="58">
        <v>0</v>
      </c>
      <c r="M151" s="58">
        <v>0</v>
      </c>
      <c r="N151" s="58">
        <v>0</v>
      </c>
      <c r="O151" s="70">
        <v>0</v>
      </c>
      <c r="P151" s="58">
        <v>0</v>
      </c>
      <c r="Q151" s="58">
        <v>0</v>
      </c>
      <c r="R151" s="58">
        <v>0</v>
      </c>
      <c r="S151" s="58">
        <v>0</v>
      </c>
      <c r="T151" s="58">
        <v>0</v>
      </c>
      <c r="U151" s="58">
        <v>0</v>
      </c>
      <c r="V151" s="58">
        <v>0</v>
      </c>
      <c r="W151" s="58">
        <v>0</v>
      </c>
      <c r="X151" s="58">
        <v>0</v>
      </c>
      <c r="Y151" s="58">
        <v>0</v>
      </c>
      <c r="Z151" s="58">
        <v>0</v>
      </c>
      <c r="AA151" s="58">
        <v>0</v>
      </c>
      <c r="AB151" s="70">
        <v>0</v>
      </c>
      <c r="AC151" s="59">
        <f t="shared" si="12"/>
        <v>0</v>
      </c>
      <c r="AD151" s="63" t="str">
        <f t="shared" si="13"/>
        <v/>
      </c>
      <c r="AE151" s="19"/>
      <c r="AF151" s="70">
        <v>0</v>
      </c>
      <c r="AG151" s="59">
        <f t="shared" si="14"/>
        <v>0</v>
      </c>
      <c r="AH151" s="63" t="str">
        <f t="shared" si="15"/>
        <v/>
      </c>
      <c r="AI151" s="19"/>
    </row>
    <row r="152" spans="1:35" hidden="1" outlineLevel="3" x14ac:dyDescent="0.3">
      <c r="A152" s="181" t="s">
        <v>416</v>
      </c>
      <c r="B152" s="55" t="s">
        <v>764</v>
      </c>
      <c r="C152" s="58">
        <v>0</v>
      </c>
      <c r="D152" s="58">
        <v>0</v>
      </c>
      <c r="E152" s="58">
        <v>0</v>
      </c>
      <c r="F152" s="58">
        <v>0</v>
      </c>
      <c r="G152" s="58">
        <v>0</v>
      </c>
      <c r="H152" s="58">
        <v>0</v>
      </c>
      <c r="I152" s="58">
        <v>0</v>
      </c>
      <c r="J152" s="58">
        <v>0</v>
      </c>
      <c r="K152" s="58">
        <v>0</v>
      </c>
      <c r="L152" s="58">
        <v>0</v>
      </c>
      <c r="M152" s="58">
        <v>0</v>
      </c>
      <c r="N152" s="58">
        <v>0</v>
      </c>
      <c r="O152" s="70">
        <v>0</v>
      </c>
      <c r="P152" s="58">
        <v>0</v>
      </c>
      <c r="Q152" s="58">
        <v>0</v>
      </c>
      <c r="R152" s="58">
        <v>0</v>
      </c>
      <c r="S152" s="58">
        <v>0</v>
      </c>
      <c r="T152" s="58">
        <v>0</v>
      </c>
      <c r="U152" s="58">
        <v>0</v>
      </c>
      <c r="V152" s="58">
        <v>0</v>
      </c>
      <c r="W152" s="58">
        <v>0</v>
      </c>
      <c r="X152" s="58">
        <v>0</v>
      </c>
      <c r="Y152" s="58">
        <v>0</v>
      </c>
      <c r="Z152" s="58">
        <v>0</v>
      </c>
      <c r="AA152" s="58">
        <v>0</v>
      </c>
      <c r="AB152" s="70">
        <v>0</v>
      </c>
      <c r="AC152" s="59">
        <f t="shared" si="12"/>
        <v>0</v>
      </c>
      <c r="AD152" s="63" t="str">
        <f t="shared" si="13"/>
        <v/>
      </c>
      <c r="AE152" s="19"/>
      <c r="AF152" s="70">
        <v>0</v>
      </c>
      <c r="AG152" s="59">
        <f t="shared" si="14"/>
        <v>0</v>
      </c>
      <c r="AH152" s="63" t="str">
        <f t="shared" si="15"/>
        <v/>
      </c>
      <c r="AI152" s="19"/>
    </row>
    <row r="153" spans="1:35" hidden="1" outlineLevel="3" x14ac:dyDescent="0.3">
      <c r="A153" s="181" t="s">
        <v>417</v>
      </c>
      <c r="B153" s="55" t="s">
        <v>765</v>
      </c>
      <c r="C153" s="58">
        <v>0</v>
      </c>
      <c r="D153" s="58">
        <v>0</v>
      </c>
      <c r="E153" s="58">
        <v>0</v>
      </c>
      <c r="F153" s="58">
        <v>0</v>
      </c>
      <c r="G153" s="58">
        <v>0</v>
      </c>
      <c r="H153" s="58">
        <v>0</v>
      </c>
      <c r="I153" s="58">
        <v>0</v>
      </c>
      <c r="J153" s="58">
        <v>0</v>
      </c>
      <c r="K153" s="58">
        <v>0</v>
      </c>
      <c r="L153" s="58">
        <v>0</v>
      </c>
      <c r="M153" s="58">
        <v>0</v>
      </c>
      <c r="N153" s="58">
        <v>0</v>
      </c>
      <c r="O153" s="70">
        <v>0</v>
      </c>
      <c r="P153" s="58">
        <v>0</v>
      </c>
      <c r="Q153" s="58">
        <v>0</v>
      </c>
      <c r="R153" s="58">
        <v>0</v>
      </c>
      <c r="S153" s="58">
        <v>0</v>
      </c>
      <c r="T153" s="58">
        <v>0</v>
      </c>
      <c r="U153" s="58">
        <v>0</v>
      </c>
      <c r="V153" s="58">
        <v>0</v>
      </c>
      <c r="W153" s="58">
        <v>0</v>
      </c>
      <c r="X153" s="58">
        <v>0</v>
      </c>
      <c r="Y153" s="58">
        <v>0</v>
      </c>
      <c r="Z153" s="58">
        <v>0</v>
      </c>
      <c r="AA153" s="58">
        <v>0</v>
      </c>
      <c r="AB153" s="70">
        <v>0</v>
      </c>
      <c r="AC153" s="59">
        <f t="shared" si="12"/>
        <v>0</v>
      </c>
      <c r="AD153" s="63" t="str">
        <f t="shared" si="13"/>
        <v/>
      </c>
      <c r="AE153" s="19"/>
      <c r="AF153" s="70">
        <v>0</v>
      </c>
      <c r="AG153" s="59">
        <f t="shared" si="14"/>
        <v>0</v>
      </c>
      <c r="AH153" s="63" t="str">
        <f t="shared" si="15"/>
        <v/>
      </c>
      <c r="AI153" s="19"/>
    </row>
    <row r="154" spans="1:35" hidden="1" outlineLevel="2" collapsed="1" x14ac:dyDescent="0.3">
      <c r="A154" s="183" t="s">
        <v>38</v>
      </c>
      <c r="B154" s="56" t="s">
        <v>766</v>
      </c>
      <c r="C154" s="60">
        <v>0</v>
      </c>
      <c r="D154" s="60">
        <v>0</v>
      </c>
      <c r="E154" s="60">
        <v>0</v>
      </c>
      <c r="F154" s="60">
        <v>0</v>
      </c>
      <c r="G154" s="60">
        <v>0</v>
      </c>
      <c r="H154" s="60">
        <v>0</v>
      </c>
      <c r="I154" s="60">
        <v>0</v>
      </c>
      <c r="J154" s="60">
        <v>0</v>
      </c>
      <c r="K154" s="60">
        <v>0</v>
      </c>
      <c r="L154" s="60">
        <v>0</v>
      </c>
      <c r="M154" s="60">
        <v>0</v>
      </c>
      <c r="N154" s="60">
        <v>0</v>
      </c>
      <c r="O154" s="71">
        <v>0</v>
      </c>
      <c r="P154" s="60">
        <v>0</v>
      </c>
      <c r="Q154" s="60">
        <v>0</v>
      </c>
      <c r="R154" s="60">
        <v>0</v>
      </c>
      <c r="S154" s="60">
        <v>0</v>
      </c>
      <c r="T154" s="60">
        <v>0</v>
      </c>
      <c r="U154" s="60">
        <v>0</v>
      </c>
      <c r="V154" s="60">
        <v>0</v>
      </c>
      <c r="W154" s="60">
        <v>0</v>
      </c>
      <c r="X154" s="60">
        <v>0</v>
      </c>
      <c r="Y154" s="60">
        <v>0</v>
      </c>
      <c r="Z154" s="60">
        <v>0</v>
      </c>
      <c r="AA154" s="60">
        <v>0</v>
      </c>
      <c r="AB154" s="71">
        <v>0</v>
      </c>
      <c r="AC154" s="61">
        <f t="shared" si="12"/>
        <v>0</v>
      </c>
      <c r="AD154" s="64" t="str">
        <f t="shared" si="13"/>
        <v/>
      </c>
      <c r="AE154" s="51"/>
      <c r="AF154" s="71">
        <v>0</v>
      </c>
      <c r="AG154" s="61">
        <f t="shared" si="14"/>
        <v>0</v>
      </c>
      <c r="AH154" s="64" t="str">
        <f t="shared" si="15"/>
        <v/>
      </c>
      <c r="AI154" s="51"/>
    </row>
    <row r="155" spans="1:35" hidden="1" outlineLevel="3" x14ac:dyDescent="0.3">
      <c r="A155" s="181" t="s">
        <v>418</v>
      </c>
      <c r="B155" s="55" t="s">
        <v>767</v>
      </c>
      <c r="C155" s="58">
        <v>0</v>
      </c>
      <c r="D155" s="58">
        <v>0</v>
      </c>
      <c r="E155" s="58">
        <v>0</v>
      </c>
      <c r="F155" s="58">
        <v>0</v>
      </c>
      <c r="G155" s="58">
        <v>0</v>
      </c>
      <c r="H155" s="58">
        <v>0</v>
      </c>
      <c r="I155" s="58">
        <v>0</v>
      </c>
      <c r="J155" s="58">
        <v>0</v>
      </c>
      <c r="K155" s="58">
        <v>0</v>
      </c>
      <c r="L155" s="58">
        <v>0</v>
      </c>
      <c r="M155" s="58">
        <v>0</v>
      </c>
      <c r="N155" s="58">
        <v>0</v>
      </c>
      <c r="O155" s="70">
        <v>0</v>
      </c>
      <c r="P155" s="58">
        <v>0</v>
      </c>
      <c r="Q155" s="58">
        <v>0</v>
      </c>
      <c r="R155" s="58">
        <v>0</v>
      </c>
      <c r="S155" s="58">
        <v>0</v>
      </c>
      <c r="T155" s="58">
        <v>0</v>
      </c>
      <c r="U155" s="58">
        <v>0</v>
      </c>
      <c r="V155" s="58">
        <v>0</v>
      </c>
      <c r="W155" s="58">
        <v>0</v>
      </c>
      <c r="X155" s="58">
        <v>0</v>
      </c>
      <c r="Y155" s="58">
        <v>0</v>
      </c>
      <c r="Z155" s="58">
        <v>0</v>
      </c>
      <c r="AA155" s="58">
        <v>0</v>
      </c>
      <c r="AB155" s="70">
        <v>0</v>
      </c>
      <c r="AC155" s="59">
        <f t="shared" si="12"/>
        <v>0</v>
      </c>
      <c r="AD155" s="63" t="str">
        <f t="shared" si="13"/>
        <v/>
      </c>
      <c r="AE155" s="19"/>
      <c r="AF155" s="70">
        <v>0</v>
      </c>
      <c r="AG155" s="59">
        <f t="shared" si="14"/>
        <v>0</v>
      </c>
      <c r="AH155" s="63" t="str">
        <f t="shared" si="15"/>
        <v/>
      </c>
      <c r="AI155" s="19"/>
    </row>
    <row r="156" spans="1:35" hidden="1" outlineLevel="3" x14ac:dyDescent="0.3">
      <c r="A156" s="181" t="s">
        <v>419</v>
      </c>
      <c r="B156" s="55" t="s">
        <v>768</v>
      </c>
      <c r="C156" s="58">
        <v>0</v>
      </c>
      <c r="D156" s="58">
        <v>0</v>
      </c>
      <c r="E156" s="58">
        <v>0</v>
      </c>
      <c r="F156" s="58">
        <v>0</v>
      </c>
      <c r="G156" s="58">
        <v>0</v>
      </c>
      <c r="H156" s="58">
        <v>0</v>
      </c>
      <c r="I156" s="58">
        <v>0</v>
      </c>
      <c r="J156" s="58">
        <v>0</v>
      </c>
      <c r="K156" s="58">
        <v>0</v>
      </c>
      <c r="L156" s="58">
        <v>0</v>
      </c>
      <c r="M156" s="58">
        <v>0</v>
      </c>
      <c r="N156" s="58">
        <v>0</v>
      </c>
      <c r="O156" s="70">
        <v>0</v>
      </c>
      <c r="P156" s="58">
        <v>0</v>
      </c>
      <c r="Q156" s="58">
        <v>0</v>
      </c>
      <c r="R156" s="58">
        <v>0</v>
      </c>
      <c r="S156" s="58">
        <v>0</v>
      </c>
      <c r="T156" s="58">
        <v>0</v>
      </c>
      <c r="U156" s="58">
        <v>0</v>
      </c>
      <c r="V156" s="58">
        <v>0</v>
      </c>
      <c r="W156" s="58">
        <v>0</v>
      </c>
      <c r="X156" s="58">
        <v>0</v>
      </c>
      <c r="Y156" s="58">
        <v>0</v>
      </c>
      <c r="Z156" s="58">
        <v>0</v>
      </c>
      <c r="AA156" s="58">
        <v>0</v>
      </c>
      <c r="AB156" s="70">
        <v>0</v>
      </c>
      <c r="AC156" s="59">
        <f t="shared" si="12"/>
        <v>0</v>
      </c>
      <c r="AD156" s="63" t="str">
        <f t="shared" si="13"/>
        <v/>
      </c>
      <c r="AE156" s="19"/>
      <c r="AF156" s="70">
        <v>0</v>
      </c>
      <c r="AG156" s="59">
        <f t="shared" si="14"/>
        <v>0</v>
      </c>
      <c r="AH156" s="63" t="str">
        <f t="shared" si="15"/>
        <v/>
      </c>
      <c r="AI156" s="19"/>
    </row>
    <row r="157" spans="1:35" hidden="1" outlineLevel="3" x14ac:dyDescent="0.3">
      <c r="A157" s="181" t="s">
        <v>420</v>
      </c>
      <c r="B157" s="55" t="s">
        <v>769</v>
      </c>
      <c r="C157" s="58">
        <v>0</v>
      </c>
      <c r="D157" s="58">
        <v>0</v>
      </c>
      <c r="E157" s="58">
        <v>0</v>
      </c>
      <c r="F157" s="58">
        <v>0</v>
      </c>
      <c r="G157" s="58">
        <v>0</v>
      </c>
      <c r="H157" s="58">
        <v>0</v>
      </c>
      <c r="I157" s="58">
        <v>0</v>
      </c>
      <c r="J157" s="58">
        <v>0</v>
      </c>
      <c r="K157" s="58">
        <v>0</v>
      </c>
      <c r="L157" s="58">
        <v>0</v>
      </c>
      <c r="M157" s="58">
        <v>0</v>
      </c>
      <c r="N157" s="58">
        <v>0</v>
      </c>
      <c r="O157" s="70">
        <v>0</v>
      </c>
      <c r="P157" s="58">
        <v>0</v>
      </c>
      <c r="Q157" s="58">
        <v>0</v>
      </c>
      <c r="R157" s="58">
        <v>0</v>
      </c>
      <c r="S157" s="58">
        <v>0</v>
      </c>
      <c r="T157" s="58">
        <v>0</v>
      </c>
      <c r="U157" s="58">
        <v>0</v>
      </c>
      <c r="V157" s="58">
        <v>0</v>
      </c>
      <c r="W157" s="58">
        <v>0</v>
      </c>
      <c r="X157" s="58">
        <v>0</v>
      </c>
      <c r="Y157" s="58">
        <v>0</v>
      </c>
      <c r="Z157" s="58">
        <v>0</v>
      </c>
      <c r="AA157" s="58">
        <v>0</v>
      </c>
      <c r="AB157" s="70">
        <v>0</v>
      </c>
      <c r="AC157" s="59">
        <f t="shared" si="12"/>
        <v>0</v>
      </c>
      <c r="AD157" s="63" t="str">
        <f t="shared" si="13"/>
        <v/>
      </c>
      <c r="AE157" s="19"/>
      <c r="AF157" s="70">
        <v>0</v>
      </c>
      <c r="AG157" s="59">
        <f t="shared" si="14"/>
        <v>0</v>
      </c>
      <c r="AH157" s="63" t="str">
        <f t="shared" si="15"/>
        <v/>
      </c>
      <c r="AI157" s="19"/>
    </row>
    <row r="158" spans="1:35" hidden="1" outlineLevel="3" x14ac:dyDescent="0.3">
      <c r="A158" s="181" t="s">
        <v>421</v>
      </c>
      <c r="B158" s="55" t="s">
        <v>770</v>
      </c>
      <c r="C158" s="58">
        <v>0</v>
      </c>
      <c r="D158" s="58">
        <v>0</v>
      </c>
      <c r="E158" s="58">
        <v>0</v>
      </c>
      <c r="F158" s="58">
        <v>0</v>
      </c>
      <c r="G158" s="58">
        <v>0</v>
      </c>
      <c r="H158" s="58">
        <v>0</v>
      </c>
      <c r="I158" s="58">
        <v>0</v>
      </c>
      <c r="J158" s="58">
        <v>0</v>
      </c>
      <c r="K158" s="58">
        <v>0</v>
      </c>
      <c r="L158" s="58">
        <v>0</v>
      </c>
      <c r="M158" s="58">
        <v>0</v>
      </c>
      <c r="N158" s="58">
        <v>0</v>
      </c>
      <c r="O158" s="70">
        <v>0</v>
      </c>
      <c r="P158" s="58">
        <v>0</v>
      </c>
      <c r="Q158" s="58">
        <v>0</v>
      </c>
      <c r="R158" s="58">
        <v>0</v>
      </c>
      <c r="S158" s="58">
        <v>0</v>
      </c>
      <c r="T158" s="58">
        <v>0</v>
      </c>
      <c r="U158" s="58">
        <v>0</v>
      </c>
      <c r="V158" s="58">
        <v>0</v>
      </c>
      <c r="W158" s="58">
        <v>0</v>
      </c>
      <c r="X158" s="58">
        <v>0</v>
      </c>
      <c r="Y158" s="58">
        <v>0</v>
      </c>
      <c r="Z158" s="58">
        <v>0</v>
      </c>
      <c r="AA158" s="58">
        <v>0</v>
      </c>
      <c r="AB158" s="70">
        <v>0</v>
      </c>
      <c r="AC158" s="59">
        <f t="shared" si="12"/>
        <v>0</v>
      </c>
      <c r="AD158" s="63" t="str">
        <f t="shared" si="13"/>
        <v/>
      </c>
      <c r="AE158" s="19"/>
      <c r="AF158" s="70">
        <v>0</v>
      </c>
      <c r="AG158" s="59">
        <f t="shared" si="14"/>
        <v>0</v>
      </c>
      <c r="AH158" s="63" t="str">
        <f t="shared" si="15"/>
        <v/>
      </c>
      <c r="AI158" s="19"/>
    </row>
    <row r="159" spans="1:35" hidden="1" outlineLevel="3" x14ac:dyDescent="0.3">
      <c r="A159" s="181" t="s">
        <v>422</v>
      </c>
      <c r="B159" s="55" t="s">
        <v>771</v>
      </c>
      <c r="C159" s="58">
        <v>0</v>
      </c>
      <c r="D159" s="58">
        <v>0</v>
      </c>
      <c r="E159" s="58">
        <v>0</v>
      </c>
      <c r="F159" s="58">
        <v>0</v>
      </c>
      <c r="G159" s="58">
        <v>0</v>
      </c>
      <c r="H159" s="58">
        <v>0</v>
      </c>
      <c r="I159" s="58">
        <v>0</v>
      </c>
      <c r="J159" s="58">
        <v>0</v>
      </c>
      <c r="K159" s="58">
        <v>0</v>
      </c>
      <c r="L159" s="58">
        <v>0</v>
      </c>
      <c r="M159" s="58">
        <v>0</v>
      </c>
      <c r="N159" s="58">
        <v>0</v>
      </c>
      <c r="O159" s="70">
        <v>0</v>
      </c>
      <c r="P159" s="58">
        <v>0</v>
      </c>
      <c r="Q159" s="58">
        <v>0</v>
      </c>
      <c r="R159" s="58">
        <v>0</v>
      </c>
      <c r="S159" s="58">
        <v>0</v>
      </c>
      <c r="T159" s="58">
        <v>0</v>
      </c>
      <c r="U159" s="58">
        <v>0</v>
      </c>
      <c r="V159" s="58">
        <v>0</v>
      </c>
      <c r="W159" s="58">
        <v>0</v>
      </c>
      <c r="X159" s="58">
        <v>0</v>
      </c>
      <c r="Y159" s="58">
        <v>0</v>
      </c>
      <c r="Z159" s="58">
        <v>0</v>
      </c>
      <c r="AA159" s="58">
        <v>0</v>
      </c>
      <c r="AB159" s="70">
        <v>0</v>
      </c>
      <c r="AC159" s="59">
        <f t="shared" si="12"/>
        <v>0</v>
      </c>
      <c r="AD159" s="63" t="str">
        <f t="shared" si="13"/>
        <v/>
      </c>
      <c r="AE159" s="19"/>
      <c r="AF159" s="70">
        <v>0</v>
      </c>
      <c r="AG159" s="59">
        <f t="shared" si="14"/>
        <v>0</v>
      </c>
      <c r="AH159" s="63" t="str">
        <f t="shared" si="15"/>
        <v/>
      </c>
      <c r="AI159" s="19"/>
    </row>
    <row r="160" spans="1:35" hidden="1" outlineLevel="3" x14ac:dyDescent="0.3">
      <c r="A160" s="181" t="s">
        <v>423</v>
      </c>
      <c r="B160" s="55" t="s">
        <v>772</v>
      </c>
      <c r="C160" s="58">
        <v>0</v>
      </c>
      <c r="D160" s="58">
        <v>0</v>
      </c>
      <c r="E160" s="58">
        <v>0</v>
      </c>
      <c r="F160" s="58">
        <v>0</v>
      </c>
      <c r="G160" s="58">
        <v>0</v>
      </c>
      <c r="H160" s="58">
        <v>0</v>
      </c>
      <c r="I160" s="58">
        <v>0</v>
      </c>
      <c r="J160" s="58">
        <v>0</v>
      </c>
      <c r="K160" s="58">
        <v>0</v>
      </c>
      <c r="L160" s="58">
        <v>0</v>
      </c>
      <c r="M160" s="58">
        <v>0</v>
      </c>
      <c r="N160" s="58">
        <v>0</v>
      </c>
      <c r="O160" s="70">
        <v>0</v>
      </c>
      <c r="P160" s="58">
        <v>0</v>
      </c>
      <c r="Q160" s="58">
        <v>0</v>
      </c>
      <c r="R160" s="58">
        <v>0</v>
      </c>
      <c r="S160" s="58">
        <v>0</v>
      </c>
      <c r="T160" s="58">
        <v>0</v>
      </c>
      <c r="U160" s="58">
        <v>0</v>
      </c>
      <c r="V160" s="58">
        <v>0</v>
      </c>
      <c r="W160" s="58">
        <v>0</v>
      </c>
      <c r="X160" s="58">
        <v>0</v>
      </c>
      <c r="Y160" s="58">
        <v>0</v>
      </c>
      <c r="Z160" s="58">
        <v>0</v>
      </c>
      <c r="AA160" s="58">
        <v>0</v>
      </c>
      <c r="AB160" s="70">
        <v>0</v>
      </c>
      <c r="AC160" s="59">
        <f t="shared" si="12"/>
        <v>0</v>
      </c>
      <c r="AD160" s="63" t="str">
        <f t="shared" si="13"/>
        <v/>
      </c>
      <c r="AE160" s="19"/>
      <c r="AF160" s="70">
        <v>0</v>
      </c>
      <c r="AG160" s="59">
        <f t="shared" si="14"/>
        <v>0</v>
      </c>
      <c r="AH160" s="63" t="str">
        <f t="shared" si="15"/>
        <v/>
      </c>
      <c r="AI160" s="19"/>
    </row>
    <row r="161" spans="1:35" hidden="1" outlineLevel="3" x14ac:dyDescent="0.3">
      <c r="A161" s="181" t="s">
        <v>424</v>
      </c>
      <c r="B161" s="55" t="s">
        <v>773</v>
      </c>
      <c r="C161" s="58">
        <v>0</v>
      </c>
      <c r="D161" s="58">
        <v>0</v>
      </c>
      <c r="E161" s="58">
        <v>0</v>
      </c>
      <c r="F161" s="58">
        <v>0</v>
      </c>
      <c r="G161" s="58">
        <v>0</v>
      </c>
      <c r="H161" s="58">
        <v>0</v>
      </c>
      <c r="I161" s="58">
        <v>0</v>
      </c>
      <c r="J161" s="58">
        <v>0</v>
      </c>
      <c r="K161" s="58">
        <v>0</v>
      </c>
      <c r="L161" s="58">
        <v>0</v>
      </c>
      <c r="M161" s="58">
        <v>0</v>
      </c>
      <c r="N161" s="58">
        <v>0</v>
      </c>
      <c r="O161" s="70">
        <v>0</v>
      </c>
      <c r="P161" s="58">
        <v>0</v>
      </c>
      <c r="Q161" s="58">
        <v>0</v>
      </c>
      <c r="R161" s="58">
        <v>0</v>
      </c>
      <c r="S161" s="58">
        <v>0</v>
      </c>
      <c r="T161" s="58">
        <v>0</v>
      </c>
      <c r="U161" s="58">
        <v>0</v>
      </c>
      <c r="V161" s="58">
        <v>0</v>
      </c>
      <c r="W161" s="58">
        <v>0</v>
      </c>
      <c r="X161" s="58">
        <v>0</v>
      </c>
      <c r="Y161" s="58">
        <v>0</v>
      </c>
      <c r="Z161" s="58">
        <v>0</v>
      </c>
      <c r="AA161" s="58">
        <v>0</v>
      </c>
      <c r="AB161" s="70">
        <v>0</v>
      </c>
      <c r="AC161" s="59">
        <f t="shared" si="12"/>
        <v>0</v>
      </c>
      <c r="AD161" s="63" t="str">
        <f t="shared" si="13"/>
        <v/>
      </c>
      <c r="AE161" s="19"/>
      <c r="AF161" s="70">
        <v>0</v>
      </c>
      <c r="AG161" s="59">
        <f t="shared" si="14"/>
        <v>0</v>
      </c>
      <c r="AH161" s="63" t="str">
        <f t="shared" si="15"/>
        <v/>
      </c>
      <c r="AI161" s="19"/>
    </row>
    <row r="162" spans="1:35" hidden="1" outlineLevel="3" x14ac:dyDescent="0.3">
      <c r="A162" s="181" t="s">
        <v>425</v>
      </c>
      <c r="B162" s="55" t="s">
        <v>774</v>
      </c>
      <c r="C162" s="58">
        <v>0</v>
      </c>
      <c r="D162" s="58">
        <v>0</v>
      </c>
      <c r="E162" s="58">
        <v>0</v>
      </c>
      <c r="F162" s="58">
        <v>0</v>
      </c>
      <c r="G162" s="58">
        <v>0</v>
      </c>
      <c r="H162" s="58">
        <v>0</v>
      </c>
      <c r="I162" s="58">
        <v>0</v>
      </c>
      <c r="J162" s="58">
        <v>0</v>
      </c>
      <c r="K162" s="58">
        <v>0</v>
      </c>
      <c r="L162" s="58">
        <v>0</v>
      </c>
      <c r="M162" s="58">
        <v>0</v>
      </c>
      <c r="N162" s="58">
        <v>0</v>
      </c>
      <c r="O162" s="70">
        <v>0</v>
      </c>
      <c r="P162" s="58">
        <v>0</v>
      </c>
      <c r="Q162" s="58">
        <v>0</v>
      </c>
      <c r="R162" s="58">
        <v>0</v>
      </c>
      <c r="S162" s="58">
        <v>0</v>
      </c>
      <c r="T162" s="58">
        <v>0</v>
      </c>
      <c r="U162" s="58">
        <v>0</v>
      </c>
      <c r="V162" s="58">
        <v>0</v>
      </c>
      <c r="W162" s="58">
        <v>0</v>
      </c>
      <c r="X162" s="58">
        <v>0</v>
      </c>
      <c r="Y162" s="58">
        <v>0</v>
      </c>
      <c r="Z162" s="58">
        <v>0</v>
      </c>
      <c r="AA162" s="58">
        <v>0</v>
      </c>
      <c r="AB162" s="70">
        <v>0</v>
      </c>
      <c r="AC162" s="59">
        <f t="shared" si="12"/>
        <v>0</v>
      </c>
      <c r="AD162" s="63" t="str">
        <f t="shared" si="13"/>
        <v/>
      </c>
      <c r="AE162" s="19"/>
      <c r="AF162" s="70">
        <v>0</v>
      </c>
      <c r="AG162" s="59">
        <f t="shared" si="14"/>
        <v>0</v>
      </c>
      <c r="AH162" s="63" t="str">
        <f t="shared" si="15"/>
        <v/>
      </c>
      <c r="AI162" s="19"/>
    </row>
    <row r="163" spans="1:35" hidden="1" outlineLevel="2" collapsed="1" x14ac:dyDescent="0.3">
      <c r="A163" s="179" t="s">
        <v>426</v>
      </c>
      <c r="B163" s="54" t="s">
        <v>775</v>
      </c>
      <c r="C163" s="26">
        <v>0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K163" s="26">
        <v>0</v>
      </c>
      <c r="L163" s="26">
        <v>0</v>
      </c>
      <c r="M163" s="26">
        <v>0</v>
      </c>
      <c r="N163" s="26">
        <v>0</v>
      </c>
      <c r="O163" s="69">
        <v>0</v>
      </c>
      <c r="P163" s="26">
        <v>0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</v>
      </c>
      <c r="X163" s="26">
        <v>0</v>
      </c>
      <c r="Y163" s="26">
        <v>0</v>
      </c>
      <c r="Z163" s="26">
        <v>0</v>
      </c>
      <c r="AA163" s="26">
        <v>0</v>
      </c>
      <c r="AB163" s="69">
        <v>0</v>
      </c>
      <c r="AC163" s="29">
        <f t="shared" si="12"/>
        <v>0</v>
      </c>
      <c r="AD163" s="36" t="str">
        <f t="shared" si="13"/>
        <v/>
      </c>
      <c r="AE163" s="5"/>
      <c r="AF163" s="69">
        <v>0</v>
      </c>
      <c r="AG163" s="29">
        <f t="shared" si="14"/>
        <v>0</v>
      </c>
      <c r="AH163" s="36" t="str">
        <f t="shared" si="15"/>
        <v/>
      </c>
      <c r="AI163" s="5"/>
    </row>
    <row r="164" spans="1:35" hidden="1" outlineLevel="3" x14ac:dyDescent="0.3">
      <c r="A164" s="50" t="s">
        <v>427</v>
      </c>
      <c r="B164" s="55" t="s">
        <v>776</v>
      </c>
      <c r="C164" s="58">
        <v>0</v>
      </c>
      <c r="D164" s="58">
        <v>0</v>
      </c>
      <c r="E164" s="58">
        <v>0</v>
      </c>
      <c r="F164" s="58">
        <v>0</v>
      </c>
      <c r="G164" s="58">
        <v>0</v>
      </c>
      <c r="H164" s="58">
        <v>0</v>
      </c>
      <c r="I164" s="58">
        <v>0</v>
      </c>
      <c r="J164" s="58">
        <v>0</v>
      </c>
      <c r="K164" s="58">
        <v>0</v>
      </c>
      <c r="L164" s="58">
        <v>0</v>
      </c>
      <c r="M164" s="58">
        <v>0</v>
      </c>
      <c r="N164" s="58">
        <v>0</v>
      </c>
      <c r="O164" s="70">
        <v>0</v>
      </c>
      <c r="P164" s="58">
        <v>0</v>
      </c>
      <c r="Q164" s="58">
        <v>0</v>
      </c>
      <c r="R164" s="58">
        <v>0</v>
      </c>
      <c r="S164" s="58">
        <v>0</v>
      </c>
      <c r="T164" s="58">
        <v>0</v>
      </c>
      <c r="U164" s="58">
        <v>0</v>
      </c>
      <c r="V164" s="58">
        <v>0</v>
      </c>
      <c r="W164" s="58">
        <v>0</v>
      </c>
      <c r="X164" s="58">
        <v>0</v>
      </c>
      <c r="Y164" s="58">
        <v>0</v>
      </c>
      <c r="Z164" s="58">
        <v>0</v>
      </c>
      <c r="AA164" s="58">
        <v>0</v>
      </c>
      <c r="AB164" s="70">
        <v>0</v>
      </c>
      <c r="AC164" s="59">
        <f t="shared" si="12"/>
        <v>0</v>
      </c>
      <c r="AD164" s="63" t="str">
        <f t="shared" si="13"/>
        <v/>
      </c>
      <c r="AE164" s="19"/>
      <c r="AF164" s="70">
        <v>0</v>
      </c>
      <c r="AG164" s="59">
        <f t="shared" si="14"/>
        <v>0</v>
      </c>
      <c r="AH164" s="63" t="str">
        <f t="shared" si="15"/>
        <v/>
      </c>
      <c r="AI164" s="19"/>
    </row>
    <row r="165" spans="1:35" x14ac:dyDescent="0.3">
      <c r="A165" s="2" t="s">
        <v>18</v>
      </c>
      <c r="B165" s="22" t="s">
        <v>777</v>
      </c>
      <c r="C165" s="57">
        <v>-82635</v>
      </c>
      <c r="D165" s="57">
        <v>-84835</v>
      </c>
      <c r="E165" s="57">
        <v>-86935</v>
      </c>
      <c r="F165" s="57">
        <v>-97432.5</v>
      </c>
      <c r="G165" s="57">
        <v>-103932.5</v>
      </c>
      <c r="H165" s="57">
        <v>-104532.5</v>
      </c>
      <c r="I165" s="57">
        <v>-108732.5</v>
      </c>
      <c r="J165" s="57">
        <v>-108732.5</v>
      </c>
      <c r="K165" s="57">
        <v>-110932.5</v>
      </c>
      <c r="L165" s="57">
        <v>-117532.5</v>
      </c>
      <c r="M165" s="57">
        <v>-119732.5</v>
      </c>
      <c r="N165" s="57">
        <v>-121932.5</v>
      </c>
      <c r="O165" s="68">
        <v>-1247897.5</v>
      </c>
      <c r="P165" s="57">
        <v>-61959.47</v>
      </c>
      <c r="Q165" s="57">
        <v>-78476.31</v>
      </c>
      <c r="R165" s="57">
        <v>-71210.28</v>
      </c>
      <c r="S165" s="57">
        <v>-79136.25</v>
      </c>
      <c r="T165" s="57">
        <v>-83754.990000000005</v>
      </c>
      <c r="U165" s="57">
        <v>-77088.87</v>
      </c>
      <c r="V165" s="57">
        <v>-74768.17</v>
      </c>
      <c r="W165" s="57">
        <v>-76853.23</v>
      </c>
      <c r="X165" s="57">
        <v>-78745.66</v>
      </c>
      <c r="Y165" s="57">
        <v>-71007.240000000005</v>
      </c>
      <c r="Z165" s="57">
        <v>-72764.25</v>
      </c>
      <c r="AA165" s="57">
        <v>-99720.639999999999</v>
      </c>
      <c r="AB165" s="68">
        <v>-925485.36</v>
      </c>
      <c r="AC165" s="28">
        <f t="shared" si="12"/>
        <v>322412.14</v>
      </c>
      <c r="AD165" s="43">
        <f t="shared" si="13"/>
        <v>-0.25836428072017137</v>
      </c>
      <c r="AE165" s="4"/>
      <c r="AF165" s="68">
        <v>-526638.37</v>
      </c>
      <c r="AG165" s="28">
        <f t="shared" si="14"/>
        <v>-398846.99</v>
      </c>
      <c r="AH165" s="43">
        <f t="shared" si="15"/>
        <v>0.75734510191500104</v>
      </c>
      <c r="AI165" s="4"/>
    </row>
    <row r="166" spans="1:35" outlineLevel="1" collapsed="1" x14ac:dyDescent="0.3">
      <c r="A166" s="175" t="s">
        <v>428</v>
      </c>
      <c r="B166" s="52" t="s">
        <v>778</v>
      </c>
      <c r="C166" s="26">
        <v>-82635</v>
      </c>
      <c r="D166" s="26">
        <v>-84835</v>
      </c>
      <c r="E166" s="26">
        <v>-86935</v>
      </c>
      <c r="F166" s="26">
        <v>-97432.5</v>
      </c>
      <c r="G166" s="26">
        <v>-103932.5</v>
      </c>
      <c r="H166" s="26">
        <v>-104532.5</v>
      </c>
      <c r="I166" s="26">
        <v>-108732.5</v>
      </c>
      <c r="J166" s="26">
        <v>-108732.5</v>
      </c>
      <c r="K166" s="26">
        <v>-110932.5</v>
      </c>
      <c r="L166" s="26">
        <v>-117532.5</v>
      </c>
      <c r="M166" s="26">
        <v>-119732.5</v>
      </c>
      <c r="N166" s="26">
        <v>-121932.5</v>
      </c>
      <c r="O166" s="69">
        <v>-1247897.5</v>
      </c>
      <c r="P166" s="26">
        <v>-47993.89</v>
      </c>
      <c r="Q166" s="26">
        <v>-62372.46</v>
      </c>
      <c r="R166" s="26">
        <v>-54741.85</v>
      </c>
      <c r="S166" s="26">
        <v>-61432.82</v>
      </c>
      <c r="T166" s="26">
        <v>-64566.12</v>
      </c>
      <c r="U166" s="26">
        <v>-59147.33</v>
      </c>
      <c r="V166" s="26">
        <v>-57594.97</v>
      </c>
      <c r="W166" s="26">
        <v>-60174.45</v>
      </c>
      <c r="X166" s="26">
        <v>-61783.01</v>
      </c>
      <c r="Y166" s="26">
        <v>-55249.33</v>
      </c>
      <c r="Z166" s="26">
        <v>-56669.120000000003</v>
      </c>
      <c r="AA166" s="26">
        <v>-77087.100000000006</v>
      </c>
      <c r="AB166" s="69">
        <v>-718812.45</v>
      </c>
      <c r="AC166" s="29">
        <f t="shared" si="12"/>
        <v>529085.05000000005</v>
      </c>
      <c r="AD166" s="36">
        <f t="shared" si="13"/>
        <v>-0.42398117633860155</v>
      </c>
      <c r="AE166" s="5"/>
      <c r="AF166" s="69">
        <v>-407168.48</v>
      </c>
      <c r="AG166" s="29">
        <f t="shared" si="14"/>
        <v>-311643.96999999997</v>
      </c>
      <c r="AH166" s="36">
        <f t="shared" si="15"/>
        <v>0.76539316108162403</v>
      </c>
      <c r="AI166" s="5"/>
    </row>
    <row r="167" spans="1:35" outlineLevel="1" collapsed="1" x14ac:dyDescent="0.3">
      <c r="A167" s="175" t="s">
        <v>429</v>
      </c>
      <c r="B167" s="52" t="s">
        <v>779</v>
      </c>
      <c r="C167" s="26">
        <v>0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K167" s="26">
        <v>0</v>
      </c>
      <c r="L167" s="26">
        <v>0</v>
      </c>
      <c r="M167" s="26">
        <v>0</v>
      </c>
      <c r="N167" s="26">
        <v>0</v>
      </c>
      <c r="O167" s="69">
        <v>0</v>
      </c>
      <c r="P167" s="26">
        <v>0</v>
      </c>
      <c r="Q167" s="26">
        <v>0</v>
      </c>
      <c r="R167" s="26"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0</v>
      </c>
      <c r="X167" s="26">
        <v>0</v>
      </c>
      <c r="Y167" s="26">
        <v>0</v>
      </c>
      <c r="Z167" s="26">
        <v>0</v>
      </c>
      <c r="AA167" s="26">
        <v>0</v>
      </c>
      <c r="AB167" s="69">
        <v>0</v>
      </c>
      <c r="AC167" s="29">
        <f t="shared" si="12"/>
        <v>0</v>
      </c>
      <c r="AD167" s="36" t="str">
        <f t="shared" si="13"/>
        <v/>
      </c>
      <c r="AE167" s="5"/>
      <c r="AF167" s="69">
        <v>0</v>
      </c>
      <c r="AG167" s="29">
        <f t="shared" si="14"/>
        <v>0</v>
      </c>
      <c r="AH167" s="36" t="str">
        <f t="shared" si="15"/>
        <v/>
      </c>
      <c r="AI167" s="5"/>
    </row>
    <row r="168" spans="1:35" outlineLevel="1" collapsed="1" x14ac:dyDescent="0.3">
      <c r="A168" s="175" t="s">
        <v>430</v>
      </c>
      <c r="B168" s="52" t="s">
        <v>780</v>
      </c>
      <c r="C168" s="26">
        <v>0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69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>
        <v>0</v>
      </c>
      <c r="Z168" s="26">
        <v>0</v>
      </c>
      <c r="AA168" s="26">
        <v>0</v>
      </c>
      <c r="AB168" s="69">
        <v>0</v>
      </c>
      <c r="AC168" s="29">
        <f t="shared" si="12"/>
        <v>0</v>
      </c>
      <c r="AD168" s="36" t="str">
        <f t="shared" si="13"/>
        <v/>
      </c>
      <c r="AE168" s="5"/>
      <c r="AF168" s="69">
        <v>0</v>
      </c>
      <c r="AG168" s="29">
        <f t="shared" si="14"/>
        <v>0</v>
      </c>
      <c r="AH168" s="36" t="str">
        <f t="shared" si="15"/>
        <v/>
      </c>
      <c r="AI168" s="5"/>
    </row>
    <row r="169" spans="1:35" outlineLevel="1" collapsed="1" x14ac:dyDescent="0.3">
      <c r="A169" s="175" t="s">
        <v>431</v>
      </c>
      <c r="B169" s="52" t="s">
        <v>781</v>
      </c>
      <c r="C169" s="26">
        <v>0</v>
      </c>
      <c r="D169" s="26">
        <v>0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  <c r="O169" s="69">
        <v>0</v>
      </c>
      <c r="P169" s="26">
        <v>-13965.58</v>
      </c>
      <c r="Q169" s="26">
        <v>-16103.85</v>
      </c>
      <c r="R169" s="26">
        <v>-16468.43</v>
      </c>
      <c r="S169" s="26">
        <v>-17703.43</v>
      </c>
      <c r="T169" s="26">
        <v>-19188.87</v>
      </c>
      <c r="U169" s="26">
        <v>-17941.54</v>
      </c>
      <c r="V169" s="26">
        <v>-17173.2</v>
      </c>
      <c r="W169" s="26">
        <v>-16678.78</v>
      </c>
      <c r="X169" s="26">
        <v>-16962.650000000001</v>
      </c>
      <c r="Y169" s="26">
        <v>-15757.91</v>
      </c>
      <c r="Z169" s="26">
        <v>-16095.13</v>
      </c>
      <c r="AA169" s="26">
        <v>-22633.54</v>
      </c>
      <c r="AB169" s="69">
        <v>-206672.91</v>
      </c>
      <c r="AC169" s="29">
        <f t="shared" si="12"/>
        <v>-206672.91</v>
      </c>
      <c r="AD169" s="36" t="str">
        <f t="shared" si="13"/>
        <v/>
      </c>
      <c r="AE169" s="5"/>
      <c r="AF169" s="69">
        <v>-119469.89</v>
      </c>
      <c r="AG169" s="29">
        <f t="shared" si="14"/>
        <v>-87203.02</v>
      </c>
      <c r="AH169" s="36">
        <f t="shared" si="15"/>
        <v>0.72991629941234559</v>
      </c>
      <c r="AI169" s="5"/>
    </row>
    <row r="170" spans="1:35" outlineLevel="1" collapsed="1" x14ac:dyDescent="0.3">
      <c r="A170" s="175" t="s">
        <v>432</v>
      </c>
      <c r="B170" s="52" t="s">
        <v>782</v>
      </c>
      <c r="C170" s="26">
        <v>0</v>
      </c>
      <c r="D170" s="26">
        <v>0</v>
      </c>
      <c r="E170" s="26">
        <v>0</v>
      </c>
      <c r="F170" s="26">
        <v>0</v>
      </c>
      <c r="G170" s="26">
        <v>0</v>
      </c>
      <c r="H170" s="26">
        <v>0</v>
      </c>
      <c r="I170" s="26">
        <v>0</v>
      </c>
      <c r="J170" s="26">
        <v>0</v>
      </c>
      <c r="K170" s="26">
        <v>0</v>
      </c>
      <c r="L170" s="26">
        <v>0</v>
      </c>
      <c r="M170" s="26">
        <v>0</v>
      </c>
      <c r="N170" s="26">
        <v>0</v>
      </c>
      <c r="O170" s="69">
        <v>0</v>
      </c>
      <c r="P170" s="26">
        <v>0</v>
      </c>
      <c r="Q170" s="26">
        <v>0</v>
      </c>
      <c r="R170" s="26">
        <v>0</v>
      </c>
      <c r="S170" s="26">
        <v>0</v>
      </c>
      <c r="T170" s="26">
        <v>0</v>
      </c>
      <c r="U170" s="26">
        <v>0</v>
      </c>
      <c r="V170" s="26">
        <v>0</v>
      </c>
      <c r="W170" s="26">
        <v>0</v>
      </c>
      <c r="X170" s="26">
        <v>0</v>
      </c>
      <c r="Y170" s="26">
        <v>0</v>
      </c>
      <c r="Z170" s="26">
        <v>0</v>
      </c>
      <c r="AA170" s="26">
        <v>0</v>
      </c>
      <c r="AB170" s="69">
        <v>0</v>
      </c>
      <c r="AC170" s="29">
        <f t="shared" si="12"/>
        <v>0</v>
      </c>
      <c r="AD170" s="36" t="str">
        <f t="shared" si="13"/>
        <v/>
      </c>
      <c r="AE170" s="5"/>
      <c r="AF170" s="69">
        <v>0</v>
      </c>
      <c r="AG170" s="29">
        <f t="shared" si="14"/>
        <v>0</v>
      </c>
      <c r="AH170" s="36" t="str">
        <f t="shared" si="15"/>
        <v/>
      </c>
      <c r="AI170" s="5"/>
    </row>
    <row r="171" spans="1:35" outlineLevel="1" collapsed="1" x14ac:dyDescent="0.3">
      <c r="A171" s="175" t="s">
        <v>433</v>
      </c>
      <c r="B171" s="52" t="s">
        <v>783</v>
      </c>
      <c r="C171" s="26">
        <v>0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69">
        <v>0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0</v>
      </c>
      <c r="X171" s="26">
        <v>0</v>
      </c>
      <c r="Y171" s="26">
        <v>0</v>
      </c>
      <c r="Z171" s="26">
        <v>0</v>
      </c>
      <c r="AA171" s="26">
        <v>0</v>
      </c>
      <c r="AB171" s="69">
        <v>0</v>
      </c>
      <c r="AC171" s="29">
        <f t="shared" si="12"/>
        <v>0</v>
      </c>
      <c r="AD171" s="36" t="str">
        <f t="shared" si="13"/>
        <v/>
      </c>
      <c r="AE171" s="5"/>
      <c r="AF171" s="69">
        <v>0</v>
      </c>
      <c r="AG171" s="29">
        <f t="shared" si="14"/>
        <v>0</v>
      </c>
      <c r="AH171" s="36" t="str">
        <f t="shared" si="15"/>
        <v/>
      </c>
      <c r="AI171" s="5"/>
    </row>
    <row r="172" spans="1:35" outlineLevel="1" collapsed="1" x14ac:dyDescent="0.3">
      <c r="A172" s="175" t="s">
        <v>434</v>
      </c>
      <c r="B172" s="52" t="s">
        <v>784</v>
      </c>
      <c r="C172" s="26">
        <v>0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69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0</v>
      </c>
      <c r="Z172" s="26">
        <v>0</v>
      </c>
      <c r="AA172" s="26">
        <v>0</v>
      </c>
      <c r="AB172" s="69">
        <v>0</v>
      </c>
      <c r="AC172" s="29">
        <f t="shared" si="12"/>
        <v>0</v>
      </c>
      <c r="AD172" s="36" t="str">
        <f t="shared" si="13"/>
        <v/>
      </c>
      <c r="AE172" s="5"/>
      <c r="AF172" s="69">
        <v>0</v>
      </c>
      <c r="AG172" s="29">
        <f t="shared" si="14"/>
        <v>0</v>
      </c>
      <c r="AH172" s="36" t="str">
        <f t="shared" si="15"/>
        <v/>
      </c>
      <c r="AI172" s="5"/>
    </row>
    <row r="173" spans="1:35" outlineLevel="1" collapsed="1" x14ac:dyDescent="0.3">
      <c r="A173" s="175" t="s">
        <v>435</v>
      </c>
      <c r="B173" s="52" t="s">
        <v>785</v>
      </c>
      <c r="C173" s="26">
        <v>0</v>
      </c>
      <c r="D173" s="26">
        <v>0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0</v>
      </c>
      <c r="M173" s="26">
        <v>0</v>
      </c>
      <c r="N173" s="26">
        <v>0</v>
      </c>
      <c r="O173" s="69">
        <v>0</v>
      </c>
      <c r="P173" s="26">
        <v>0</v>
      </c>
      <c r="Q173" s="26">
        <v>0</v>
      </c>
      <c r="R173" s="26">
        <v>0</v>
      </c>
      <c r="S173" s="26">
        <v>0</v>
      </c>
      <c r="T173" s="26">
        <v>0</v>
      </c>
      <c r="U173" s="26">
        <v>0</v>
      </c>
      <c r="V173" s="26">
        <v>0</v>
      </c>
      <c r="W173" s="26">
        <v>0</v>
      </c>
      <c r="X173" s="26">
        <v>0</v>
      </c>
      <c r="Y173" s="26">
        <v>0</v>
      </c>
      <c r="Z173" s="26">
        <v>0</v>
      </c>
      <c r="AA173" s="26">
        <v>0</v>
      </c>
      <c r="AB173" s="69">
        <v>0</v>
      </c>
      <c r="AC173" s="29">
        <f t="shared" si="12"/>
        <v>0</v>
      </c>
      <c r="AD173" s="36" t="str">
        <f t="shared" si="13"/>
        <v/>
      </c>
      <c r="AE173" s="5"/>
      <c r="AF173" s="69">
        <v>0</v>
      </c>
      <c r="AG173" s="29">
        <f t="shared" si="14"/>
        <v>0</v>
      </c>
      <c r="AH173" s="36" t="str">
        <f t="shared" si="15"/>
        <v/>
      </c>
      <c r="AI173" s="5"/>
    </row>
    <row r="174" spans="1:35" outlineLevel="1" collapsed="1" x14ac:dyDescent="0.3">
      <c r="A174" s="175" t="s">
        <v>436</v>
      </c>
      <c r="B174" s="52" t="s">
        <v>786</v>
      </c>
      <c r="C174" s="26">
        <v>0</v>
      </c>
      <c r="D174" s="26">
        <v>0</v>
      </c>
      <c r="E174" s="26">
        <v>0</v>
      </c>
      <c r="F174" s="26">
        <v>0</v>
      </c>
      <c r="G174" s="26">
        <v>0</v>
      </c>
      <c r="H174" s="26">
        <v>0</v>
      </c>
      <c r="I174" s="26">
        <v>0</v>
      </c>
      <c r="J174" s="26">
        <v>0</v>
      </c>
      <c r="K174" s="26">
        <v>0</v>
      </c>
      <c r="L174" s="26">
        <v>0</v>
      </c>
      <c r="M174" s="26">
        <v>0</v>
      </c>
      <c r="N174" s="26">
        <v>0</v>
      </c>
      <c r="O174" s="69">
        <v>0</v>
      </c>
      <c r="P174" s="26">
        <v>0</v>
      </c>
      <c r="Q174" s="26">
        <v>0</v>
      </c>
      <c r="R174" s="26">
        <v>0</v>
      </c>
      <c r="S174" s="26">
        <v>0</v>
      </c>
      <c r="T174" s="26">
        <v>0</v>
      </c>
      <c r="U174" s="26">
        <v>0</v>
      </c>
      <c r="V174" s="26">
        <v>0</v>
      </c>
      <c r="W174" s="26">
        <v>0</v>
      </c>
      <c r="X174" s="26">
        <v>0</v>
      </c>
      <c r="Y174" s="26">
        <v>0</v>
      </c>
      <c r="Z174" s="26">
        <v>0</v>
      </c>
      <c r="AA174" s="26">
        <v>0</v>
      </c>
      <c r="AB174" s="69">
        <v>0</v>
      </c>
      <c r="AC174" s="29">
        <f t="shared" si="12"/>
        <v>0</v>
      </c>
      <c r="AD174" s="36" t="str">
        <f t="shared" si="13"/>
        <v/>
      </c>
      <c r="AE174" s="5"/>
      <c r="AF174" s="69">
        <v>0</v>
      </c>
      <c r="AG174" s="29">
        <f t="shared" si="14"/>
        <v>0</v>
      </c>
      <c r="AH174" s="36" t="str">
        <f t="shared" si="15"/>
        <v/>
      </c>
      <c r="AI174" s="5"/>
    </row>
    <row r="175" spans="1:35" outlineLevel="1" collapsed="1" x14ac:dyDescent="0.3">
      <c r="A175" s="175" t="s">
        <v>437</v>
      </c>
      <c r="B175" s="52" t="s">
        <v>787</v>
      </c>
      <c r="C175" s="26">
        <v>0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69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0</v>
      </c>
      <c r="AB175" s="69">
        <v>0</v>
      </c>
      <c r="AC175" s="29">
        <f t="shared" si="12"/>
        <v>0</v>
      </c>
      <c r="AD175" s="36" t="str">
        <f t="shared" si="13"/>
        <v/>
      </c>
      <c r="AE175" s="5"/>
      <c r="AF175" s="69">
        <v>0</v>
      </c>
      <c r="AG175" s="29">
        <f t="shared" si="14"/>
        <v>0</v>
      </c>
      <c r="AH175" s="36" t="str">
        <f t="shared" si="15"/>
        <v/>
      </c>
      <c r="AI175" s="5"/>
    </row>
    <row r="176" spans="1:35" outlineLevel="1" collapsed="1" x14ac:dyDescent="0.3">
      <c r="A176" s="175" t="s">
        <v>438</v>
      </c>
      <c r="B176" s="52" t="s">
        <v>788</v>
      </c>
      <c r="C176" s="26">
        <v>0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69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  <c r="AB176" s="69">
        <v>0</v>
      </c>
      <c r="AC176" s="29">
        <f t="shared" si="12"/>
        <v>0</v>
      </c>
      <c r="AD176" s="36" t="str">
        <f t="shared" si="13"/>
        <v/>
      </c>
      <c r="AE176" s="5"/>
      <c r="AF176" s="69">
        <v>0</v>
      </c>
      <c r="AG176" s="29">
        <f t="shared" si="14"/>
        <v>0</v>
      </c>
      <c r="AH176" s="36" t="str">
        <f t="shared" si="15"/>
        <v/>
      </c>
      <c r="AI176" s="5"/>
    </row>
    <row r="177" spans="1:35" outlineLevel="1" collapsed="1" x14ac:dyDescent="0.3">
      <c r="A177" s="175" t="s">
        <v>439</v>
      </c>
      <c r="B177" s="52" t="s">
        <v>789</v>
      </c>
      <c r="C177" s="26">
        <v>0</v>
      </c>
      <c r="D177" s="26">
        <v>0</v>
      </c>
      <c r="E177" s="26">
        <v>0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K177" s="26">
        <v>0</v>
      </c>
      <c r="L177" s="26">
        <v>0</v>
      </c>
      <c r="M177" s="26">
        <v>0</v>
      </c>
      <c r="N177" s="26">
        <v>0</v>
      </c>
      <c r="O177" s="69">
        <v>0</v>
      </c>
      <c r="P177" s="26">
        <v>0</v>
      </c>
      <c r="Q177" s="26">
        <v>0</v>
      </c>
      <c r="R177" s="26">
        <v>0</v>
      </c>
      <c r="S177" s="26">
        <v>0</v>
      </c>
      <c r="T177" s="26">
        <v>0</v>
      </c>
      <c r="U177" s="26">
        <v>0</v>
      </c>
      <c r="V177" s="26">
        <v>0</v>
      </c>
      <c r="W177" s="26">
        <v>0</v>
      </c>
      <c r="X177" s="26">
        <v>0</v>
      </c>
      <c r="Y177" s="26">
        <v>0</v>
      </c>
      <c r="Z177" s="26">
        <v>0</v>
      </c>
      <c r="AA177" s="26">
        <v>0</v>
      </c>
      <c r="AB177" s="69">
        <v>0</v>
      </c>
      <c r="AC177" s="29">
        <f t="shared" si="12"/>
        <v>0</v>
      </c>
      <c r="AD177" s="36" t="str">
        <f t="shared" si="13"/>
        <v/>
      </c>
      <c r="AE177" s="5"/>
      <c r="AF177" s="69">
        <v>0</v>
      </c>
      <c r="AG177" s="29">
        <f t="shared" si="14"/>
        <v>0</v>
      </c>
      <c r="AH177" s="36" t="str">
        <f t="shared" si="15"/>
        <v/>
      </c>
      <c r="AI177" s="5"/>
    </row>
    <row r="178" spans="1:35" x14ac:dyDescent="0.3">
      <c r="C178"/>
    </row>
    <row r="179" spans="1:35" x14ac:dyDescent="0.3">
      <c r="C179"/>
    </row>
    <row r="180" spans="1:35" x14ac:dyDescent="0.3">
      <c r="C180"/>
    </row>
    <row r="181" spans="1:35" x14ac:dyDescent="0.3">
      <c r="C181"/>
    </row>
    <row r="182" spans="1:35" x14ac:dyDescent="0.3">
      <c r="C182"/>
    </row>
    <row r="183" spans="1:35" x14ac:dyDescent="0.3">
      <c r="C183"/>
    </row>
    <row r="184" spans="1:35" x14ac:dyDescent="0.3">
      <c r="C184"/>
    </row>
    <row r="185" spans="1:35" x14ac:dyDescent="0.3">
      <c r="C185"/>
    </row>
    <row r="186" spans="1:35" x14ac:dyDescent="0.3">
      <c r="C186"/>
    </row>
    <row r="187" spans="1:35" x14ac:dyDescent="0.3">
      <c r="C187"/>
    </row>
    <row r="188" spans="1:35" x14ac:dyDescent="0.3">
      <c r="C188"/>
    </row>
    <row r="189" spans="1:35" x14ac:dyDescent="0.3">
      <c r="C189"/>
    </row>
    <row r="190" spans="1:35" x14ac:dyDescent="0.3">
      <c r="C190"/>
    </row>
    <row r="191" spans="1:35" x14ac:dyDescent="0.3">
      <c r="C191"/>
    </row>
    <row r="192" spans="1:35" x14ac:dyDescent="0.3">
      <c r="C192"/>
    </row>
    <row r="193" spans="3:3" x14ac:dyDescent="0.3">
      <c r="C193"/>
    </row>
    <row r="194" spans="3:3" x14ac:dyDescent="0.3">
      <c r="C194"/>
    </row>
    <row r="195" spans="3:3" x14ac:dyDescent="0.3">
      <c r="C195"/>
    </row>
    <row r="196" spans="3:3" x14ac:dyDescent="0.3">
      <c r="C196"/>
    </row>
    <row r="197" spans="3:3" x14ac:dyDescent="0.3">
      <c r="C197"/>
    </row>
    <row r="198" spans="3:3" x14ac:dyDescent="0.3">
      <c r="C198"/>
    </row>
    <row r="199" spans="3:3" x14ac:dyDescent="0.3">
      <c r="C199"/>
    </row>
    <row r="200" spans="3:3" x14ac:dyDescent="0.3">
      <c r="C200"/>
    </row>
    <row r="201" spans="3:3" x14ac:dyDescent="0.3">
      <c r="C201"/>
    </row>
    <row r="202" spans="3:3" x14ac:dyDescent="0.3">
      <c r="C202"/>
    </row>
    <row r="203" spans="3:3" x14ac:dyDescent="0.3">
      <c r="C203"/>
    </row>
    <row r="204" spans="3:3" x14ac:dyDescent="0.3">
      <c r="C204"/>
    </row>
    <row r="205" spans="3:3" x14ac:dyDescent="0.3">
      <c r="C205"/>
    </row>
    <row r="206" spans="3:3" x14ac:dyDescent="0.3">
      <c r="C206"/>
    </row>
    <row r="207" spans="3:3" x14ac:dyDescent="0.3">
      <c r="C207"/>
    </row>
    <row r="208" spans="3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</sheetData>
  <customSheetViews>
    <customSheetView guid="{380579CF-BC02-4AFA-9AF8-F9F0C21728C7}" hiddenRows="1">
      <pane xSplit="1" ySplit="2" topLeftCell="I3" activePane="bottomRight" state="frozen"/>
      <selection pane="bottomRight" activeCell="N16" sqref="N16:O16"/>
      <pageMargins left="0.7" right="0.7" top="0.75" bottom="0.75" header="0.3" footer="0.3"/>
      <pageSetup paperSize="9" orientation="portrait" r:id="rId1"/>
    </customSheetView>
    <customSheetView guid="{778DECC7-C96B-4E8F-BFFA-967E9265C4C0}" hiddenRows="1">
      <pane xSplit="1" ySplit="2" topLeftCell="I3" activePane="bottomRight" state="frozen"/>
      <selection pane="bottomRight" activeCell="N16" sqref="N16:O16"/>
      <pageMargins left="0.7" right="0.7" top="0.75" bottom="0.75" header="0.3" footer="0.3"/>
      <pageSetup paperSize="9" orientation="portrait" r:id="rId2"/>
    </customSheetView>
  </customSheetViews>
  <mergeCells count="1">
    <mergeCell ref="C1:AE1"/>
  </mergeCell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C35DD-62B7-4083-9B06-52620DA1AEDC}">
  <sheetPr>
    <outlinePr summaryBelow="0" summaryRight="0"/>
  </sheetPr>
  <dimension ref="A1:AI256"/>
  <sheetViews>
    <sheetView zoomScaleNormal="100" workbookViewId="0">
      <pane xSplit="1" ySplit="2" topLeftCell="S3" activePane="bottomRight" state="frozen"/>
      <selection pane="topRight"/>
      <selection pane="bottomLeft"/>
      <selection pane="bottomRight" activeCell="A4" sqref="A4"/>
    </sheetView>
  </sheetViews>
  <sheetFormatPr defaultRowHeight="14.4" outlineLevelRow="3" x14ac:dyDescent="0.3"/>
  <cols>
    <col min="1" max="1" width="58.33203125" customWidth="1"/>
    <col min="2" max="2" width="1.44140625" customWidth="1"/>
    <col min="3" max="14" width="16.6640625" style="48" customWidth="1"/>
    <col min="15" max="28" width="16.6640625" customWidth="1"/>
    <col min="29" max="29" width="18" customWidth="1"/>
    <col min="30" max="30" width="16.6640625" customWidth="1"/>
    <col min="31" max="31" width="3.88671875" customWidth="1"/>
    <col min="32" max="32" width="16.6640625" customWidth="1"/>
    <col min="33" max="33" width="18" customWidth="1"/>
    <col min="34" max="34" width="16.6640625" customWidth="1"/>
    <col min="35" max="35" width="3.88671875" customWidth="1"/>
  </cols>
  <sheetData>
    <row r="1" spans="1:35" ht="15" customHeight="1" x14ac:dyDescent="0.3">
      <c r="A1" s="186" t="str">
        <f>'MBoard FS'!A1</f>
        <v>Access Finance SL</v>
      </c>
      <c r="B1" s="20" t="str">
        <f>'MBoard FS'!B1</f>
        <v>ln:goto/LNFC/mfg?oid=2522937</v>
      </c>
      <c r="C1" s="192">
        <f>'MBoard FS'!$C$1</f>
        <v>44926</v>
      </c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I1" s="72"/>
    </row>
    <row r="2" spans="1:35" s="21" customFormat="1" ht="39.6" x14ac:dyDescent="0.3">
      <c r="A2" s="130" t="str">
        <f>'MBoard FS'!A2</f>
        <v>EUR MNG</v>
      </c>
      <c r="B2" s="20" t="str">
        <f>'MBoard FS'!B2</f>
        <v>OID</v>
      </c>
      <c r="C2" s="45">
        <f>EOMONTH(DATE(YEAR($C$1),1,1),COLUMN(A1)-1)</f>
        <v>44592</v>
      </c>
      <c r="D2" s="45">
        <f t="shared" ref="D2:N2" si="0">EOMONTH(DATE(YEAR($C$1),1,1),COLUMN(B1)-1)</f>
        <v>44620</v>
      </c>
      <c r="E2" s="45">
        <f t="shared" si="0"/>
        <v>44651</v>
      </c>
      <c r="F2" s="45">
        <f t="shared" si="0"/>
        <v>44681</v>
      </c>
      <c r="G2" s="45">
        <f t="shared" si="0"/>
        <v>44712</v>
      </c>
      <c r="H2" s="45">
        <f t="shared" si="0"/>
        <v>44742</v>
      </c>
      <c r="I2" s="45">
        <f t="shared" si="0"/>
        <v>44773</v>
      </c>
      <c r="J2" s="45">
        <f t="shared" si="0"/>
        <v>44804</v>
      </c>
      <c r="K2" s="45">
        <f t="shared" si="0"/>
        <v>44834</v>
      </c>
      <c r="L2" s="45">
        <f t="shared" si="0"/>
        <v>44865</v>
      </c>
      <c r="M2" s="45">
        <f t="shared" si="0"/>
        <v>44895</v>
      </c>
      <c r="N2" s="45">
        <f t="shared" si="0"/>
        <v>44926</v>
      </c>
      <c r="O2" s="66" t="s">
        <v>4</v>
      </c>
      <c r="P2" s="45">
        <f t="shared" ref="P2:AA2" si="1">EOMONTH(DATE(YEAR($C$1),1,1),COLUMN(A1)-1)</f>
        <v>44592</v>
      </c>
      <c r="Q2" s="45">
        <f t="shared" si="1"/>
        <v>44620</v>
      </c>
      <c r="R2" s="45">
        <f t="shared" si="1"/>
        <v>44651</v>
      </c>
      <c r="S2" s="45">
        <f t="shared" si="1"/>
        <v>44681</v>
      </c>
      <c r="T2" s="45">
        <f t="shared" si="1"/>
        <v>44712</v>
      </c>
      <c r="U2" s="45">
        <f t="shared" si="1"/>
        <v>44742</v>
      </c>
      <c r="V2" s="45">
        <f t="shared" si="1"/>
        <v>44773</v>
      </c>
      <c r="W2" s="45">
        <f t="shared" si="1"/>
        <v>44804</v>
      </c>
      <c r="X2" s="45">
        <f t="shared" si="1"/>
        <v>44834</v>
      </c>
      <c r="Y2" s="45">
        <f t="shared" si="1"/>
        <v>44865</v>
      </c>
      <c r="Z2" s="45">
        <f t="shared" si="1"/>
        <v>44895</v>
      </c>
      <c r="AA2" s="45">
        <f t="shared" si="1"/>
        <v>44926</v>
      </c>
      <c r="AB2" s="66" t="s">
        <v>5</v>
      </c>
      <c r="AC2" s="20" t="s">
        <v>8</v>
      </c>
      <c r="AD2" s="62" t="s">
        <v>9</v>
      </c>
      <c r="AE2" s="1"/>
      <c r="AF2" s="66" t="s">
        <v>2</v>
      </c>
      <c r="AG2" s="20" t="s">
        <v>790</v>
      </c>
      <c r="AH2" s="62" t="s">
        <v>791</v>
      </c>
      <c r="AI2" s="1"/>
    </row>
    <row r="3" spans="1:35" x14ac:dyDescent="0.3">
      <c r="A3" s="2" t="s">
        <v>269</v>
      </c>
      <c r="B3" s="22" t="s">
        <v>615</v>
      </c>
      <c r="C3" s="49" t="s">
        <v>268</v>
      </c>
      <c r="D3" s="49" t="s">
        <v>268</v>
      </c>
      <c r="E3" s="49" t="s">
        <v>268</v>
      </c>
      <c r="F3" s="49" t="s">
        <v>268</v>
      </c>
      <c r="G3" s="49" t="s">
        <v>268</v>
      </c>
      <c r="H3" s="49" t="s">
        <v>268</v>
      </c>
      <c r="I3" s="49" t="s">
        <v>268</v>
      </c>
      <c r="J3" s="49" t="s">
        <v>268</v>
      </c>
      <c r="K3" s="49" t="s">
        <v>268</v>
      </c>
      <c r="L3" s="49" t="s">
        <v>268</v>
      </c>
      <c r="M3" s="49" t="s">
        <v>268</v>
      </c>
      <c r="N3" s="49" t="s">
        <v>268</v>
      </c>
      <c r="O3" s="67" t="s">
        <v>268</v>
      </c>
      <c r="P3" s="49" t="s">
        <v>267</v>
      </c>
      <c r="Q3" s="49" t="s">
        <v>267</v>
      </c>
      <c r="R3" s="49" t="s">
        <v>267</v>
      </c>
      <c r="S3" s="49" t="s">
        <v>267</v>
      </c>
      <c r="T3" s="49" t="s">
        <v>267</v>
      </c>
      <c r="U3" s="49" t="s">
        <v>267</v>
      </c>
      <c r="V3" s="49" t="s">
        <v>267</v>
      </c>
      <c r="W3" s="49" t="s">
        <v>267</v>
      </c>
      <c r="X3" s="49" t="s">
        <v>267</v>
      </c>
      <c r="Y3" s="49" t="s">
        <v>267</v>
      </c>
      <c r="Z3" s="49" t="s">
        <v>267</v>
      </c>
      <c r="AA3" s="49" t="s">
        <v>267</v>
      </c>
      <c r="AB3" s="67" t="s">
        <v>267</v>
      </c>
      <c r="AC3" s="28" t="s">
        <v>0</v>
      </c>
      <c r="AD3" s="43" t="s">
        <v>0</v>
      </c>
      <c r="AE3" s="4" t="s">
        <v>0</v>
      </c>
      <c r="AF3" s="67" t="s">
        <v>267</v>
      </c>
      <c r="AG3" s="28" t="s">
        <v>0</v>
      </c>
      <c r="AH3" s="43" t="s">
        <v>0</v>
      </c>
      <c r="AI3" s="4" t="s">
        <v>0</v>
      </c>
    </row>
    <row r="4" spans="1:35" x14ac:dyDescent="0.3">
      <c r="A4" s="2" t="s">
        <v>270</v>
      </c>
      <c r="B4" s="22" t="s">
        <v>616</v>
      </c>
      <c r="C4" s="57">
        <v>-127512.05</v>
      </c>
      <c r="D4" s="57">
        <v>-119124.42</v>
      </c>
      <c r="E4" s="57">
        <v>-160482.79</v>
      </c>
      <c r="F4" s="57">
        <v>-159909.35999999999</v>
      </c>
      <c r="G4" s="57">
        <v>-145839.10999999999</v>
      </c>
      <c r="H4" s="57">
        <v>-173412.34</v>
      </c>
      <c r="I4" s="57">
        <v>-217753.06</v>
      </c>
      <c r="J4" s="57">
        <v>-163312.64000000001</v>
      </c>
      <c r="K4" s="57">
        <v>-179315.72</v>
      </c>
      <c r="L4" s="57">
        <v>-206776.32000000001</v>
      </c>
      <c r="M4" s="57">
        <v>-217167.89</v>
      </c>
      <c r="N4" s="57">
        <v>-206911.52</v>
      </c>
      <c r="O4" s="68">
        <v>-2077517.22</v>
      </c>
      <c r="P4" s="57">
        <v>-127512.05</v>
      </c>
      <c r="Q4" s="57">
        <v>-119124.42</v>
      </c>
      <c r="R4" s="57">
        <v>-131066.66</v>
      </c>
      <c r="S4" s="57">
        <v>-184196.39</v>
      </c>
      <c r="T4" s="57">
        <v>-98556.47</v>
      </c>
      <c r="U4" s="57">
        <v>-109740.43</v>
      </c>
      <c r="V4" s="57">
        <v>-129133.36</v>
      </c>
      <c r="W4" s="57">
        <v>-114363.65</v>
      </c>
      <c r="X4" s="57">
        <v>-77127.960000000006</v>
      </c>
      <c r="Y4" s="57">
        <v>-129741.37</v>
      </c>
      <c r="Z4" s="57">
        <v>-71625.16</v>
      </c>
      <c r="AA4" s="57">
        <v>-156570.70000000001</v>
      </c>
      <c r="AB4" s="68">
        <v>-1448758.62</v>
      </c>
      <c r="AC4" s="28">
        <f>AB4-O4</f>
        <v>628758.59999999986</v>
      </c>
      <c r="AD4" s="43">
        <f>IFERROR(AB4/O4-1,"")</f>
        <v>-0.30264904374655432</v>
      </c>
      <c r="AE4" s="4" t="s">
        <v>0</v>
      </c>
      <c r="AF4" s="68">
        <v>-88934</v>
      </c>
      <c r="AG4" s="28">
        <f>AF4-S4</f>
        <v>95262.390000000014</v>
      </c>
      <c r="AH4" s="43">
        <f>IFERROR(AF4/S4-1,"")</f>
        <v>-0.51717837684006729</v>
      </c>
      <c r="AI4" s="4" t="s">
        <v>0</v>
      </c>
    </row>
    <row r="5" spans="1:35" outlineLevel="1" collapsed="1" x14ac:dyDescent="0.3">
      <c r="A5" s="175" t="s">
        <v>271</v>
      </c>
      <c r="B5" s="52" t="s">
        <v>617</v>
      </c>
      <c r="C5" s="26">
        <v>-55949.69</v>
      </c>
      <c r="D5" s="26">
        <v>-64548.21</v>
      </c>
      <c r="E5" s="26">
        <v>-64244.84</v>
      </c>
      <c r="F5" s="26">
        <v>-49350</v>
      </c>
      <c r="G5" s="26">
        <v>-55350</v>
      </c>
      <c r="H5" s="26">
        <v>-67200</v>
      </c>
      <c r="I5" s="26">
        <v>-67200</v>
      </c>
      <c r="J5" s="26">
        <v>-67200</v>
      </c>
      <c r="K5" s="26">
        <v>-73350</v>
      </c>
      <c r="L5" s="26">
        <v>-82350</v>
      </c>
      <c r="M5" s="26">
        <v>-91200</v>
      </c>
      <c r="N5" s="26">
        <v>-85200</v>
      </c>
      <c r="O5" s="69">
        <v>-823142.74</v>
      </c>
      <c r="P5" s="26">
        <v>-55949.69</v>
      </c>
      <c r="Q5" s="26">
        <v>-64548.21</v>
      </c>
      <c r="R5" s="26">
        <v>-60713.440000000002</v>
      </c>
      <c r="S5" s="26">
        <v>-50945.55</v>
      </c>
      <c r="T5" s="26">
        <v>-35136.85</v>
      </c>
      <c r="U5" s="26">
        <v>-16906.439999999999</v>
      </c>
      <c r="V5" s="26">
        <v>-16896.27</v>
      </c>
      <c r="W5" s="26">
        <v>-16471.25</v>
      </c>
      <c r="X5" s="26">
        <v>-12906.24</v>
      </c>
      <c r="Y5" s="26">
        <v>-12280.65</v>
      </c>
      <c r="Z5" s="26">
        <v>-11858.98</v>
      </c>
      <c r="AA5" s="26">
        <v>-13104.84</v>
      </c>
      <c r="AB5" s="69">
        <v>-367718.41</v>
      </c>
      <c r="AC5" s="29">
        <f>AB5-O5</f>
        <v>455424.33</v>
      </c>
      <c r="AD5" s="36">
        <f>IFERROR(AB5/O5-1,"")</f>
        <v>-0.55327503708530557</v>
      </c>
      <c r="AE5" s="5" t="s">
        <v>0</v>
      </c>
      <c r="AF5" s="69">
        <v>-410182.39</v>
      </c>
      <c r="AG5" s="29">
        <f>AB5-AF5</f>
        <v>42463.98000000004</v>
      </c>
      <c r="AH5" s="36">
        <f>IFERROR(AB5/AF5-1,"")</f>
        <v>-0.10352462961659581</v>
      </c>
      <c r="AI5" s="5" t="s">
        <v>0</v>
      </c>
    </row>
    <row r="6" spans="1:35" hidden="1" outlineLevel="2" x14ac:dyDescent="0.3">
      <c r="A6" s="177" t="s">
        <v>272</v>
      </c>
      <c r="B6" s="53" t="s">
        <v>618</v>
      </c>
      <c r="C6" s="58">
        <v>-55949.69</v>
      </c>
      <c r="D6" s="58">
        <v>-64548.21</v>
      </c>
      <c r="E6" s="58">
        <v>-63044.84</v>
      </c>
      <c r="F6" s="58">
        <v>-48000</v>
      </c>
      <c r="G6" s="58">
        <v>-54000</v>
      </c>
      <c r="H6" s="58">
        <v>-66000</v>
      </c>
      <c r="I6" s="58">
        <v>-66000</v>
      </c>
      <c r="J6" s="58">
        <v>-66000</v>
      </c>
      <c r="K6" s="58">
        <v>-72000</v>
      </c>
      <c r="L6" s="58">
        <v>-81000</v>
      </c>
      <c r="M6" s="58">
        <v>-90000</v>
      </c>
      <c r="N6" s="58">
        <v>-84000</v>
      </c>
      <c r="O6" s="70">
        <v>-810542.74</v>
      </c>
      <c r="P6" s="58">
        <v>-55949.69</v>
      </c>
      <c r="Q6" s="58">
        <v>-64548.21</v>
      </c>
      <c r="R6" s="58">
        <v>-60713.440000000002</v>
      </c>
      <c r="S6" s="58">
        <v>-50945.55</v>
      </c>
      <c r="T6" s="58">
        <v>-28395.21</v>
      </c>
      <c r="U6" s="58">
        <v>84816.06</v>
      </c>
      <c r="V6" s="58">
        <v>-115922.1</v>
      </c>
      <c r="W6" s="58">
        <v>-14631.64</v>
      </c>
      <c r="X6" s="58">
        <v>-12049.19</v>
      </c>
      <c r="Y6" s="58">
        <v>-24415.62</v>
      </c>
      <c r="Z6" s="58">
        <v>4798.3900000000003</v>
      </c>
      <c r="AA6" s="58">
        <v>-15669.73</v>
      </c>
      <c r="AB6" s="70">
        <v>-353625.93</v>
      </c>
      <c r="AC6" s="59">
        <f t="shared" ref="AC6:AC69" si="2">AB6-O6</f>
        <v>456916.81</v>
      </c>
      <c r="AD6" s="63">
        <f t="shared" ref="AD6:AD69" si="3">IFERROR(AB6/O6-1,"")</f>
        <v>-0.56371710885967596</v>
      </c>
      <c r="AE6" s="19" t="s">
        <v>0</v>
      </c>
      <c r="AF6" s="70">
        <v>-410182.39</v>
      </c>
      <c r="AG6" s="59">
        <f t="shared" ref="AG6:AG69" si="4">AB6-AF6</f>
        <v>56556.460000000021</v>
      </c>
      <c r="AH6" s="63">
        <f t="shared" ref="AH6:AH69" si="5">IFERROR(AB6/AF6-1,"")</f>
        <v>-0.1378812483880647</v>
      </c>
      <c r="AI6" s="19" t="s">
        <v>0</v>
      </c>
    </row>
    <row r="7" spans="1:35" hidden="1" outlineLevel="2" x14ac:dyDescent="0.3">
      <c r="A7" s="177" t="s">
        <v>273</v>
      </c>
      <c r="B7" s="53" t="s">
        <v>619</v>
      </c>
      <c r="C7" s="58">
        <v>0</v>
      </c>
      <c r="D7" s="58">
        <v>0</v>
      </c>
      <c r="E7" s="58">
        <v>0</v>
      </c>
      <c r="F7" s="58">
        <v>0</v>
      </c>
      <c r="G7" s="58">
        <v>0</v>
      </c>
      <c r="H7" s="58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70">
        <v>0</v>
      </c>
      <c r="P7" s="58">
        <v>0</v>
      </c>
      <c r="Q7" s="58">
        <v>0</v>
      </c>
      <c r="R7" s="58">
        <v>0</v>
      </c>
      <c r="S7" s="58">
        <v>0</v>
      </c>
      <c r="T7" s="58">
        <v>-6741.64</v>
      </c>
      <c r="U7" s="58">
        <v>-101722.5</v>
      </c>
      <c r="V7" s="58">
        <v>99025.83</v>
      </c>
      <c r="W7" s="58">
        <v>-1839.61</v>
      </c>
      <c r="X7" s="58">
        <v>-857.05</v>
      </c>
      <c r="Y7" s="58">
        <v>12134.97</v>
      </c>
      <c r="Z7" s="58">
        <v>-16657.37</v>
      </c>
      <c r="AA7" s="58">
        <v>2564.89</v>
      </c>
      <c r="AB7" s="70">
        <v>-14092.48</v>
      </c>
      <c r="AC7" s="59">
        <f t="shared" si="2"/>
        <v>-14092.48</v>
      </c>
      <c r="AD7" s="63" t="str">
        <f t="shared" si="3"/>
        <v/>
      </c>
      <c r="AE7" s="19" t="s">
        <v>0</v>
      </c>
      <c r="AF7" s="70">
        <v>0</v>
      </c>
      <c r="AG7" s="59">
        <f t="shared" si="4"/>
        <v>-14092.48</v>
      </c>
      <c r="AH7" s="63" t="str">
        <f t="shared" si="5"/>
        <v/>
      </c>
      <c r="AI7" s="19" t="s">
        <v>0</v>
      </c>
    </row>
    <row r="8" spans="1:35" hidden="1" outlineLevel="2" x14ac:dyDescent="0.3">
      <c r="A8" s="177" t="s">
        <v>274</v>
      </c>
      <c r="B8" s="53" t="s">
        <v>620</v>
      </c>
      <c r="C8" s="58">
        <v>0</v>
      </c>
      <c r="D8" s="58">
        <v>0</v>
      </c>
      <c r="E8" s="58">
        <v>0</v>
      </c>
      <c r="F8" s="58">
        <v>0</v>
      </c>
      <c r="G8" s="58">
        <v>0</v>
      </c>
      <c r="H8" s="58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70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58">
        <v>0</v>
      </c>
      <c r="W8" s="58">
        <v>0</v>
      </c>
      <c r="X8" s="58">
        <v>0</v>
      </c>
      <c r="Y8" s="58">
        <v>0</v>
      </c>
      <c r="Z8" s="58">
        <v>0</v>
      </c>
      <c r="AA8" s="58">
        <v>0</v>
      </c>
      <c r="AB8" s="70">
        <v>0</v>
      </c>
      <c r="AC8" s="59">
        <f t="shared" si="2"/>
        <v>0</v>
      </c>
      <c r="AD8" s="63" t="str">
        <f t="shared" si="3"/>
        <v/>
      </c>
      <c r="AE8" s="19" t="s">
        <v>0</v>
      </c>
      <c r="AF8" s="70">
        <v>0</v>
      </c>
      <c r="AG8" s="59">
        <f t="shared" si="4"/>
        <v>0</v>
      </c>
      <c r="AH8" s="63" t="str">
        <f t="shared" si="5"/>
        <v/>
      </c>
      <c r="AI8" s="19" t="s">
        <v>0</v>
      </c>
    </row>
    <row r="9" spans="1:35" hidden="1" outlineLevel="2" x14ac:dyDescent="0.3">
      <c r="A9" s="177" t="s">
        <v>275</v>
      </c>
      <c r="B9" s="53" t="s">
        <v>621</v>
      </c>
      <c r="C9" s="58">
        <v>0</v>
      </c>
      <c r="D9" s="58">
        <v>0</v>
      </c>
      <c r="E9" s="58">
        <v>0</v>
      </c>
      <c r="F9" s="58">
        <v>0</v>
      </c>
      <c r="G9" s="58">
        <v>0</v>
      </c>
      <c r="H9" s="58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70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0</v>
      </c>
      <c r="X9" s="58">
        <v>0</v>
      </c>
      <c r="Y9" s="58">
        <v>0</v>
      </c>
      <c r="Z9" s="58">
        <v>0</v>
      </c>
      <c r="AA9" s="58">
        <v>0</v>
      </c>
      <c r="AB9" s="70">
        <v>0</v>
      </c>
      <c r="AC9" s="59">
        <f t="shared" si="2"/>
        <v>0</v>
      </c>
      <c r="AD9" s="63" t="str">
        <f t="shared" si="3"/>
        <v/>
      </c>
      <c r="AE9" s="19" t="s">
        <v>0</v>
      </c>
      <c r="AF9" s="70">
        <v>0</v>
      </c>
      <c r="AG9" s="59">
        <f t="shared" si="4"/>
        <v>0</v>
      </c>
      <c r="AH9" s="63" t="str">
        <f t="shared" si="5"/>
        <v/>
      </c>
      <c r="AI9" s="19" t="s">
        <v>0</v>
      </c>
    </row>
    <row r="10" spans="1:35" hidden="1" outlineLevel="2" x14ac:dyDescent="0.3">
      <c r="A10" s="177" t="s">
        <v>276</v>
      </c>
      <c r="B10" s="53" t="s">
        <v>622</v>
      </c>
      <c r="C10" s="58">
        <v>0</v>
      </c>
      <c r="D10" s="58">
        <v>0</v>
      </c>
      <c r="E10" s="58">
        <v>-1200</v>
      </c>
      <c r="F10" s="58">
        <v>-1350</v>
      </c>
      <c r="G10" s="58">
        <v>-1350</v>
      </c>
      <c r="H10" s="58">
        <v>-1200</v>
      </c>
      <c r="I10" s="58">
        <v>-1200</v>
      </c>
      <c r="J10" s="58">
        <v>-1200</v>
      </c>
      <c r="K10" s="58">
        <v>-1350</v>
      </c>
      <c r="L10" s="58">
        <v>-1350</v>
      </c>
      <c r="M10" s="58">
        <v>-1200</v>
      </c>
      <c r="N10" s="58">
        <v>-1200</v>
      </c>
      <c r="O10" s="70">
        <v>-12600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0</v>
      </c>
      <c r="X10" s="58">
        <v>0</v>
      </c>
      <c r="Y10" s="58">
        <v>0</v>
      </c>
      <c r="Z10" s="58">
        <v>0</v>
      </c>
      <c r="AA10" s="58">
        <v>0</v>
      </c>
      <c r="AB10" s="70">
        <v>0</v>
      </c>
      <c r="AC10" s="59">
        <f t="shared" si="2"/>
        <v>12600</v>
      </c>
      <c r="AD10" s="63">
        <f t="shared" si="3"/>
        <v>-1</v>
      </c>
      <c r="AE10" s="19" t="s">
        <v>0</v>
      </c>
      <c r="AF10" s="70">
        <v>0</v>
      </c>
      <c r="AG10" s="59">
        <f t="shared" si="4"/>
        <v>0</v>
      </c>
      <c r="AH10" s="63" t="str">
        <f t="shared" si="5"/>
        <v/>
      </c>
      <c r="AI10" s="19" t="s">
        <v>0</v>
      </c>
    </row>
    <row r="11" spans="1:35" hidden="1" outlineLevel="2" x14ac:dyDescent="0.3">
      <c r="A11" s="177" t="s">
        <v>277</v>
      </c>
      <c r="B11" s="53" t="s">
        <v>623</v>
      </c>
      <c r="C11" s="58">
        <v>0</v>
      </c>
      <c r="D11" s="58">
        <v>0</v>
      </c>
      <c r="E11" s="58">
        <v>0</v>
      </c>
      <c r="F11" s="58">
        <v>0</v>
      </c>
      <c r="G11" s="58">
        <v>0</v>
      </c>
      <c r="H11" s="58">
        <v>0</v>
      </c>
      <c r="I11" s="58">
        <v>0</v>
      </c>
      <c r="J11" s="58">
        <v>0</v>
      </c>
      <c r="K11" s="58">
        <v>0</v>
      </c>
      <c r="L11" s="58">
        <v>0</v>
      </c>
      <c r="M11" s="58">
        <v>0</v>
      </c>
      <c r="N11" s="58">
        <v>0</v>
      </c>
      <c r="O11" s="70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70">
        <v>0</v>
      </c>
      <c r="AC11" s="59">
        <f t="shared" si="2"/>
        <v>0</v>
      </c>
      <c r="AD11" s="63" t="str">
        <f t="shared" si="3"/>
        <v/>
      </c>
      <c r="AE11" s="19" t="s">
        <v>0</v>
      </c>
      <c r="AF11" s="70">
        <v>0</v>
      </c>
      <c r="AG11" s="59">
        <f t="shared" si="4"/>
        <v>0</v>
      </c>
      <c r="AH11" s="63" t="str">
        <f t="shared" si="5"/>
        <v/>
      </c>
      <c r="AI11" s="19" t="s">
        <v>0</v>
      </c>
    </row>
    <row r="12" spans="1:35" hidden="1" outlineLevel="2" x14ac:dyDescent="0.3">
      <c r="A12" s="177" t="s">
        <v>278</v>
      </c>
      <c r="B12" s="53" t="s">
        <v>624</v>
      </c>
      <c r="C12" s="58">
        <v>0</v>
      </c>
      <c r="D12" s="58">
        <v>0</v>
      </c>
      <c r="E12" s="58">
        <v>0</v>
      </c>
      <c r="F12" s="58">
        <v>0</v>
      </c>
      <c r="G12" s="58">
        <v>0</v>
      </c>
      <c r="H12" s="58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70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0</v>
      </c>
      <c r="X12" s="58">
        <v>0</v>
      </c>
      <c r="Y12" s="58">
        <v>0</v>
      </c>
      <c r="Z12" s="58">
        <v>0</v>
      </c>
      <c r="AA12" s="58">
        <v>0</v>
      </c>
      <c r="AB12" s="70">
        <v>0</v>
      </c>
      <c r="AC12" s="59">
        <f t="shared" si="2"/>
        <v>0</v>
      </c>
      <c r="AD12" s="63" t="str">
        <f t="shared" si="3"/>
        <v/>
      </c>
      <c r="AE12" s="19" t="s">
        <v>0</v>
      </c>
      <c r="AF12" s="70">
        <v>0</v>
      </c>
      <c r="AG12" s="59">
        <f t="shared" si="4"/>
        <v>0</v>
      </c>
      <c r="AH12" s="63" t="str">
        <f t="shared" si="5"/>
        <v/>
      </c>
      <c r="AI12" s="19" t="s">
        <v>0</v>
      </c>
    </row>
    <row r="13" spans="1:35" hidden="1" outlineLevel="2" x14ac:dyDescent="0.3">
      <c r="A13" s="177" t="s">
        <v>279</v>
      </c>
      <c r="B13" s="53" t="s">
        <v>625</v>
      </c>
      <c r="C13" s="58">
        <v>0</v>
      </c>
      <c r="D13" s="58">
        <v>0</v>
      </c>
      <c r="E13" s="58">
        <v>0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70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70">
        <v>0</v>
      </c>
      <c r="AC13" s="59">
        <f t="shared" si="2"/>
        <v>0</v>
      </c>
      <c r="AD13" s="63" t="str">
        <f t="shared" si="3"/>
        <v/>
      </c>
      <c r="AE13" s="19" t="s">
        <v>0</v>
      </c>
      <c r="AF13" s="70">
        <v>0</v>
      </c>
      <c r="AG13" s="59">
        <f t="shared" si="4"/>
        <v>0</v>
      </c>
      <c r="AH13" s="63" t="str">
        <f t="shared" si="5"/>
        <v/>
      </c>
      <c r="AI13" s="19" t="s">
        <v>0</v>
      </c>
    </row>
    <row r="14" spans="1:35" hidden="1" outlineLevel="2" x14ac:dyDescent="0.3">
      <c r="A14" s="177" t="s">
        <v>280</v>
      </c>
      <c r="B14" s="53" t="s">
        <v>626</v>
      </c>
      <c r="C14" s="58">
        <v>0</v>
      </c>
      <c r="D14" s="58">
        <v>0</v>
      </c>
      <c r="E14" s="58">
        <v>0</v>
      </c>
      <c r="F14" s="58">
        <v>0</v>
      </c>
      <c r="G14" s="58">
        <v>0</v>
      </c>
      <c r="H14" s="58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70">
        <v>0</v>
      </c>
      <c r="P14" s="58">
        <v>0</v>
      </c>
      <c r="Q14" s="58">
        <v>0</v>
      </c>
      <c r="R14" s="58">
        <v>0</v>
      </c>
      <c r="S14" s="58">
        <v>0</v>
      </c>
      <c r="T14" s="58">
        <v>0</v>
      </c>
      <c r="U14" s="58">
        <v>0</v>
      </c>
      <c r="V14" s="58">
        <v>0</v>
      </c>
      <c r="W14" s="58">
        <v>0</v>
      </c>
      <c r="X14" s="58">
        <v>0</v>
      </c>
      <c r="Y14" s="58">
        <v>0</v>
      </c>
      <c r="Z14" s="58">
        <v>0</v>
      </c>
      <c r="AA14" s="58">
        <v>0</v>
      </c>
      <c r="AB14" s="70">
        <v>0</v>
      </c>
      <c r="AC14" s="59">
        <f t="shared" si="2"/>
        <v>0</v>
      </c>
      <c r="AD14" s="63" t="str">
        <f t="shared" si="3"/>
        <v/>
      </c>
      <c r="AE14" s="19" t="s">
        <v>0</v>
      </c>
      <c r="AF14" s="70">
        <v>0</v>
      </c>
      <c r="AG14" s="59">
        <f t="shared" si="4"/>
        <v>0</v>
      </c>
      <c r="AH14" s="63" t="str">
        <f t="shared" si="5"/>
        <v/>
      </c>
      <c r="AI14" s="19" t="s">
        <v>0</v>
      </c>
    </row>
    <row r="15" spans="1:35" hidden="1" outlineLevel="2" x14ac:dyDescent="0.3">
      <c r="A15" s="177" t="s">
        <v>281</v>
      </c>
      <c r="B15" s="53" t="s">
        <v>627</v>
      </c>
      <c r="C15" s="58">
        <v>0</v>
      </c>
      <c r="D15" s="58">
        <v>0</v>
      </c>
      <c r="E15" s="58">
        <v>0</v>
      </c>
      <c r="F15" s="58">
        <v>0</v>
      </c>
      <c r="G15" s="58">
        <v>0</v>
      </c>
      <c r="H15" s="58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70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58">
        <v>0</v>
      </c>
      <c r="AB15" s="70">
        <v>0</v>
      </c>
      <c r="AC15" s="59">
        <f t="shared" si="2"/>
        <v>0</v>
      </c>
      <c r="AD15" s="63" t="str">
        <f t="shared" si="3"/>
        <v/>
      </c>
      <c r="AE15" s="19" t="s">
        <v>0</v>
      </c>
      <c r="AF15" s="70">
        <v>0</v>
      </c>
      <c r="AG15" s="59">
        <f t="shared" si="4"/>
        <v>0</v>
      </c>
      <c r="AH15" s="63" t="str">
        <f t="shared" si="5"/>
        <v/>
      </c>
      <c r="AI15" s="19" t="s">
        <v>0</v>
      </c>
    </row>
    <row r="16" spans="1:35" outlineLevel="1" collapsed="1" x14ac:dyDescent="0.3">
      <c r="A16" s="175" t="s">
        <v>282</v>
      </c>
      <c r="B16" s="52" t="s">
        <v>628</v>
      </c>
      <c r="C16" s="26">
        <v>-3908.3</v>
      </c>
      <c r="D16" s="26">
        <v>-3908.3</v>
      </c>
      <c r="E16" s="26">
        <v>-3908</v>
      </c>
      <c r="F16" s="26">
        <v>-7480</v>
      </c>
      <c r="G16" s="26">
        <v>-7480</v>
      </c>
      <c r="H16" s="26">
        <v>-7480</v>
      </c>
      <c r="I16" s="26">
        <v>-7480</v>
      </c>
      <c r="J16" s="26">
        <v>-7480</v>
      </c>
      <c r="K16" s="26">
        <v>-7480</v>
      </c>
      <c r="L16" s="26">
        <v>-7480</v>
      </c>
      <c r="M16" s="26">
        <v>-7480</v>
      </c>
      <c r="N16" s="26">
        <v>-7480</v>
      </c>
      <c r="O16" s="69">
        <v>-79044.600000000006</v>
      </c>
      <c r="P16" s="26">
        <v>-3908.3</v>
      </c>
      <c r="Q16" s="26">
        <v>-3908.3</v>
      </c>
      <c r="R16" s="26">
        <v>-3266.4</v>
      </c>
      <c r="S16" s="26">
        <v>-7724.2</v>
      </c>
      <c r="T16" s="26">
        <v>-7516.09</v>
      </c>
      <c r="U16" s="26">
        <v>-8011.59</v>
      </c>
      <c r="V16" s="26">
        <v>-7779.38</v>
      </c>
      <c r="W16" s="26">
        <v>-8132.15</v>
      </c>
      <c r="X16" s="26">
        <v>-8630.15</v>
      </c>
      <c r="Y16" s="26">
        <v>-8054.31</v>
      </c>
      <c r="Z16" s="26">
        <v>-8287.35</v>
      </c>
      <c r="AA16" s="26">
        <v>-7809.41</v>
      </c>
      <c r="AB16" s="69">
        <v>-83027.63</v>
      </c>
      <c r="AC16" s="29">
        <f t="shared" si="2"/>
        <v>-3983.0299999999988</v>
      </c>
      <c r="AD16" s="36">
        <f t="shared" si="3"/>
        <v>5.0389653436161419E-2</v>
      </c>
      <c r="AE16" s="5" t="s">
        <v>0</v>
      </c>
      <c r="AF16" s="69">
        <v>-46949.31</v>
      </c>
      <c r="AG16" s="29">
        <f t="shared" si="4"/>
        <v>-36078.320000000007</v>
      </c>
      <c r="AH16" s="36">
        <f t="shared" si="5"/>
        <v>0.76845261410657595</v>
      </c>
      <c r="AI16" s="5" t="s">
        <v>0</v>
      </c>
    </row>
    <row r="17" spans="1:35" hidden="1" outlineLevel="2" x14ac:dyDescent="0.3">
      <c r="A17" s="177" t="s">
        <v>283</v>
      </c>
      <c r="B17" s="53" t="s">
        <v>629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70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8">
        <v>0</v>
      </c>
      <c r="Y17" s="58">
        <v>0</v>
      </c>
      <c r="Z17" s="58">
        <v>0</v>
      </c>
      <c r="AA17" s="58">
        <v>0</v>
      </c>
      <c r="AB17" s="70">
        <v>0</v>
      </c>
      <c r="AC17" s="59">
        <f t="shared" si="2"/>
        <v>0</v>
      </c>
      <c r="AD17" s="63" t="str">
        <f t="shared" si="3"/>
        <v/>
      </c>
      <c r="AE17" s="19" t="s">
        <v>0</v>
      </c>
      <c r="AF17" s="70">
        <v>0</v>
      </c>
      <c r="AG17" s="59">
        <f t="shared" si="4"/>
        <v>0</v>
      </c>
      <c r="AH17" s="63" t="str">
        <f t="shared" si="5"/>
        <v/>
      </c>
      <c r="AI17" s="19" t="s">
        <v>0</v>
      </c>
    </row>
    <row r="18" spans="1:35" hidden="1" outlineLevel="2" x14ac:dyDescent="0.3">
      <c r="A18" s="177" t="s">
        <v>284</v>
      </c>
      <c r="B18" s="53" t="s">
        <v>630</v>
      </c>
      <c r="C18" s="58">
        <v>0</v>
      </c>
      <c r="D18" s="58">
        <v>0</v>
      </c>
      <c r="E18" s="58">
        <v>0</v>
      </c>
      <c r="F18" s="58">
        <v>0</v>
      </c>
      <c r="G18" s="58">
        <v>0</v>
      </c>
      <c r="H18" s="58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70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8">
        <v>0</v>
      </c>
      <c r="Y18" s="58">
        <v>0</v>
      </c>
      <c r="Z18" s="58">
        <v>0</v>
      </c>
      <c r="AA18" s="58">
        <v>0</v>
      </c>
      <c r="AB18" s="70">
        <v>0</v>
      </c>
      <c r="AC18" s="59">
        <f t="shared" si="2"/>
        <v>0</v>
      </c>
      <c r="AD18" s="63" t="str">
        <f t="shared" si="3"/>
        <v/>
      </c>
      <c r="AE18" s="19" t="s">
        <v>0</v>
      </c>
      <c r="AF18" s="70">
        <v>0</v>
      </c>
      <c r="AG18" s="59">
        <f t="shared" si="4"/>
        <v>0</v>
      </c>
      <c r="AH18" s="63" t="str">
        <f t="shared" si="5"/>
        <v/>
      </c>
      <c r="AI18" s="19" t="s">
        <v>0</v>
      </c>
    </row>
    <row r="19" spans="1:35" hidden="1" outlineLevel="2" x14ac:dyDescent="0.3">
      <c r="A19" s="177" t="s">
        <v>285</v>
      </c>
      <c r="B19" s="53" t="s">
        <v>631</v>
      </c>
      <c r="C19" s="58">
        <v>0</v>
      </c>
      <c r="D19" s="58">
        <v>0</v>
      </c>
      <c r="E19" s="58">
        <v>0</v>
      </c>
      <c r="F19" s="58">
        <v>0</v>
      </c>
      <c r="G19" s="58">
        <v>0</v>
      </c>
      <c r="H19" s="58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70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8">
        <v>0</v>
      </c>
      <c r="Y19" s="58">
        <v>0</v>
      </c>
      <c r="Z19" s="58">
        <v>0</v>
      </c>
      <c r="AA19" s="58">
        <v>0</v>
      </c>
      <c r="AB19" s="70">
        <v>0</v>
      </c>
      <c r="AC19" s="59">
        <f t="shared" si="2"/>
        <v>0</v>
      </c>
      <c r="AD19" s="63" t="str">
        <f t="shared" si="3"/>
        <v/>
      </c>
      <c r="AE19" s="19" t="s">
        <v>0</v>
      </c>
      <c r="AF19" s="70">
        <v>0</v>
      </c>
      <c r="AG19" s="59">
        <f t="shared" si="4"/>
        <v>0</v>
      </c>
      <c r="AH19" s="63" t="str">
        <f t="shared" si="5"/>
        <v/>
      </c>
      <c r="AI19" s="19" t="s">
        <v>0</v>
      </c>
    </row>
    <row r="20" spans="1:35" hidden="1" outlineLevel="2" x14ac:dyDescent="0.3">
      <c r="A20" s="177" t="s">
        <v>286</v>
      </c>
      <c r="B20" s="53" t="s">
        <v>632</v>
      </c>
      <c r="C20" s="58">
        <v>0</v>
      </c>
      <c r="D20" s="58">
        <v>0</v>
      </c>
      <c r="E20" s="58">
        <v>0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70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0</v>
      </c>
      <c r="X20" s="58">
        <v>0</v>
      </c>
      <c r="Y20" s="58">
        <v>0</v>
      </c>
      <c r="Z20" s="58">
        <v>0</v>
      </c>
      <c r="AA20" s="58">
        <v>0</v>
      </c>
      <c r="AB20" s="70">
        <v>0</v>
      </c>
      <c r="AC20" s="59">
        <f t="shared" si="2"/>
        <v>0</v>
      </c>
      <c r="AD20" s="63" t="str">
        <f t="shared" si="3"/>
        <v/>
      </c>
      <c r="AE20" s="19" t="s">
        <v>0</v>
      </c>
      <c r="AF20" s="70">
        <v>0</v>
      </c>
      <c r="AG20" s="59">
        <f t="shared" si="4"/>
        <v>0</v>
      </c>
      <c r="AH20" s="63" t="str">
        <f t="shared" si="5"/>
        <v/>
      </c>
      <c r="AI20" s="19" t="s">
        <v>0</v>
      </c>
    </row>
    <row r="21" spans="1:35" hidden="1" outlineLevel="2" x14ac:dyDescent="0.3">
      <c r="A21" s="177" t="s">
        <v>287</v>
      </c>
      <c r="B21" s="53" t="s">
        <v>633</v>
      </c>
      <c r="C21" s="58">
        <v>0</v>
      </c>
      <c r="D21" s="58">
        <v>0</v>
      </c>
      <c r="E21" s="58">
        <v>0</v>
      </c>
      <c r="F21" s="58">
        <v>0</v>
      </c>
      <c r="G21" s="58">
        <v>0</v>
      </c>
      <c r="H21" s="58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70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0</v>
      </c>
      <c r="X21" s="58">
        <v>0</v>
      </c>
      <c r="Y21" s="58">
        <v>0</v>
      </c>
      <c r="Z21" s="58">
        <v>0</v>
      </c>
      <c r="AA21" s="58">
        <v>0</v>
      </c>
      <c r="AB21" s="70">
        <v>0</v>
      </c>
      <c r="AC21" s="59">
        <f t="shared" si="2"/>
        <v>0</v>
      </c>
      <c r="AD21" s="63" t="str">
        <f t="shared" si="3"/>
        <v/>
      </c>
      <c r="AE21" s="19" t="s">
        <v>0</v>
      </c>
      <c r="AF21" s="70">
        <v>0</v>
      </c>
      <c r="AG21" s="59">
        <f t="shared" si="4"/>
        <v>0</v>
      </c>
      <c r="AH21" s="63" t="str">
        <f t="shared" si="5"/>
        <v/>
      </c>
      <c r="AI21" s="19" t="s">
        <v>0</v>
      </c>
    </row>
    <row r="22" spans="1:35" hidden="1" outlineLevel="2" x14ac:dyDescent="0.3">
      <c r="A22" s="177" t="s">
        <v>288</v>
      </c>
      <c r="B22" s="53" t="s">
        <v>634</v>
      </c>
      <c r="C22" s="58">
        <v>0</v>
      </c>
      <c r="D22" s="58">
        <v>0</v>
      </c>
      <c r="E22" s="58">
        <v>0</v>
      </c>
      <c r="F22" s="58">
        <v>0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70">
        <v>0</v>
      </c>
      <c r="P22" s="58">
        <v>0</v>
      </c>
      <c r="Q22" s="58">
        <v>0</v>
      </c>
      <c r="R22" s="58">
        <v>0</v>
      </c>
      <c r="S22" s="58">
        <v>0</v>
      </c>
      <c r="T22" s="58">
        <v>0</v>
      </c>
      <c r="U22" s="58">
        <v>0</v>
      </c>
      <c r="V22" s="58">
        <v>0</v>
      </c>
      <c r="W22" s="58">
        <v>0</v>
      </c>
      <c r="X22" s="58">
        <v>0</v>
      </c>
      <c r="Y22" s="58">
        <v>0</v>
      </c>
      <c r="Z22" s="58">
        <v>0</v>
      </c>
      <c r="AA22" s="58">
        <v>0</v>
      </c>
      <c r="AB22" s="70">
        <v>0</v>
      </c>
      <c r="AC22" s="59">
        <f t="shared" si="2"/>
        <v>0</v>
      </c>
      <c r="AD22" s="63" t="str">
        <f t="shared" si="3"/>
        <v/>
      </c>
      <c r="AE22" s="19" t="s">
        <v>0</v>
      </c>
      <c r="AF22" s="70">
        <v>0</v>
      </c>
      <c r="AG22" s="59">
        <f t="shared" si="4"/>
        <v>0</v>
      </c>
      <c r="AH22" s="63" t="str">
        <f t="shared" si="5"/>
        <v/>
      </c>
      <c r="AI22" s="19" t="s">
        <v>0</v>
      </c>
    </row>
    <row r="23" spans="1:35" hidden="1" outlineLevel="2" x14ac:dyDescent="0.3">
      <c r="A23" s="177" t="s">
        <v>289</v>
      </c>
      <c r="B23" s="53" t="s">
        <v>635</v>
      </c>
      <c r="C23" s="58">
        <v>-3908.3</v>
      </c>
      <c r="D23" s="58">
        <v>-3908.3</v>
      </c>
      <c r="E23" s="58">
        <v>-3908</v>
      </c>
      <c r="F23" s="58">
        <v>-7480</v>
      </c>
      <c r="G23" s="58">
        <v>-7480</v>
      </c>
      <c r="H23" s="58">
        <v>-7480</v>
      </c>
      <c r="I23" s="58">
        <v>-7480</v>
      </c>
      <c r="J23" s="58">
        <v>-7480</v>
      </c>
      <c r="K23" s="58">
        <v>-7480</v>
      </c>
      <c r="L23" s="58">
        <v>-7480</v>
      </c>
      <c r="M23" s="58">
        <v>-7480</v>
      </c>
      <c r="N23" s="58">
        <v>-7480</v>
      </c>
      <c r="O23" s="70">
        <v>-79044.600000000006</v>
      </c>
      <c r="P23" s="58">
        <v>-3908.3</v>
      </c>
      <c r="Q23" s="58">
        <v>-3908.3</v>
      </c>
      <c r="R23" s="58">
        <v>-3266.4</v>
      </c>
      <c r="S23" s="58">
        <v>-7724.2</v>
      </c>
      <c r="T23" s="58">
        <v>-7516.09</v>
      </c>
      <c r="U23" s="58">
        <v>-8011.59</v>
      </c>
      <c r="V23" s="58">
        <v>-7779.38</v>
      </c>
      <c r="W23" s="58">
        <v>-8132.15</v>
      </c>
      <c r="X23" s="58">
        <v>-8630.15</v>
      </c>
      <c r="Y23" s="58">
        <v>-8054.31</v>
      </c>
      <c r="Z23" s="58">
        <v>-8287.35</v>
      </c>
      <c r="AA23" s="58">
        <v>-7809.41</v>
      </c>
      <c r="AB23" s="70">
        <v>-83027.63</v>
      </c>
      <c r="AC23" s="59">
        <f t="shared" si="2"/>
        <v>-3983.0299999999988</v>
      </c>
      <c r="AD23" s="63">
        <f t="shared" si="3"/>
        <v>5.0389653436161419E-2</v>
      </c>
      <c r="AE23" s="19" t="s">
        <v>0</v>
      </c>
      <c r="AF23" s="70">
        <v>-46949.31</v>
      </c>
      <c r="AG23" s="59">
        <f t="shared" si="4"/>
        <v>-36078.320000000007</v>
      </c>
      <c r="AH23" s="63">
        <f t="shared" si="5"/>
        <v>0.76845261410657595</v>
      </c>
      <c r="AI23" s="19" t="s">
        <v>0</v>
      </c>
    </row>
    <row r="24" spans="1:35" hidden="1" outlineLevel="2" x14ac:dyDescent="0.3">
      <c r="A24" s="177" t="s">
        <v>290</v>
      </c>
      <c r="B24" s="53" t="s">
        <v>636</v>
      </c>
      <c r="C24" s="58">
        <v>0</v>
      </c>
      <c r="D24" s="58">
        <v>0</v>
      </c>
      <c r="E24" s="58">
        <v>0</v>
      </c>
      <c r="F24" s="58">
        <v>0</v>
      </c>
      <c r="G24" s="58">
        <v>0</v>
      </c>
      <c r="H24" s="58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70">
        <v>0</v>
      </c>
      <c r="P24" s="58">
        <v>0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0</v>
      </c>
      <c r="X24" s="58">
        <v>0</v>
      </c>
      <c r="Y24" s="58">
        <v>0</v>
      </c>
      <c r="Z24" s="58">
        <v>0</v>
      </c>
      <c r="AA24" s="58">
        <v>0</v>
      </c>
      <c r="AB24" s="70">
        <v>0</v>
      </c>
      <c r="AC24" s="59">
        <f t="shared" si="2"/>
        <v>0</v>
      </c>
      <c r="AD24" s="63" t="str">
        <f t="shared" si="3"/>
        <v/>
      </c>
      <c r="AE24" s="19" t="s">
        <v>0</v>
      </c>
      <c r="AF24" s="70">
        <v>0</v>
      </c>
      <c r="AG24" s="59">
        <f t="shared" si="4"/>
        <v>0</v>
      </c>
      <c r="AH24" s="63" t="str">
        <f t="shared" si="5"/>
        <v/>
      </c>
      <c r="AI24" s="19" t="s">
        <v>0</v>
      </c>
    </row>
    <row r="25" spans="1:35" outlineLevel="1" collapsed="1" x14ac:dyDescent="0.3">
      <c r="A25" s="175" t="s">
        <v>291</v>
      </c>
      <c r="B25" s="52" t="s">
        <v>637</v>
      </c>
      <c r="C25" s="26">
        <v>-206.11</v>
      </c>
      <c r="D25" s="26">
        <v>-236.47</v>
      </c>
      <c r="E25" s="26">
        <v>-2040</v>
      </c>
      <c r="F25" s="26">
        <v>-1840</v>
      </c>
      <c r="G25" s="26">
        <v>-1840</v>
      </c>
      <c r="H25" s="26">
        <v>-3040</v>
      </c>
      <c r="I25" s="26">
        <v>-1840</v>
      </c>
      <c r="J25" s="26">
        <v>-1840</v>
      </c>
      <c r="K25" s="26">
        <v>-3040</v>
      </c>
      <c r="L25" s="26">
        <v>-1840</v>
      </c>
      <c r="M25" s="26">
        <v>-1840</v>
      </c>
      <c r="N25" s="26">
        <v>-3040</v>
      </c>
      <c r="O25" s="69">
        <v>-22642.58</v>
      </c>
      <c r="P25" s="26">
        <v>-206.11</v>
      </c>
      <c r="Q25" s="26">
        <v>-236.47</v>
      </c>
      <c r="R25" s="26">
        <v>-240.45</v>
      </c>
      <c r="S25" s="26">
        <v>-796.46</v>
      </c>
      <c r="T25" s="26">
        <v>-796.46</v>
      </c>
      <c r="U25" s="26">
        <v>-796.46</v>
      </c>
      <c r="V25" s="26">
        <v>-796.46</v>
      </c>
      <c r="W25" s="26">
        <v>-796.46</v>
      </c>
      <c r="X25" s="26">
        <v>-1473.51</v>
      </c>
      <c r="Y25" s="26">
        <v>-796.46</v>
      </c>
      <c r="Z25" s="26">
        <v>2875.78</v>
      </c>
      <c r="AA25" s="26">
        <v>-507.44</v>
      </c>
      <c r="AB25" s="69">
        <v>-4566.96</v>
      </c>
      <c r="AC25" s="29">
        <f t="shared" si="2"/>
        <v>18075.620000000003</v>
      </c>
      <c r="AD25" s="36">
        <f t="shared" si="3"/>
        <v>-0.79830213694729135</v>
      </c>
      <c r="AE25" s="5" t="s">
        <v>0</v>
      </c>
      <c r="AF25" s="69">
        <v>-2452.7399999999998</v>
      </c>
      <c r="AG25" s="29">
        <f t="shared" si="4"/>
        <v>-2114.2200000000003</v>
      </c>
      <c r="AH25" s="36">
        <f t="shared" si="5"/>
        <v>0.86198292521832753</v>
      </c>
      <c r="AI25" s="5" t="s">
        <v>0</v>
      </c>
    </row>
    <row r="26" spans="1:35" hidden="1" outlineLevel="2" x14ac:dyDescent="0.3">
      <c r="A26" s="177" t="s">
        <v>292</v>
      </c>
      <c r="B26" s="53" t="s">
        <v>638</v>
      </c>
      <c r="C26" s="58">
        <v>-206.11</v>
      </c>
      <c r="D26" s="58">
        <v>-236.47</v>
      </c>
      <c r="E26" s="58">
        <v>0</v>
      </c>
      <c r="F26" s="58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70">
        <v>-442.58</v>
      </c>
      <c r="P26" s="58">
        <v>-206.11</v>
      </c>
      <c r="Q26" s="58">
        <v>-236.47</v>
      </c>
      <c r="R26" s="58">
        <v>-240.45</v>
      </c>
      <c r="S26" s="58">
        <v>-289.02</v>
      </c>
      <c r="T26" s="58">
        <v>-289.02</v>
      </c>
      <c r="U26" s="58">
        <v>-289.02</v>
      </c>
      <c r="V26" s="58">
        <v>-289.02</v>
      </c>
      <c r="W26" s="58">
        <v>-289.02</v>
      </c>
      <c r="X26" s="58">
        <v>-966.07</v>
      </c>
      <c r="Y26" s="58">
        <v>-289.02</v>
      </c>
      <c r="Z26" s="58">
        <v>3383.22</v>
      </c>
      <c r="AA26" s="58">
        <v>0</v>
      </c>
      <c r="AB26" s="70">
        <v>0</v>
      </c>
      <c r="AC26" s="59">
        <f t="shared" si="2"/>
        <v>442.58</v>
      </c>
      <c r="AD26" s="63">
        <f t="shared" si="3"/>
        <v>-1</v>
      </c>
      <c r="AE26" s="19" t="s">
        <v>0</v>
      </c>
      <c r="AF26" s="70">
        <v>-2452.7399999999998</v>
      </c>
      <c r="AG26" s="59">
        <f t="shared" si="4"/>
        <v>2452.7399999999998</v>
      </c>
      <c r="AH26" s="63">
        <f t="shared" si="5"/>
        <v>-1</v>
      </c>
      <c r="AI26" s="19" t="s">
        <v>0</v>
      </c>
    </row>
    <row r="27" spans="1:35" hidden="1" outlineLevel="2" x14ac:dyDescent="0.3">
      <c r="A27" s="177" t="s">
        <v>293</v>
      </c>
      <c r="B27" s="53" t="s">
        <v>639</v>
      </c>
      <c r="C27" s="58">
        <v>0</v>
      </c>
      <c r="D27" s="58">
        <v>0</v>
      </c>
      <c r="E27" s="58">
        <v>0</v>
      </c>
      <c r="F27" s="58">
        <v>0</v>
      </c>
      <c r="G27" s="58">
        <v>0</v>
      </c>
      <c r="H27" s="58">
        <v>0</v>
      </c>
      <c r="I27" s="58">
        <v>0</v>
      </c>
      <c r="J27" s="58">
        <v>0</v>
      </c>
      <c r="K27" s="58">
        <v>0</v>
      </c>
      <c r="L27" s="58">
        <v>0</v>
      </c>
      <c r="M27" s="58">
        <v>0</v>
      </c>
      <c r="N27" s="58">
        <v>0</v>
      </c>
      <c r="O27" s="70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>
        <v>0</v>
      </c>
      <c r="Y27" s="58">
        <v>0</v>
      </c>
      <c r="Z27" s="58">
        <v>0</v>
      </c>
      <c r="AA27" s="58">
        <v>0</v>
      </c>
      <c r="AB27" s="70">
        <v>0</v>
      </c>
      <c r="AC27" s="59">
        <f t="shared" si="2"/>
        <v>0</v>
      </c>
      <c r="AD27" s="63" t="str">
        <f t="shared" si="3"/>
        <v/>
      </c>
      <c r="AE27" s="19" t="s">
        <v>0</v>
      </c>
      <c r="AF27" s="70">
        <v>0</v>
      </c>
      <c r="AG27" s="59">
        <f t="shared" si="4"/>
        <v>0</v>
      </c>
      <c r="AH27" s="63" t="str">
        <f t="shared" si="5"/>
        <v/>
      </c>
      <c r="AI27" s="19" t="s">
        <v>0</v>
      </c>
    </row>
    <row r="28" spans="1:35" hidden="1" outlineLevel="2" x14ac:dyDescent="0.3">
      <c r="A28" s="177" t="s">
        <v>294</v>
      </c>
      <c r="B28" s="53" t="s">
        <v>640</v>
      </c>
      <c r="C28" s="58">
        <v>0</v>
      </c>
      <c r="D28" s="58">
        <v>0</v>
      </c>
      <c r="E28" s="58">
        <v>-900</v>
      </c>
      <c r="F28" s="58">
        <v>-900</v>
      </c>
      <c r="G28" s="58">
        <v>-900</v>
      </c>
      <c r="H28" s="58">
        <v>-900</v>
      </c>
      <c r="I28" s="58">
        <v>-900</v>
      </c>
      <c r="J28" s="58">
        <v>-900</v>
      </c>
      <c r="K28" s="58">
        <v>-900</v>
      </c>
      <c r="L28" s="58">
        <v>-900</v>
      </c>
      <c r="M28" s="58">
        <v>-900</v>
      </c>
      <c r="N28" s="58">
        <v>-900</v>
      </c>
      <c r="O28" s="70">
        <v>-9000</v>
      </c>
      <c r="P28" s="58">
        <v>0</v>
      </c>
      <c r="Q28" s="58">
        <v>0</v>
      </c>
      <c r="R28" s="58">
        <v>0</v>
      </c>
      <c r="S28" s="58">
        <v>0</v>
      </c>
      <c r="T28" s="58">
        <v>0</v>
      </c>
      <c r="U28" s="58">
        <v>0</v>
      </c>
      <c r="V28" s="58">
        <v>0</v>
      </c>
      <c r="W28" s="58">
        <v>0</v>
      </c>
      <c r="X28" s="58">
        <v>0</v>
      </c>
      <c r="Y28" s="58">
        <v>0</v>
      </c>
      <c r="Z28" s="58">
        <v>0</v>
      </c>
      <c r="AA28" s="58">
        <v>0</v>
      </c>
      <c r="AB28" s="70">
        <v>0</v>
      </c>
      <c r="AC28" s="59">
        <f t="shared" si="2"/>
        <v>9000</v>
      </c>
      <c r="AD28" s="63">
        <f t="shared" si="3"/>
        <v>-1</v>
      </c>
      <c r="AE28" s="19" t="s">
        <v>0</v>
      </c>
      <c r="AF28" s="70">
        <v>0</v>
      </c>
      <c r="AG28" s="59">
        <f t="shared" si="4"/>
        <v>0</v>
      </c>
      <c r="AH28" s="63" t="str">
        <f t="shared" si="5"/>
        <v/>
      </c>
      <c r="AI28" s="19" t="s">
        <v>0</v>
      </c>
    </row>
    <row r="29" spans="1:35" hidden="1" outlineLevel="2" x14ac:dyDescent="0.3">
      <c r="A29" s="177" t="s">
        <v>295</v>
      </c>
      <c r="B29" s="53" t="s">
        <v>641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K29" s="58">
        <v>0</v>
      </c>
      <c r="L29" s="58">
        <v>0</v>
      </c>
      <c r="M29" s="58">
        <v>0</v>
      </c>
      <c r="N29" s="58">
        <v>0</v>
      </c>
      <c r="O29" s="70">
        <v>0</v>
      </c>
      <c r="P29" s="58">
        <v>0</v>
      </c>
      <c r="Q29" s="58">
        <v>0</v>
      </c>
      <c r="R29" s="58">
        <v>0</v>
      </c>
      <c r="S29" s="58">
        <v>0</v>
      </c>
      <c r="T29" s="58">
        <v>0</v>
      </c>
      <c r="U29" s="58">
        <v>0</v>
      </c>
      <c r="V29" s="58">
        <v>0</v>
      </c>
      <c r="W29" s="58">
        <v>0</v>
      </c>
      <c r="X29" s="58">
        <v>0</v>
      </c>
      <c r="Y29" s="58">
        <v>0</v>
      </c>
      <c r="Z29" s="58">
        <v>0</v>
      </c>
      <c r="AA29" s="58">
        <v>0</v>
      </c>
      <c r="AB29" s="70">
        <v>0</v>
      </c>
      <c r="AC29" s="59">
        <f t="shared" si="2"/>
        <v>0</v>
      </c>
      <c r="AD29" s="63" t="str">
        <f t="shared" si="3"/>
        <v/>
      </c>
      <c r="AE29" s="19" t="s">
        <v>0</v>
      </c>
      <c r="AF29" s="70">
        <v>0</v>
      </c>
      <c r="AG29" s="59">
        <f t="shared" si="4"/>
        <v>0</v>
      </c>
      <c r="AH29" s="63" t="str">
        <f t="shared" si="5"/>
        <v/>
      </c>
      <c r="AI29" s="19" t="s">
        <v>0</v>
      </c>
    </row>
    <row r="30" spans="1:35" hidden="1" outlineLevel="2" x14ac:dyDescent="0.3">
      <c r="A30" s="177" t="s">
        <v>296</v>
      </c>
      <c r="B30" s="53" t="s">
        <v>642</v>
      </c>
      <c r="C30" s="58">
        <v>0</v>
      </c>
      <c r="D30" s="58">
        <v>0</v>
      </c>
      <c r="E30" s="58">
        <v>-1140</v>
      </c>
      <c r="F30" s="58">
        <v>-940</v>
      </c>
      <c r="G30" s="58">
        <v>-940</v>
      </c>
      <c r="H30" s="58">
        <v>-1140</v>
      </c>
      <c r="I30" s="58">
        <v>-940</v>
      </c>
      <c r="J30" s="58">
        <v>-940</v>
      </c>
      <c r="K30" s="58">
        <v>-1140</v>
      </c>
      <c r="L30" s="58">
        <v>-940</v>
      </c>
      <c r="M30" s="58">
        <v>-940</v>
      </c>
      <c r="N30" s="58">
        <v>-1140</v>
      </c>
      <c r="O30" s="70">
        <v>-10200</v>
      </c>
      <c r="P30" s="58">
        <v>0</v>
      </c>
      <c r="Q30" s="58">
        <v>0</v>
      </c>
      <c r="R30" s="58">
        <v>0</v>
      </c>
      <c r="S30" s="58">
        <v>-507.44</v>
      </c>
      <c r="T30" s="58">
        <v>-507.44</v>
      </c>
      <c r="U30" s="58">
        <v>-507.44</v>
      </c>
      <c r="V30" s="58">
        <v>-507.44</v>
      </c>
      <c r="W30" s="58">
        <v>-507.44</v>
      </c>
      <c r="X30" s="58">
        <v>-507.44</v>
      </c>
      <c r="Y30" s="58">
        <v>-507.44</v>
      </c>
      <c r="Z30" s="58">
        <v>-507.44</v>
      </c>
      <c r="AA30" s="58">
        <v>-507.44</v>
      </c>
      <c r="AB30" s="70">
        <v>-4566.96</v>
      </c>
      <c r="AC30" s="59">
        <f t="shared" si="2"/>
        <v>5633.04</v>
      </c>
      <c r="AD30" s="63">
        <f t="shared" si="3"/>
        <v>-0.55225882352941169</v>
      </c>
      <c r="AE30" s="19" t="s">
        <v>0</v>
      </c>
      <c r="AF30" s="70">
        <v>0</v>
      </c>
      <c r="AG30" s="59">
        <f t="shared" si="4"/>
        <v>-4566.96</v>
      </c>
      <c r="AH30" s="63" t="str">
        <f t="shared" si="5"/>
        <v/>
      </c>
      <c r="AI30" s="19" t="s">
        <v>0</v>
      </c>
    </row>
    <row r="31" spans="1:35" hidden="1" outlineLevel="2" x14ac:dyDescent="0.3">
      <c r="A31" s="177" t="s">
        <v>297</v>
      </c>
      <c r="B31" s="53" t="s">
        <v>643</v>
      </c>
      <c r="C31" s="58">
        <v>0</v>
      </c>
      <c r="D31" s="58">
        <v>0</v>
      </c>
      <c r="E31" s="58">
        <v>0</v>
      </c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70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v>0</v>
      </c>
      <c r="AA31" s="58">
        <v>0</v>
      </c>
      <c r="AB31" s="70">
        <v>0</v>
      </c>
      <c r="AC31" s="59">
        <f t="shared" si="2"/>
        <v>0</v>
      </c>
      <c r="AD31" s="63" t="str">
        <f t="shared" si="3"/>
        <v/>
      </c>
      <c r="AE31" s="19" t="s">
        <v>0</v>
      </c>
      <c r="AF31" s="70">
        <v>0</v>
      </c>
      <c r="AG31" s="59">
        <f t="shared" si="4"/>
        <v>0</v>
      </c>
      <c r="AH31" s="63" t="str">
        <f t="shared" si="5"/>
        <v/>
      </c>
      <c r="AI31" s="19" t="s">
        <v>0</v>
      </c>
    </row>
    <row r="32" spans="1:35" hidden="1" outlineLevel="2" x14ac:dyDescent="0.3">
      <c r="A32" s="177" t="s">
        <v>298</v>
      </c>
      <c r="B32" s="53" t="s">
        <v>644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70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  <c r="AB32" s="70">
        <v>0</v>
      </c>
      <c r="AC32" s="59">
        <f t="shared" si="2"/>
        <v>0</v>
      </c>
      <c r="AD32" s="63" t="str">
        <f t="shared" si="3"/>
        <v/>
      </c>
      <c r="AE32" s="19" t="s">
        <v>0</v>
      </c>
      <c r="AF32" s="70">
        <v>0</v>
      </c>
      <c r="AG32" s="59">
        <f t="shared" si="4"/>
        <v>0</v>
      </c>
      <c r="AH32" s="63" t="str">
        <f t="shared" si="5"/>
        <v/>
      </c>
      <c r="AI32" s="19" t="s">
        <v>0</v>
      </c>
    </row>
    <row r="33" spans="1:35" hidden="1" outlineLevel="2" x14ac:dyDescent="0.3">
      <c r="A33" s="177" t="s">
        <v>299</v>
      </c>
      <c r="B33" s="53" t="s">
        <v>645</v>
      </c>
      <c r="C33" s="58">
        <v>0</v>
      </c>
      <c r="D33" s="58">
        <v>0</v>
      </c>
      <c r="E33" s="58">
        <v>0</v>
      </c>
      <c r="F33" s="58">
        <v>0</v>
      </c>
      <c r="G33" s="58">
        <v>0</v>
      </c>
      <c r="H33" s="58">
        <v>-1000</v>
      </c>
      <c r="I33" s="58">
        <v>0</v>
      </c>
      <c r="J33" s="58">
        <v>0</v>
      </c>
      <c r="K33" s="58">
        <v>-1000</v>
      </c>
      <c r="L33" s="58">
        <v>0</v>
      </c>
      <c r="M33" s="58">
        <v>0</v>
      </c>
      <c r="N33" s="58">
        <v>-1000</v>
      </c>
      <c r="O33" s="70">
        <v>-3000</v>
      </c>
      <c r="P33" s="58">
        <v>0</v>
      </c>
      <c r="Q33" s="58">
        <v>0</v>
      </c>
      <c r="R33" s="58">
        <v>0</v>
      </c>
      <c r="S33" s="58">
        <v>0</v>
      </c>
      <c r="T33" s="58">
        <v>0</v>
      </c>
      <c r="U33" s="58">
        <v>0</v>
      </c>
      <c r="V33" s="58">
        <v>0</v>
      </c>
      <c r="W33" s="58">
        <v>0</v>
      </c>
      <c r="X33" s="58">
        <v>0</v>
      </c>
      <c r="Y33" s="58">
        <v>0</v>
      </c>
      <c r="Z33" s="58">
        <v>0</v>
      </c>
      <c r="AA33" s="58">
        <v>0</v>
      </c>
      <c r="AB33" s="70">
        <v>0</v>
      </c>
      <c r="AC33" s="59">
        <f t="shared" si="2"/>
        <v>3000</v>
      </c>
      <c r="AD33" s="63">
        <f t="shared" si="3"/>
        <v>-1</v>
      </c>
      <c r="AE33" s="19" t="s">
        <v>0</v>
      </c>
      <c r="AF33" s="70">
        <v>0</v>
      </c>
      <c r="AG33" s="59">
        <f t="shared" si="4"/>
        <v>0</v>
      </c>
      <c r="AH33" s="63" t="str">
        <f t="shared" si="5"/>
        <v/>
      </c>
      <c r="AI33" s="19" t="s">
        <v>0</v>
      </c>
    </row>
    <row r="34" spans="1:35" hidden="1" outlineLevel="2" x14ac:dyDescent="0.3">
      <c r="A34" s="177" t="s">
        <v>300</v>
      </c>
      <c r="B34" s="53" t="s">
        <v>646</v>
      </c>
      <c r="C34" s="58">
        <v>0</v>
      </c>
      <c r="D34" s="58">
        <v>0</v>
      </c>
      <c r="E34" s="58">
        <v>0</v>
      </c>
      <c r="F34" s="58">
        <v>0</v>
      </c>
      <c r="G34" s="58">
        <v>0</v>
      </c>
      <c r="H34" s="58">
        <v>0</v>
      </c>
      <c r="I34" s="58">
        <v>0</v>
      </c>
      <c r="J34" s="58">
        <v>0</v>
      </c>
      <c r="K34" s="58">
        <v>0</v>
      </c>
      <c r="L34" s="58">
        <v>0</v>
      </c>
      <c r="M34" s="58">
        <v>0</v>
      </c>
      <c r="N34" s="58">
        <v>0</v>
      </c>
      <c r="O34" s="70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0</v>
      </c>
      <c r="X34" s="58">
        <v>0</v>
      </c>
      <c r="Y34" s="58">
        <v>0</v>
      </c>
      <c r="Z34" s="58">
        <v>0</v>
      </c>
      <c r="AA34" s="58">
        <v>0</v>
      </c>
      <c r="AB34" s="70">
        <v>0</v>
      </c>
      <c r="AC34" s="59">
        <f t="shared" si="2"/>
        <v>0</v>
      </c>
      <c r="AD34" s="63" t="str">
        <f t="shared" si="3"/>
        <v/>
      </c>
      <c r="AE34" s="19" t="s">
        <v>0</v>
      </c>
      <c r="AF34" s="70">
        <v>0</v>
      </c>
      <c r="AG34" s="59">
        <f t="shared" si="4"/>
        <v>0</v>
      </c>
      <c r="AH34" s="63" t="str">
        <f t="shared" si="5"/>
        <v/>
      </c>
      <c r="AI34" s="19" t="s">
        <v>0</v>
      </c>
    </row>
    <row r="35" spans="1:35" hidden="1" outlineLevel="2" x14ac:dyDescent="0.3">
      <c r="A35" s="177" t="s">
        <v>301</v>
      </c>
      <c r="B35" s="53" t="s">
        <v>647</v>
      </c>
      <c r="C35" s="58">
        <v>0</v>
      </c>
      <c r="D35" s="58">
        <v>0</v>
      </c>
      <c r="E35" s="58">
        <v>0</v>
      </c>
      <c r="F35" s="58">
        <v>0</v>
      </c>
      <c r="G35" s="58">
        <v>0</v>
      </c>
      <c r="H35" s="58">
        <v>0</v>
      </c>
      <c r="I35" s="58">
        <v>0</v>
      </c>
      <c r="J35" s="58">
        <v>0</v>
      </c>
      <c r="K35" s="58">
        <v>0</v>
      </c>
      <c r="L35" s="58">
        <v>0</v>
      </c>
      <c r="M35" s="58">
        <v>0</v>
      </c>
      <c r="N35" s="58">
        <v>0</v>
      </c>
      <c r="O35" s="70">
        <v>0</v>
      </c>
      <c r="P35" s="58">
        <v>0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0</v>
      </c>
      <c r="AA35" s="58">
        <v>0</v>
      </c>
      <c r="AB35" s="70">
        <v>0</v>
      </c>
      <c r="AC35" s="59">
        <f t="shared" si="2"/>
        <v>0</v>
      </c>
      <c r="AD35" s="63" t="str">
        <f t="shared" si="3"/>
        <v/>
      </c>
      <c r="AE35" s="19" t="s">
        <v>0</v>
      </c>
      <c r="AF35" s="70">
        <v>0</v>
      </c>
      <c r="AG35" s="59">
        <f t="shared" si="4"/>
        <v>0</v>
      </c>
      <c r="AH35" s="63" t="str">
        <f t="shared" si="5"/>
        <v/>
      </c>
      <c r="AI35" s="19" t="s">
        <v>0</v>
      </c>
    </row>
    <row r="36" spans="1:35" outlineLevel="1" collapsed="1" x14ac:dyDescent="0.3">
      <c r="A36" s="175" t="s">
        <v>302</v>
      </c>
      <c r="B36" s="52" t="s">
        <v>648</v>
      </c>
      <c r="C36" s="26">
        <v>-207.99</v>
      </c>
      <c r="D36" s="26">
        <v>-351.77</v>
      </c>
      <c r="E36" s="26">
        <v>-300</v>
      </c>
      <c r="F36" s="26">
        <v>-300</v>
      </c>
      <c r="G36" s="26">
        <v>-300</v>
      </c>
      <c r="H36" s="26">
        <v>-950</v>
      </c>
      <c r="I36" s="26">
        <v>-300</v>
      </c>
      <c r="J36" s="26">
        <v>-300</v>
      </c>
      <c r="K36" s="26">
        <v>-300</v>
      </c>
      <c r="L36" s="26">
        <v>-300</v>
      </c>
      <c r="M36" s="26">
        <v>-300</v>
      </c>
      <c r="N36" s="26">
        <v>-300</v>
      </c>
      <c r="O36" s="69">
        <v>-4209.76</v>
      </c>
      <c r="P36" s="26">
        <v>-207.99</v>
      </c>
      <c r="Q36" s="26">
        <v>-351.77</v>
      </c>
      <c r="R36" s="26">
        <v>-407.93</v>
      </c>
      <c r="S36" s="26">
        <v>-874.8</v>
      </c>
      <c r="T36" s="26">
        <v>-315.31</v>
      </c>
      <c r="U36" s="26">
        <v>-217.96</v>
      </c>
      <c r="V36" s="26">
        <v>592.9</v>
      </c>
      <c r="W36" s="26">
        <v>-669.93</v>
      </c>
      <c r="X36" s="26">
        <v>-205.61</v>
      </c>
      <c r="Y36" s="26">
        <v>-76.91</v>
      </c>
      <c r="Z36" s="26">
        <v>267.66000000000003</v>
      </c>
      <c r="AA36" s="26">
        <v>0</v>
      </c>
      <c r="AB36" s="69">
        <v>-2467.65</v>
      </c>
      <c r="AC36" s="29">
        <f t="shared" si="2"/>
        <v>1742.1100000000001</v>
      </c>
      <c r="AD36" s="36">
        <f t="shared" si="3"/>
        <v>-0.41382644141233704</v>
      </c>
      <c r="AE36" s="5" t="s">
        <v>0</v>
      </c>
      <c r="AF36" s="69">
        <v>-1798.23</v>
      </c>
      <c r="AG36" s="29">
        <f t="shared" si="4"/>
        <v>-669.42000000000007</v>
      </c>
      <c r="AH36" s="36">
        <f t="shared" si="5"/>
        <v>0.37226606162726683</v>
      </c>
      <c r="AI36" s="5" t="s">
        <v>0</v>
      </c>
    </row>
    <row r="37" spans="1:35" hidden="1" outlineLevel="2" x14ac:dyDescent="0.3">
      <c r="A37" s="177" t="s">
        <v>303</v>
      </c>
      <c r="B37" s="53" t="s">
        <v>649</v>
      </c>
      <c r="C37" s="58">
        <v>0</v>
      </c>
      <c r="D37" s="58">
        <v>0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70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70">
        <v>0</v>
      </c>
      <c r="AC37" s="59">
        <f t="shared" si="2"/>
        <v>0</v>
      </c>
      <c r="AD37" s="63" t="str">
        <f t="shared" si="3"/>
        <v/>
      </c>
      <c r="AE37" s="19" t="s">
        <v>0</v>
      </c>
      <c r="AF37" s="70">
        <v>0</v>
      </c>
      <c r="AG37" s="59">
        <f t="shared" si="4"/>
        <v>0</v>
      </c>
      <c r="AH37" s="63" t="str">
        <f t="shared" si="5"/>
        <v/>
      </c>
      <c r="AI37" s="19" t="s">
        <v>0</v>
      </c>
    </row>
    <row r="38" spans="1:35" hidden="1" outlineLevel="2" x14ac:dyDescent="0.3">
      <c r="A38" s="177" t="s">
        <v>304</v>
      </c>
      <c r="B38" s="53" t="s">
        <v>650</v>
      </c>
      <c r="C38" s="58">
        <v>0</v>
      </c>
      <c r="D38" s="58">
        <v>0</v>
      </c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0</v>
      </c>
      <c r="M38" s="58">
        <v>0</v>
      </c>
      <c r="N38" s="58">
        <v>0</v>
      </c>
      <c r="O38" s="70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70">
        <v>0</v>
      </c>
      <c r="AC38" s="59">
        <f t="shared" si="2"/>
        <v>0</v>
      </c>
      <c r="AD38" s="63" t="str">
        <f t="shared" si="3"/>
        <v/>
      </c>
      <c r="AE38" s="19" t="s">
        <v>0</v>
      </c>
      <c r="AF38" s="70">
        <v>0</v>
      </c>
      <c r="AG38" s="59">
        <f t="shared" si="4"/>
        <v>0</v>
      </c>
      <c r="AH38" s="63" t="str">
        <f t="shared" si="5"/>
        <v/>
      </c>
      <c r="AI38" s="19" t="s">
        <v>0</v>
      </c>
    </row>
    <row r="39" spans="1:35" hidden="1" outlineLevel="2" x14ac:dyDescent="0.3">
      <c r="A39" s="177" t="s">
        <v>305</v>
      </c>
      <c r="B39" s="53" t="s">
        <v>651</v>
      </c>
      <c r="C39" s="58">
        <v>-207.99</v>
      </c>
      <c r="D39" s="58">
        <v>-49.78</v>
      </c>
      <c r="E39" s="58">
        <v>-300</v>
      </c>
      <c r="F39" s="58">
        <v>-300</v>
      </c>
      <c r="G39" s="58">
        <v>-300</v>
      </c>
      <c r="H39" s="58">
        <v>-300</v>
      </c>
      <c r="I39" s="58">
        <v>-300</v>
      </c>
      <c r="J39" s="58">
        <v>-300</v>
      </c>
      <c r="K39" s="58">
        <v>-300</v>
      </c>
      <c r="L39" s="58">
        <v>-300</v>
      </c>
      <c r="M39" s="58">
        <v>-300</v>
      </c>
      <c r="N39" s="58">
        <v>-300</v>
      </c>
      <c r="O39" s="70">
        <v>-3257.77</v>
      </c>
      <c r="P39" s="58">
        <v>-207.99</v>
      </c>
      <c r="Q39" s="58">
        <v>-49.78</v>
      </c>
      <c r="R39" s="58">
        <v>-407.93</v>
      </c>
      <c r="S39" s="58">
        <v>-281.89999999999998</v>
      </c>
      <c r="T39" s="58">
        <v>-315.31</v>
      </c>
      <c r="U39" s="58">
        <v>-217.96</v>
      </c>
      <c r="V39" s="58">
        <v>0</v>
      </c>
      <c r="W39" s="58">
        <v>-669.93</v>
      </c>
      <c r="X39" s="58">
        <v>-205.6</v>
      </c>
      <c r="Y39" s="58">
        <v>-76.91</v>
      </c>
      <c r="Z39" s="58">
        <v>24.66</v>
      </c>
      <c r="AA39" s="58">
        <v>0</v>
      </c>
      <c r="AB39" s="70">
        <v>-2408.65</v>
      </c>
      <c r="AC39" s="59">
        <f t="shared" si="2"/>
        <v>849.11999999999989</v>
      </c>
      <c r="AD39" s="63">
        <f t="shared" si="3"/>
        <v>-0.26064455133419484</v>
      </c>
      <c r="AE39" s="19" t="s">
        <v>0</v>
      </c>
      <c r="AF39" s="70">
        <v>-1736.07</v>
      </c>
      <c r="AG39" s="59">
        <f t="shared" si="4"/>
        <v>-672.58000000000015</v>
      </c>
      <c r="AH39" s="63">
        <f t="shared" si="5"/>
        <v>0.38741525399321475</v>
      </c>
      <c r="AI39" s="19" t="s">
        <v>0</v>
      </c>
    </row>
    <row r="40" spans="1:35" hidden="1" outlineLevel="2" x14ac:dyDescent="0.3">
      <c r="A40" s="177" t="s">
        <v>306</v>
      </c>
      <c r="B40" s="53" t="s">
        <v>652</v>
      </c>
      <c r="C40" s="58">
        <v>0</v>
      </c>
      <c r="D40" s="58">
        <v>0</v>
      </c>
      <c r="E40" s="58">
        <v>0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58">
        <v>0</v>
      </c>
      <c r="M40" s="58">
        <v>0</v>
      </c>
      <c r="N40" s="58">
        <v>0</v>
      </c>
      <c r="O40" s="70">
        <v>0</v>
      </c>
      <c r="P40" s="58">
        <v>0</v>
      </c>
      <c r="Q40" s="58">
        <v>0</v>
      </c>
      <c r="R40" s="58">
        <v>0</v>
      </c>
      <c r="S40" s="58">
        <v>0</v>
      </c>
      <c r="T40" s="58">
        <v>0</v>
      </c>
      <c r="U40" s="58">
        <v>0</v>
      </c>
      <c r="V40" s="58">
        <v>0</v>
      </c>
      <c r="W40" s="58">
        <v>0</v>
      </c>
      <c r="X40" s="58">
        <v>0</v>
      </c>
      <c r="Y40" s="58">
        <v>0</v>
      </c>
      <c r="Z40" s="58">
        <v>0</v>
      </c>
      <c r="AA40" s="58">
        <v>0</v>
      </c>
      <c r="AB40" s="70">
        <v>0</v>
      </c>
      <c r="AC40" s="59">
        <f t="shared" si="2"/>
        <v>0</v>
      </c>
      <c r="AD40" s="63" t="str">
        <f t="shared" si="3"/>
        <v/>
      </c>
      <c r="AE40" s="19" t="s">
        <v>0</v>
      </c>
      <c r="AF40" s="70">
        <v>0</v>
      </c>
      <c r="AG40" s="59">
        <f t="shared" si="4"/>
        <v>0</v>
      </c>
      <c r="AH40" s="63" t="str">
        <f t="shared" si="5"/>
        <v/>
      </c>
      <c r="AI40" s="19" t="s">
        <v>0</v>
      </c>
    </row>
    <row r="41" spans="1:35" hidden="1" outlineLevel="2" x14ac:dyDescent="0.3">
      <c r="A41" s="177" t="s">
        <v>307</v>
      </c>
      <c r="B41" s="53" t="s">
        <v>653</v>
      </c>
      <c r="C41" s="58">
        <v>0</v>
      </c>
      <c r="D41" s="58">
        <v>0</v>
      </c>
      <c r="E41" s="58">
        <v>0</v>
      </c>
      <c r="F41" s="58">
        <v>0</v>
      </c>
      <c r="G41" s="58">
        <v>0</v>
      </c>
      <c r="H41" s="58">
        <v>-650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70">
        <v>-650</v>
      </c>
      <c r="P41" s="58">
        <v>0</v>
      </c>
      <c r="Q41" s="58">
        <v>0</v>
      </c>
      <c r="R41" s="58">
        <v>0</v>
      </c>
      <c r="S41" s="58">
        <v>0</v>
      </c>
      <c r="T41" s="58">
        <v>0</v>
      </c>
      <c r="U41" s="58">
        <v>0</v>
      </c>
      <c r="V41" s="58">
        <v>0</v>
      </c>
      <c r="W41" s="58">
        <v>0</v>
      </c>
      <c r="X41" s="58">
        <v>0</v>
      </c>
      <c r="Y41" s="58">
        <v>0</v>
      </c>
      <c r="Z41" s="58">
        <v>0</v>
      </c>
      <c r="AA41" s="58">
        <v>0</v>
      </c>
      <c r="AB41" s="70">
        <v>0</v>
      </c>
      <c r="AC41" s="59">
        <f t="shared" si="2"/>
        <v>650</v>
      </c>
      <c r="AD41" s="63">
        <f t="shared" si="3"/>
        <v>-1</v>
      </c>
      <c r="AE41" s="19" t="s">
        <v>0</v>
      </c>
      <c r="AF41" s="70">
        <v>0</v>
      </c>
      <c r="AG41" s="59">
        <f t="shared" si="4"/>
        <v>0</v>
      </c>
      <c r="AH41" s="63" t="str">
        <f t="shared" si="5"/>
        <v/>
      </c>
      <c r="AI41" s="19" t="s">
        <v>0</v>
      </c>
    </row>
    <row r="42" spans="1:35" hidden="1" outlineLevel="2" x14ac:dyDescent="0.3">
      <c r="A42" s="177" t="s">
        <v>308</v>
      </c>
      <c r="B42" s="53" t="s">
        <v>654</v>
      </c>
      <c r="C42" s="58">
        <v>0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70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70">
        <v>0</v>
      </c>
      <c r="AC42" s="59">
        <f t="shared" si="2"/>
        <v>0</v>
      </c>
      <c r="AD42" s="63" t="str">
        <f t="shared" si="3"/>
        <v/>
      </c>
      <c r="AE42" s="19" t="s">
        <v>0</v>
      </c>
      <c r="AF42" s="70">
        <v>0</v>
      </c>
      <c r="AG42" s="59">
        <f t="shared" si="4"/>
        <v>0</v>
      </c>
      <c r="AH42" s="63" t="str">
        <f t="shared" si="5"/>
        <v/>
      </c>
      <c r="AI42" s="19" t="s">
        <v>0</v>
      </c>
    </row>
    <row r="43" spans="1:35" hidden="1" outlineLevel="2" x14ac:dyDescent="0.3">
      <c r="A43" s="177" t="s">
        <v>309</v>
      </c>
      <c r="B43" s="53" t="s">
        <v>655</v>
      </c>
      <c r="C43" s="58">
        <v>0</v>
      </c>
      <c r="D43" s="58">
        <v>0</v>
      </c>
      <c r="E43" s="58">
        <v>0</v>
      </c>
      <c r="F43" s="58">
        <v>0</v>
      </c>
      <c r="G43" s="58">
        <v>0</v>
      </c>
      <c r="H43" s="58">
        <v>0</v>
      </c>
      <c r="I43" s="58">
        <v>0</v>
      </c>
      <c r="J43" s="58">
        <v>0</v>
      </c>
      <c r="K43" s="58">
        <v>0</v>
      </c>
      <c r="L43" s="58">
        <v>0</v>
      </c>
      <c r="M43" s="58">
        <v>0</v>
      </c>
      <c r="N43" s="58">
        <v>0</v>
      </c>
      <c r="O43" s="70">
        <v>0</v>
      </c>
      <c r="P43" s="58">
        <v>0</v>
      </c>
      <c r="Q43" s="58">
        <v>0</v>
      </c>
      <c r="R43" s="58">
        <v>0</v>
      </c>
      <c r="S43" s="58">
        <v>0</v>
      </c>
      <c r="T43" s="58">
        <v>0</v>
      </c>
      <c r="U43" s="58">
        <v>0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0</v>
      </c>
      <c r="AB43" s="70">
        <v>0</v>
      </c>
      <c r="AC43" s="59">
        <f t="shared" si="2"/>
        <v>0</v>
      </c>
      <c r="AD43" s="63" t="str">
        <f t="shared" si="3"/>
        <v/>
      </c>
      <c r="AE43" s="19" t="s">
        <v>0</v>
      </c>
      <c r="AF43" s="70">
        <v>0</v>
      </c>
      <c r="AG43" s="59">
        <f t="shared" si="4"/>
        <v>0</v>
      </c>
      <c r="AH43" s="63" t="str">
        <f t="shared" si="5"/>
        <v/>
      </c>
      <c r="AI43" s="19" t="s">
        <v>0</v>
      </c>
    </row>
    <row r="44" spans="1:35" hidden="1" outlineLevel="2" x14ac:dyDescent="0.3">
      <c r="A44" s="177" t="s">
        <v>310</v>
      </c>
      <c r="B44" s="53" t="s">
        <v>656</v>
      </c>
      <c r="C44" s="58">
        <v>0</v>
      </c>
      <c r="D44" s="58">
        <v>-301.99</v>
      </c>
      <c r="E44" s="58">
        <v>0</v>
      </c>
      <c r="F44" s="58">
        <v>0</v>
      </c>
      <c r="G44" s="58">
        <v>0</v>
      </c>
      <c r="H44" s="58">
        <v>0</v>
      </c>
      <c r="I44" s="58">
        <v>0</v>
      </c>
      <c r="J44" s="58">
        <v>0</v>
      </c>
      <c r="K44" s="58">
        <v>0</v>
      </c>
      <c r="L44" s="58">
        <v>0</v>
      </c>
      <c r="M44" s="58">
        <v>0</v>
      </c>
      <c r="N44" s="58">
        <v>0</v>
      </c>
      <c r="O44" s="70">
        <v>-301.99</v>
      </c>
      <c r="P44" s="58">
        <v>0</v>
      </c>
      <c r="Q44" s="58">
        <v>-301.99</v>
      </c>
      <c r="R44" s="58">
        <v>0</v>
      </c>
      <c r="S44" s="58">
        <v>-592.9</v>
      </c>
      <c r="T44" s="58">
        <v>0</v>
      </c>
      <c r="U44" s="58">
        <v>0</v>
      </c>
      <c r="V44" s="58">
        <v>592.9</v>
      </c>
      <c r="W44" s="58">
        <v>0</v>
      </c>
      <c r="X44" s="58">
        <v>-0.01</v>
      </c>
      <c r="Y44" s="58">
        <v>0</v>
      </c>
      <c r="Z44" s="58">
        <v>243</v>
      </c>
      <c r="AA44" s="58">
        <v>0</v>
      </c>
      <c r="AB44" s="70">
        <v>-59</v>
      </c>
      <c r="AC44" s="59">
        <f t="shared" si="2"/>
        <v>242.99</v>
      </c>
      <c r="AD44" s="63">
        <f t="shared" si="3"/>
        <v>-0.80462929236067415</v>
      </c>
      <c r="AE44" s="19" t="s">
        <v>0</v>
      </c>
      <c r="AF44" s="70">
        <v>-62.16</v>
      </c>
      <c r="AG44" s="59">
        <f t="shared" si="4"/>
        <v>3.1599999999999966</v>
      </c>
      <c r="AH44" s="63">
        <f t="shared" si="5"/>
        <v>-5.0836550836550809E-2</v>
      </c>
      <c r="AI44" s="19" t="s">
        <v>0</v>
      </c>
    </row>
    <row r="45" spans="1:35" hidden="1" outlineLevel="2" x14ac:dyDescent="0.3">
      <c r="A45" s="177" t="s">
        <v>311</v>
      </c>
      <c r="B45" s="53" t="s">
        <v>657</v>
      </c>
      <c r="C45" s="58">
        <v>0</v>
      </c>
      <c r="D45" s="58">
        <v>0</v>
      </c>
      <c r="E45" s="58">
        <v>0</v>
      </c>
      <c r="F45" s="58">
        <v>0</v>
      </c>
      <c r="G45" s="58">
        <v>0</v>
      </c>
      <c r="H45" s="58">
        <v>0</v>
      </c>
      <c r="I45" s="58">
        <v>0</v>
      </c>
      <c r="J45" s="58">
        <v>0</v>
      </c>
      <c r="K45" s="58">
        <v>0</v>
      </c>
      <c r="L45" s="58">
        <v>0</v>
      </c>
      <c r="M45" s="58">
        <v>0</v>
      </c>
      <c r="N45" s="58">
        <v>0</v>
      </c>
      <c r="O45" s="70">
        <v>0</v>
      </c>
      <c r="P45" s="58">
        <v>0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0</v>
      </c>
      <c r="X45" s="58">
        <v>0</v>
      </c>
      <c r="Y45" s="58">
        <v>0</v>
      </c>
      <c r="Z45" s="58">
        <v>0</v>
      </c>
      <c r="AA45" s="58">
        <v>0</v>
      </c>
      <c r="AB45" s="70">
        <v>0</v>
      </c>
      <c r="AC45" s="59">
        <f t="shared" si="2"/>
        <v>0</v>
      </c>
      <c r="AD45" s="63" t="str">
        <f t="shared" si="3"/>
        <v/>
      </c>
      <c r="AE45" s="19" t="s">
        <v>0</v>
      </c>
      <c r="AF45" s="70">
        <v>0</v>
      </c>
      <c r="AG45" s="59">
        <f t="shared" si="4"/>
        <v>0</v>
      </c>
      <c r="AH45" s="63" t="str">
        <f t="shared" si="5"/>
        <v/>
      </c>
      <c r="AI45" s="19" t="s">
        <v>0</v>
      </c>
    </row>
    <row r="46" spans="1:35" outlineLevel="1" collapsed="1" x14ac:dyDescent="0.3">
      <c r="A46" s="175" t="s">
        <v>312</v>
      </c>
      <c r="B46" s="52" t="s">
        <v>658</v>
      </c>
      <c r="C46" s="26">
        <v>-383.8</v>
      </c>
      <c r="D46" s="26">
        <v>0</v>
      </c>
      <c r="E46" s="26">
        <v>-250</v>
      </c>
      <c r="F46" s="26">
        <v>-250</v>
      </c>
      <c r="G46" s="26">
        <v>-250</v>
      </c>
      <c r="H46" s="26">
        <v>-350</v>
      </c>
      <c r="I46" s="26">
        <v>-350</v>
      </c>
      <c r="J46" s="26">
        <v>-350</v>
      </c>
      <c r="K46" s="26">
        <v>-400</v>
      </c>
      <c r="L46" s="26">
        <v>-400</v>
      </c>
      <c r="M46" s="26">
        <v>-400</v>
      </c>
      <c r="N46" s="26">
        <v>-400</v>
      </c>
      <c r="O46" s="69">
        <v>-3783.8</v>
      </c>
      <c r="P46" s="26">
        <v>-383.8</v>
      </c>
      <c r="Q46" s="26">
        <v>0</v>
      </c>
      <c r="R46" s="26">
        <v>-790.57</v>
      </c>
      <c r="S46" s="26">
        <v>-1310.67</v>
      </c>
      <c r="T46" s="26">
        <v>-129.32</v>
      </c>
      <c r="U46" s="26">
        <v>-0.7</v>
      </c>
      <c r="V46" s="26">
        <v>-275.37</v>
      </c>
      <c r="W46" s="26">
        <v>0</v>
      </c>
      <c r="X46" s="26">
        <v>-429.5</v>
      </c>
      <c r="Y46" s="26">
        <v>-33.36</v>
      </c>
      <c r="Z46" s="26">
        <v>-112.28</v>
      </c>
      <c r="AA46" s="26">
        <v>-339.67</v>
      </c>
      <c r="AB46" s="69">
        <v>-3805.24</v>
      </c>
      <c r="AC46" s="29">
        <f t="shared" si="2"/>
        <v>-21.4399999999996</v>
      </c>
      <c r="AD46" s="36">
        <f t="shared" si="3"/>
        <v>5.6662614303080172E-3</v>
      </c>
      <c r="AE46" s="5" t="s">
        <v>0</v>
      </c>
      <c r="AF46" s="69">
        <v>-9532.7000000000007</v>
      </c>
      <c r="AG46" s="29">
        <f t="shared" si="4"/>
        <v>5727.4600000000009</v>
      </c>
      <c r="AH46" s="36">
        <f t="shared" si="5"/>
        <v>-0.60082243225948584</v>
      </c>
      <c r="AI46" s="5" t="s">
        <v>0</v>
      </c>
    </row>
    <row r="47" spans="1:35" hidden="1" outlineLevel="2" x14ac:dyDescent="0.3">
      <c r="A47" s="177" t="s">
        <v>313</v>
      </c>
      <c r="B47" s="53" t="s">
        <v>659</v>
      </c>
      <c r="C47" s="58">
        <v>-383.8</v>
      </c>
      <c r="D47" s="58">
        <v>0</v>
      </c>
      <c r="E47" s="58">
        <v>-250</v>
      </c>
      <c r="F47" s="58">
        <v>-250</v>
      </c>
      <c r="G47" s="58">
        <v>-250</v>
      </c>
      <c r="H47" s="58">
        <v>-350</v>
      </c>
      <c r="I47" s="58">
        <v>-350</v>
      </c>
      <c r="J47" s="58">
        <v>-350</v>
      </c>
      <c r="K47" s="58">
        <v>-400</v>
      </c>
      <c r="L47" s="58">
        <v>-400</v>
      </c>
      <c r="M47" s="58">
        <v>-400</v>
      </c>
      <c r="N47" s="58">
        <v>-400</v>
      </c>
      <c r="O47" s="70">
        <v>-3783.8</v>
      </c>
      <c r="P47" s="58">
        <v>-383.8</v>
      </c>
      <c r="Q47" s="58">
        <v>0</v>
      </c>
      <c r="R47" s="58">
        <v>-790.57</v>
      </c>
      <c r="S47" s="58">
        <v>-1310.67</v>
      </c>
      <c r="T47" s="58">
        <v>-129.32</v>
      </c>
      <c r="U47" s="58">
        <v>-0.7</v>
      </c>
      <c r="V47" s="58">
        <v>-275.37</v>
      </c>
      <c r="W47" s="58">
        <v>0</v>
      </c>
      <c r="X47" s="58">
        <v>-429.5</v>
      </c>
      <c r="Y47" s="58">
        <v>-33.36</v>
      </c>
      <c r="Z47" s="58">
        <v>-112.28</v>
      </c>
      <c r="AA47" s="58">
        <v>-339.67</v>
      </c>
      <c r="AB47" s="70">
        <v>-3805.24</v>
      </c>
      <c r="AC47" s="59">
        <f t="shared" si="2"/>
        <v>-21.4399999999996</v>
      </c>
      <c r="AD47" s="63">
        <f t="shared" si="3"/>
        <v>5.6662614303080172E-3</v>
      </c>
      <c r="AE47" s="19" t="s">
        <v>0</v>
      </c>
      <c r="AF47" s="70">
        <v>-9532.7000000000007</v>
      </c>
      <c r="AG47" s="59">
        <f t="shared" si="4"/>
        <v>5727.4600000000009</v>
      </c>
      <c r="AH47" s="63">
        <f t="shared" si="5"/>
        <v>-0.60082243225948584</v>
      </c>
      <c r="AI47" s="19" t="s">
        <v>0</v>
      </c>
    </row>
    <row r="48" spans="1:35" hidden="1" outlineLevel="2" x14ac:dyDescent="0.3">
      <c r="A48" s="177" t="s">
        <v>314</v>
      </c>
      <c r="B48" s="53" t="s">
        <v>660</v>
      </c>
      <c r="C48" s="58">
        <v>0</v>
      </c>
      <c r="D48" s="58">
        <v>0</v>
      </c>
      <c r="E48" s="58">
        <v>0</v>
      </c>
      <c r="F48" s="58">
        <v>0</v>
      </c>
      <c r="G48" s="58">
        <v>0</v>
      </c>
      <c r="H48" s="58">
        <v>0</v>
      </c>
      <c r="I48" s="58">
        <v>0</v>
      </c>
      <c r="J48" s="58">
        <v>0</v>
      </c>
      <c r="K48" s="58">
        <v>0</v>
      </c>
      <c r="L48" s="58">
        <v>0</v>
      </c>
      <c r="M48" s="58">
        <v>0</v>
      </c>
      <c r="N48" s="58">
        <v>0</v>
      </c>
      <c r="O48" s="70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0</v>
      </c>
      <c r="X48" s="58">
        <v>0</v>
      </c>
      <c r="Y48" s="58">
        <v>0</v>
      </c>
      <c r="Z48" s="58">
        <v>0</v>
      </c>
      <c r="AA48" s="58">
        <v>0</v>
      </c>
      <c r="AB48" s="70">
        <v>0</v>
      </c>
      <c r="AC48" s="59">
        <f t="shared" si="2"/>
        <v>0</v>
      </c>
      <c r="AD48" s="63" t="str">
        <f t="shared" si="3"/>
        <v/>
      </c>
      <c r="AE48" s="19" t="s">
        <v>0</v>
      </c>
      <c r="AF48" s="70">
        <v>0</v>
      </c>
      <c r="AG48" s="59">
        <f t="shared" si="4"/>
        <v>0</v>
      </c>
      <c r="AH48" s="63" t="str">
        <f t="shared" si="5"/>
        <v/>
      </c>
      <c r="AI48" s="19" t="s">
        <v>0</v>
      </c>
    </row>
    <row r="49" spans="1:35" outlineLevel="1" collapsed="1" x14ac:dyDescent="0.3">
      <c r="A49" s="175" t="s">
        <v>315</v>
      </c>
      <c r="B49" s="52" t="s">
        <v>661</v>
      </c>
      <c r="C49" s="26">
        <v>-3373.71</v>
      </c>
      <c r="D49" s="26">
        <v>-3500.84</v>
      </c>
      <c r="E49" s="26">
        <v>-3567.17</v>
      </c>
      <c r="F49" s="26">
        <v>-4062.31</v>
      </c>
      <c r="G49" s="26">
        <v>-4595.54</v>
      </c>
      <c r="H49" s="26">
        <v>-5615.46</v>
      </c>
      <c r="I49" s="26">
        <v>-5615.46</v>
      </c>
      <c r="J49" s="26">
        <v>-5556.2</v>
      </c>
      <c r="K49" s="26">
        <v>-6152.92</v>
      </c>
      <c r="L49" s="26">
        <v>-6897.76</v>
      </c>
      <c r="M49" s="26">
        <v>-7651.04</v>
      </c>
      <c r="N49" s="26">
        <v>-7147.44</v>
      </c>
      <c r="O49" s="69">
        <v>-63735.85</v>
      </c>
      <c r="P49" s="26">
        <v>-3373.71</v>
      </c>
      <c r="Q49" s="26">
        <v>-3500.84</v>
      </c>
      <c r="R49" s="26">
        <v>-3745.91</v>
      </c>
      <c r="S49" s="26">
        <v>-3304.01</v>
      </c>
      <c r="T49" s="26">
        <v>-452.52</v>
      </c>
      <c r="U49" s="26">
        <v>-3259.35</v>
      </c>
      <c r="V49" s="26">
        <v>-2412.1799999999998</v>
      </c>
      <c r="W49" s="26">
        <v>-6560.65</v>
      </c>
      <c r="X49" s="26">
        <v>-2116.91</v>
      </c>
      <c r="Y49" s="26">
        <v>-56.49</v>
      </c>
      <c r="Z49" s="26">
        <v>-2342.42</v>
      </c>
      <c r="AA49" s="26">
        <v>-6730.48</v>
      </c>
      <c r="AB49" s="69">
        <v>-37855.47</v>
      </c>
      <c r="AC49" s="29">
        <f t="shared" si="2"/>
        <v>25880.379999999997</v>
      </c>
      <c r="AD49" s="36">
        <f t="shared" si="3"/>
        <v>-0.40605687380022382</v>
      </c>
      <c r="AE49" s="5" t="s">
        <v>0</v>
      </c>
      <c r="AF49" s="69">
        <v>-22488.23</v>
      </c>
      <c r="AG49" s="29">
        <f t="shared" si="4"/>
        <v>-15367.240000000002</v>
      </c>
      <c r="AH49" s="36">
        <f t="shared" si="5"/>
        <v>0.68334591028284586</v>
      </c>
      <c r="AI49" s="5" t="s">
        <v>0</v>
      </c>
    </row>
    <row r="50" spans="1:35" hidden="1" outlineLevel="2" x14ac:dyDescent="0.3">
      <c r="A50" s="177" t="s">
        <v>316</v>
      </c>
      <c r="B50" s="53" t="s">
        <v>662</v>
      </c>
      <c r="C50" s="58">
        <v>-3317.59</v>
      </c>
      <c r="D50" s="58">
        <v>-3500.84</v>
      </c>
      <c r="E50" s="58">
        <v>-3487.17</v>
      </c>
      <c r="F50" s="58">
        <v>-3982.31</v>
      </c>
      <c r="G50" s="58">
        <v>-4515.54</v>
      </c>
      <c r="H50" s="58">
        <v>-5535.46</v>
      </c>
      <c r="I50" s="58">
        <v>-5535.46</v>
      </c>
      <c r="J50" s="58">
        <v>-5476.2</v>
      </c>
      <c r="K50" s="58">
        <v>-6072.92</v>
      </c>
      <c r="L50" s="58">
        <v>-6817.76</v>
      </c>
      <c r="M50" s="58">
        <v>-7571.04</v>
      </c>
      <c r="N50" s="58">
        <v>-7067.44</v>
      </c>
      <c r="O50" s="70">
        <v>-62879.73</v>
      </c>
      <c r="P50" s="58">
        <v>-3317.59</v>
      </c>
      <c r="Q50" s="58">
        <v>-3500.84</v>
      </c>
      <c r="R50" s="58">
        <v>-3745.91</v>
      </c>
      <c r="S50" s="58">
        <v>-3304.01</v>
      </c>
      <c r="T50" s="58">
        <v>-452.52</v>
      </c>
      <c r="U50" s="58">
        <v>-3259.35</v>
      </c>
      <c r="V50" s="58">
        <v>-2412.1799999999998</v>
      </c>
      <c r="W50" s="58">
        <v>-6560.65</v>
      </c>
      <c r="X50" s="58">
        <v>-2116.91</v>
      </c>
      <c r="Y50" s="58">
        <v>-56.49</v>
      </c>
      <c r="Z50" s="58">
        <v>-278.45</v>
      </c>
      <c r="AA50" s="58">
        <v>-3432.33</v>
      </c>
      <c r="AB50" s="70">
        <v>-32437.23</v>
      </c>
      <c r="AC50" s="59">
        <f t="shared" si="2"/>
        <v>30442.500000000004</v>
      </c>
      <c r="AD50" s="63">
        <f t="shared" si="3"/>
        <v>-0.48413852922078393</v>
      </c>
      <c r="AE50" s="19" t="s">
        <v>0</v>
      </c>
      <c r="AF50" s="70">
        <v>-22381.19</v>
      </c>
      <c r="AG50" s="59">
        <f t="shared" si="4"/>
        <v>-10056.040000000001</v>
      </c>
      <c r="AH50" s="63">
        <f t="shared" si="5"/>
        <v>0.44930765522297977</v>
      </c>
      <c r="AI50" s="19" t="s">
        <v>0</v>
      </c>
    </row>
    <row r="51" spans="1:35" hidden="1" outlineLevel="2" x14ac:dyDescent="0.3">
      <c r="A51" s="177" t="s">
        <v>317</v>
      </c>
      <c r="B51" s="53" t="s">
        <v>663</v>
      </c>
      <c r="C51" s="58">
        <v>-56.12</v>
      </c>
      <c r="D51" s="58">
        <v>0</v>
      </c>
      <c r="E51" s="58">
        <v>-80</v>
      </c>
      <c r="F51" s="58">
        <v>-80</v>
      </c>
      <c r="G51" s="58">
        <v>-80</v>
      </c>
      <c r="H51" s="58">
        <v>-80</v>
      </c>
      <c r="I51" s="58">
        <v>-80</v>
      </c>
      <c r="J51" s="58">
        <v>-80</v>
      </c>
      <c r="K51" s="58">
        <v>-80</v>
      </c>
      <c r="L51" s="58">
        <v>-80</v>
      </c>
      <c r="M51" s="58">
        <v>-80</v>
      </c>
      <c r="N51" s="58">
        <v>-80</v>
      </c>
      <c r="O51" s="70">
        <v>-856.12</v>
      </c>
      <c r="P51" s="58">
        <v>-56.12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0</v>
      </c>
      <c r="X51" s="58">
        <v>0</v>
      </c>
      <c r="Y51" s="58">
        <v>0</v>
      </c>
      <c r="Z51" s="58">
        <v>-2063.9699999999998</v>
      </c>
      <c r="AA51" s="58">
        <v>-3298.15</v>
      </c>
      <c r="AB51" s="70">
        <v>-5418.24</v>
      </c>
      <c r="AC51" s="59">
        <f t="shared" si="2"/>
        <v>-4562.12</v>
      </c>
      <c r="AD51" s="63">
        <f t="shared" si="3"/>
        <v>5.3288324066719612</v>
      </c>
      <c r="AE51" s="19" t="s">
        <v>0</v>
      </c>
      <c r="AF51" s="70">
        <v>-107.04</v>
      </c>
      <c r="AG51" s="59">
        <f t="shared" si="4"/>
        <v>-5311.2</v>
      </c>
      <c r="AH51" s="63">
        <f t="shared" si="5"/>
        <v>49.618834080717484</v>
      </c>
      <c r="AI51" s="19" t="s">
        <v>0</v>
      </c>
    </row>
    <row r="52" spans="1:35" hidden="1" outlineLevel="2" x14ac:dyDescent="0.3">
      <c r="A52" s="177" t="s">
        <v>318</v>
      </c>
      <c r="B52" s="53" t="s">
        <v>664</v>
      </c>
      <c r="C52" s="58">
        <v>0</v>
      </c>
      <c r="D52" s="58">
        <v>0</v>
      </c>
      <c r="E52" s="58">
        <v>0</v>
      </c>
      <c r="F52" s="58">
        <v>0</v>
      </c>
      <c r="G52" s="58">
        <v>0</v>
      </c>
      <c r="H52" s="58">
        <v>0</v>
      </c>
      <c r="I52" s="58">
        <v>0</v>
      </c>
      <c r="J52" s="58">
        <v>0</v>
      </c>
      <c r="K52" s="58">
        <v>0</v>
      </c>
      <c r="L52" s="58">
        <v>0</v>
      </c>
      <c r="M52" s="58">
        <v>0</v>
      </c>
      <c r="N52" s="58">
        <v>0</v>
      </c>
      <c r="O52" s="70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0</v>
      </c>
      <c r="X52" s="58">
        <v>0</v>
      </c>
      <c r="Y52" s="58">
        <v>0</v>
      </c>
      <c r="Z52" s="58">
        <v>0</v>
      </c>
      <c r="AA52" s="58">
        <v>0</v>
      </c>
      <c r="AB52" s="70">
        <v>0</v>
      </c>
      <c r="AC52" s="59">
        <f t="shared" si="2"/>
        <v>0</v>
      </c>
      <c r="AD52" s="63" t="str">
        <f t="shared" si="3"/>
        <v/>
      </c>
      <c r="AE52" s="19" t="s">
        <v>0</v>
      </c>
      <c r="AF52" s="70">
        <v>0</v>
      </c>
      <c r="AG52" s="59">
        <f t="shared" si="4"/>
        <v>0</v>
      </c>
      <c r="AH52" s="63" t="str">
        <f t="shared" si="5"/>
        <v/>
      </c>
      <c r="AI52" s="19" t="s">
        <v>0</v>
      </c>
    </row>
    <row r="53" spans="1:35" hidden="1" outlineLevel="2" x14ac:dyDescent="0.3">
      <c r="A53" s="177" t="s">
        <v>319</v>
      </c>
      <c r="B53" s="53" t="s">
        <v>665</v>
      </c>
      <c r="C53" s="58">
        <v>0</v>
      </c>
      <c r="D53" s="58"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  <c r="O53" s="70">
        <v>0</v>
      </c>
      <c r="P53" s="58">
        <v>0</v>
      </c>
      <c r="Q53" s="58">
        <v>0</v>
      </c>
      <c r="R53" s="58">
        <v>0</v>
      </c>
      <c r="S53" s="58">
        <v>0</v>
      </c>
      <c r="T53" s="58">
        <v>0</v>
      </c>
      <c r="U53" s="58">
        <v>0</v>
      </c>
      <c r="V53" s="58">
        <v>0</v>
      </c>
      <c r="W53" s="58">
        <v>0</v>
      </c>
      <c r="X53" s="58">
        <v>0</v>
      </c>
      <c r="Y53" s="58">
        <v>0</v>
      </c>
      <c r="Z53" s="58">
        <v>0</v>
      </c>
      <c r="AA53" s="58">
        <v>0</v>
      </c>
      <c r="AB53" s="70">
        <v>0</v>
      </c>
      <c r="AC53" s="59">
        <f t="shared" si="2"/>
        <v>0</v>
      </c>
      <c r="AD53" s="63" t="str">
        <f t="shared" si="3"/>
        <v/>
      </c>
      <c r="AE53" s="19" t="s">
        <v>0</v>
      </c>
      <c r="AF53" s="70">
        <v>0</v>
      </c>
      <c r="AG53" s="59">
        <f t="shared" si="4"/>
        <v>0</v>
      </c>
      <c r="AH53" s="63" t="str">
        <f t="shared" si="5"/>
        <v/>
      </c>
      <c r="AI53" s="19" t="s">
        <v>0</v>
      </c>
    </row>
    <row r="54" spans="1:35" outlineLevel="1" collapsed="1" x14ac:dyDescent="0.3">
      <c r="A54" s="175" t="s">
        <v>320</v>
      </c>
      <c r="B54" s="52" t="s">
        <v>666</v>
      </c>
      <c r="C54" s="26">
        <v>-1710.92</v>
      </c>
      <c r="D54" s="26">
        <v>-2118.2800000000002</v>
      </c>
      <c r="E54" s="26">
        <v>-4608.4399999999996</v>
      </c>
      <c r="F54" s="26">
        <v>-4541.43</v>
      </c>
      <c r="G54" s="26">
        <v>-4825.84</v>
      </c>
      <c r="H54" s="26">
        <v>-5039.8999999999996</v>
      </c>
      <c r="I54" s="26">
        <v>-5058.41</v>
      </c>
      <c r="J54" s="26">
        <v>-5226.93</v>
      </c>
      <c r="K54" s="26">
        <v>-5312.41</v>
      </c>
      <c r="L54" s="26">
        <v>-5624.11</v>
      </c>
      <c r="M54" s="26">
        <v>-5716.14</v>
      </c>
      <c r="N54" s="26">
        <v>-5862.73</v>
      </c>
      <c r="O54" s="69">
        <v>-55645.54</v>
      </c>
      <c r="P54" s="26">
        <v>-1710.92</v>
      </c>
      <c r="Q54" s="26">
        <v>-2118.2800000000002</v>
      </c>
      <c r="R54" s="26">
        <v>-3424.13</v>
      </c>
      <c r="S54" s="26">
        <v>-6126.15</v>
      </c>
      <c r="T54" s="26">
        <v>-5717.23</v>
      </c>
      <c r="U54" s="26">
        <v>-5688.73</v>
      </c>
      <c r="V54" s="26">
        <v>-2321.7800000000002</v>
      </c>
      <c r="W54" s="26">
        <v>-7612.03</v>
      </c>
      <c r="X54" s="26">
        <v>33635.31</v>
      </c>
      <c r="Y54" s="26">
        <v>-39438.120000000003</v>
      </c>
      <c r="Z54" s="26">
        <v>-1332.47</v>
      </c>
      <c r="AA54" s="26">
        <v>-2022.51</v>
      </c>
      <c r="AB54" s="69">
        <v>-43877.04</v>
      </c>
      <c r="AC54" s="29">
        <f t="shared" si="2"/>
        <v>11768.5</v>
      </c>
      <c r="AD54" s="36">
        <f t="shared" si="3"/>
        <v>-0.21149044469691547</v>
      </c>
      <c r="AE54" s="5" t="s">
        <v>0</v>
      </c>
      <c r="AF54" s="69">
        <v>-12747.54</v>
      </c>
      <c r="AG54" s="29">
        <f t="shared" si="4"/>
        <v>-31129.5</v>
      </c>
      <c r="AH54" s="36">
        <f t="shared" si="5"/>
        <v>2.4420005742284392</v>
      </c>
      <c r="AI54" s="5" t="s">
        <v>0</v>
      </c>
    </row>
    <row r="55" spans="1:35" hidden="1" outlineLevel="2" x14ac:dyDescent="0.3">
      <c r="A55" s="177" t="s">
        <v>321</v>
      </c>
      <c r="B55" s="53" t="s">
        <v>667</v>
      </c>
      <c r="C55" s="58">
        <v>-288.75</v>
      </c>
      <c r="D55" s="58">
        <v>-113.85</v>
      </c>
      <c r="E55" s="58">
        <v>-200</v>
      </c>
      <c r="F55" s="58">
        <v>-200</v>
      </c>
      <c r="G55" s="58">
        <v>-200</v>
      </c>
      <c r="H55" s="58">
        <v>-200</v>
      </c>
      <c r="I55" s="58">
        <v>-200</v>
      </c>
      <c r="J55" s="58">
        <v>-200</v>
      </c>
      <c r="K55" s="58">
        <v>-200</v>
      </c>
      <c r="L55" s="58">
        <v>-200</v>
      </c>
      <c r="M55" s="58">
        <v>-200</v>
      </c>
      <c r="N55" s="58">
        <v>-200</v>
      </c>
      <c r="O55" s="70">
        <v>-2402.6</v>
      </c>
      <c r="P55" s="58">
        <v>-288.75</v>
      </c>
      <c r="Q55" s="58">
        <v>-113.85</v>
      </c>
      <c r="R55" s="58">
        <v>143.29</v>
      </c>
      <c r="S55" s="58">
        <v>-225.9</v>
      </c>
      <c r="T55" s="58">
        <v>-81.86</v>
      </c>
      <c r="U55" s="58">
        <v>-129.08000000000001</v>
      </c>
      <c r="V55" s="58">
        <v>0</v>
      </c>
      <c r="W55" s="58">
        <v>-387.79</v>
      </c>
      <c r="X55" s="58">
        <v>0</v>
      </c>
      <c r="Y55" s="58">
        <v>-184.06</v>
      </c>
      <c r="Z55" s="58">
        <v>-332.55</v>
      </c>
      <c r="AA55" s="58">
        <v>-671.02</v>
      </c>
      <c r="AB55" s="70">
        <v>-2271.5700000000002</v>
      </c>
      <c r="AC55" s="59">
        <f t="shared" si="2"/>
        <v>131.02999999999975</v>
      </c>
      <c r="AD55" s="63">
        <f t="shared" si="3"/>
        <v>-5.4536751852160004E-2</v>
      </c>
      <c r="AE55" s="19" t="s">
        <v>0</v>
      </c>
      <c r="AF55" s="70">
        <v>-12747.54</v>
      </c>
      <c r="AG55" s="59">
        <f t="shared" si="4"/>
        <v>10475.970000000001</v>
      </c>
      <c r="AH55" s="63">
        <f t="shared" si="5"/>
        <v>-0.82180326557123962</v>
      </c>
      <c r="AI55" s="19" t="s">
        <v>0</v>
      </c>
    </row>
    <row r="56" spans="1:35" hidden="1" outlineLevel="2" x14ac:dyDescent="0.3">
      <c r="A56" s="177" t="s">
        <v>322</v>
      </c>
      <c r="B56" s="53" t="s">
        <v>668</v>
      </c>
      <c r="C56" s="58">
        <v>0</v>
      </c>
      <c r="D56" s="58">
        <v>0</v>
      </c>
      <c r="E56" s="58">
        <v>0</v>
      </c>
      <c r="F56" s="58">
        <v>0</v>
      </c>
      <c r="G56" s="58">
        <v>0</v>
      </c>
      <c r="H56" s="58">
        <v>0</v>
      </c>
      <c r="I56" s="58">
        <v>0</v>
      </c>
      <c r="J56" s="58">
        <v>0</v>
      </c>
      <c r="K56" s="58">
        <v>0</v>
      </c>
      <c r="L56" s="58">
        <v>0</v>
      </c>
      <c r="M56" s="58">
        <v>0</v>
      </c>
      <c r="N56" s="58">
        <v>0</v>
      </c>
      <c r="O56" s="70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0</v>
      </c>
      <c r="X56" s="58">
        <v>0</v>
      </c>
      <c r="Y56" s="58">
        <v>0</v>
      </c>
      <c r="Z56" s="58">
        <v>0</v>
      </c>
      <c r="AA56" s="58">
        <v>0</v>
      </c>
      <c r="AB56" s="70">
        <v>0</v>
      </c>
      <c r="AC56" s="59">
        <f t="shared" si="2"/>
        <v>0</v>
      </c>
      <c r="AD56" s="63" t="str">
        <f t="shared" si="3"/>
        <v/>
      </c>
      <c r="AE56" s="19" t="s">
        <v>0</v>
      </c>
      <c r="AF56" s="70">
        <v>0</v>
      </c>
      <c r="AG56" s="59">
        <f t="shared" si="4"/>
        <v>0</v>
      </c>
      <c r="AH56" s="63" t="str">
        <f t="shared" si="5"/>
        <v/>
      </c>
      <c r="AI56" s="19" t="s">
        <v>0</v>
      </c>
    </row>
    <row r="57" spans="1:35" hidden="1" outlineLevel="2" x14ac:dyDescent="0.3">
      <c r="A57" s="177" t="s">
        <v>323</v>
      </c>
      <c r="B57" s="53" t="s">
        <v>669</v>
      </c>
      <c r="C57" s="58">
        <v>0</v>
      </c>
      <c r="D57" s="58">
        <v>0</v>
      </c>
      <c r="E57" s="58">
        <v>0</v>
      </c>
      <c r="F57" s="58">
        <v>0</v>
      </c>
      <c r="G57" s="58">
        <v>0</v>
      </c>
      <c r="H57" s="58">
        <v>0</v>
      </c>
      <c r="I57" s="58">
        <v>0</v>
      </c>
      <c r="J57" s="58">
        <v>0</v>
      </c>
      <c r="K57" s="58">
        <v>0</v>
      </c>
      <c r="L57" s="58">
        <v>0</v>
      </c>
      <c r="M57" s="58">
        <v>0</v>
      </c>
      <c r="N57" s="58">
        <v>0</v>
      </c>
      <c r="O57" s="70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0</v>
      </c>
      <c r="X57" s="58">
        <v>0</v>
      </c>
      <c r="Y57" s="58">
        <v>0</v>
      </c>
      <c r="Z57" s="58">
        <v>0</v>
      </c>
      <c r="AA57" s="58">
        <v>0</v>
      </c>
      <c r="AB57" s="70">
        <v>0</v>
      </c>
      <c r="AC57" s="59">
        <f t="shared" si="2"/>
        <v>0</v>
      </c>
      <c r="AD57" s="63" t="str">
        <f t="shared" si="3"/>
        <v/>
      </c>
      <c r="AE57" s="19" t="s">
        <v>0</v>
      </c>
      <c r="AF57" s="70">
        <v>0</v>
      </c>
      <c r="AG57" s="59">
        <f t="shared" si="4"/>
        <v>0</v>
      </c>
      <c r="AH57" s="63" t="str">
        <f t="shared" si="5"/>
        <v/>
      </c>
      <c r="AI57" s="19" t="s">
        <v>0</v>
      </c>
    </row>
    <row r="58" spans="1:35" hidden="1" outlineLevel="2" x14ac:dyDescent="0.3">
      <c r="A58" s="177" t="s">
        <v>324</v>
      </c>
      <c r="B58" s="53" t="s">
        <v>670</v>
      </c>
      <c r="C58" s="58">
        <v>0</v>
      </c>
      <c r="D58" s="58">
        <v>0</v>
      </c>
      <c r="E58" s="58">
        <v>-200</v>
      </c>
      <c r="F58" s="58">
        <v>-200</v>
      </c>
      <c r="G58" s="58">
        <v>-200</v>
      </c>
      <c r="H58" s="58">
        <v>-200</v>
      </c>
      <c r="I58" s="58">
        <v>-200</v>
      </c>
      <c r="J58" s="58">
        <v>-200</v>
      </c>
      <c r="K58" s="58">
        <v>-200</v>
      </c>
      <c r="L58" s="58">
        <v>-200</v>
      </c>
      <c r="M58" s="58">
        <v>-200</v>
      </c>
      <c r="N58" s="58">
        <v>-200</v>
      </c>
      <c r="O58" s="70">
        <v>-2000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0</v>
      </c>
      <c r="X58" s="58">
        <v>0</v>
      </c>
      <c r="Y58" s="58">
        <v>0</v>
      </c>
      <c r="Z58" s="58">
        <v>0</v>
      </c>
      <c r="AA58" s="58">
        <v>0</v>
      </c>
      <c r="AB58" s="70">
        <v>0</v>
      </c>
      <c r="AC58" s="59">
        <f t="shared" si="2"/>
        <v>2000</v>
      </c>
      <c r="AD58" s="63">
        <f t="shared" si="3"/>
        <v>-1</v>
      </c>
      <c r="AE58" s="19" t="s">
        <v>0</v>
      </c>
      <c r="AF58" s="70">
        <v>0</v>
      </c>
      <c r="AG58" s="59">
        <f t="shared" si="4"/>
        <v>0</v>
      </c>
      <c r="AH58" s="63" t="str">
        <f t="shared" si="5"/>
        <v/>
      </c>
      <c r="AI58" s="19" t="s">
        <v>0</v>
      </c>
    </row>
    <row r="59" spans="1:35" hidden="1" outlineLevel="2" x14ac:dyDescent="0.3">
      <c r="A59" s="177" t="s">
        <v>325</v>
      </c>
      <c r="B59" s="53" t="s">
        <v>671</v>
      </c>
      <c r="C59" s="58">
        <v>0</v>
      </c>
      <c r="D59" s="58">
        <v>0</v>
      </c>
      <c r="E59" s="58">
        <v>0</v>
      </c>
      <c r="F59" s="58">
        <v>0</v>
      </c>
      <c r="G59" s="58">
        <v>0</v>
      </c>
      <c r="H59" s="58">
        <v>0</v>
      </c>
      <c r="I59" s="58">
        <v>0</v>
      </c>
      <c r="J59" s="58">
        <v>0</v>
      </c>
      <c r="K59" s="58">
        <v>0</v>
      </c>
      <c r="L59" s="58">
        <v>0</v>
      </c>
      <c r="M59" s="58">
        <v>0</v>
      </c>
      <c r="N59" s="58">
        <v>0</v>
      </c>
      <c r="O59" s="70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0</v>
      </c>
      <c r="X59" s="58">
        <v>0</v>
      </c>
      <c r="Y59" s="58">
        <v>0</v>
      </c>
      <c r="Z59" s="58">
        <v>0</v>
      </c>
      <c r="AA59" s="58">
        <v>0</v>
      </c>
      <c r="AB59" s="70">
        <v>0</v>
      </c>
      <c r="AC59" s="59">
        <f t="shared" si="2"/>
        <v>0</v>
      </c>
      <c r="AD59" s="63" t="str">
        <f t="shared" si="3"/>
        <v/>
      </c>
      <c r="AE59" s="19" t="s">
        <v>0</v>
      </c>
      <c r="AF59" s="70">
        <v>0</v>
      </c>
      <c r="AG59" s="59">
        <f t="shared" si="4"/>
        <v>0</v>
      </c>
      <c r="AH59" s="63" t="str">
        <f t="shared" si="5"/>
        <v/>
      </c>
      <c r="AI59" s="19" t="s">
        <v>0</v>
      </c>
    </row>
    <row r="60" spans="1:35" hidden="1" outlineLevel="2" x14ac:dyDescent="0.3">
      <c r="A60" s="177" t="s">
        <v>326</v>
      </c>
      <c r="B60" s="53" t="s">
        <v>672</v>
      </c>
      <c r="C60" s="58">
        <v>0</v>
      </c>
      <c r="D60" s="58">
        <v>0</v>
      </c>
      <c r="E60" s="58">
        <v>0</v>
      </c>
      <c r="F60" s="58">
        <v>0</v>
      </c>
      <c r="G60" s="58">
        <v>0</v>
      </c>
      <c r="H60" s="58">
        <v>0</v>
      </c>
      <c r="I60" s="58">
        <v>0</v>
      </c>
      <c r="J60" s="58">
        <v>0</v>
      </c>
      <c r="K60" s="58">
        <v>0</v>
      </c>
      <c r="L60" s="58">
        <v>0</v>
      </c>
      <c r="M60" s="58">
        <v>0</v>
      </c>
      <c r="N60" s="58">
        <v>0</v>
      </c>
      <c r="O60" s="70">
        <v>0</v>
      </c>
      <c r="P60" s="58">
        <v>-1422.17</v>
      </c>
      <c r="Q60" s="58">
        <v>-2004.43</v>
      </c>
      <c r="R60" s="58">
        <v>-3567.42</v>
      </c>
      <c r="S60" s="58">
        <v>-5900.25</v>
      </c>
      <c r="T60" s="58">
        <v>-5635.37</v>
      </c>
      <c r="U60" s="58">
        <v>-5559.65</v>
      </c>
      <c r="V60" s="58">
        <v>-2321.7800000000002</v>
      </c>
      <c r="W60" s="58">
        <v>-7224.24</v>
      </c>
      <c r="X60" s="58">
        <v>33635.31</v>
      </c>
      <c r="Y60" s="58">
        <v>-39254.06</v>
      </c>
      <c r="Z60" s="58">
        <v>-999.92</v>
      </c>
      <c r="AA60" s="58">
        <v>-1351.49</v>
      </c>
      <c r="AB60" s="70">
        <v>-41605.47</v>
      </c>
      <c r="AC60" s="59">
        <f t="shared" si="2"/>
        <v>-41605.47</v>
      </c>
      <c r="AD60" s="63" t="str">
        <f t="shared" si="3"/>
        <v/>
      </c>
      <c r="AE60" s="19" t="s">
        <v>0</v>
      </c>
      <c r="AF60" s="70">
        <v>0</v>
      </c>
      <c r="AG60" s="59">
        <f t="shared" si="4"/>
        <v>-41605.47</v>
      </c>
      <c r="AH60" s="63" t="str">
        <f t="shared" si="5"/>
        <v/>
      </c>
      <c r="AI60" s="19" t="s">
        <v>0</v>
      </c>
    </row>
    <row r="61" spans="1:35" hidden="1" outlineLevel="2" x14ac:dyDescent="0.3">
      <c r="A61" s="177" t="s">
        <v>327</v>
      </c>
      <c r="B61" s="53" t="s">
        <v>673</v>
      </c>
      <c r="C61" s="58">
        <v>-1422.17</v>
      </c>
      <c r="D61" s="58">
        <v>-2004.43</v>
      </c>
      <c r="E61" s="58">
        <v>-4208.4399999999996</v>
      </c>
      <c r="F61" s="58">
        <v>-4141.43</v>
      </c>
      <c r="G61" s="58">
        <v>-4425.84</v>
      </c>
      <c r="H61" s="58">
        <v>-4639.8999999999996</v>
      </c>
      <c r="I61" s="58">
        <v>-4658.41</v>
      </c>
      <c r="J61" s="58">
        <v>-4826.93</v>
      </c>
      <c r="K61" s="58">
        <v>-4912.41</v>
      </c>
      <c r="L61" s="58">
        <v>-5224.1099999999997</v>
      </c>
      <c r="M61" s="58">
        <v>-5316.14</v>
      </c>
      <c r="N61" s="58">
        <v>-5462.73</v>
      </c>
      <c r="O61" s="70">
        <v>-51242.94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0</v>
      </c>
      <c r="X61" s="58">
        <v>0</v>
      </c>
      <c r="Y61" s="58">
        <v>0</v>
      </c>
      <c r="Z61" s="58">
        <v>0</v>
      </c>
      <c r="AA61" s="58">
        <v>0</v>
      </c>
      <c r="AB61" s="70">
        <v>0</v>
      </c>
      <c r="AC61" s="59">
        <f t="shared" si="2"/>
        <v>51242.94</v>
      </c>
      <c r="AD61" s="63">
        <f t="shared" si="3"/>
        <v>-1</v>
      </c>
      <c r="AE61" s="19" t="s">
        <v>0</v>
      </c>
      <c r="AF61" s="70">
        <v>0</v>
      </c>
      <c r="AG61" s="59">
        <f t="shared" si="4"/>
        <v>0</v>
      </c>
      <c r="AH61" s="63" t="str">
        <f t="shared" si="5"/>
        <v/>
      </c>
      <c r="AI61" s="19" t="s">
        <v>0</v>
      </c>
    </row>
    <row r="62" spans="1:35" outlineLevel="1" collapsed="1" x14ac:dyDescent="0.3">
      <c r="A62" s="175" t="s">
        <v>328</v>
      </c>
      <c r="B62" s="52" t="s">
        <v>674</v>
      </c>
      <c r="C62" s="26">
        <v>0</v>
      </c>
      <c r="D62" s="26">
        <v>0</v>
      </c>
      <c r="E62" s="26">
        <v>0</v>
      </c>
      <c r="F62" s="26">
        <v>0</v>
      </c>
      <c r="G62" s="26">
        <v>0</v>
      </c>
      <c r="H62" s="26">
        <v>-2900</v>
      </c>
      <c r="I62" s="26">
        <v>0</v>
      </c>
      <c r="J62" s="26">
        <v>0</v>
      </c>
      <c r="K62" s="26">
        <v>-2900</v>
      </c>
      <c r="L62" s="26">
        <v>0</v>
      </c>
      <c r="M62" s="26">
        <v>0</v>
      </c>
      <c r="N62" s="26">
        <v>-2900</v>
      </c>
      <c r="O62" s="69">
        <v>-8700</v>
      </c>
      <c r="P62" s="26">
        <v>0</v>
      </c>
      <c r="Q62" s="26">
        <v>0</v>
      </c>
      <c r="R62" s="26">
        <v>0</v>
      </c>
      <c r="S62" s="26">
        <v>0</v>
      </c>
      <c r="T62" s="26">
        <v>-2541</v>
      </c>
      <c r="U62" s="26">
        <v>0</v>
      </c>
      <c r="V62" s="26">
        <v>0</v>
      </c>
      <c r="W62" s="26">
        <v>0</v>
      </c>
      <c r="X62" s="26">
        <v>0</v>
      </c>
      <c r="Y62" s="26">
        <v>-70.349999999999994</v>
      </c>
      <c r="Z62" s="26">
        <v>-227.42</v>
      </c>
      <c r="AA62" s="26">
        <v>-270.2</v>
      </c>
      <c r="AB62" s="69">
        <v>-3108.97</v>
      </c>
      <c r="AC62" s="29">
        <f t="shared" si="2"/>
        <v>5591.0300000000007</v>
      </c>
      <c r="AD62" s="36">
        <f t="shared" si="3"/>
        <v>-0.64264712643678168</v>
      </c>
      <c r="AE62" s="5" t="s">
        <v>0</v>
      </c>
      <c r="AF62" s="69">
        <v>0</v>
      </c>
      <c r="AG62" s="29">
        <f t="shared" si="4"/>
        <v>-3108.97</v>
      </c>
      <c r="AH62" s="36" t="str">
        <f t="shared" si="5"/>
        <v/>
      </c>
      <c r="AI62" s="5" t="s">
        <v>0</v>
      </c>
    </row>
    <row r="63" spans="1:35" hidden="1" outlineLevel="2" x14ac:dyDescent="0.3">
      <c r="A63" s="177" t="s">
        <v>329</v>
      </c>
      <c r="B63" s="53" t="s">
        <v>675</v>
      </c>
      <c r="C63" s="58">
        <v>0</v>
      </c>
      <c r="D63" s="58">
        <v>0</v>
      </c>
      <c r="E63" s="58">
        <v>0</v>
      </c>
      <c r="F63" s="58">
        <v>0</v>
      </c>
      <c r="G63" s="58">
        <v>0</v>
      </c>
      <c r="H63" s="58">
        <v>0</v>
      </c>
      <c r="I63" s="58">
        <v>0</v>
      </c>
      <c r="J63" s="58">
        <v>0</v>
      </c>
      <c r="K63" s="58">
        <v>0</v>
      </c>
      <c r="L63" s="58">
        <v>0</v>
      </c>
      <c r="M63" s="58">
        <v>0</v>
      </c>
      <c r="N63" s="58">
        <v>0</v>
      </c>
      <c r="O63" s="70">
        <v>0</v>
      </c>
      <c r="P63" s="58">
        <v>0</v>
      </c>
      <c r="Q63" s="58">
        <v>0</v>
      </c>
      <c r="R63" s="58">
        <v>0</v>
      </c>
      <c r="S63" s="58">
        <v>0</v>
      </c>
      <c r="T63" s="58">
        <v>0</v>
      </c>
      <c r="U63" s="58">
        <v>0</v>
      </c>
      <c r="V63" s="58">
        <v>0</v>
      </c>
      <c r="W63" s="58">
        <v>0</v>
      </c>
      <c r="X63" s="58">
        <v>-2541</v>
      </c>
      <c r="Y63" s="58">
        <v>-70.349999999999994</v>
      </c>
      <c r="Z63" s="58">
        <v>2611.35</v>
      </c>
      <c r="AA63" s="58">
        <v>0</v>
      </c>
      <c r="AB63" s="70">
        <v>0</v>
      </c>
      <c r="AC63" s="59">
        <f t="shared" si="2"/>
        <v>0</v>
      </c>
      <c r="AD63" s="63" t="str">
        <f t="shared" si="3"/>
        <v/>
      </c>
      <c r="AE63" s="19" t="s">
        <v>0</v>
      </c>
      <c r="AF63" s="70">
        <v>0</v>
      </c>
      <c r="AG63" s="59">
        <f t="shared" si="4"/>
        <v>0</v>
      </c>
      <c r="AH63" s="63" t="str">
        <f t="shared" si="5"/>
        <v/>
      </c>
      <c r="AI63" s="19" t="s">
        <v>0</v>
      </c>
    </row>
    <row r="64" spans="1:35" hidden="1" outlineLevel="2" x14ac:dyDescent="0.3">
      <c r="A64" s="177" t="s">
        <v>330</v>
      </c>
      <c r="B64" s="53" t="s">
        <v>676</v>
      </c>
      <c r="C64" s="58">
        <v>0</v>
      </c>
      <c r="D64" s="58">
        <v>0</v>
      </c>
      <c r="E64" s="58">
        <v>0</v>
      </c>
      <c r="F64" s="58">
        <v>0</v>
      </c>
      <c r="G64" s="58">
        <v>0</v>
      </c>
      <c r="H64" s="58">
        <v>-2900</v>
      </c>
      <c r="I64" s="58">
        <v>0</v>
      </c>
      <c r="J64" s="58">
        <v>0</v>
      </c>
      <c r="K64" s="58">
        <v>-2900</v>
      </c>
      <c r="L64" s="58">
        <v>0</v>
      </c>
      <c r="M64" s="58">
        <v>0</v>
      </c>
      <c r="N64" s="58">
        <v>-2900</v>
      </c>
      <c r="O64" s="70">
        <v>-8700</v>
      </c>
      <c r="P64" s="58">
        <v>0</v>
      </c>
      <c r="Q64" s="58">
        <v>0</v>
      </c>
      <c r="R64" s="58">
        <v>0</v>
      </c>
      <c r="S64" s="58">
        <v>0</v>
      </c>
      <c r="T64" s="58">
        <v>-2541</v>
      </c>
      <c r="U64" s="58">
        <v>0</v>
      </c>
      <c r="V64" s="58">
        <v>0</v>
      </c>
      <c r="W64" s="58">
        <v>0</v>
      </c>
      <c r="X64" s="58">
        <v>2541</v>
      </c>
      <c r="Y64" s="58">
        <v>0</v>
      </c>
      <c r="Z64" s="58">
        <v>-2838.77</v>
      </c>
      <c r="AA64" s="58">
        <v>-270.2</v>
      </c>
      <c r="AB64" s="70">
        <v>-3108.97</v>
      </c>
      <c r="AC64" s="59">
        <f t="shared" si="2"/>
        <v>5591.0300000000007</v>
      </c>
      <c r="AD64" s="63">
        <f t="shared" si="3"/>
        <v>-0.64264712643678168</v>
      </c>
      <c r="AE64" s="19" t="s">
        <v>0</v>
      </c>
      <c r="AF64" s="70">
        <v>0</v>
      </c>
      <c r="AG64" s="59">
        <f t="shared" si="4"/>
        <v>-3108.97</v>
      </c>
      <c r="AH64" s="63" t="str">
        <f t="shared" si="5"/>
        <v/>
      </c>
      <c r="AI64" s="19" t="s">
        <v>0</v>
      </c>
    </row>
    <row r="65" spans="1:35" outlineLevel="1" collapsed="1" x14ac:dyDescent="0.3">
      <c r="A65" s="175" t="s">
        <v>331</v>
      </c>
      <c r="B65" s="52" t="s">
        <v>677</v>
      </c>
      <c r="C65" s="26">
        <v>-1424.44</v>
      </c>
      <c r="D65" s="26">
        <v>-4881.75</v>
      </c>
      <c r="E65" s="26">
        <v>-7514.48</v>
      </c>
      <c r="F65" s="26">
        <v>-10874.67</v>
      </c>
      <c r="G65" s="26">
        <v>-9106.2199999999993</v>
      </c>
      <c r="H65" s="26">
        <v>-9154.17</v>
      </c>
      <c r="I65" s="26">
        <v>-63138</v>
      </c>
      <c r="J65" s="26">
        <v>-9203.56</v>
      </c>
      <c r="K65" s="26">
        <v>-9254.42</v>
      </c>
      <c r="L65" s="26">
        <v>-25496.81</v>
      </c>
      <c r="M65" s="26">
        <v>-23735.78</v>
      </c>
      <c r="N65" s="26">
        <v>-9416.36</v>
      </c>
      <c r="O65" s="69">
        <v>-183200.66</v>
      </c>
      <c r="P65" s="26">
        <v>-1424.44</v>
      </c>
      <c r="Q65" s="26">
        <v>-4881.75</v>
      </c>
      <c r="R65" s="26">
        <v>-9338.18</v>
      </c>
      <c r="S65" s="26">
        <v>-8810.5499999999993</v>
      </c>
      <c r="T65" s="26">
        <v>-8183.55</v>
      </c>
      <c r="U65" s="26">
        <v>-6761.16</v>
      </c>
      <c r="V65" s="26">
        <v>-5868.29</v>
      </c>
      <c r="W65" s="26">
        <v>-14799.72</v>
      </c>
      <c r="X65" s="26">
        <v>-13081.81</v>
      </c>
      <c r="Y65" s="26">
        <v>-14079.72</v>
      </c>
      <c r="Z65" s="26">
        <v>-13603.08</v>
      </c>
      <c r="AA65" s="26">
        <v>-18517.89</v>
      </c>
      <c r="AB65" s="69">
        <v>-119350.14</v>
      </c>
      <c r="AC65" s="29">
        <f t="shared" si="2"/>
        <v>63850.520000000004</v>
      </c>
      <c r="AD65" s="36">
        <f t="shared" si="3"/>
        <v>-0.34852778368811554</v>
      </c>
      <c r="AE65" s="5" t="s">
        <v>0</v>
      </c>
      <c r="AF65" s="69">
        <v>-74398.710000000006</v>
      </c>
      <c r="AG65" s="29">
        <f t="shared" si="4"/>
        <v>-44951.429999999993</v>
      </c>
      <c r="AH65" s="36">
        <f t="shared" si="5"/>
        <v>0.60419636308210167</v>
      </c>
      <c r="AI65" s="5" t="s">
        <v>0</v>
      </c>
    </row>
    <row r="66" spans="1:35" hidden="1" outlineLevel="2" x14ac:dyDescent="0.3">
      <c r="A66" s="177" t="s">
        <v>332</v>
      </c>
      <c r="B66" s="53" t="s">
        <v>678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70">
        <v>0</v>
      </c>
      <c r="P66" s="58">
        <v>0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0</v>
      </c>
      <c r="X66" s="58">
        <v>0</v>
      </c>
      <c r="Y66" s="58">
        <v>0</v>
      </c>
      <c r="Z66" s="58">
        <v>0</v>
      </c>
      <c r="AA66" s="58">
        <v>0</v>
      </c>
      <c r="AB66" s="70">
        <v>0</v>
      </c>
      <c r="AC66" s="59">
        <f t="shared" si="2"/>
        <v>0</v>
      </c>
      <c r="AD66" s="63" t="str">
        <f t="shared" si="3"/>
        <v/>
      </c>
      <c r="AE66" s="19" t="s">
        <v>0</v>
      </c>
      <c r="AF66" s="70">
        <v>0</v>
      </c>
      <c r="AG66" s="59">
        <f t="shared" si="4"/>
        <v>0</v>
      </c>
      <c r="AH66" s="63" t="str">
        <f t="shared" si="5"/>
        <v/>
      </c>
      <c r="AI66" s="19" t="s">
        <v>0</v>
      </c>
    </row>
    <row r="67" spans="1:35" hidden="1" outlineLevel="2" x14ac:dyDescent="0.3">
      <c r="A67" s="177" t="s">
        <v>333</v>
      </c>
      <c r="B67" s="53" t="s">
        <v>679</v>
      </c>
      <c r="C67" s="58">
        <v>0</v>
      </c>
      <c r="D67" s="58">
        <v>0</v>
      </c>
      <c r="E67" s="58">
        <v>0</v>
      </c>
      <c r="F67" s="58">
        <v>0</v>
      </c>
      <c r="G67" s="58">
        <v>0</v>
      </c>
      <c r="H67" s="58">
        <v>0</v>
      </c>
      <c r="I67" s="58">
        <v>0</v>
      </c>
      <c r="J67" s="58">
        <v>0</v>
      </c>
      <c r="K67" s="58">
        <v>0</v>
      </c>
      <c r="L67" s="58">
        <v>0</v>
      </c>
      <c r="M67" s="58">
        <v>0</v>
      </c>
      <c r="N67" s="58">
        <v>0</v>
      </c>
      <c r="O67" s="70">
        <v>0</v>
      </c>
      <c r="P67" s="58">
        <v>0</v>
      </c>
      <c r="Q67" s="58">
        <v>0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0</v>
      </c>
      <c r="X67" s="58">
        <v>0</v>
      </c>
      <c r="Y67" s="58">
        <v>0</v>
      </c>
      <c r="Z67" s="58">
        <v>0</v>
      </c>
      <c r="AA67" s="58">
        <v>0</v>
      </c>
      <c r="AB67" s="70">
        <v>0</v>
      </c>
      <c r="AC67" s="59">
        <f t="shared" si="2"/>
        <v>0</v>
      </c>
      <c r="AD67" s="63" t="str">
        <f t="shared" si="3"/>
        <v/>
      </c>
      <c r="AE67" s="19" t="s">
        <v>0</v>
      </c>
      <c r="AF67" s="70">
        <v>0</v>
      </c>
      <c r="AG67" s="59">
        <f t="shared" si="4"/>
        <v>0</v>
      </c>
      <c r="AH67" s="63" t="str">
        <f t="shared" si="5"/>
        <v/>
      </c>
      <c r="AI67" s="19" t="s">
        <v>0</v>
      </c>
    </row>
    <row r="68" spans="1:35" hidden="1" outlineLevel="2" x14ac:dyDescent="0.3">
      <c r="A68" s="177" t="s">
        <v>334</v>
      </c>
      <c r="B68" s="53" t="s">
        <v>680</v>
      </c>
      <c r="C68" s="58">
        <v>-1424.44</v>
      </c>
      <c r="D68" s="58">
        <v>-4881.75</v>
      </c>
      <c r="E68" s="58">
        <v>-7514.48</v>
      </c>
      <c r="F68" s="58">
        <v>-10874.67</v>
      </c>
      <c r="G68" s="58">
        <v>-9106.2199999999993</v>
      </c>
      <c r="H68" s="58">
        <v>-9154.17</v>
      </c>
      <c r="I68" s="58">
        <v>-63138</v>
      </c>
      <c r="J68" s="58">
        <v>-9203.56</v>
      </c>
      <c r="K68" s="58">
        <v>-9254.42</v>
      </c>
      <c r="L68" s="58">
        <v>-25496.81</v>
      </c>
      <c r="M68" s="58">
        <v>-23735.78</v>
      </c>
      <c r="N68" s="58">
        <v>-9416.36</v>
      </c>
      <c r="O68" s="70">
        <v>-183200.66</v>
      </c>
      <c r="P68" s="58">
        <v>-1424.44</v>
      </c>
      <c r="Q68" s="58">
        <v>-4881.75</v>
      </c>
      <c r="R68" s="58">
        <v>-9338.18</v>
      </c>
      <c r="S68" s="58">
        <v>-8810.5499999999993</v>
      </c>
      <c r="T68" s="58">
        <v>-8183.55</v>
      </c>
      <c r="U68" s="58">
        <v>-6761.16</v>
      </c>
      <c r="V68" s="58">
        <v>-5868.29</v>
      </c>
      <c r="W68" s="58">
        <v>-14799.72</v>
      </c>
      <c r="X68" s="58">
        <v>-13081.81</v>
      </c>
      <c r="Y68" s="58">
        <v>-14079.72</v>
      </c>
      <c r="Z68" s="58">
        <v>-13603.08</v>
      </c>
      <c r="AA68" s="58">
        <v>-18517.89</v>
      </c>
      <c r="AB68" s="70">
        <v>-119350.14</v>
      </c>
      <c r="AC68" s="59">
        <f t="shared" si="2"/>
        <v>63850.520000000004</v>
      </c>
      <c r="AD68" s="63">
        <f t="shared" si="3"/>
        <v>-0.34852778368811554</v>
      </c>
      <c r="AE68" s="19" t="s">
        <v>0</v>
      </c>
      <c r="AF68" s="70">
        <v>-74398.710000000006</v>
      </c>
      <c r="AG68" s="59">
        <f t="shared" si="4"/>
        <v>-44951.429999999993</v>
      </c>
      <c r="AH68" s="63">
        <f t="shared" si="5"/>
        <v>0.60419636308210167</v>
      </c>
      <c r="AI68" s="19" t="s">
        <v>0</v>
      </c>
    </row>
    <row r="69" spans="1:35" hidden="1" outlineLevel="2" x14ac:dyDescent="0.3">
      <c r="A69" s="177" t="s">
        <v>335</v>
      </c>
      <c r="B69" s="53" t="s">
        <v>681</v>
      </c>
      <c r="C69" s="58">
        <v>0</v>
      </c>
      <c r="D69" s="58">
        <v>0</v>
      </c>
      <c r="E69" s="58">
        <v>0</v>
      </c>
      <c r="F69" s="58">
        <v>0</v>
      </c>
      <c r="G69" s="58">
        <v>0</v>
      </c>
      <c r="H69" s="58">
        <v>0</v>
      </c>
      <c r="I69" s="58">
        <v>0</v>
      </c>
      <c r="J69" s="58">
        <v>0</v>
      </c>
      <c r="K69" s="58">
        <v>0</v>
      </c>
      <c r="L69" s="58">
        <v>0</v>
      </c>
      <c r="M69" s="58">
        <v>0</v>
      </c>
      <c r="N69" s="58">
        <v>0</v>
      </c>
      <c r="O69" s="70">
        <v>0</v>
      </c>
      <c r="P69" s="58">
        <v>0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0</v>
      </c>
      <c r="X69" s="58">
        <v>0</v>
      </c>
      <c r="Y69" s="58">
        <v>0</v>
      </c>
      <c r="Z69" s="58">
        <v>0</v>
      </c>
      <c r="AA69" s="58">
        <v>0</v>
      </c>
      <c r="AB69" s="70">
        <v>0</v>
      </c>
      <c r="AC69" s="59">
        <f t="shared" si="2"/>
        <v>0</v>
      </c>
      <c r="AD69" s="63" t="str">
        <f t="shared" si="3"/>
        <v/>
      </c>
      <c r="AE69" s="19" t="s">
        <v>0</v>
      </c>
      <c r="AF69" s="70">
        <v>0</v>
      </c>
      <c r="AG69" s="59">
        <f t="shared" si="4"/>
        <v>0</v>
      </c>
      <c r="AH69" s="63" t="str">
        <f t="shared" si="5"/>
        <v/>
      </c>
      <c r="AI69" s="19" t="s">
        <v>0</v>
      </c>
    </row>
    <row r="70" spans="1:35" outlineLevel="1" collapsed="1" x14ac:dyDescent="0.3">
      <c r="A70" s="175" t="s">
        <v>336</v>
      </c>
      <c r="B70" s="52" t="s">
        <v>682</v>
      </c>
      <c r="C70" s="26">
        <v>-21.78</v>
      </c>
      <c r="D70" s="26">
        <v>-294.26</v>
      </c>
      <c r="E70" s="26">
        <v>-883</v>
      </c>
      <c r="F70" s="26">
        <v>-653</v>
      </c>
      <c r="G70" s="26">
        <v>-653</v>
      </c>
      <c r="H70" s="26">
        <v>-4253</v>
      </c>
      <c r="I70" s="26">
        <v>-713</v>
      </c>
      <c r="J70" s="26">
        <v>-713</v>
      </c>
      <c r="K70" s="26">
        <v>-1513</v>
      </c>
      <c r="L70" s="26">
        <v>-763</v>
      </c>
      <c r="M70" s="26">
        <v>-763</v>
      </c>
      <c r="N70" s="26">
        <v>-4813</v>
      </c>
      <c r="O70" s="69">
        <v>-16036.04</v>
      </c>
      <c r="P70" s="26">
        <v>-21.78</v>
      </c>
      <c r="Q70" s="26">
        <v>-294.26</v>
      </c>
      <c r="R70" s="26">
        <v>-529.08000000000004</v>
      </c>
      <c r="S70" s="26">
        <v>-349.69</v>
      </c>
      <c r="T70" s="26">
        <v>-79.599999999999994</v>
      </c>
      <c r="U70" s="26">
        <v>0</v>
      </c>
      <c r="V70" s="26">
        <v>0</v>
      </c>
      <c r="W70" s="26">
        <v>0</v>
      </c>
      <c r="X70" s="26">
        <v>-578.99</v>
      </c>
      <c r="Y70" s="26">
        <v>-10.89</v>
      </c>
      <c r="Z70" s="26">
        <v>0</v>
      </c>
      <c r="AA70" s="26">
        <v>0</v>
      </c>
      <c r="AB70" s="69">
        <v>-1864.29</v>
      </c>
      <c r="AC70" s="29">
        <f t="shared" ref="AC70:AC133" si="6">AB70-O70</f>
        <v>14171.75</v>
      </c>
      <c r="AD70" s="36">
        <f t="shared" ref="AD70:AD133" si="7">IFERROR(AB70/O70-1,"")</f>
        <v>-0.883743742220648</v>
      </c>
      <c r="AE70" s="5" t="s">
        <v>0</v>
      </c>
      <c r="AF70" s="69">
        <v>-3601.87</v>
      </c>
      <c r="AG70" s="29">
        <f t="shared" ref="AG70:AG133" si="8">AB70-AF70</f>
        <v>1737.58</v>
      </c>
      <c r="AH70" s="36">
        <f t="shared" ref="AH70:AH133" si="9">IFERROR(AB70/AF70-1,"")</f>
        <v>-0.48241052564362397</v>
      </c>
      <c r="AI70" s="5" t="s">
        <v>0</v>
      </c>
    </row>
    <row r="71" spans="1:35" hidden="1" outlineLevel="2" x14ac:dyDescent="0.3">
      <c r="A71" s="177" t="s">
        <v>337</v>
      </c>
      <c r="B71" s="53" t="s">
        <v>683</v>
      </c>
      <c r="C71" s="58" t="s">
        <v>871</v>
      </c>
      <c r="D71" s="58" t="s">
        <v>871</v>
      </c>
      <c r="E71" s="58" t="s">
        <v>871</v>
      </c>
      <c r="F71" s="58" t="s">
        <v>871</v>
      </c>
      <c r="G71" s="58" t="s">
        <v>871</v>
      </c>
      <c r="H71" s="58" t="s">
        <v>871</v>
      </c>
      <c r="I71" s="58" t="s">
        <v>871</v>
      </c>
      <c r="J71" s="58" t="s">
        <v>871</v>
      </c>
      <c r="K71" s="58" t="s">
        <v>871</v>
      </c>
      <c r="L71" s="58" t="s">
        <v>871</v>
      </c>
      <c r="M71" s="58" t="s">
        <v>871</v>
      </c>
      <c r="N71" s="58" t="s">
        <v>871</v>
      </c>
      <c r="O71" s="70" t="s">
        <v>871</v>
      </c>
      <c r="P71" s="58" t="s">
        <v>871</v>
      </c>
      <c r="Q71" s="58" t="s">
        <v>871</v>
      </c>
      <c r="R71" s="58" t="s">
        <v>871</v>
      </c>
      <c r="S71" s="58" t="s">
        <v>871</v>
      </c>
      <c r="T71" s="58" t="s">
        <v>871</v>
      </c>
      <c r="U71" s="58" t="s">
        <v>871</v>
      </c>
      <c r="V71" s="58" t="s">
        <v>871</v>
      </c>
      <c r="W71" s="58" t="s">
        <v>871</v>
      </c>
      <c r="X71" s="58" t="s">
        <v>871</v>
      </c>
      <c r="Y71" s="58" t="s">
        <v>871</v>
      </c>
      <c r="Z71" s="58" t="s">
        <v>871</v>
      </c>
      <c r="AA71" s="58" t="s">
        <v>871</v>
      </c>
      <c r="AB71" s="70" t="s">
        <v>871</v>
      </c>
      <c r="AC71" s="59" t="e">
        <f t="shared" si="6"/>
        <v>#VALUE!</v>
      </c>
      <c r="AD71" s="63" t="str">
        <f t="shared" si="7"/>
        <v/>
      </c>
      <c r="AE71" s="19" t="s">
        <v>0</v>
      </c>
      <c r="AF71" s="70" t="s">
        <v>871</v>
      </c>
      <c r="AG71" s="59" t="e">
        <f t="shared" si="8"/>
        <v>#VALUE!</v>
      </c>
      <c r="AH71" s="63" t="str">
        <f t="shared" si="9"/>
        <v/>
      </c>
      <c r="AI71" s="19" t="s">
        <v>0</v>
      </c>
    </row>
    <row r="72" spans="1:35" hidden="1" outlineLevel="2" x14ac:dyDescent="0.3">
      <c r="A72" s="177" t="s">
        <v>338</v>
      </c>
      <c r="B72" s="53" t="s">
        <v>684</v>
      </c>
      <c r="C72" s="58">
        <v>0</v>
      </c>
      <c r="D72" s="58">
        <v>0</v>
      </c>
      <c r="E72" s="58">
        <v>-363</v>
      </c>
      <c r="F72" s="58">
        <v>-363</v>
      </c>
      <c r="G72" s="58">
        <v>-363</v>
      </c>
      <c r="H72" s="58">
        <v>-363</v>
      </c>
      <c r="I72" s="58">
        <v>-363</v>
      </c>
      <c r="J72" s="58">
        <v>-363</v>
      </c>
      <c r="K72" s="58">
        <v>-363</v>
      </c>
      <c r="L72" s="58">
        <v>-363</v>
      </c>
      <c r="M72" s="58">
        <v>-363</v>
      </c>
      <c r="N72" s="58">
        <v>-363</v>
      </c>
      <c r="O72" s="70">
        <v>-3630</v>
      </c>
      <c r="P72" s="58">
        <v>0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0</v>
      </c>
      <c r="X72" s="58">
        <v>0</v>
      </c>
      <c r="Y72" s="58">
        <v>0</v>
      </c>
      <c r="Z72" s="58">
        <v>0</v>
      </c>
      <c r="AA72" s="58">
        <v>0</v>
      </c>
      <c r="AB72" s="70">
        <v>0</v>
      </c>
      <c r="AC72" s="59">
        <f t="shared" si="6"/>
        <v>3630</v>
      </c>
      <c r="AD72" s="63">
        <f t="shared" si="7"/>
        <v>-1</v>
      </c>
      <c r="AE72" s="19" t="s">
        <v>0</v>
      </c>
      <c r="AF72" s="70">
        <v>0</v>
      </c>
      <c r="AG72" s="59">
        <f t="shared" si="8"/>
        <v>0</v>
      </c>
      <c r="AH72" s="63" t="str">
        <f t="shared" si="9"/>
        <v/>
      </c>
      <c r="AI72" s="19" t="s">
        <v>0</v>
      </c>
    </row>
    <row r="73" spans="1:35" hidden="1" outlineLevel="2" x14ac:dyDescent="0.3">
      <c r="A73" s="177" t="s">
        <v>339</v>
      </c>
      <c r="B73" s="53" t="s">
        <v>685</v>
      </c>
      <c r="C73" s="58">
        <v>0</v>
      </c>
      <c r="D73" s="58">
        <v>0</v>
      </c>
      <c r="E73" s="58">
        <v>0</v>
      </c>
      <c r="F73" s="58">
        <v>0</v>
      </c>
      <c r="G73" s="58">
        <v>0</v>
      </c>
      <c r="H73" s="58">
        <v>0</v>
      </c>
      <c r="I73" s="58">
        <v>0</v>
      </c>
      <c r="J73" s="58">
        <v>0</v>
      </c>
      <c r="K73" s="58">
        <v>0</v>
      </c>
      <c r="L73" s="58">
        <v>0</v>
      </c>
      <c r="M73" s="58">
        <v>0</v>
      </c>
      <c r="N73" s="58">
        <v>0</v>
      </c>
      <c r="O73" s="70">
        <v>0</v>
      </c>
      <c r="P73" s="58">
        <v>0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0</v>
      </c>
      <c r="X73" s="58">
        <v>0</v>
      </c>
      <c r="Y73" s="58">
        <v>0</v>
      </c>
      <c r="Z73" s="58">
        <v>0</v>
      </c>
      <c r="AA73" s="58">
        <v>0</v>
      </c>
      <c r="AB73" s="70">
        <v>0</v>
      </c>
      <c r="AC73" s="59">
        <f t="shared" si="6"/>
        <v>0</v>
      </c>
      <c r="AD73" s="63" t="str">
        <f t="shared" si="7"/>
        <v/>
      </c>
      <c r="AE73" s="19" t="s">
        <v>0</v>
      </c>
      <c r="AF73" s="70">
        <v>0</v>
      </c>
      <c r="AG73" s="59">
        <f t="shared" si="8"/>
        <v>0</v>
      </c>
      <c r="AH73" s="63" t="str">
        <f t="shared" si="9"/>
        <v/>
      </c>
      <c r="AI73" s="19" t="s">
        <v>0</v>
      </c>
    </row>
    <row r="74" spans="1:35" hidden="1" outlineLevel="2" x14ac:dyDescent="0.3">
      <c r="A74" s="177" t="s">
        <v>340</v>
      </c>
      <c r="B74" s="53" t="s">
        <v>686</v>
      </c>
      <c r="C74" s="58">
        <v>-21.78</v>
      </c>
      <c r="D74" s="58">
        <v>-294.26</v>
      </c>
      <c r="E74" s="58">
        <v>-300</v>
      </c>
      <c r="F74" s="58">
        <v>0</v>
      </c>
      <c r="G74" s="58">
        <v>0</v>
      </c>
      <c r="H74" s="58">
        <v>-800</v>
      </c>
      <c r="I74" s="58">
        <v>0</v>
      </c>
      <c r="J74" s="58">
        <v>0</v>
      </c>
      <c r="K74" s="58">
        <v>-800</v>
      </c>
      <c r="L74" s="58">
        <v>0</v>
      </c>
      <c r="M74" s="58">
        <v>0</v>
      </c>
      <c r="N74" s="58">
        <v>0</v>
      </c>
      <c r="O74" s="70">
        <v>-2216.04</v>
      </c>
      <c r="P74" s="58">
        <v>-21.78</v>
      </c>
      <c r="Q74" s="58">
        <v>-294.26</v>
      </c>
      <c r="R74" s="58">
        <v>-529.08000000000004</v>
      </c>
      <c r="S74" s="58">
        <v>-349.69</v>
      </c>
      <c r="T74" s="58">
        <v>-79.599999999999994</v>
      </c>
      <c r="U74" s="58">
        <v>0</v>
      </c>
      <c r="V74" s="58">
        <v>0</v>
      </c>
      <c r="W74" s="58">
        <v>0</v>
      </c>
      <c r="X74" s="58">
        <v>-578.99</v>
      </c>
      <c r="Y74" s="58">
        <v>-10.89</v>
      </c>
      <c r="Z74" s="58">
        <v>0</v>
      </c>
      <c r="AA74" s="58">
        <v>0</v>
      </c>
      <c r="AB74" s="70">
        <v>-1864.29</v>
      </c>
      <c r="AC74" s="59">
        <f t="shared" si="6"/>
        <v>351.75</v>
      </c>
      <c r="AD74" s="63">
        <f t="shared" si="7"/>
        <v>-0.1587290843125575</v>
      </c>
      <c r="AE74" s="19" t="s">
        <v>0</v>
      </c>
      <c r="AF74" s="70">
        <v>-3601.87</v>
      </c>
      <c r="AG74" s="59">
        <f t="shared" si="8"/>
        <v>1737.58</v>
      </c>
      <c r="AH74" s="63">
        <f t="shared" si="9"/>
        <v>-0.48241052564362397</v>
      </c>
      <c r="AI74" s="19" t="s">
        <v>0</v>
      </c>
    </row>
    <row r="75" spans="1:35" hidden="1" outlineLevel="2" x14ac:dyDescent="0.3">
      <c r="A75" s="177" t="s">
        <v>341</v>
      </c>
      <c r="B75" s="53" t="s">
        <v>687</v>
      </c>
      <c r="C75" s="58">
        <v>0</v>
      </c>
      <c r="D75" s="58">
        <v>0</v>
      </c>
      <c r="E75" s="58">
        <v>-220</v>
      </c>
      <c r="F75" s="58">
        <v>-290</v>
      </c>
      <c r="G75" s="58">
        <v>-290</v>
      </c>
      <c r="H75" s="58">
        <v>-290</v>
      </c>
      <c r="I75" s="58">
        <v>-350</v>
      </c>
      <c r="J75" s="58">
        <v>-350</v>
      </c>
      <c r="K75" s="58">
        <v>-350</v>
      </c>
      <c r="L75" s="58">
        <v>-400</v>
      </c>
      <c r="M75" s="58">
        <v>-400</v>
      </c>
      <c r="N75" s="58">
        <v>-450</v>
      </c>
      <c r="O75" s="70">
        <v>-3390</v>
      </c>
      <c r="P75" s="58">
        <v>0</v>
      </c>
      <c r="Q75" s="58">
        <v>0</v>
      </c>
      <c r="R75" s="58">
        <v>0</v>
      </c>
      <c r="S75" s="58">
        <v>0</v>
      </c>
      <c r="T75" s="58">
        <v>0</v>
      </c>
      <c r="U75" s="58">
        <v>0</v>
      </c>
      <c r="V75" s="58">
        <v>0</v>
      </c>
      <c r="W75" s="58">
        <v>0</v>
      </c>
      <c r="X75" s="58">
        <v>0</v>
      </c>
      <c r="Y75" s="58">
        <v>0</v>
      </c>
      <c r="Z75" s="58">
        <v>0</v>
      </c>
      <c r="AA75" s="58">
        <v>0</v>
      </c>
      <c r="AB75" s="70">
        <v>0</v>
      </c>
      <c r="AC75" s="59">
        <f t="shared" si="6"/>
        <v>3390</v>
      </c>
      <c r="AD75" s="63">
        <f t="shared" si="7"/>
        <v>-1</v>
      </c>
      <c r="AE75" s="19" t="s">
        <v>0</v>
      </c>
      <c r="AF75" s="70">
        <v>0</v>
      </c>
      <c r="AG75" s="59">
        <f t="shared" si="8"/>
        <v>0</v>
      </c>
      <c r="AH75" s="63" t="str">
        <f t="shared" si="9"/>
        <v/>
      </c>
      <c r="AI75" s="19" t="s">
        <v>0</v>
      </c>
    </row>
    <row r="76" spans="1:35" hidden="1" outlineLevel="2" x14ac:dyDescent="0.3">
      <c r="A76" s="177" t="s">
        <v>342</v>
      </c>
      <c r="B76" s="53" t="s">
        <v>688</v>
      </c>
      <c r="C76" s="58">
        <v>0</v>
      </c>
      <c r="D76" s="58">
        <v>0</v>
      </c>
      <c r="E76" s="58">
        <v>0</v>
      </c>
      <c r="F76" s="58">
        <v>0</v>
      </c>
      <c r="G76" s="58">
        <v>0</v>
      </c>
      <c r="H76" s="58">
        <v>-2800</v>
      </c>
      <c r="I76" s="58">
        <v>0</v>
      </c>
      <c r="J76" s="58">
        <v>0</v>
      </c>
      <c r="K76" s="58">
        <v>0</v>
      </c>
      <c r="L76" s="58">
        <v>0</v>
      </c>
      <c r="M76" s="58">
        <v>0</v>
      </c>
      <c r="N76" s="58">
        <v>-4000</v>
      </c>
      <c r="O76" s="70">
        <v>-6800</v>
      </c>
      <c r="P76" s="58">
        <v>0</v>
      </c>
      <c r="Q76" s="58">
        <v>0</v>
      </c>
      <c r="R76" s="58">
        <v>0</v>
      </c>
      <c r="S76" s="58">
        <v>0</v>
      </c>
      <c r="T76" s="58">
        <v>0</v>
      </c>
      <c r="U76" s="58">
        <v>0</v>
      </c>
      <c r="V76" s="58">
        <v>0</v>
      </c>
      <c r="W76" s="58">
        <v>0</v>
      </c>
      <c r="X76" s="58">
        <v>0</v>
      </c>
      <c r="Y76" s="58">
        <v>0</v>
      </c>
      <c r="Z76" s="58">
        <v>0</v>
      </c>
      <c r="AA76" s="58">
        <v>0</v>
      </c>
      <c r="AB76" s="70">
        <v>0</v>
      </c>
      <c r="AC76" s="59">
        <f t="shared" si="6"/>
        <v>6800</v>
      </c>
      <c r="AD76" s="63">
        <f t="shared" si="7"/>
        <v>-1</v>
      </c>
      <c r="AE76" s="19" t="s">
        <v>0</v>
      </c>
      <c r="AF76" s="70">
        <v>0</v>
      </c>
      <c r="AG76" s="59">
        <f t="shared" si="8"/>
        <v>0</v>
      </c>
      <c r="AH76" s="63" t="str">
        <f t="shared" si="9"/>
        <v/>
      </c>
      <c r="AI76" s="19" t="s">
        <v>0</v>
      </c>
    </row>
    <row r="77" spans="1:35" hidden="1" outlineLevel="2" x14ac:dyDescent="0.3">
      <c r="A77" s="177" t="s">
        <v>343</v>
      </c>
      <c r="B77" s="53" t="s">
        <v>689</v>
      </c>
      <c r="C77" s="58">
        <v>0</v>
      </c>
      <c r="D77" s="58">
        <v>0</v>
      </c>
      <c r="E77" s="58">
        <v>0</v>
      </c>
      <c r="F77" s="58">
        <v>0</v>
      </c>
      <c r="G77" s="58">
        <v>0</v>
      </c>
      <c r="H77" s="58">
        <v>0</v>
      </c>
      <c r="I77" s="58">
        <v>0</v>
      </c>
      <c r="J77" s="58">
        <v>0</v>
      </c>
      <c r="K77" s="58">
        <v>0</v>
      </c>
      <c r="L77" s="58">
        <v>0</v>
      </c>
      <c r="M77" s="58">
        <v>0</v>
      </c>
      <c r="N77" s="58">
        <v>0</v>
      </c>
      <c r="O77" s="70">
        <v>0</v>
      </c>
      <c r="P77" s="58">
        <v>0</v>
      </c>
      <c r="Q77" s="58">
        <v>0</v>
      </c>
      <c r="R77" s="58">
        <v>0</v>
      </c>
      <c r="S77" s="58">
        <v>0</v>
      </c>
      <c r="T77" s="58">
        <v>0</v>
      </c>
      <c r="U77" s="58">
        <v>0</v>
      </c>
      <c r="V77" s="58">
        <v>0</v>
      </c>
      <c r="W77" s="58">
        <v>0</v>
      </c>
      <c r="X77" s="58">
        <v>0</v>
      </c>
      <c r="Y77" s="58">
        <v>0</v>
      </c>
      <c r="Z77" s="58">
        <v>0</v>
      </c>
      <c r="AA77" s="58">
        <v>0</v>
      </c>
      <c r="AB77" s="70">
        <v>0</v>
      </c>
      <c r="AC77" s="59">
        <f t="shared" si="6"/>
        <v>0</v>
      </c>
      <c r="AD77" s="63" t="str">
        <f t="shared" si="7"/>
        <v/>
      </c>
      <c r="AE77" s="19" t="s">
        <v>0</v>
      </c>
      <c r="AF77" s="70">
        <v>0</v>
      </c>
      <c r="AG77" s="59">
        <f t="shared" si="8"/>
        <v>0</v>
      </c>
      <c r="AH77" s="63" t="str">
        <f t="shared" si="9"/>
        <v/>
      </c>
      <c r="AI77" s="19" t="s">
        <v>0</v>
      </c>
    </row>
    <row r="78" spans="1:35" outlineLevel="1" x14ac:dyDescent="0.3">
      <c r="A78" s="175" t="s">
        <v>344</v>
      </c>
      <c r="B78" s="52" t="s">
        <v>690</v>
      </c>
      <c r="C78" s="26">
        <v>-60325.31</v>
      </c>
      <c r="D78" s="26">
        <v>-39284.54</v>
      </c>
      <c r="E78" s="26">
        <v>-73166.86</v>
      </c>
      <c r="F78" s="26">
        <v>-80557.95</v>
      </c>
      <c r="G78" s="26">
        <v>-61438.51</v>
      </c>
      <c r="H78" s="26">
        <v>-67429.81</v>
      </c>
      <c r="I78" s="26">
        <v>-66058.19</v>
      </c>
      <c r="J78" s="26">
        <v>-65442.95</v>
      </c>
      <c r="K78" s="26">
        <v>-69612.97</v>
      </c>
      <c r="L78" s="26">
        <v>-75624.639999999999</v>
      </c>
      <c r="M78" s="26">
        <v>-78081.929999999993</v>
      </c>
      <c r="N78" s="26">
        <v>-80351.990000000005</v>
      </c>
      <c r="O78" s="69">
        <v>-817375.65</v>
      </c>
      <c r="P78" s="26">
        <v>-60325.31</v>
      </c>
      <c r="Q78" s="26">
        <v>-39284.54</v>
      </c>
      <c r="R78" s="26">
        <v>-48610.57</v>
      </c>
      <c r="S78" s="26">
        <v>-103954.31</v>
      </c>
      <c r="T78" s="26">
        <v>-37688.54</v>
      </c>
      <c r="U78" s="26">
        <v>-68098.039999999994</v>
      </c>
      <c r="V78" s="26">
        <v>-93376.53</v>
      </c>
      <c r="W78" s="26">
        <v>-59321.46</v>
      </c>
      <c r="X78" s="26">
        <v>-71340.55</v>
      </c>
      <c r="Y78" s="26">
        <v>-54844.11</v>
      </c>
      <c r="Z78" s="26">
        <v>-37004.6</v>
      </c>
      <c r="AA78" s="26">
        <v>-107268.26</v>
      </c>
      <c r="AB78" s="69">
        <v>-781116.82</v>
      </c>
      <c r="AC78" s="29">
        <f t="shared" si="6"/>
        <v>36258.830000000075</v>
      </c>
      <c r="AD78" s="36">
        <f t="shared" si="7"/>
        <v>-4.4360056480762688E-2</v>
      </c>
      <c r="AE78" s="5" t="s">
        <v>0</v>
      </c>
      <c r="AF78" s="69">
        <v>-288810.28000000003</v>
      </c>
      <c r="AG78" s="29">
        <f t="shared" si="8"/>
        <v>-492306.53999999992</v>
      </c>
      <c r="AH78" s="36">
        <f t="shared" si="9"/>
        <v>1.704601858354903</v>
      </c>
      <c r="AI78" s="5" t="s">
        <v>0</v>
      </c>
    </row>
    <row r="79" spans="1:35" outlineLevel="2" x14ac:dyDescent="0.3">
      <c r="A79" s="179" t="s">
        <v>24</v>
      </c>
      <c r="B79" s="54" t="s">
        <v>691</v>
      </c>
      <c r="C79" s="26">
        <v>-11210.19</v>
      </c>
      <c r="D79" s="26">
        <v>-10266.879999999999</v>
      </c>
      <c r="E79" s="26">
        <v>-27051.89</v>
      </c>
      <c r="F79" s="26">
        <v>-52353.42</v>
      </c>
      <c r="G79" s="26">
        <v>-30210.959999999999</v>
      </c>
      <c r="H79" s="26">
        <v>-31704.74</v>
      </c>
      <c r="I79" s="26">
        <v>-31750.639999999999</v>
      </c>
      <c r="J79" s="26">
        <v>-32497.15</v>
      </c>
      <c r="K79" s="26">
        <v>-33640.22</v>
      </c>
      <c r="L79" s="26">
        <v>-35825.75</v>
      </c>
      <c r="M79" s="26">
        <v>-37252.089999999997</v>
      </c>
      <c r="N79" s="26">
        <v>-37260.050000000003</v>
      </c>
      <c r="O79" s="69">
        <v>-371023.98</v>
      </c>
      <c r="P79" s="26">
        <v>-11210.19</v>
      </c>
      <c r="Q79" s="26">
        <v>-10266.879999999999</v>
      </c>
      <c r="R79" s="26">
        <v>-9843.64</v>
      </c>
      <c r="S79" s="26">
        <v>-75606.259999999995</v>
      </c>
      <c r="T79" s="26">
        <v>-25003.279999999999</v>
      </c>
      <c r="U79" s="26">
        <v>-5223.03</v>
      </c>
      <c r="V79" s="26">
        <v>-73393.2</v>
      </c>
      <c r="W79" s="26">
        <v>-26775.89</v>
      </c>
      <c r="X79" s="26">
        <v>-27157.47</v>
      </c>
      <c r="Y79" s="26">
        <v>-22114.799999999999</v>
      </c>
      <c r="Z79" s="26">
        <v>-3894.13</v>
      </c>
      <c r="AA79" s="26">
        <v>-68806.77</v>
      </c>
      <c r="AB79" s="69">
        <v>-359295.54</v>
      </c>
      <c r="AC79" s="29">
        <f t="shared" si="6"/>
        <v>11728.440000000002</v>
      </c>
      <c r="AD79" s="36">
        <f t="shared" si="7"/>
        <v>-3.1611002609588712E-2</v>
      </c>
      <c r="AE79" s="5" t="s">
        <v>0</v>
      </c>
      <c r="AF79" s="69">
        <v>-111154.83</v>
      </c>
      <c r="AG79" s="29">
        <f t="shared" si="8"/>
        <v>-248140.70999999996</v>
      </c>
      <c r="AH79" s="36">
        <f t="shared" si="9"/>
        <v>2.2323880122888045</v>
      </c>
      <c r="AI79" s="5" t="s">
        <v>0</v>
      </c>
    </row>
    <row r="80" spans="1:35" outlineLevel="3" x14ac:dyDescent="0.3">
      <c r="A80" s="181" t="s">
        <v>345</v>
      </c>
      <c r="B80" s="55" t="s">
        <v>692</v>
      </c>
      <c r="C80" s="58">
        <v>0</v>
      </c>
      <c r="D80" s="58">
        <v>0</v>
      </c>
      <c r="E80" s="58">
        <v>0</v>
      </c>
      <c r="F80" s="58">
        <v>0</v>
      </c>
      <c r="G80" s="58">
        <v>0</v>
      </c>
      <c r="H80" s="58">
        <v>0</v>
      </c>
      <c r="I80" s="58">
        <v>0</v>
      </c>
      <c r="J80" s="58">
        <v>0</v>
      </c>
      <c r="K80" s="58">
        <v>0</v>
      </c>
      <c r="L80" s="58">
        <v>0</v>
      </c>
      <c r="M80" s="58">
        <v>0</v>
      </c>
      <c r="N80" s="58">
        <v>0</v>
      </c>
      <c r="O80" s="70">
        <v>0</v>
      </c>
      <c r="P80" s="58">
        <v>-2740</v>
      </c>
      <c r="Q80" s="58">
        <v>-3557.68</v>
      </c>
      <c r="R80" s="58">
        <v>-2939.79</v>
      </c>
      <c r="S80" s="58">
        <v>-1854.17</v>
      </c>
      <c r="T80" s="58">
        <v>11091.64</v>
      </c>
      <c r="U80" s="58">
        <v>0</v>
      </c>
      <c r="V80" s="58">
        <v>0</v>
      </c>
      <c r="W80" s="58">
        <v>0</v>
      </c>
      <c r="X80" s="58">
        <v>0</v>
      </c>
      <c r="Y80" s="58">
        <v>-21167.37</v>
      </c>
      <c r="Z80" s="58">
        <v>21167.37</v>
      </c>
      <c r="AA80" s="58">
        <v>0</v>
      </c>
      <c r="AB80" s="70">
        <v>0</v>
      </c>
      <c r="AC80" s="59">
        <f t="shared" si="6"/>
        <v>0</v>
      </c>
      <c r="AD80" s="63" t="str">
        <f t="shared" si="7"/>
        <v/>
      </c>
      <c r="AE80" s="19" t="s">
        <v>0</v>
      </c>
      <c r="AF80" s="70">
        <v>0</v>
      </c>
      <c r="AG80" s="59">
        <f t="shared" si="8"/>
        <v>0</v>
      </c>
      <c r="AH80" s="63" t="str">
        <f t="shared" si="9"/>
        <v/>
      </c>
      <c r="AI80" s="19" t="s">
        <v>0</v>
      </c>
    </row>
    <row r="81" spans="1:35" outlineLevel="3" x14ac:dyDescent="0.3">
      <c r="A81" s="181" t="s">
        <v>346</v>
      </c>
      <c r="B81" s="55" t="s">
        <v>693</v>
      </c>
      <c r="C81" s="58">
        <v>-2740</v>
      </c>
      <c r="D81" s="58">
        <v>-3557.68</v>
      </c>
      <c r="E81" s="58">
        <v>-5805.18</v>
      </c>
      <c r="F81" s="58">
        <v>-6427.95</v>
      </c>
      <c r="G81" s="58">
        <v>-7539.87</v>
      </c>
      <c r="H81" s="58">
        <v>-8109.23</v>
      </c>
      <c r="I81" s="58">
        <v>-8013.4</v>
      </c>
      <c r="J81" s="58">
        <v>-8440.43</v>
      </c>
      <c r="K81" s="58">
        <v>-8671.5300000000007</v>
      </c>
      <c r="L81" s="58">
        <v>-9764.9599999999991</v>
      </c>
      <c r="M81" s="58">
        <v>-10036.08</v>
      </c>
      <c r="N81" s="58">
        <v>-10227.879999999999</v>
      </c>
      <c r="O81" s="70">
        <v>-89334.19</v>
      </c>
      <c r="P81" s="58">
        <v>0</v>
      </c>
      <c r="Q81" s="58">
        <v>0</v>
      </c>
      <c r="R81" s="58">
        <v>0</v>
      </c>
      <c r="S81" s="58">
        <v>0</v>
      </c>
      <c r="T81" s="58">
        <v>-12674.04</v>
      </c>
      <c r="U81" s="58">
        <v>-886.69</v>
      </c>
      <c r="V81" s="58">
        <v>-1420</v>
      </c>
      <c r="W81" s="58">
        <v>-3704.14</v>
      </c>
      <c r="X81" s="58">
        <v>-2482.5</v>
      </c>
      <c r="Y81" s="58">
        <v>21167.37</v>
      </c>
      <c r="Z81" s="58">
        <v>-21167.37</v>
      </c>
      <c r="AA81" s="58">
        <v>0</v>
      </c>
      <c r="AB81" s="70">
        <v>-21167.37</v>
      </c>
      <c r="AC81" s="59">
        <f t="shared" si="6"/>
        <v>68166.820000000007</v>
      </c>
      <c r="AD81" s="63">
        <f t="shared" si="7"/>
        <v>-0.76305410056328937</v>
      </c>
      <c r="AE81" s="19" t="s">
        <v>0</v>
      </c>
      <c r="AF81" s="70">
        <v>-18479.650000000001</v>
      </c>
      <c r="AG81" s="59">
        <f t="shared" si="8"/>
        <v>-2687.7199999999975</v>
      </c>
      <c r="AH81" s="63">
        <f t="shared" si="9"/>
        <v>0.14544214852554016</v>
      </c>
      <c r="AI81" s="19" t="s">
        <v>0</v>
      </c>
    </row>
    <row r="82" spans="1:35" outlineLevel="3" x14ac:dyDescent="0.3">
      <c r="A82" s="181" t="s">
        <v>347</v>
      </c>
      <c r="B82" s="55" t="s">
        <v>694</v>
      </c>
      <c r="C82" s="58">
        <v>0</v>
      </c>
      <c r="D82" s="58">
        <v>0</v>
      </c>
      <c r="E82" s="58">
        <v>0</v>
      </c>
      <c r="F82" s="58">
        <v>0</v>
      </c>
      <c r="G82" s="58">
        <v>0</v>
      </c>
      <c r="H82" s="58">
        <v>0</v>
      </c>
      <c r="I82" s="58">
        <v>0</v>
      </c>
      <c r="J82" s="58">
        <v>0</v>
      </c>
      <c r="K82" s="58">
        <v>0</v>
      </c>
      <c r="L82" s="58">
        <v>0</v>
      </c>
      <c r="M82" s="58">
        <v>0</v>
      </c>
      <c r="N82" s="58">
        <v>0</v>
      </c>
      <c r="O82" s="70">
        <v>0</v>
      </c>
      <c r="P82" s="58">
        <v>-4687.42</v>
      </c>
      <c r="Q82" s="58">
        <v>-3025</v>
      </c>
      <c r="R82" s="58">
        <v>-3025</v>
      </c>
      <c r="S82" s="58">
        <v>-68877.210000000006</v>
      </c>
      <c r="T82" s="58">
        <v>-19488.05</v>
      </c>
      <c r="U82" s="58">
        <v>99102.68</v>
      </c>
      <c r="V82" s="58">
        <v>-59481.99</v>
      </c>
      <c r="W82" s="58">
        <v>36410.239999999998</v>
      </c>
      <c r="X82" s="58">
        <v>23071.75</v>
      </c>
      <c r="Y82" s="58">
        <v>-195634.66</v>
      </c>
      <c r="Z82" s="58">
        <v>2801.27</v>
      </c>
      <c r="AA82" s="58">
        <v>-5248.21</v>
      </c>
      <c r="AB82" s="70">
        <v>-198081.6</v>
      </c>
      <c r="AC82" s="59">
        <f t="shared" si="6"/>
        <v>-198081.6</v>
      </c>
      <c r="AD82" s="63" t="str">
        <f t="shared" si="7"/>
        <v/>
      </c>
      <c r="AE82" s="19" t="s">
        <v>0</v>
      </c>
      <c r="AF82" s="70">
        <v>0</v>
      </c>
      <c r="AG82" s="59">
        <f t="shared" si="8"/>
        <v>-198081.6</v>
      </c>
      <c r="AH82" s="63" t="str">
        <f t="shared" si="9"/>
        <v/>
      </c>
      <c r="AI82" s="19" t="s">
        <v>0</v>
      </c>
    </row>
    <row r="83" spans="1:35" outlineLevel="3" x14ac:dyDescent="0.3">
      <c r="A83" s="181" t="s">
        <v>348</v>
      </c>
      <c r="B83" s="55" t="s">
        <v>695</v>
      </c>
      <c r="C83" s="58">
        <v>-4687.42</v>
      </c>
      <c r="D83" s="58">
        <v>-3025</v>
      </c>
      <c r="E83" s="58">
        <v>-16125.11</v>
      </c>
      <c r="F83" s="58">
        <v>-40127.35</v>
      </c>
      <c r="G83" s="58">
        <v>-16129.5</v>
      </c>
      <c r="H83" s="58">
        <v>-16127.88</v>
      </c>
      <c r="I83" s="58">
        <v>-16130.75</v>
      </c>
      <c r="J83" s="58">
        <v>-16133.59</v>
      </c>
      <c r="K83" s="58">
        <v>-16136.69</v>
      </c>
      <c r="L83" s="58">
        <v>-16140.18</v>
      </c>
      <c r="M83" s="58">
        <v>-16144.06</v>
      </c>
      <c r="N83" s="58">
        <v>-16145.65</v>
      </c>
      <c r="O83" s="70">
        <v>-193053.18</v>
      </c>
      <c r="P83" s="58">
        <v>0</v>
      </c>
      <c r="Q83" s="58">
        <v>0</v>
      </c>
      <c r="R83" s="58">
        <v>0</v>
      </c>
      <c r="S83" s="58">
        <v>0</v>
      </c>
      <c r="T83" s="58">
        <v>0</v>
      </c>
      <c r="U83" s="58">
        <v>-100189.21</v>
      </c>
      <c r="V83" s="58">
        <v>-11882.1</v>
      </c>
      <c r="W83" s="58">
        <v>-59481.99</v>
      </c>
      <c r="X83" s="58">
        <v>-24081.360000000001</v>
      </c>
      <c r="Y83" s="58">
        <v>195634.66</v>
      </c>
      <c r="Z83" s="58">
        <v>-4602.99</v>
      </c>
      <c r="AA83" s="58">
        <v>-64339.040000000001</v>
      </c>
      <c r="AB83" s="70">
        <v>-68942.03</v>
      </c>
      <c r="AC83" s="59">
        <f t="shared" si="6"/>
        <v>124111.15</v>
      </c>
      <c r="AD83" s="63">
        <f t="shared" si="7"/>
        <v>-0.64288581001359313</v>
      </c>
      <c r="AE83" s="19" t="s">
        <v>0</v>
      </c>
      <c r="AF83" s="70">
        <v>-84383.03</v>
      </c>
      <c r="AG83" s="59">
        <f t="shared" si="8"/>
        <v>15441</v>
      </c>
      <c r="AH83" s="63">
        <f t="shared" si="9"/>
        <v>-0.18298702950107382</v>
      </c>
      <c r="AI83" s="19" t="s">
        <v>0</v>
      </c>
    </row>
    <row r="84" spans="1:35" outlineLevel="3" x14ac:dyDescent="0.3">
      <c r="A84" s="181" t="s">
        <v>349</v>
      </c>
      <c r="B84" s="55" t="s">
        <v>696</v>
      </c>
      <c r="C84" s="58">
        <v>0</v>
      </c>
      <c r="D84" s="58">
        <v>0</v>
      </c>
      <c r="E84" s="58">
        <v>0</v>
      </c>
      <c r="F84" s="58">
        <v>0</v>
      </c>
      <c r="G84" s="58">
        <v>0</v>
      </c>
      <c r="H84" s="58">
        <v>0</v>
      </c>
      <c r="I84" s="58">
        <v>0</v>
      </c>
      <c r="J84" s="58">
        <v>0</v>
      </c>
      <c r="K84" s="58">
        <v>0</v>
      </c>
      <c r="L84" s="58">
        <v>0</v>
      </c>
      <c r="M84" s="58">
        <v>0</v>
      </c>
      <c r="N84" s="58">
        <v>0</v>
      </c>
      <c r="O84" s="70">
        <v>0</v>
      </c>
      <c r="P84" s="58">
        <v>0</v>
      </c>
      <c r="Q84" s="58">
        <v>0</v>
      </c>
      <c r="R84" s="58">
        <v>0</v>
      </c>
      <c r="S84" s="58">
        <v>0</v>
      </c>
      <c r="T84" s="58">
        <v>0</v>
      </c>
      <c r="U84" s="58">
        <v>0</v>
      </c>
      <c r="V84" s="58">
        <v>0</v>
      </c>
      <c r="W84" s="58">
        <v>0</v>
      </c>
      <c r="X84" s="58">
        <v>0</v>
      </c>
      <c r="Y84" s="58">
        <v>0</v>
      </c>
      <c r="Z84" s="58">
        <v>-58481.61</v>
      </c>
      <c r="AA84" s="58">
        <v>12247.8</v>
      </c>
      <c r="AB84" s="70">
        <v>-46233.81</v>
      </c>
      <c r="AC84" s="59">
        <f t="shared" si="6"/>
        <v>-46233.81</v>
      </c>
      <c r="AD84" s="63" t="str">
        <f t="shared" si="7"/>
        <v/>
      </c>
      <c r="AE84" s="19" t="s">
        <v>0</v>
      </c>
      <c r="AF84" s="70">
        <v>0</v>
      </c>
      <c r="AG84" s="59">
        <f t="shared" si="8"/>
        <v>-46233.81</v>
      </c>
      <c r="AH84" s="63" t="str">
        <f t="shared" si="9"/>
        <v/>
      </c>
      <c r="AI84" s="19" t="s">
        <v>0</v>
      </c>
    </row>
    <row r="85" spans="1:35" outlineLevel="3" x14ac:dyDescent="0.3">
      <c r="A85" s="181" t="s">
        <v>350</v>
      </c>
      <c r="B85" s="55" t="s">
        <v>697</v>
      </c>
      <c r="C85" s="58">
        <v>-311.04000000000002</v>
      </c>
      <c r="D85" s="58">
        <v>-386.71</v>
      </c>
      <c r="E85" s="58">
        <v>-2171.6799999999998</v>
      </c>
      <c r="F85" s="58">
        <v>-2429.34</v>
      </c>
      <c r="G85" s="58">
        <v>-2721.73</v>
      </c>
      <c r="H85" s="58">
        <v>-2784.99</v>
      </c>
      <c r="I85" s="58">
        <v>-2923.85</v>
      </c>
      <c r="J85" s="58">
        <v>-3290.61</v>
      </c>
      <c r="K85" s="58">
        <v>-3694.7</v>
      </c>
      <c r="L85" s="58">
        <v>-4153.2299999999996</v>
      </c>
      <c r="M85" s="58">
        <v>-4667.33</v>
      </c>
      <c r="N85" s="58">
        <v>-4907.92</v>
      </c>
      <c r="O85" s="70">
        <v>-34443.129999999997</v>
      </c>
      <c r="P85" s="58">
        <v>-311.04000000000002</v>
      </c>
      <c r="Q85" s="58">
        <v>-386.71</v>
      </c>
      <c r="R85" s="58">
        <v>-424.54</v>
      </c>
      <c r="S85" s="58">
        <v>-1695</v>
      </c>
      <c r="T85" s="58">
        <v>-3932.83</v>
      </c>
      <c r="U85" s="58">
        <v>-3249.81</v>
      </c>
      <c r="V85" s="58">
        <v>-609.11</v>
      </c>
      <c r="W85" s="58">
        <v>0</v>
      </c>
      <c r="X85" s="58">
        <v>-23665.73</v>
      </c>
      <c r="Y85" s="58">
        <v>-22114.43</v>
      </c>
      <c r="Z85" s="58">
        <v>56389.2</v>
      </c>
      <c r="AA85" s="58">
        <v>-11467.32</v>
      </c>
      <c r="AB85" s="70">
        <v>-11467.32</v>
      </c>
      <c r="AC85" s="59">
        <f t="shared" si="6"/>
        <v>22975.809999999998</v>
      </c>
      <c r="AD85" s="63">
        <f t="shared" si="7"/>
        <v>-0.66706510122628226</v>
      </c>
      <c r="AE85" s="19" t="s">
        <v>0</v>
      </c>
      <c r="AF85" s="70">
        <v>-8292.15</v>
      </c>
      <c r="AG85" s="59">
        <f t="shared" si="8"/>
        <v>-3175.17</v>
      </c>
      <c r="AH85" s="63">
        <f t="shared" si="9"/>
        <v>0.38291275483439158</v>
      </c>
      <c r="AI85" s="19" t="s">
        <v>0</v>
      </c>
    </row>
    <row r="86" spans="1:35" outlineLevel="3" x14ac:dyDescent="0.3">
      <c r="A86" s="181" t="s">
        <v>351</v>
      </c>
      <c r="B86" s="55" t="s">
        <v>698</v>
      </c>
      <c r="C86" s="58">
        <v>0</v>
      </c>
      <c r="D86" s="58">
        <v>0</v>
      </c>
      <c r="E86" s="58">
        <v>0</v>
      </c>
      <c r="F86" s="58">
        <v>0</v>
      </c>
      <c r="G86" s="58">
        <v>0</v>
      </c>
      <c r="H86" s="58">
        <v>0</v>
      </c>
      <c r="I86" s="58">
        <v>0</v>
      </c>
      <c r="J86" s="58">
        <v>0</v>
      </c>
      <c r="K86" s="58">
        <v>0</v>
      </c>
      <c r="L86" s="58">
        <v>0</v>
      </c>
      <c r="M86" s="58">
        <v>0</v>
      </c>
      <c r="N86" s="58">
        <v>0</v>
      </c>
      <c r="O86" s="70">
        <v>0</v>
      </c>
      <c r="P86" s="58">
        <v>0</v>
      </c>
      <c r="Q86" s="58">
        <v>0</v>
      </c>
      <c r="R86" s="58">
        <v>0</v>
      </c>
      <c r="S86" s="58">
        <v>0</v>
      </c>
      <c r="T86" s="58">
        <v>0</v>
      </c>
      <c r="U86" s="58">
        <v>0</v>
      </c>
      <c r="V86" s="58">
        <v>0</v>
      </c>
      <c r="W86" s="58">
        <v>0</v>
      </c>
      <c r="X86" s="58">
        <v>0</v>
      </c>
      <c r="Y86" s="58">
        <v>0</v>
      </c>
      <c r="Z86" s="58">
        <v>0</v>
      </c>
      <c r="AA86" s="58">
        <v>-11077.2</v>
      </c>
      <c r="AB86" s="70">
        <v>-11077.2</v>
      </c>
      <c r="AC86" s="59">
        <f t="shared" si="6"/>
        <v>-11077.2</v>
      </c>
      <c r="AD86" s="63" t="str">
        <f t="shared" si="7"/>
        <v/>
      </c>
      <c r="AE86" s="19" t="s">
        <v>0</v>
      </c>
      <c r="AF86" s="70">
        <v>0</v>
      </c>
      <c r="AG86" s="59">
        <f t="shared" si="8"/>
        <v>-11077.2</v>
      </c>
      <c r="AH86" s="63" t="str">
        <f t="shared" si="9"/>
        <v/>
      </c>
      <c r="AI86" s="19" t="s">
        <v>0</v>
      </c>
    </row>
    <row r="87" spans="1:35" outlineLevel="3" x14ac:dyDescent="0.3">
      <c r="A87" s="181" t="s">
        <v>352</v>
      </c>
      <c r="B87" s="55" t="s">
        <v>699</v>
      </c>
      <c r="C87" s="58">
        <v>-3471.73</v>
      </c>
      <c r="D87" s="58">
        <v>-3297.49</v>
      </c>
      <c r="E87" s="58">
        <v>-2949.92</v>
      </c>
      <c r="F87" s="58">
        <v>-3368.78</v>
      </c>
      <c r="G87" s="58">
        <v>-3819.86</v>
      </c>
      <c r="H87" s="58">
        <v>-4682.6400000000003</v>
      </c>
      <c r="I87" s="58">
        <v>-4682.6400000000003</v>
      </c>
      <c r="J87" s="58">
        <v>-4632.5200000000004</v>
      </c>
      <c r="K87" s="58">
        <v>-5137.3</v>
      </c>
      <c r="L87" s="58">
        <v>-5767.38</v>
      </c>
      <c r="M87" s="58">
        <v>-6404.62</v>
      </c>
      <c r="N87" s="58">
        <v>-5978.6</v>
      </c>
      <c r="O87" s="70">
        <v>-54193.48</v>
      </c>
      <c r="P87" s="58">
        <v>-3471.73</v>
      </c>
      <c r="Q87" s="58">
        <v>-3297.49</v>
      </c>
      <c r="R87" s="58">
        <v>-3454.31</v>
      </c>
      <c r="S87" s="58">
        <v>-3179.88</v>
      </c>
      <c r="T87" s="58">
        <v>0</v>
      </c>
      <c r="U87" s="58">
        <v>0</v>
      </c>
      <c r="V87" s="58">
        <v>0</v>
      </c>
      <c r="W87" s="58">
        <v>0</v>
      </c>
      <c r="X87" s="58">
        <v>0.37</v>
      </c>
      <c r="Y87" s="58">
        <v>-0.37</v>
      </c>
      <c r="Z87" s="58">
        <v>0</v>
      </c>
      <c r="AA87" s="58">
        <v>11077.2</v>
      </c>
      <c r="AB87" s="70">
        <v>-2326.21</v>
      </c>
      <c r="AC87" s="59">
        <f t="shared" si="6"/>
        <v>51867.270000000004</v>
      </c>
      <c r="AD87" s="63">
        <f t="shared" si="7"/>
        <v>-0.95707583273855079</v>
      </c>
      <c r="AE87" s="19" t="s">
        <v>0</v>
      </c>
      <c r="AF87" s="70">
        <v>0</v>
      </c>
      <c r="AG87" s="59">
        <f t="shared" si="8"/>
        <v>-2326.21</v>
      </c>
      <c r="AH87" s="63" t="str">
        <f t="shared" si="9"/>
        <v/>
      </c>
      <c r="AI87" s="19" t="s">
        <v>0</v>
      </c>
    </row>
    <row r="88" spans="1:35" outlineLevel="3" x14ac:dyDescent="0.3">
      <c r="A88" s="181" t="s">
        <v>353</v>
      </c>
      <c r="B88" s="55" t="s">
        <v>700</v>
      </c>
      <c r="C88" s="58" t="s">
        <v>871</v>
      </c>
      <c r="D88" s="58" t="s">
        <v>871</v>
      </c>
      <c r="E88" s="58" t="s">
        <v>871</v>
      </c>
      <c r="F88" s="58" t="s">
        <v>871</v>
      </c>
      <c r="G88" s="58" t="s">
        <v>871</v>
      </c>
      <c r="H88" s="58" t="s">
        <v>871</v>
      </c>
      <c r="I88" s="58" t="s">
        <v>871</v>
      </c>
      <c r="J88" s="58" t="s">
        <v>871</v>
      </c>
      <c r="K88" s="58" t="s">
        <v>871</v>
      </c>
      <c r="L88" s="58" t="s">
        <v>871</v>
      </c>
      <c r="M88" s="58" t="s">
        <v>871</v>
      </c>
      <c r="N88" s="58" t="s">
        <v>871</v>
      </c>
      <c r="O88" s="70" t="s">
        <v>871</v>
      </c>
      <c r="P88" s="58" t="s">
        <v>871</v>
      </c>
      <c r="Q88" s="58" t="s">
        <v>871</v>
      </c>
      <c r="R88" s="58" t="s">
        <v>871</v>
      </c>
      <c r="S88" s="58" t="s">
        <v>871</v>
      </c>
      <c r="T88" s="58" t="s">
        <v>871</v>
      </c>
      <c r="U88" s="58" t="s">
        <v>871</v>
      </c>
      <c r="V88" s="58" t="s">
        <v>871</v>
      </c>
      <c r="W88" s="58" t="s">
        <v>871</v>
      </c>
      <c r="X88" s="58" t="s">
        <v>871</v>
      </c>
      <c r="Y88" s="58" t="s">
        <v>871</v>
      </c>
      <c r="Z88" s="58" t="s">
        <v>871</v>
      </c>
      <c r="AA88" s="58" t="s">
        <v>871</v>
      </c>
      <c r="AB88" s="70" t="s">
        <v>871</v>
      </c>
      <c r="AC88" s="59" t="e">
        <f t="shared" si="6"/>
        <v>#VALUE!</v>
      </c>
      <c r="AD88" s="63" t="str">
        <f t="shared" si="7"/>
        <v/>
      </c>
      <c r="AE88" s="19" t="s">
        <v>0</v>
      </c>
      <c r="AF88" s="70" t="s">
        <v>871</v>
      </c>
      <c r="AG88" s="59" t="e">
        <f t="shared" si="8"/>
        <v>#VALUE!</v>
      </c>
      <c r="AH88" s="63" t="str">
        <f t="shared" si="9"/>
        <v/>
      </c>
      <c r="AI88" s="19" t="s">
        <v>0</v>
      </c>
    </row>
    <row r="89" spans="1:35" outlineLevel="3" x14ac:dyDescent="0.3">
      <c r="A89" s="181" t="s">
        <v>354</v>
      </c>
      <c r="B89" s="55" t="s">
        <v>701</v>
      </c>
      <c r="C89" s="58" t="s">
        <v>871</v>
      </c>
      <c r="D89" s="58" t="s">
        <v>871</v>
      </c>
      <c r="E89" s="58" t="s">
        <v>871</v>
      </c>
      <c r="F89" s="58" t="s">
        <v>871</v>
      </c>
      <c r="G89" s="58" t="s">
        <v>871</v>
      </c>
      <c r="H89" s="58" t="s">
        <v>871</v>
      </c>
      <c r="I89" s="58" t="s">
        <v>871</v>
      </c>
      <c r="J89" s="58" t="s">
        <v>871</v>
      </c>
      <c r="K89" s="58" t="s">
        <v>871</v>
      </c>
      <c r="L89" s="58" t="s">
        <v>871</v>
      </c>
      <c r="M89" s="58" t="s">
        <v>871</v>
      </c>
      <c r="N89" s="58" t="s">
        <v>871</v>
      </c>
      <c r="O89" s="70" t="s">
        <v>871</v>
      </c>
      <c r="P89" s="58" t="s">
        <v>871</v>
      </c>
      <c r="Q89" s="58" t="s">
        <v>871</v>
      </c>
      <c r="R89" s="58" t="s">
        <v>871</v>
      </c>
      <c r="S89" s="58" t="s">
        <v>871</v>
      </c>
      <c r="T89" s="58" t="s">
        <v>871</v>
      </c>
      <c r="U89" s="58" t="s">
        <v>871</v>
      </c>
      <c r="V89" s="58" t="s">
        <v>871</v>
      </c>
      <c r="W89" s="58" t="s">
        <v>871</v>
      </c>
      <c r="X89" s="58" t="s">
        <v>871</v>
      </c>
      <c r="Y89" s="58" t="s">
        <v>871</v>
      </c>
      <c r="Z89" s="58" t="s">
        <v>871</v>
      </c>
      <c r="AA89" s="58" t="s">
        <v>871</v>
      </c>
      <c r="AB89" s="70" t="s">
        <v>871</v>
      </c>
      <c r="AC89" s="59" t="e">
        <f t="shared" si="6"/>
        <v>#VALUE!</v>
      </c>
      <c r="AD89" s="63" t="str">
        <f t="shared" si="7"/>
        <v/>
      </c>
      <c r="AE89" s="19" t="s">
        <v>0</v>
      </c>
      <c r="AF89" s="70" t="s">
        <v>871</v>
      </c>
      <c r="AG89" s="59" t="e">
        <f t="shared" si="8"/>
        <v>#VALUE!</v>
      </c>
      <c r="AH89" s="63" t="str">
        <f t="shared" si="9"/>
        <v/>
      </c>
      <c r="AI89" s="19" t="s">
        <v>0</v>
      </c>
    </row>
    <row r="90" spans="1:35" outlineLevel="2" collapsed="1" x14ac:dyDescent="0.3">
      <c r="A90" s="179" t="s">
        <v>344</v>
      </c>
      <c r="B90" s="54" t="s">
        <v>702</v>
      </c>
      <c r="C90" s="26">
        <v>-49115.12</v>
      </c>
      <c r="D90" s="26">
        <v>-29017.66</v>
      </c>
      <c r="E90" s="26">
        <v>-45884.97</v>
      </c>
      <c r="F90" s="26">
        <v>-27974.53</v>
      </c>
      <c r="G90" s="26">
        <v>-30997.55</v>
      </c>
      <c r="H90" s="26">
        <v>-35495.07</v>
      </c>
      <c r="I90" s="26">
        <v>-34077.550000000003</v>
      </c>
      <c r="J90" s="26">
        <v>-32715.8</v>
      </c>
      <c r="K90" s="26">
        <v>-35742.75</v>
      </c>
      <c r="L90" s="26">
        <v>-39568.89</v>
      </c>
      <c r="M90" s="26">
        <v>-40599.839999999997</v>
      </c>
      <c r="N90" s="26">
        <v>-41361.94</v>
      </c>
      <c r="O90" s="69">
        <v>-442551.67</v>
      </c>
      <c r="P90" s="26">
        <v>-49115.12</v>
      </c>
      <c r="Q90" s="26">
        <v>-29017.66</v>
      </c>
      <c r="R90" s="26">
        <v>-38766.93</v>
      </c>
      <c r="S90" s="26">
        <v>-26888.58</v>
      </c>
      <c r="T90" s="26">
        <v>-12002.28</v>
      </c>
      <c r="U90" s="26">
        <v>-62811.03</v>
      </c>
      <c r="V90" s="26">
        <v>-18860.03</v>
      </c>
      <c r="W90" s="26">
        <v>-32019.84</v>
      </c>
      <c r="X90" s="26">
        <v>-44261.61</v>
      </c>
      <c r="Y90" s="26">
        <v>-5500.06</v>
      </c>
      <c r="Z90" s="26">
        <v>-59051.01</v>
      </c>
      <c r="AA90" s="26">
        <v>-36046.800000000003</v>
      </c>
      <c r="AB90" s="69">
        <v>-414340.95</v>
      </c>
      <c r="AC90" s="29">
        <f t="shared" si="6"/>
        <v>28210.719999999972</v>
      </c>
      <c r="AD90" s="36">
        <f t="shared" si="7"/>
        <v>-6.3745596079210265E-2</v>
      </c>
      <c r="AE90" s="5" t="s">
        <v>0</v>
      </c>
      <c r="AF90" s="69">
        <v>-168314.08</v>
      </c>
      <c r="AG90" s="29">
        <f t="shared" si="8"/>
        <v>-246026.87000000002</v>
      </c>
      <c r="AH90" s="36">
        <f t="shared" si="9"/>
        <v>1.4617129476036705</v>
      </c>
      <c r="AI90" s="5" t="s">
        <v>0</v>
      </c>
    </row>
    <row r="91" spans="1:35" hidden="1" outlineLevel="3" x14ac:dyDescent="0.3">
      <c r="A91" s="181" t="s">
        <v>355</v>
      </c>
      <c r="B91" s="55" t="s">
        <v>703</v>
      </c>
      <c r="C91" s="58">
        <v>0</v>
      </c>
      <c r="D91" s="58">
        <v>0</v>
      </c>
      <c r="E91" s="58">
        <v>0</v>
      </c>
      <c r="F91" s="58">
        <v>0</v>
      </c>
      <c r="G91" s="58">
        <v>0</v>
      </c>
      <c r="H91" s="58">
        <v>0</v>
      </c>
      <c r="I91" s="58">
        <v>0</v>
      </c>
      <c r="J91" s="58">
        <v>0</v>
      </c>
      <c r="K91" s="58">
        <v>0</v>
      </c>
      <c r="L91" s="58">
        <v>0</v>
      </c>
      <c r="M91" s="58">
        <v>0</v>
      </c>
      <c r="N91" s="58">
        <v>0</v>
      </c>
      <c r="O91" s="70">
        <v>0</v>
      </c>
      <c r="P91" s="58">
        <v>0</v>
      </c>
      <c r="Q91" s="58">
        <v>0</v>
      </c>
      <c r="R91" s="58">
        <v>0</v>
      </c>
      <c r="S91" s="58">
        <v>0</v>
      </c>
      <c r="T91" s="58">
        <v>0</v>
      </c>
      <c r="U91" s="58">
        <v>0</v>
      </c>
      <c r="V91" s="58">
        <v>0</v>
      </c>
      <c r="W91" s="58">
        <v>0</v>
      </c>
      <c r="X91" s="58">
        <v>0</v>
      </c>
      <c r="Y91" s="58">
        <v>0</v>
      </c>
      <c r="Z91" s="58">
        <v>0</v>
      </c>
      <c r="AA91" s="58">
        <v>0</v>
      </c>
      <c r="AB91" s="70">
        <v>0</v>
      </c>
      <c r="AC91" s="59">
        <f t="shared" si="6"/>
        <v>0</v>
      </c>
      <c r="AD91" s="63" t="str">
        <f t="shared" si="7"/>
        <v/>
      </c>
      <c r="AE91" s="19" t="s">
        <v>0</v>
      </c>
      <c r="AF91" s="70">
        <v>0</v>
      </c>
      <c r="AG91" s="59">
        <f t="shared" si="8"/>
        <v>0</v>
      </c>
      <c r="AH91" s="63" t="str">
        <f t="shared" si="9"/>
        <v/>
      </c>
      <c r="AI91" s="19" t="s">
        <v>0</v>
      </c>
    </row>
    <row r="92" spans="1:35" hidden="1" outlineLevel="3" x14ac:dyDescent="0.3">
      <c r="A92" s="181" t="s">
        <v>356</v>
      </c>
      <c r="B92" s="55" t="s">
        <v>704</v>
      </c>
      <c r="C92" s="58">
        <v>0</v>
      </c>
      <c r="D92" s="58">
        <v>0</v>
      </c>
      <c r="E92" s="58">
        <v>0</v>
      </c>
      <c r="F92" s="58">
        <v>0</v>
      </c>
      <c r="G92" s="58">
        <v>0</v>
      </c>
      <c r="H92" s="58">
        <v>0</v>
      </c>
      <c r="I92" s="58">
        <v>0</v>
      </c>
      <c r="J92" s="58">
        <v>0</v>
      </c>
      <c r="K92" s="58">
        <v>0</v>
      </c>
      <c r="L92" s="58">
        <v>0</v>
      </c>
      <c r="M92" s="58">
        <v>0</v>
      </c>
      <c r="N92" s="58">
        <v>0</v>
      </c>
      <c r="O92" s="70">
        <v>0</v>
      </c>
      <c r="P92" s="58">
        <v>0</v>
      </c>
      <c r="Q92" s="58">
        <v>0</v>
      </c>
      <c r="R92" s="58">
        <v>0</v>
      </c>
      <c r="S92" s="58">
        <v>0</v>
      </c>
      <c r="T92" s="58">
        <v>0</v>
      </c>
      <c r="U92" s="58">
        <v>0</v>
      </c>
      <c r="V92" s="58">
        <v>0</v>
      </c>
      <c r="W92" s="58">
        <v>0</v>
      </c>
      <c r="X92" s="58">
        <v>0</v>
      </c>
      <c r="Y92" s="58">
        <v>0</v>
      </c>
      <c r="Z92" s="58">
        <v>-302</v>
      </c>
      <c r="AA92" s="58">
        <v>-399.66</v>
      </c>
      <c r="AB92" s="70">
        <v>-701.66</v>
      </c>
      <c r="AC92" s="59">
        <f t="shared" si="6"/>
        <v>-701.66</v>
      </c>
      <c r="AD92" s="63" t="str">
        <f t="shared" si="7"/>
        <v/>
      </c>
      <c r="AE92" s="19" t="s">
        <v>0</v>
      </c>
      <c r="AF92" s="70">
        <v>0</v>
      </c>
      <c r="AG92" s="59">
        <f t="shared" si="8"/>
        <v>-701.66</v>
      </c>
      <c r="AH92" s="63" t="str">
        <f t="shared" si="9"/>
        <v/>
      </c>
      <c r="AI92" s="19" t="s">
        <v>0</v>
      </c>
    </row>
    <row r="93" spans="1:35" hidden="1" outlineLevel="3" x14ac:dyDescent="0.3">
      <c r="A93" s="181" t="s">
        <v>357</v>
      </c>
      <c r="B93" s="55" t="s">
        <v>705</v>
      </c>
      <c r="C93" s="58">
        <v>0</v>
      </c>
      <c r="D93" s="58">
        <v>0</v>
      </c>
      <c r="E93" s="58">
        <v>0</v>
      </c>
      <c r="F93" s="58">
        <v>0</v>
      </c>
      <c r="G93" s="58">
        <v>0</v>
      </c>
      <c r="H93" s="58">
        <v>0</v>
      </c>
      <c r="I93" s="58">
        <v>0</v>
      </c>
      <c r="J93" s="58">
        <v>0</v>
      </c>
      <c r="K93" s="58">
        <v>0</v>
      </c>
      <c r="L93" s="58">
        <v>0</v>
      </c>
      <c r="M93" s="58">
        <v>0</v>
      </c>
      <c r="N93" s="58">
        <v>0</v>
      </c>
      <c r="O93" s="70">
        <v>0</v>
      </c>
      <c r="P93" s="58">
        <v>0</v>
      </c>
      <c r="Q93" s="58">
        <v>0</v>
      </c>
      <c r="R93" s="58">
        <v>0</v>
      </c>
      <c r="S93" s="58">
        <v>0</v>
      </c>
      <c r="T93" s="58">
        <v>0</v>
      </c>
      <c r="U93" s="58">
        <v>0</v>
      </c>
      <c r="V93" s="58">
        <v>0</v>
      </c>
      <c r="W93" s="58">
        <v>0</v>
      </c>
      <c r="X93" s="58">
        <v>0</v>
      </c>
      <c r="Y93" s="58">
        <v>0</v>
      </c>
      <c r="Z93" s="58">
        <v>0</v>
      </c>
      <c r="AA93" s="58">
        <v>0</v>
      </c>
      <c r="AB93" s="70">
        <v>0</v>
      </c>
      <c r="AC93" s="59">
        <f t="shared" si="6"/>
        <v>0</v>
      </c>
      <c r="AD93" s="63" t="str">
        <f t="shared" si="7"/>
        <v/>
      </c>
      <c r="AE93" s="19" t="s">
        <v>0</v>
      </c>
      <c r="AF93" s="70">
        <v>0</v>
      </c>
      <c r="AG93" s="59">
        <f t="shared" si="8"/>
        <v>0</v>
      </c>
      <c r="AH93" s="63" t="str">
        <f t="shared" si="9"/>
        <v/>
      </c>
      <c r="AI93" s="19" t="s">
        <v>0</v>
      </c>
    </row>
    <row r="94" spans="1:35" hidden="1" outlineLevel="3" x14ac:dyDescent="0.3">
      <c r="A94" s="181" t="s">
        <v>358</v>
      </c>
      <c r="B94" s="55" t="s">
        <v>706</v>
      </c>
      <c r="C94" s="58">
        <v>-164.44</v>
      </c>
      <c r="D94" s="58">
        <v>-958.84</v>
      </c>
      <c r="E94" s="58">
        <v>-200</v>
      </c>
      <c r="F94" s="58">
        <v>-230</v>
      </c>
      <c r="G94" s="58">
        <v>-250</v>
      </c>
      <c r="H94" s="58">
        <v>-250</v>
      </c>
      <c r="I94" s="58">
        <v>-300</v>
      </c>
      <c r="J94" s="58">
        <v>-300</v>
      </c>
      <c r="K94" s="58">
        <v>-300</v>
      </c>
      <c r="L94" s="58">
        <v>-300</v>
      </c>
      <c r="M94" s="58">
        <v>-300</v>
      </c>
      <c r="N94" s="58">
        <v>-300</v>
      </c>
      <c r="O94" s="70">
        <v>-3853.28</v>
      </c>
      <c r="P94" s="58">
        <v>-164.44</v>
      </c>
      <c r="Q94" s="58">
        <v>-958.84</v>
      </c>
      <c r="R94" s="58">
        <v>623.29999999999995</v>
      </c>
      <c r="S94" s="58">
        <v>-383.48</v>
      </c>
      <c r="T94" s="58">
        <v>-359.87</v>
      </c>
      <c r="U94" s="58">
        <v>-345.31</v>
      </c>
      <c r="V94" s="58">
        <v>-248.5</v>
      </c>
      <c r="W94" s="58">
        <v>-169.88</v>
      </c>
      <c r="X94" s="58">
        <v>-281.44</v>
      </c>
      <c r="Y94" s="58">
        <v>-405.23</v>
      </c>
      <c r="Z94" s="58">
        <v>-909.27</v>
      </c>
      <c r="AA94" s="58">
        <v>-172.39</v>
      </c>
      <c r="AB94" s="70">
        <v>-3775.35</v>
      </c>
      <c r="AC94" s="59">
        <f t="shared" si="6"/>
        <v>77.930000000000291</v>
      </c>
      <c r="AD94" s="63">
        <f t="shared" si="7"/>
        <v>-2.0224328364406463E-2</v>
      </c>
      <c r="AE94" s="19" t="s">
        <v>0</v>
      </c>
      <c r="AF94" s="70">
        <v>0</v>
      </c>
      <c r="AG94" s="59">
        <f t="shared" si="8"/>
        <v>-3775.35</v>
      </c>
      <c r="AH94" s="63" t="str">
        <f t="shared" si="9"/>
        <v/>
      </c>
      <c r="AI94" s="19" t="s">
        <v>0</v>
      </c>
    </row>
    <row r="95" spans="1:35" hidden="1" outlineLevel="3" x14ac:dyDescent="0.3">
      <c r="A95" s="181" t="s">
        <v>359</v>
      </c>
      <c r="B95" s="55" t="s">
        <v>707</v>
      </c>
      <c r="C95" s="58">
        <v>0</v>
      </c>
      <c r="D95" s="58">
        <v>0</v>
      </c>
      <c r="E95" s="58">
        <v>0</v>
      </c>
      <c r="F95" s="58">
        <v>0</v>
      </c>
      <c r="G95" s="58">
        <v>0</v>
      </c>
      <c r="H95" s="58">
        <v>0</v>
      </c>
      <c r="I95" s="58">
        <v>0</v>
      </c>
      <c r="J95" s="58">
        <v>0</v>
      </c>
      <c r="K95" s="58">
        <v>0</v>
      </c>
      <c r="L95" s="58">
        <v>0</v>
      </c>
      <c r="M95" s="58">
        <v>0</v>
      </c>
      <c r="N95" s="58">
        <v>0</v>
      </c>
      <c r="O95" s="70">
        <v>0</v>
      </c>
      <c r="P95" s="58">
        <v>0</v>
      </c>
      <c r="Q95" s="58">
        <v>0</v>
      </c>
      <c r="R95" s="58">
        <v>0</v>
      </c>
      <c r="S95" s="58">
        <v>0</v>
      </c>
      <c r="T95" s="58">
        <v>0</v>
      </c>
      <c r="U95" s="58">
        <v>0</v>
      </c>
      <c r="V95" s="58">
        <v>0</v>
      </c>
      <c r="W95" s="58">
        <v>0</v>
      </c>
      <c r="X95" s="58">
        <v>0</v>
      </c>
      <c r="Y95" s="58">
        <v>0</v>
      </c>
      <c r="Z95" s="58">
        <v>0</v>
      </c>
      <c r="AA95" s="58">
        <v>0</v>
      </c>
      <c r="AB95" s="70">
        <v>0</v>
      </c>
      <c r="AC95" s="59">
        <f t="shared" si="6"/>
        <v>0</v>
      </c>
      <c r="AD95" s="74" t="str">
        <f t="shared" si="7"/>
        <v/>
      </c>
      <c r="AE95" s="19" t="s">
        <v>0</v>
      </c>
      <c r="AF95" s="70">
        <v>0</v>
      </c>
      <c r="AG95" s="59">
        <f t="shared" si="8"/>
        <v>0</v>
      </c>
      <c r="AH95" s="63" t="str">
        <f t="shared" si="9"/>
        <v/>
      </c>
      <c r="AI95" s="19" t="s">
        <v>0</v>
      </c>
    </row>
    <row r="96" spans="1:35" hidden="1" outlineLevel="3" x14ac:dyDescent="0.3">
      <c r="A96" s="181" t="s">
        <v>360</v>
      </c>
      <c r="B96" s="55" t="s">
        <v>708</v>
      </c>
      <c r="C96" s="58">
        <v>0</v>
      </c>
      <c r="D96" s="58">
        <v>0</v>
      </c>
      <c r="E96" s="58">
        <v>-20070</v>
      </c>
      <c r="F96" s="58">
        <v>0</v>
      </c>
      <c r="G96" s="58">
        <v>-400</v>
      </c>
      <c r="H96" s="58">
        <v>0</v>
      </c>
      <c r="I96" s="58">
        <v>0</v>
      </c>
      <c r="J96" s="58">
        <v>0</v>
      </c>
      <c r="K96" s="58">
        <v>0</v>
      </c>
      <c r="L96" s="58">
        <v>-200</v>
      </c>
      <c r="M96" s="58">
        <v>0</v>
      </c>
      <c r="N96" s="58">
        <v>0</v>
      </c>
      <c r="O96" s="70">
        <v>-20670</v>
      </c>
      <c r="P96" s="58">
        <v>0</v>
      </c>
      <c r="Q96" s="58">
        <v>0</v>
      </c>
      <c r="R96" s="58">
        <v>0</v>
      </c>
      <c r="S96" s="58">
        <v>0</v>
      </c>
      <c r="T96" s="58">
        <v>0</v>
      </c>
      <c r="U96" s="58">
        <v>0</v>
      </c>
      <c r="V96" s="58">
        <v>0</v>
      </c>
      <c r="W96" s="58">
        <v>0</v>
      </c>
      <c r="X96" s="58">
        <v>0</v>
      </c>
      <c r="Y96" s="58">
        <v>0</v>
      </c>
      <c r="Z96" s="58">
        <v>0</v>
      </c>
      <c r="AA96" s="58">
        <v>0</v>
      </c>
      <c r="AB96" s="70">
        <v>0</v>
      </c>
      <c r="AC96" s="59">
        <f t="shared" si="6"/>
        <v>20670</v>
      </c>
      <c r="AD96" s="63">
        <f t="shared" si="7"/>
        <v>-1</v>
      </c>
      <c r="AE96" s="19" t="s">
        <v>0</v>
      </c>
      <c r="AF96" s="70">
        <v>0</v>
      </c>
      <c r="AG96" s="59">
        <f t="shared" si="8"/>
        <v>0</v>
      </c>
      <c r="AH96" s="63" t="str">
        <f t="shared" si="9"/>
        <v/>
      </c>
      <c r="AI96" s="19" t="s">
        <v>0</v>
      </c>
    </row>
    <row r="97" spans="1:35" hidden="1" outlineLevel="3" x14ac:dyDescent="0.3">
      <c r="A97" s="181" t="s">
        <v>361</v>
      </c>
      <c r="B97" s="55" t="s">
        <v>709</v>
      </c>
      <c r="C97" s="58">
        <v>0</v>
      </c>
      <c r="D97" s="58">
        <v>0</v>
      </c>
      <c r="E97" s="58">
        <v>0</v>
      </c>
      <c r="F97" s="58">
        <v>0</v>
      </c>
      <c r="G97" s="58">
        <v>0</v>
      </c>
      <c r="H97" s="58">
        <v>0</v>
      </c>
      <c r="I97" s="58">
        <v>0</v>
      </c>
      <c r="J97" s="58">
        <v>0</v>
      </c>
      <c r="K97" s="58">
        <v>0</v>
      </c>
      <c r="L97" s="58">
        <v>0</v>
      </c>
      <c r="M97" s="58">
        <v>0</v>
      </c>
      <c r="N97" s="58">
        <v>0</v>
      </c>
      <c r="O97" s="70">
        <v>0</v>
      </c>
      <c r="P97" s="58">
        <v>0</v>
      </c>
      <c r="Q97" s="58">
        <v>0</v>
      </c>
      <c r="R97" s="58">
        <v>0</v>
      </c>
      <c r="S97" s="58">
        <v>0</v>
      </c>
      <c r="T97" s="58">
        <v>0</v>
      </c>
      <c r="U97" s="58">
        <v>0</v>
      </c>
      <c r="V97" s="58">
        <v>0</v>
      </c>
      <c r="W97" s="58">
        <v>0</v>
      </c>
      <c r="X97" s="58">
        <v>0</v>
      </c>
      <c r="Y97" s="58">
        <v>0</v>
      </c>
      <c r="Z97" s="58">
        <v>0</v>
      </c>
      <c r="AA97" s="58">
        <v>0</v>
      </c>
      <c r="AB97" s="70">
        <v>0</v>
      </c>
      <c r="AC97" s="59">
        <f t="shared" si="6"/>
        <v>0</v>
      </c>
      <c r="AD97" s="63" t="str">
        <f t="shared" si="7"/>
        <v/>
      </c>
      <c r="AE97" s="19" t="s">
        <v>0</v>
      </c>
      <c r="AF97" s="70">
        <v>0</v>
      </c>
      <c r="AG97" s="59">
        <f t="shared" si="8"/>
        <v>0</v>
      </c>
      <c r="AH97" s="63" t="str">
        <f t="shared" si="9"/>
        <v/>
      </c>
      <c r="AI97" s="19" t="s">
        <v>0</v>
      </c>
    </row>
    <row r="98" spans="1:35" hidden="1" outlineLevel="3" x14ac:dyDescent="0.3">
      <c r="A98" s="181" t="s">
        <v>362</v>
      </c>
      <c r="B98" s="55" t="s">
        <v>710</v>
      </c>
      <c r="C98" s="58">
        <v>0</v>
      </c>
      <c r="D98" s="58">
        <v>0</v>
      </c>
      <c r="E98" s="58">
        <v>0</v>
      </c>
      <c r="F98" s="58">
        <v>0</v>
      </c>
      <c r="G98" s="58">
        <v>0</v>
      </c>
      <c r="H98" s="58">
        <v>0</v>
      </c>
      <c r="I98" s="58">
        <v>0</v>
      </c>
      <c r="J98" s="58">
        <v>0</v>
      </c>
      <c r="K98" s="58">
        <v>0</v>
      </c>
      <c r="L98" s="58">
        <v>0</v>
      </c>
      <c r="M98" s="58">
        <v>0</v>
      </c>
      <c r="N98" s="58">
        <v>0</v>
      </c>
      <c r="O98" s="70">
        <v>0</v>
      </c>
      <c r="P98" s="58">
        <v>0</v>
      </c>
      <c r="Q98" s="58">
        <v>0</v>
      </c>
      <c r="R98" s="58">
        <v>0</v>
      </c>
      <c r="S98" s="58">
        <v>0</v>
      </c>
      <c r="T98" s="58">
        <v>0</v>
      </c>
      <c r="U98" s="58">
        <v>0</v>
      </c>
      <c r="V98" s="58">
        <v>0</v>
      </c>
      <c r="W98" s="58">
        <v>0</v>
      </c>
      <c r="X98" s="58">
        <v>0</v>
      </c>
      <c r="Y98" s="58">
        <v>0</v>
      </c>
      <c r="Z98" s="58">
        <v>0</v>
      </c>
      <c r="AA98" s="58">
        <v>0</v>
      </c>
      <c r="AB98" s="70">
        <v>0</v>
      </c>
      <c r="AC98" s="59">
        <f t="shared" si="6"/>
        <v>0</v>
      </c>
      <c r="AD98" s="63" t="str">
        <f t="shared" si="7"/>
        <v/>
      </c>
      <c r="AE98" s="19" t="s">
        <v>0</v>
      </c>
      <c r="AF98" s="70">
        <v>0</v>
      </c>
      <c r="AG98" s="59">
        <f t="shared" si="8"/>
        <v>0</v>
      </c>
      <c r="AH98" s="63" t="str">
        <f t="shared" si="9"/>
        <v/>
      </c>
      <c r="AI98" s="19" t="s">
        <v>0</v>
      </c>
    </row>
    <row r="99" spans="1:35" hidden="1" outlineLevel="3" x14ac:dyDescent="0.3">
      <c r="A99" s="181" t="s">
        <v>363</v>
      </c>
      <c r="B99" s="55" t="s">
        <v>711</v>
      </c>
      <c r="C99" s="58">
        <v>0</v>
      </c>
      <c r="D99" s="58">
        <v>0</v>
      </c>
      <c r="E99" s="58">
        <v>-230</v>
      </c>
      <c r="F99" s="58">
        <v>-230</v>
      </c>
      <c r="G99" s="58">
        <v>-230</v>
      </c>
      <c r="H99" s="58">
        <v>-230</v>
      </c>
      <c r="I99" s="58">
        <v>-230</v>
      </c>
      <c r="J99" s="58">
        <v>-230</v>
      </c>
      <c r="K99" s="58">
        <v>-230</v>
      </c>
      <c r="L99" s="58">
        <v>-230</v>
      </c>
      <c r="M99" s="58">
        <v>-230</v>
      </c>
      <c r="N99" s="58">
        <v>-1730</v>
      </c>
      <c r="O99" s="70">
        <v>-3800</v>
      </c>
      <c r="P99" s="58">
        <v>0</v>
      </c>
      <c r="Q99" s="58">
        <v>0</v>
      </c>
      <c r="R99" s="58">
        <v>0</v>
      </c>
      <c r="S99" s="58">
        <v>-1459.47</v>
      </c>
      <c r="T99" s="58">
        <v>-682.98</v>
      </c>
      <c r="U99" s="58">
        <v>-63.98</v>
      </c>
      <c r="V99" s="58">
        <v>-1123.3</v>
      </c>
      <c r="W99" s="58">
        <v>-525.73</v>
      </c>
      <c r="X99" s="58">
        <v>78.53</v>
      </c>
      <c r="Y99" s="58">
        <v>-27229.25</v>
      </c>
      <c r="Z99" s="58">
        <v>26448.16</v>
      </c>
      <c r="AA99" s="58">
        <v>-847.09</v>
      </c>
      <c r="AB99" s="70">
        <v>-5405.11</v>
      </c>
      <c r="AC99" s="59">
        <f t="shared" si="6"/>
        <v>-1605.1099999999997</v>
      </c>
      <c r="AD99" s="63">
        <f t="shared" si="7"/>
        <v>0.42239736842105247</v>
      </c>
      <c r="AE99" s="19" t="s">
        <v>0</v>
      </c>
      <c r="AF99" s="70">
        <v>-9341.3700000000008</v>
      </c>
      <c r="AG99" s="59">
        <f t="shared" si="8"/>
        <v>3936.2600000000011</v>
      </c>
      <c r="AH99" s="63">
        <f t="shared" si="9"/>
        <v>-0.42137930517686384</v>
      </c>
      <c r="AI99" s="19" t="s">
        <v>0</v>
      </c>
    </row>
    <row r="100" spans="1:35" hidden="1" outlineLevel="3" x14ac:dyDescent="0.3">
      <c r="A100" s="181" t="s">
        <v>364</v>
      </c>
      <c r="B100" s="55" t="s">
        <v>712</v>
      </c>
      <c r="C100" s="58">
        <v>0</v>
      </c>
      <c r="D100" s="58">
        <v>0</v>
      </c>
      <c r="E100" s="58">
        <v>0</v>
      </c>
      <c r="F100" s="58">
        <v>0</v>
      </c>
      <c r="G100" s="58">
        <v>0</v>
      </c>
      <c r="H100" s="58">
        <v>0</v>
      </c>
      <c r="I100" s="58">
        <v>0</v>
      </c>
      <c r="J100" s="58">
        <v>0</v>
      </c>
      <c r="K100" s="58">
        <v>0</v>
      </c>
      <c r="L100" s="58">
        <v>0</v>
      </c>
      <c r="M100" s="58">
        <v>0</v>
      </c>
      <c r="N100" s="58">
        <v>0</v>
      </c>
      <c r="O100" s="70">
        <v>0</v>
      </c>
      <c r="P100" s="58">
        <v>0</v>
      </c>
      <c r="Q100" s="58">
        <v>0</v>
      </c>
      <c r="R100" s="58">
        <v>0</v>
      </c>
      <c r="S100" s="58">
        <v>0</v>
      </c>
      <c r="T100" s="58">
        <v>0</v>
      </c>
      <c r="U100" s="58">
        <v>0</v>
      </c>
      <c r="V100" s="58">
        <v>0</v>
      </c>
      <c r="W100" s="58">
        <v>0</v>
      </c>
      <c r="X100" s="58">
        <v>0</v>
      </c>
      <c r="Y100" s="58">
        <v>0</v>
      </c>
      <c r="Z100" s="58">
        <v>0</v>
      </c>
      <c r="AA100" s="58">
        <v>0</v>
      </c>
      <c r="AB100" s="70">
        <v>0</v>
      </c>
      <c r="AC100" s="59">
        <f t="shared" si="6"/>
        <v>0</v>
      </c>
      <c r="AD100" s="63" t="str">
        <f t="shared" si="7"/>
        <v/>
      </c>
      <c r="AE100" s="19" t="s">
        <v>0</v>
      </c>
      <c r="AF100" s="70">
        <v>0</v>
      </c>
      <c r="AG100" s="59">
        <f t="shared" si="8"/>
        <v>0</v>
      </c>
      <c r="AH100" s="63" t="str">
        <f t="shared" si="9"/>
        <v/>
      </c>
      <c r="AI100" s="19" t="s">
        <v>0</v>
      </c>
    </row>
    <row r="101" spans="1:35" hidden="1" outlineLevel="3" x14ac:dyDescent="0.3">
      <c r="A101" s="181" t="s">
        <v>365</v>
      </c>
      <c r="B101" s="55" t="s">
        <v>713</v>
      </c>
      <c r="C101" s="58">
        <v>0</v>
      </c>
      <c r="D101" s="58">
        <v>0</v>
      </c>
      <c r="E101" s="58">
        <v>0</v>
      </c>
      <c r="F101" s="58">
        <v>0</v>
      </c>
      <c r="G101" s="58">
        <v>0</v>
      </c>
      <c r="H101" s="58">
        <v>0</v>
      </c>
      <c r="I101" s="58">
        <v>0</v>
      </c>
      <c r="J101" s="58">
        <v>0</v>
      </c>
      <c r="K101" s="58">
        <v>0</v>
      </c>
      <c r="L101" s="58">
        <v>0</v>
      </c>
      <c r="M101" s="58">
        <v>0</v>
      </c>
      <c r="N101" s="58">
        <v>0</v>
      </c>
      <c r="O101" s="70">
        <v>0</v>
      </c>
      <c r="P101" s="58">
        <v>0</v>
      </c>
      <c r="Q101" s="58">
        <v>0</v>
      </c>
      <c r="R101" s="58">
        <v>0</v>
      </c>
      <c r="S101" s="58">
        <v>0</v>
      </c>
      <c r="T101" s="58">
        <v>24.66</v>
      </c>
      <c r="U101" s="58">
        <v>0</v>
      </c>
      <c r="V101" s="58">
        <v>0</v>
      </c>
      <c r="W101" s="58">
        <v>0</v>
      </c>
      <c r="X101" s="58">
        <v>0</v>
      </c>
      <c r="Y101" s="58">
        <v>0</v>
      </c>
      <c r="Z101" s="58">
        <v>-24.66</v>
      </c>
      <c r="AA101" s="58">
        <v>0</v>
      </c>
      <c r="AB101" s="70">
        <v>0</v>
      </c>
      <c r="AC101" s="59">
        <f t="shared" si="6"/>
        <v>0</v>
      </c>
      <c r="AD101" s="63" t="str">
        <f t="shared" si="7"/>
        <v/>
      </c>
      <c r="AE101" s="19" t="s">
        <v>0</v>
      </c>
      <c r="AF101" s="70">
        <v>0</v>
      </c>
      <c r="AG101" s="59">
        <f t="shared" si="8"/>
        <v>0</v>
      </c>
      <c r="AH101" s="63" t="str">
        <f t="shared" si="9"/>
        <v/>
      </c>
      <c r="AI101" s="19" t="s">
        <v>0</v>
      </c>
    </row>
    <row r="102" spans="1:35" hidden="1" outlineLevel="3" x14ac:dyDescent="0.3">
      <c r="A102" s="181" t="s">
        <v>366</v>
      </c>
      <c r="B102" s="55" t="s">
        <v>714</v>
      </c>
      <c r="C102" s="58">
        <v>0</v>
      </c>
      <c r="D102" s="58">
        <v>0</v>
      </c>
      <c r="E102" s="58">
        <v>0</v>
      </c>
      <c r="F102" s="58">
        <v>0</v>
      </c>
      <c r="G102" s="58">
        <v>0</v>
      </c>
      <c r="H102" s="58">
        <v>0</v>
      </c>
      <c r="I102" s="58">
        <v>0</v>
      </c>
      <c r="J102" s="58">
        <v>0</v>
      </c>
      <c r="K102" s="58">
        <v>0</v>
      </c>
      <c r="L102" s="58">
        <v>0</v>
      </c>
      <c r="M102" s="58">
        <v>0</v>
      </c>
      <c r="N102" s="58">
        <v>0</v>
      </c>
      <c r="O102" s="70">
        <v>0</v>
      </c>
      <c r="P102" s="58">
        <v>0</v>
      </c>
      <c r="Q102" s="58">
        <v>0</v>
      </c>
      <c r="R102" s="58">
        <v>0</v>
      </c>
      <c r="S102" s="58">
        <v>0</v>
      </c>
      <c r="T102" s="58">
        <v>-59</v>
      </c>
      <c r="U102" s="58">
        <v>0</v>
      </c>
      <c r="V102" s="58">
        <v>-116.9</v>
      </c>
      <c r="W102" s="58">
        <v>0</v>
      </c>
      <c r="X102" s="58">
        <v>116.9</v>
      </c>
      <c r="Y102" s="58">
        <v>0</v>
      </c>
      <c r="Z102" s="58">
        <v>59</v>
      </c>
      <c r="AA102" s="58">
        <v>0</v>
      </c>
      <c r="AB102" s="70">
        <v>0</v>
      </c>
      <c r="AC102" s="59">
        <f t="shared" si="6"/>
        <v>0</v>
      </c>
      <c r="AD102" s="63" t="str">
        <f t="shared" si="7"/>
        <v/>
      </c>
      <c r="AE102" s="19" t="s">
        <v>0</v>
      </c>
      <c r="AF102" s="70">
        <v>0</v>
      </c>
      <c r="AG102" s="59">
        <f t="shared" si="8"/>
        <v>0</v>
      </c>
      <c r="AH102" s="63" t="str">
        <f t="shared" si="9"/>
        <v/>
      </c>
      <c r="AI102" s="19" t="s">
        <v>0</v>
      </c>
    </row>
    <row r="103" spans="1:35" hidden="1" outlineLevel="3" x14ac:dyDescent="0.3">
      <c r="A103" s="181" t="s">
        <v>367</v>
      </c>
      <c r="B103" s="55" t="s">
        <v>715</v>
      </c>
      <c r="C103" s="58">
        <v>0</v>
      </c>
      <c r="D103" s="58">
        <v>0</v>
      </c>
      <c r="E103" s="58">
        <v>0</v>
      </c>
      <c r="F103" s="58">
        <v>0</v>
      </c>
      <c r="G103" s="58">
        <v>0</v>
      </c>
      <c r="H103" s="58">
        <v>0</v>
      </c>
      <c r="I103" s="58">
        <v>0</v>
      </c>
      <c r="J103" s="58">
        <v>0</v>
      </c>
      <c r="K103" s="58">
        <v>0</v>
      </c>
      <c r="L103" s="58">
        <v>0</v>
      </c>
      <c r="M103" s="58">
        <v>0</v>
      </c>
      <c r="N103" s="58">
        <v>0</v>
      </c>
      <c r="O103" s="70">
        <v>0</v>
      </c>
      <c r="P103" s="58">
        <v>0</v>
      </c>
      <c r="Q103" s="58">
        <v>0</v>
      </c>
      <c r="R103" s="58">
        <v>0</v>
      </c>
      <c r="S103" s="58">
        <v>0</v>
      </c>
      <c r="T103" s="58">
        <v>0</v>
      </c>
      <c r="U103" s="58">
        <v>0</v>
      </c>
      <c r="V103" s="58">
        <v>0</v>
      </c>
      <c r="W103" s="58">
        <v>0</v>
      </c>
      <c r="X103" s="58">
        <v>0</v>
      </c>
      <c r="Y103" s="58">
        <v>0</v>
      </c>
      <c r="Z103" s="58">
        <v>0</v>
      </c>
      <c r="AA103" s="58">
        <v>0</v>
      </c>
      <c r="AB103" s="70">
        <v>0</v>
      </c>
      <c r="AC103" s="59">
        <f t="shared" si="6"/>
        <v>0</v>
      </c>
      <c r="AD103" s="63" t="str">
        <f t="shared" si="7"/>
        <v/>
      </c>
      <c r="AE103" s="19" t="s">
        <v>0</v>
      </c>
      <c r="AF103" s="70">
        <v>0</v>
      </c>
      <c r="AG103" s="59">
        <f t="shared" si="8"/>
        <v>0</v>
      </c>
      <c r="AH103" s="63" t="str">
        <f t="shared" si="9"/>
        <v/>
      </c>
      <c r="AI103" s="19" t="s">
        <v>0</v>
      </c>
    </row>
    <row r="104" spans="1:35" hidden="1" outlineLevel="3" x14ac:dyDescent="0.3">
      <c r="A104" s="181" t="s">
        <v>368</v>
      </c>
      <c r="B104" s="55" t="s">
        <v>716</v>
      </c>
      <c r="C104" s="58">
        <v>0</v>
      </c>
      <c r="D104" s="58">
        <v>0</v>
      </c>
      <c r="E104" s="58">
        <v>0</v>
      </c>
      <c r="F104" s="58">
        <v>0</v>
      </c>
      <c r="G104" s="58">
        <v>0</v>
      </c>
      <c r="H104" s="58">
        <v>0</v>
      </c>
      <c r="I104" s="58">
        <v>0</v>
      </c>
      <c r="J104" s="58">
        <v>0</v>
      </c>
      <c r="K104" s="58">
        <v>0</v>
      </c>
      <c r="L104" s="58">
        <v>0</v>
      </c>
      <c r="M104" s="58">
        <v>0</v>
      </c>
      <c r="N104" s="58">
        <v>0</v>
      </c>
      <c r="O104" s="70">
        <v>0</v>
      </c>
      <c r="P104" s="58">
        <v>0</v>
      </c>
      <c r="Q104" s="58">
        <v>0</v>
      </c>
      <c r="R104" s="58">
        <v>0</v>
      </c>
      <c r="S104" s="58">
        <v>0</v>
      </c>
      <c r="T104" s="58">
        <v>0</v>
      </c>
      <c r="U104" s="58">
        <v>0</v>
      </c>
      <c r="V104" s="58">
        <v>0</v>
      </c>
      <c r="W104" s="58">
        <v>0</v>
      </c>
      <c r="X104" s="58">
        <v>0</v>
      </c>
      <c r="Y104" s="58">
        <v>0</v>
      </c>
      <c r="Z104" s="58">
        <v>0</v>
      </c>
      <c r="AA104" s="58">
        <v>0</v>
      </c>
      <c r="AB104" s="70">
        <v>0</v>
      </c>
      <c r="AC104" s="59">
        <f t="shared" si="6"/>
        <v>0</v>
      </c>
      <c r="AD104" s="63" t="str">
        <f t="shared" si="7"/>
        <v/>
      </c>
      <c r="AE104" s="19" t="s">
        <v>0</v>
      </c>
      <c r="AF104" s="70">
        <v>0</v>
      </c>
      <c r="AG104" s="59">
        <f t="shared" si="8"/>
        <v>0</v>
      </c>
      <c r="AH104" s="63" t="str">
        <f t="shared" si="9"/>
        <v/>
      </c>
      <c r="AI104" s="19" t="s">
        <v>0</v>
      </c>
    </row>
    <row r="105" spans="1:35" hidden="1" outlineLevel="3" x14ac:dyDescent="0.3">
      <c r="A105" s="181" t="s">
        <v>369</v>
      </c>
      <c r="B105" s="55" t="s">
        <v>717</v>
      </c>
      <c r="C105" s="58">
        <v>0</v>
      </c>
      <c r="D105" s="58">
        <v>0</v>
      </c>
      <c r="E105" s="58">
        <v>0</v>
      </c>
      <c r="F105" s="58">
        <v>0</v>
      </c>
      <c r="G105" s="58">
        <v>0</v>
      </c>
      <c r="H105" s="58">
        <v>0</v>
      </c>
      <c r="I105" s="58">
        <v>0</v>
      </c>
      <c r="J105" s="58">
        <v>0</v>
      </c>
      <c r="K105" s="58">
        <v>0</v>
      </c>
      <c r="L105" s="58">
        <v>0</v>
      </c>
      <c r="M105" s="58">
        <v>0</v>
      </c>
      <c r="N105" s="58">
        <v>0</v>
      </c>
      <c r="O105" s="70">
        <v>0</v>
      </c>
      <c r="P105" s="58">
        <v>-16581.37</v>
      </c>
      <c r="Q105" s="58">
        <v>-23231.25</v>
      </c>
      <c r="R105" s="58">
        <v>-28209.9</v>
      </c>
      <c r="S105" s="58">
        <v>-13290.99</v>
      </c>
      <c r="T105" s="58">
        <v>-12936.31</v>
      </c>
      <c r="U105" s="58">
        <v>-30698.38</v>
      </c>
      <c r="V105" s="58">
        <v>-12335.99</v>
      </c>
      <c r="W105" s="58">
        <v>-16534.439999999999</v>
      </c>
      <c r="X105" s="58">
        <v>-30240.14</v>
      </c>
      <c r="Y105" s="58">
        <v>0</v>
      </c>
      <c r="Z105" s="58">
        <v>-21475.83</v>
      </c>
      <c r="AA105" s="58">
        <v>-13202.96</v>
      </c>
      <c r="AB105" s="70">
        <v>-218737.56</v>
      </c>
      <c r="AC105" s="59">
        <f t="shared" si="6"/>
        <v>-218737.56</v>
      </c>
      <c r="AD105" s="63" t="str">
        <f t="shared" si="7"/>
        <v/>
      </c>
      <c r="AE105" s="19" t="s">
        <v>0</v>
      </c>
      <c r="AF105" s="70">
        <v>-74756.289999999994</v>
      </c>
      <c r="AG105" s="59">
        <f t="shared" si="8"/>
        <v>-143981.27000000002</v>
      </c>
      <c r="AH105" s="63">
        <f t="shared" si="9"/>
        <v>1.9260087679578537</v>
      </c>
      <c r="AI105" s="19" t="s">
        <v>0</v>
      </c>
    </row>
    <row r="106" spans="1:35" hidden="1" outlineLevel="3" x14ac:dyDescent="0.3">
      <c r="A106" s="181" t="s">
        <v>370</v>
      </c>
      <c r="B106" s="55" t="s">
        <v>718</v>
      </c>
      <c r="C106" s="58">
        <v>-16581.37</v>
      </c>
      <c r="D106" s="58">
        <v>-23231.25</v>
      </c>
      <c r="E106" s="58">
        <v>-11610.47</v>
      </c>
      <c r="F106" s="58">
        <v>-12096.96</v>
      </c>
      <c r="G106" s="58">
        <v>-12867.14</v>
      </c>
      <c r="H106" s="58">
        <v>-14007.49</v>
      </c>
      <c r="I106" s="58">
        <v>-14007.49</v>
      </c>
      <c r="J106" s="58">
        <v>-13622.55</v>
      </c>
      <c r="K106" s="58">
        <v>-14415.55</v>
      </c>
      <c r="L106" s="58">
        <v>-15057.24</v>
      </c>
      <c r="M106" s="58">
        <v>-16019.85</v>
      </c>
      <c r="N106" s="58">
        <v>-15376.31</v>
      </c>
      <c r="O106" s="70">
        <v>-178893.67</v>
      </c>
      <c r="P106" s="58">
        <v>0</v>
      </c>
      <c r="Q106" s="58">
        <v>0</v>
      </c>
      <c r="R106" s="58">
        <v>0</v>
      </c>
      <c r="S106" s="58">
        <v>0</v>
      </c>
      <c r="T106" s="58">
        <v>0</v>
      </c>
      <c r="U106" s="58">
        <v>0</v>
      </c>
      <c r="V106" s="58">
        <v>0</v>
      </c>
      <c r="W106" s="58">
        <v>0</v>
      </c>
      <c r="X106" s="58">
        <v>0</v>
      </c>
      <c r="Y106" s="58">
        <v>0</v>
      </c>
      <c r="Z106" s="58">
        <v>0</v>
      </c>
      <c r="AA106" s="58">
        <v>0</v>
      </c>
      <c r="AB106" s="70">
        <v>0</v>
      </c>
      <c r="AC106" s="59">
        <f t="shared" si="6"/>
        <v>178893.67</v>
      </c>
      <c r="AD106" s="63">
        <f t="shared" si="7"/>
        <v>-1</v>
      </c>
      <c r="AE106" s="19" t="s">
        <v>0</v>
      </c>
      <c r="AF106" s="70">
        <v>0</v>
      </c>
      <c r="AG106" s="59">
        <f t="shared" si="8"/>
        <v>0</v>
      </c>
      <c r="AH106" s="63" t="str">
        <f t="shared" si="9"/>
        <v/>
      </c>
      <c r="AI106" s="19" t="s">
        <v>0</v>
      </c>
    </row>
    <row r="107" spans="1:35" hidden="1" outlineLevel="3" x14ac:dyDescent="0.3">
      <c r="A107" s="181" t="s">
        <v>371</v>
      </c>
      <c r="B107" s="55" t="s">
        <v>719</v>
      </c>
      <c r="C107" s="58">
        <v>0</v>
      </c>
      <c r="D107" s="58">
        <v>0</v>
      </c>
      <c r="E107" s="58">
        <v>0</v>
      </c>
      <c r="F107" s="58">
        <v>0</v>
      </c>
      <c r="G107" s="58">
        <v>0</v>
      </c>
      <c r="H107" s="58">
        <v>0</v>
      </c>
      <c r="I107" s="58">
        <v>0</v>
      </c>
      <c r="J107" s="58">
        <v>0</v>
      </c>
      <c r="K107" s="58">
        <v>0</v>
      </c>
      <c r="L107" s="58">
        <v>0</v>
      </c>
      <c r="M107" s="58">
        <v>0</v>
      </c>
      <c r="N107" s="58">
        <v>0</v>
      </c>
      <c r="O107" s="70">
        <v>0</v>
      </c>
      <c r="P107" s="58">
        <v>0</v>
      </c>
      <c r="Q107" s="58">
        <v>0</v>
      </c>
      <c r="R107" s="58">
        <v>0</v>
      </c>
      <c r="S107" s="58">
        <v>0</v>
      </c>
      <c r="T107" s="58">
        <v>0</v>
      </c>
      <c r="U107" s="58">
        <v>0</v>
      </c>
      <c r="V107" s="58">
        <v>0</v>
      </c>
      <c r="W107" s="58">
        <v>0</v>
      </c>
      <c r="X107" s="58">
        <v>0</v>
      </c>
      <c r="Y107" s="58">
        <v>0</v>
      </c>
      <c r="Z107" s="58">
        <v>0</v>
      </c>
      <c r="AA107" s="58">
        <v>0</v>
      </c>
      <c r="AB107" s="70">
        <v>0</v>
      </c>
      <c r="AC107" s="59">
        <f t="shared" si="6"/>
        <v>0</v>
      </c>
      <c r="AD107" s="63" t="str">
        <f t="shared" si="7"/>
        <v/>
      </c>
      <c r="AE107" s="19" t="s">
        <v>0</v>
      </c>
      <c r="AF107" s="70">
        <v>0</v>
      </c>
      <c r="AG107" s="59">
        <f t="shared" si="8"/>
        <v>0</v>
      </c>
      <c r="AH107" s="63" t="str">
        <f t="shared" si="9"/>
        <v/>
      </c>
      <c r="AI107" s="19" t="s">
        <v>0</v>
      </c>
    </row>
    <row r="108" spans="1:35" hidden="1" outlineLevel="3" x14ac:dyDescent="0.3">
      <c r="A108" s="181" t="s">
        <v>372</v>
      </c>
      <c r="B108" s="55" t="s">
        <v>720</v>
      </c>
      <c r="C108" s="58">
        <v>0</v>
      </c>
      <c r="D108" s="58">
        <v>0</v>
      </c>
      <c r="E108" s="58">
        <v>0</v>
      </c>
      <c r="F108" s="58">
        <v>0</v>
      </c>
      <c r="G108" s="58">
        <v>0</v>
      </c>
      <c r="H108" s="58">
        <v>0</v>
      </c>
      <c r="I108" s="58">
        <v>0</v>
      </c>
      <c r="J108" s="58">
        <v>0</v>
      </c>
      <c r="K108" s="58">
        <v>0</v>
      </c>
      <c r="L108" s="58">
        <v>0</v>
      </c>
      <c r="M108" s="58">
        <v>0</v>
      </c>
      <c r="N108" s="58">
        <v>0</v>
      </c>
      <c r="O108" s="70">
        <v>0</v>
      </c>
      <c r="P108" s="58">
        <v>0</v>
      </c>
      <c r="Q108" s="58">
        <v>0</v>
      </c>
      <c r="R108" s="58">
        <v>0</v>
      </c>
      <c r="S108" s="58">
        <v>0</v>
      </c>
      <c r="T108" s="58">
        <v>0</v>
      </c>
      <c r="U108" s="58">
        <v>0</v>
      </c>
      <c r="V108" s="58">
        <v>0</v>
      </c>
      <c r="W108" s="58">
        <v>0</v>
      </c>
      <c r="X108" s="58">
        <v>0</v>
      </c>
      <c r="Y108" s="58">
        <v>0</v>
      </c>
      <c r="Z108" s="58">
        <v>0</v>
      </c>
      <c r="AA108" s="58">
        <v>0</v>
      </c>
      <c r="AB108" s="70">
        <v>0</v>
      </c>
      <c r="AC108" s="59">
        <f t="shared" si="6"/>
        <v>0</v>
      </c>
      <c r="AD108" s="63" t="str">
        <f t="shared" si="7"/>
        <v/>
      </c>
      <c r="AE108" s="19" t="s">
        <v>0</v>
      </c>
      <c r="AF108" s="70">
        <v>0</v>
      </c>
      <c r="AG108" s="59">
        <f t="shared" si="8"/>
        <v>0</v>
      </c>
      <c r="AH108" s="63" t="str">
        <f t="shared" si="9"/>
        <v/>
      </c>
      <c r="AI108" s="19" t="s">
        <v>0</v>
      </c>
    </row>
    <row r="109" spans="1:35" hidden="1" outlineLevel="3" x14ac:dyDescent="0.3">
      <c r="A109" s="181" t="s">
        <v>373</v>
      </c>
      <c r="B109" s="55" t="s">
        <v>721</v>
      </c>
      <c r="C109" s="58">
        <v>0</v>
      </c>
      <c r="D109" s="58">
        <v>0</v>
      </c>
      <c r="E109" s="58">
        <v>0</v>
      </c>
      <c r="F109" s="58">
        <v>0</v>
      </c>
      <c r="G109" s="58">
        <v>0</v>
      </c>
      <c r="H109" s="58">
        <v>0</v>
      </c>
      <c r="I109" s="58">
        <v>0</v>
      </c>
      <c r="J109" s="58">
        <v>0</v>
      </c>
      <c r="K109" s="58">
        <v>0</v>
      </c>
      <c r="L109" s="58">
        <v>0</v>
      </c>
      <c r="M109" s="58">
        <v>0</v>
      </c>
      <c r="N109" s="58">
        <v>0</v>
      </c>
      <c r="O109" s="70">
        <v>0</v>
      </c>
      <c r="P109" s="58">
        <v>0</v>
      </c>
      <c r="Q109" s="58">
        <v>0</v>
      </c>
      <c r="R109" s="58">
        <v>0</v>
      </c>
      <c r="S109" s="58">
        <v>0</v>
      </c>
      <c r="T109" s="58">
        <v>0</v>
      </c>
      <c r="U109" s="58">
        <v>0</v>
      </c>
      <c r="V109" s="58">
        <v>0</v>
      </c>
      <c r="W109" s="58">
        <v>0</v>
      </c>
      <c r="X109" s="58">
        <v>0</v>
      </c>
      <c r="Y109" s="58">
        <v>-466</v>
      </c>
      <c r="Z109" s="58">
        <v>466</v>
      </c>
      <c r="AA109" s="58">
        <v>0</v>
      </c>
      <c r="AB109" s="70">
        <v>0</v>
      </c>
      <c r="AC109" s="59">
        <f t="shared" si="6"/>
        <v>0</v>
      </c>
      <c r="AD109" s="63" t="str">
        <f t="shared" si="7"/>
        <v/>
      </c>
      <c r="AE109" s="19" t="s">
        <v>0</v>
      </c>
      <c r="AF109" s="70">
        <v>0</v>
      </c>
      <c r="AG109" s="59">
        <f t="shared" si="8"/>
        <v>0</v>
      </c>
      <c r="AH109" s="63" t="str">
        <f t="shared" si="9"/>
        <v/>
      </c>
      <c r="AI109" s="19" t="s">
        <v>0</v>
      </c>
    </row>
    <row r="110" spans="1:35" hidden="1" outlineLevel="3" x14ac:dyDescent="0.3">
      <c r="A110" s="181" t="s">
        <v>374</v>
      </c>
      <c r="B110" s="55" t="s">
        <v>722</v>
      </c>
      <c r="C110" s="58">
        <v>0</v>
      </c>
      <c r="D110" s="58">
        <v>0</v>
      </c>
      <c r="E110" s="58">
        <v>0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0</v>
      </c>
      <c r="N110" s="58">
        <v>0</v>
      </c>
      <c r="O110" s="70">
        <v>0</v>
      </c>
      <c r="P110" s="58">
        <v>0</v>
      </c>
      <c r="Q110" s="58">
        <v>0</v>
      </c>
      <c r="R110" s="58">
        <v>0</v>
      </c>
      <c r="S110" s="58">
        <v>0</v>
      </c>
      <c r="T110" s="58">
        <v>0</v>
      </c>
      <c r="U110" s="58">
        <v>0</v>
      </c>
      <c r="V110" s="58">
        <v>0</v>
      </c>
      <c r="W110" s="58">
        <v>0</v>
      </c>
      <c r="X110" s="58">
        <v>0</v>
      </c>
      <c r="Y110" s="58">
        <v>0</v>
      </c>
      <c r="Z110" s="58">
        <v>0</v>
      </c>
      <c r="AA110" s="58">
        <v>0</v>
      </c>
      <c r="AB110" s="70">
        <v>0</v>
      </c>
      <c r="AC110" s="59">
        <f t="shared" si="6"/>
        <v>0</v>
      </c>
      <c r="AD110" s="63" t="str">
        <f t="shared" si="7"/>
        <v/>
      </c>
      <c r="AE110" s="19" t="s">
        <v>0</v>
      </c>
      <c r="AF110" s="70">
        <v>0</v>
      </c>
      <c r="AG110" s="59">
        <f t="shared" si="8"/>
        <v>0</v>
      </c>
      <c r="AH110" s="63" t="str">
        <f t="shared" si="9"/>
        <v/>
      </c>
      <c r="AI110" s="19" t="s">
        <v>0</v>
      </c>
    </row>
    <row r="111" spans="1:35" hidden="1" outlineLevel="3" x14ac:dyDescent="0.3">
      <c r="A111" s="181" t="s">
        <v>375</v>
      </c>
      <c r="B111" s="55" t="s">
        <v>723</v>
      </c>
      <c r="C111" s="58">
        <v>0</v>
      </c>
      <c r="D111" s="58">
        <v>0</v>
      </c>
      <c r="E111" s="58">
        <v>0</v>
      </c>
      <c r="F111" s="58">
        <v>0</v>
      </c>
      <c r="G111" s="58">
        <v>0</v>
      </c>
      <c r="H111" s="58">
        <v>0</v>
      </c>
      <c r="I111" s="58">
        <v>0</v>
      </c>
      <c r="J111" s="58">
        <v>0</v>
      </c>
      <c r="K111" s="58">
        <v>0</v>
      </c>
      <c r="L111" s="58">
        <v>0</v>
      </c>
      <c r="M111" s="58">
        <v>0</v>
      </c>
      <c r="N111" s="58">
        <v>0</v>
      </c>
      <c r="O111" s="70">
        <v>0</v>
      </c>
      <c r="P111" s="58">
        <v>0</v>
      </c>
      <c r="Q111" s="58">
        <v>0</v>
      </c>
      <c r="R111" s="58">
        <v>0</v>
      </c>
      <c r="S111" s="58">
        <v>0</v>
      </c>
      <c r="T111" s="58">
        <v>0</v>
      </c>
      <c r="U111" s="58">
        <v>0</v>
      </c>
      <c r="V111" s="58">
        <v>0</v>
      </c>
      <c r="W111" s="58">
        <v>0</v>
      </c>
      <c r="X111" s="58">
        <v>0</v>
      </c>
      <c r="Y111" s="58">
        <v>0</v>
      </c>
      <c r="Z111" s="58">
        <v>0</v>
      </c>
      <c r="AA111" s="58">
        <v>0</v>
      </c>
      <c r="AB111" s="70">
        <v>0</v>
      </c>
      <c r="AC111" s="59">
        <f t="shared" si="6"/>
        <v>0</v>
      </c>
      <c r="AD111" s="63" t="str">
        <f t="shared" si="7"/>
        <v/>
      </c>
      <c r="AE111" s="19" t="s">
        <v>0</v>
      </c>
      <c r="AF111" s="70">
        <v>0</v>
      </c>
      <c r="AG111" s="59">
        <f t="shared" si="8"/>
        <v>0</v>
      </c>
      <c r="AH111" s="63" t="str">
        <f t="shared" si="9"/>
        <v/>
      </c>
      <c r="AI111" s="19" t="s">
        <v>0</v>
      </c>
    </row>
    <row r="112" spans="1:35" hidden="1" outlineLevel="3" x14ac:dyDescent="0.3">
      <c r="A112" s="181" t="s">
        <v>376</v>
      </c>
      <c r="B112" s="55" t="s">
        <v>724</v>
      </c>
      <c r="C112" s="58">
        <v>0</v>
      </c>
      <c r="D112" s="58">
        <v>0</v>
      </c>
      <c r="E112" s="58">
        <v>0</v>
      </c>
      <c r="F112" s="58">
        <v>0</v>
      </c>
      <c r="G112" s="58">
        <v>0</v>
      </c>
      <c r="H112" s="58">
        <v>0</v>
      </c>
      <c r="I112" s="58">
        <v>0</v>
      </c>
      <c r="J112" s="58">
        <v>0</v>
      </c>
      <c r="K112" s="58">
        <v>0</v>
      </c>
      <c r="L112" s="58">
        <v>0</v>
      </c>
      <c r="M112" s="58">
        <v>0</v>
      </c>
      <c r="N112" s="58">
        <v>0</v>
      </c>
      <c r="O112" s="70">
        <v>0</v>
      </c>
      <c r="P112" s="58">
        <v>0</v>
      </c>
      <c r="Q112" s="58">
        <v>0</v>
      </c>
      <c r="R112" s="58">
        <v>0</v>
      </c>
      <c r="S112" s="58">
        <v>0</v>
      </c>
      <c r="T112" s="58">
        <v>0</v>
      </c>
      <c r="U112" s="58">
        <v>0</v>
      </c>
      <c r="V112" s="58">
        <v>0</v>
      </c>
      <c r="W112" s="58">
        <v>0</v>
      </c>
      <c r="X112" s="58">
        <v>0</v>
      </c>
      <c r="Y112" s="58">
        <v>0</v>
      </c>
      <c r="Z112" s="58">
        <v>0</v>
      </c>
      <c r="AA112" s="58">
        <v>0</v>
      </c>
      <c r="AB112" s="70">
        <v>0</v>
      </c>
      <c r="AC112" s="59">
        <f t="shared" si="6"/>
        <v>0</v>
      </c>
      <c r="AD112" s="63" t="str">
        <f t="shared" si="7"/>
        <v/>
      </c>
      <c r="AE112" s="19" t="s">
        <v>0</v>
      </c>
      <c r="AF112" s="70">
        <v>0</v>
      </c>
      <c r="AG112" s="59">
        <f t="shared" si="8"/>
        <v>0</v>
      </c>
      <c r="AH112" s="63" t="str">
        <f t="shared" si="9"/>
        <v/>
      </c>
      <c r="AI112" s="19" t="s">
        <v>0</v>
      </c>
    </row>
    <row r="113" spans="1:35" hidden="1" outlineLevel="3" x14ac:dyDescent="0.3">
      <c r="A113" s="181" t="s">
        <v>377</v>
      </c>
      <c r="B113" s="55" t="s">
        <v>725</v>
      </c>
      <c r="C113" s="58">
        <v>-2228.19</v>
      </c>
      <c r="D113" s="58">
        <v>-30</v>
      </c>
      <c r="E113" s="58">
        <v>-3300</v>
      </c>
      <c r="F113" s="58">
        <v>-3630</v>
      </c>
      <c r="G113" s="58">
        <v>-3993</v>
      </c>
      <c r="H113" s="58">
        <v>-4392.3</v>
      </c>
      <c r="I113" s="58">
        <v>-4831.53</v>
      </c>
      <c r="J113" s="58">
        <v>-5314.68</v>
      </c>
      <c r="K113" s="58">
        <v>-5846.15</v>
      </c>
      <c r="L113" s="58">
        <v>-6430.77</v>
      </c>
      <c r="M113" s="58">
        <v>-7073.84</v>
      </c>
      <c r="N113" s="58">
        <v>-7781.23</v>
      </c>
      <c r="O113" s="70">
        <v>-54851.69</v>
      </c>
      <c r="P113" s="58">
        <v>-2228.19</v>
      </c>
      <c r="Q113" s="58">
        <v>-30</v>
      </c>
      <c r="R113" s="58">
        <v>-6908.46</v>
      </c>
      <c r="S113" s="58">
        <v>-1841.27</v>
      </c>
      <c r="T113" s="58">
        <v>11007.92</v>
      </c>
      <c r="U113" s="58">
        <v>0</v>
      </c>
      <c r="V113" s="58">
        <v>0</v>
      </c>
      <c r="W113" s="58">
        <v>0</v>
      </c>
      <c r="X113" s="58">
        <v>0</v>
      </c>
      <c r="Y113" s="58">
        <v>0</v>
      </c>
      <c r="Z113" s="58">
        <v>0</v>
      </c>
      <c r="AA113" s="58">
        <v>0</v>
      </c>
      <c r="AB113" s="70">
        <v>0</v>
      </c>
      <c r="AC113" s="59">
        <f t="shared" si="6"/>
        <v>54851.69</v>
      </c>
      <c r="AD113" s="63">
        <f t="shared" si="7"/>
        <v>-1</v>
      </c>
      <c r="AE113" s="19" t="s">
        <v>0</v>
      </c>
      <c r="AF113" s="70">
        <v>-9509.3799999999992</v>
      </c>
      <c r="AG113" s="59">
        <f t="shared" si="8"/>
        <v>9509.3799999999992</v>
      </c>
      <c r="AH113" s="63">
        <f t="shared" si="9"/>
        <v>-1</v>
      </c>
      <c r="AI113" s="19" t="s">
        <v>0</v>
      </c>
    </row>
    <row r="114" spans="1:35" hidden="1" outlineLevel="3" x14ac:dyDescent="0.3">
      <c r="A114" s="181" t="s">
        <v>378</v>
      </c>
      <c r="B114" s="55" t="s">
        <v>726</v>
      </c>
      <c r="C114" s="58">
        <v>0</v>
      </c>
      <c r="D114" s="58">
        <v>0</v>
      </c>
      <c r="E114" s="58">
        <v>0</v>
      </c>
      <c r="F114" s="58">
        <v>0</v>
      </c>
      <c r="G114" s="58">
        <v>0</v>
      </c>
      <c r="H114" s="58">
        <v>0</v>
      </c>
      <c r="I114" s="58">
        <v>0</v>
      </c>
      <c r="J114" s="58">
        <v>0</v>
      </c>
      <c r="K114" s="58">
        <v>0</v>
      </c>
      <c r="L114" s="58">
        <v>0</v>
      </c>
      <c r="M114" s="58">
        <v>0</v>
      </c>
      <c r="N114" s="58">
        <v>0</v>
      </c>
      <c r="O114" s="70">
        <v>0</v>
      </c>
      <c r="P114" s="58">
        <v>0</v>
      </c>
      <c r="Q114" s="58">
        <v>0</v>
      </c>
      <c r="R114" s="58">
        <v>0</v>
      </c>
      <c r="S114" s="58">
        <v>0</v>
      </c>
      <c r="T114" s="58">
        <v>0</v>
      </c>
      <c r="U114" s="58">
        <v>0</v>
      </c>
      <c r="V114" s="58">
        <v>0</v>
      </c>
      <c r="W114" s="58">
        <v>0</v>
      </c>
      <c r="X114" s="58">
        <v>0</v>
      </c>
      <c r="Y114" s="58">
        <v>0</v>
      </c>
      <c r="Z114" s="58">
        <v>0</v>
      </c>
      <c r="AA114" s="58">
        <v>0</v>
      </c>
      <c r="AB114" s="70">
        <v>0</v>
      </c>
      <c r="AC114" s="59">
        <f t="shared" si="6"/>
        <v>0</v>
      </c>
      <c r="AD114" s="63" t="str">
        <f t="shared" si="7"/>
        <v/>
      </c>
      <c r="AE114" s="19" t="s">
        <v>0</v>
      </c>
      <c r="AF114" s="70">
        <v>0</v>
      </c>
      <c r="AG114" s="59">
        <f t="shared" si="8"/>
        <v>0</v>
      </c>
      <c r="AH114" s="63" t="str">
        <f t="shared" si="9"/>
        <v/>
      </c>
      <c r="AI114" s="19" t="s">
        <v>0</v>
      </c>
    </row>
    <row r="115" spans="1:35" hidden="1" outlineLevel="3" x14ac:dyDescent="0.3">
      <c r="A115" s="181" t="s">
        <v>379</v>
      </c>
      <c r="B115" s="55" t="s">
        <v>727</v>
      </c>
      <c r="C115" s="58">
        <v>0</v>
      </c>
      <c r="D115" s="58">
        <v>0</v>
      </c>
      <c r="E115" s="58">
        <v>0</v>
      </c>
      <c r="F115" s="58">
        <v>0</v>
      </c>
      <c r="G115" s="58">
        <v>0</v>
      </c>
      <c r="H115" s="58">
        <v>0</v>
      </c>
      <c r="I115" s="58">
        <v>0</v>
      </c>
      <c r="J115" s="58">
        <v>0</v>
      </c>
      <c r="K115" s="58">
        <v>0</v>
      </c>
      <c r="L115" s="58">
        <v>0</v>
      </c>
      <c r="M115" s="58">
        <v>0</v>
      </c>
      <c r="N115" s="58">
        <v>0</v>
      </c>
      <c r="O115" s="70">
        <v>0</v>
      </c>
      <c r="P115" s="58">
        <v>0</v>
      </c>
      <c r="Q115" s="58">
        <v>0</v>
      </c>
      <c r="R115" s="58">
        <v>0</v>
      </c>
      <c r="S115" s="58">
        <v>0</v>
      </c>
      <c r="T115" s="58">
        <v>0</v>
      </c>
      <c r="U115" s="58">
        <v>0</v>
      </c>
      <c r="V115" s="58">
        <v>0</v>
      </c>
      <c r="W115" s="58">
        <v>0</v>
      </c>
      <c r="X115" s="58">
        <v>0</v>
      </c>
      <c r="Y115" s="58">
        <v>0</v>
      </c>
      <c r="Z115" s="58">
        <v>0</v>
      </c>
      <c r="AA115" s="58">
        <v>0</v>
      </c>
      <c r="AB115" s="70">
        <v>0</v>
      </c>
      <c r="AC115" s="59">
        <f t="shared" si="6"/>
        <v>0</v>
      </c>
      <c r="AD115" s="63" t="str">
        <f t="shared" si="7"/>
        <v/>
      </c>
      <c r="AE115" s="19" t="s">
        <v>0</v>
      </c>
      <c r="AF115" s="70">
        <v>0</v>
      </c>
      <c r="AG115" s="59">
        <f t="shared" si="8"/>
        <v>0</v>
      </c>
      <c r="AH115" s="63" t="str">
        <f t="shared" si="9"/>
        <v/>
      </c>
      <c r="AI115" s="19" t="s">
        <v>0</v>
      </c>
    </row>
    <row r="116" spans="1:35" hidden="1" outlineLevel="3" x14ac:dyDescent="0.3">
      <c r="A116" s="181" t="s">
        <v>380</v>
      </c>
      <c r="B116" s="55" t="s">
        <v>728</v>
      </c>
      <c r="C116" s="58">
        <v>0</v>
      </c>
      <c r="D116" s="58">
        <v>0</v>
      </c>
      <c r="E116" s="58">
        <v>0</v>
      </c>
      <c r="F116" s="58">
        <v>0</v>
      </c>
      <c r="G116" s="58">
        <v>0</v>
      </c>
      <c r="H116" s="58">
        <v>0</v>
      </c>
      <c r="I116" s="58">
        <v>0</v>
      </c>
      <c r="J116" s="58">
        <v>0</v>
      </c>
      <c r="K116" s="58">
        <v>0</v>
      </c>
      <c r="L116" s="58">
        <v>0</v>
      </c>
      <c r="M116" s="58">
        <v>0</v>
      </c>
      <c r="N116" s="58">
        <v>0</v>
      </c>
      <c r="O116" s="70">
        <v>0</v>
      </c>
      <c r="P116" s="58">
        <v>0</v>
      </c>
      <c r="Q116" s="58">
        <v>0</v>
      </c>
      <c r="R116" s="58">
        <v>0</v>
      </c>
      <c r="S116" s="58">
        <v>0</v>
      </c>
      <c r="T116" s="58">
        <v>0</v>
      </c>
      <c r="U116" s="58">
        <v>0</v>
      </c>
      <c r="V116" s="58">
        <v>0</v>
      </c>
      <c r="W116" s="58">
        <v>0</v>
      </c>
      <c r="X116" s="58">
        <v>0</v>
      </c>
      <c r="Y116" s="58">
        <v>0</v>
      </c>
      <c r="Z116" s="58">
        <v>0</v>
      </c>
      <c r="AA116" s="58">
        <v>0</v>
      </c>
      <c r="AB116" s="70">
        <v>0</v>
      </c>
      <c r="AC116" s="59">
        <f t="shared" si="6"/>
        <v>0</v>
      </c>
      <c r="AD116" s="63" t="str">
        <f t="shared" si="7"/>
        <v/>
      </c>
      <c r="AE116" s="19" t="s">
        <v>0</v>
      </c>
      <c r="AF116" s="70">
        <v>0</v>
      </c>
      <c r="AG116" s="59">
        <f t="shared" si="8"/>
        <v>0</v>
      </c>
      <c r="AH116" s="63" t="str">
        <f t="shared" si="9"/>
        <v/>
      </c>
      <c r="AI116" s="19" t="s">
        <v>0</v>
      </c>
    </row>
    <row r="117" spans="1:35" hidden="1" outlineLevel="3" x14ac:dyDescent="0.3">
      <c r="A117" s="181" t="s">
        <v>381</v>
      </c>
      <c r="B117" s="55" t="s">
        <v>729</v>
      </c>
      <c r="C117" s="58">
        <v>0</v>
      </c>
      <c r="D117" s="58">
        <v>0</v>
      </c>
      <c r="E117" s="58">
        <v>0</v>
      </c>
      <c r="F117" s="58">
        <v>0</v>
      </c>
      <c r="G117" s="58">
        <v>0</v>
      </c>
      <c r="H117" s="58">
        <v>0</v>
      </c>
      <c r="I117" s="58">
        <v>0</v>
      </c>
      <c r="J117" s="58">
        <v>0</v>
      </c>
      <c r="K117" s="58">
        <v>0</v>
      </c>
      <c r="L117" s="58">
        <v>0</v>
      </c>
      <c r="M117" s="58">
        <v>0</v>
      </c>
      <c r="N117" s="58">
        <v>0</v>
      </c>
      <c r="O117" s="70">
        <v>0</v>
      </c>
      <c r="P117" s="58">
        <v>0</v>
      </c>
      <c r="Q117" s="58">
        <v>0</v>
      </c>
      <c r="R117" s="58">
        <v>0</v>
      </c>
      <c r="S117" s="58">
        <v>0</v>
      </c>
      <c r="T117" s="58">
        <v>0</v>
      </c>
      <c r="U117" s="58">
        <v>0</v>
      </c>
      <c r="V117" s="58">
        <v>0</v>
      </c>
      <c r="W117" s="58">
        <v>0</v>
      </c>
      <c r="X117" s="58">
        <v>0</v>
      </c>
      <c r="Y117" s="58">
        <v>0</v>
      </c>
      <c r="Z117" s="58">
        <v>-27019.55</v>
      </c>
      <c r="AA117" s="58">
        <v>0</v>
      </c>
      <c r="AB117" s="70">
        <v>-27019.55</v>
      </c>
      <c r="AC117" s="59">
        <f t="shared" si="6"/>
        <v>-27019.55</v>
      </c>
      <c r="AD117" s="63" t="str">
        <f t="shared" si="7"/>
        <v/>
      </c>
      <c r="AE117" s="19" t="s">
        <v>0</v>
      </c>
      <c r="AF117" s="70">
        <v>0</v>
      </c>
      <c r="AG117" s="59">
        <f t="shared" si="8"/>
        <v>-27019.55</v>
      </c>
      <c r="AH117" s="63" t="str">
        <f t="shared" si="9"/>
        <v/>
      </c>
      <c r="AI117" s="19" t="s">
        <v>0</v>
      </c>
    </row>
    <row r="118" spans="1:35" hidden="1" outlineLevel="3" x14ac:dyDescent="0.3">
      <c r="A118" s="181" t="s">
        <v>382</v>
      </c>
      <c r="B118" s="55" t="s">
        <v>730</v>
      </c>
      <c r="C118" s="58">
        <v>0</v>
      </c>
      <c r="D118" s="58">
        <v>0</v>
      </c>
      <c r="E118" s="58">
        <v>0</v>
      </c>
      <c r="F118" s="58">
        <v>0</v>
      </c>
      <c r="G118" s="58">
        <v>0</v>
      </c>
      <c r="H118" s="58">
        <v>0</v>
      </c>
      <c r="I118" s="58">
        <v>0</v>
      </c>
      <c r="J118" s="58">
        <v>0</v>
      </c>
      <c r="K118" s="58">
        <v>0</v>
      </c>
      <c r="L118" s="58">
        <v>0</v>
      </c>
      <c r="M118" s="58">
        <v>0</v>
      </c>
      <c r="N118" s="58">
        <v>0</v>
      </c>
      <c r="O118" s="70">
        <v>0</v>
      </c>
      <c r="P118" s="58">
        <v>0</v>
      </c>
      <c r="Q118" s="58">
        <v>0</v>
      </c>
      <c r="R118" s="58">
        <v>0</v>
      </c>
      <c r="S118" s="58">
        <v>0</v>
      </c>
      <c r="T118" s="58">
        <v>0</v>
      </c>
      <c r="U118" s="58">
        <v>0</v>
      </c>
      <c r="V118" s="58">
        <v>0</v>
      </c>
      <c r="W118" s="58">
        <v>0</v>
      </c>
      <c r="X118" s="58">
        <v>0</v>
      </c>
      <c r="Y118" s="58">
        <v>0</v>
      </c>
      <c r="Z118" s="58">
        <v>0</v>
      </c>
      <c r="AA118" s="58">
        <v>0</v>
      </c>
      <c r="AB118" s="70">
        <v>0</v>
      </c>
      <c r="AC118" s="59">
        <f t="shared" si="6"/>
        <v>0</v>
      </c>
      <c r="AD118" s="63" t="str">
        <f t="shared" si="7"/>
        <v/>
      </c>
      <c r="AE118" s="19" t="s">
        <v>0</v>
      </c>
      <c r="AF118" s="70">
        <v>0</v>
      </c>
      <c r="AG118" s="59">
        <f t="shared" si="8"/>
        <v>0</v>
      </c>
      <c r="AH118" s="63" t="str">
        <f t="shared" si="9"/>
        <v/>
      </c>
      <c r="AI118" s="19" t="s">
        <v>0</v>
      </c>
    </row>
    <row r="119" spans="1:35" hidden="1" outlineLevel="3" x14ac:dyDescent="0.3">
      <c r="A119" s="181" t="s">
        <v>383</v>
      </c>
      <c r="B119" s="55" t="s">
        <v>731</v>
      </c>
      <c r="C119" s="58">
        <v>-3235.73</v>
      </c>
      <c r="D119" s="58">
        <v>-3837.77</v>
      </c>
      <c r="E119" s="58">
        <v>-4235</v>
      </c>
      <c r="F119" s="58">
        <v>-4658.5</v>
      </c>
      <c r="G119" s="58">
        <v>-5124.3500000000004</v>
      </c>
      <c r="H119" s="58">
        <v>-5636.79</v>
      </c>
      <c r="I119" s="58">
        <v>-6200.46</v>
      </c>
      <c r="J119" s="58">
        <v>-6820.51</v>
      </c>
      <c r="K119" s="58">
        <v>-7502.56</v>
      </c>
      <c r="L119" s="58">
        <v>-8252.82</v>
      </c>
      <c r="M119" s="58">
        <v>-9078.09</v>
      </c>
      <c r="N119" s="58">
        <v>-9985.91</v>
      </c>
      <c r="O119" s="70">
        <v>-74568.490000000005</v>
      </c>
      <c r="P119" s="58">
        <v>-3235.73</v>
      </c>
      <c r="Q119" s="58">
        <v>-3837.77</v>
      </c>
      <c r="R119" s="58">
        <v>-726</v>
      </c>
      <c r="S119" s="58">
        <v>-7909.55</v>
      </c>
      <c r="T119" s="58">
        <v>-6681.89</v>
      </c>
      <c r="U119" s="58">
        <v>-3783.56</v>
      </c>
      <c r="V119" s="58">
        <v>-3206.44</v>
      </c>
      <c r="W119" s="58">
        <v>-8908.77</v>
      </c>
      <c r="X119" s="58">
        <v>-8654.08</v>
      </c>
      <c r="Y119" s="58">
        <v>-1080.05</v>
      </c>
      <c r="Z119" s="58">
        <v>9275.49</v>
      </c>
      <c r="AA119" s="58">
        <v>-23615.41</v>
      </c>
      <c r="AB119" s="70">
        <v>-62363.76</v>
      </c>
      <c r="AC119" s="59">
        <f t="shared" si="6"/>
        <v>12204.730000000003</v>
      </c>
      <c r="AD119" s="63">
        <f t="shared" si="7"/>
        <v>-0.16367141134278029</v>
      </c>
      <c r="AE119" s="19" t="s">
        <v>0</v>
      </c>
      <c r="AF119" s="70">
        <v>0</v>
      </c>
      <c r="AG119" s="59">
        <f t="shared" si="8"/>
        <v>-62363.76</v>
      </c>
      <c r="AH119" s="63" t="str">
        <f t="shared" si="9"/>
        <v/>
      </c>
      <c r="AI119" s="19" t="s">
        <v>0</v>
      </c>
    </row>
    <row r="120" spans="1:35" hidden="1" outlineLevel="3" x14ac:dyDescent="0.3">
      <c r="A120" s="181" t="s">
        <v>384</v>
      </c>
      <c r="B120" s="55" t="s">
        <v>732</v>
      </c>
      <c r="C120" s="58">
        <v>0</v>
      </c>
      <c r="D120" s="58">
        <v>0</v>
      </c>
      <c r="E120" s="58">
        <v>0</v>
      </c>
      <c r="F120" s="58">
        <v>0</v>
      </c>
      <c r="G120" s="58">
        <v>0</v>
      </c>
      <c r="H120" s="58">
        <v>0</v>
      </c>
      <c r="I120" s="58">
        <v>0</v>
      </c>
      <c r="J120" s="58">
        <v>0</v>
      </c>
      <c r="K120" s="58">
        <v>0</v>
      </c>
      <c r="L120" s="58">
        <v>0</v>
      </c>
      <c r="M120" s="58">
        <v>0</v>
      </c>
      <c r="N120" s="58">
        <v>0</v>
      </c>
      <c r="O120" s="70">
        <v>0</v>
      </c>
      <c r="P120" s="58">
        <v>0</v>
      </c>
      <c r="Q120" s="58">
        <v>0</v>
      </c>
      <c r="R120" s="58">
        <v>0</v>
      </c>
      <c r="S120" s="58">
        <v>0</v>
      </c>
      <c r="T120" s="58">
        <v>0</v>
      </c>
      <c r="U120" s="58">
        <v>0</v>
      </c>
      <c r="V120" s="58">
        <v>0</v>
      </c>
      <c r="W120" s="58">
        <v>0</v>
      </c>
      <c r="X120" s="58">
        <v>0</v>
      </c>
      <c r="Y120" s="58">
        <v>0</v>
      </c>
      <c r="Z120" s="58">
        <v>-13403.41</v>
      </c>
      <c r="AA120" s="58">
        <v>13403.41</v>
      </c>
      <c r="AB120" s="70">
        <v>0</v>
      </c>
      <c r="AC120" s="59">
        <f t="shared" si="6"/>
        <v>0</v>
      </c>
      <c r="AD120" s="63" t="str">
        <f t="shared" si="7"/>
        <v/>
      </c>
      <c r="AE120" s="19" t="s">
        <v>0</v>
      </c>
      <c r="AF120" s="70">
        <v>0</v>
      </c>
      <c r="AG120" s="59">
        <f t="shared" si="8"/>
        <v>0</v>
      </c>
      <c r="AH120" s="63" t="str">
        <f t="shared" si="9"/>
        <v/>
      </c>
      <c r="AI120" s="19" t="s">
        <v>0</v>
      </c>
    </row>
    <row r="121" spans="1:35" hidden="1" outlineLevel="3" x14ac:dyDescent="0.3">
      <c r="A121" s="181" t="s">
        <v>385</v>
      </c>
      <c r="B121" s="55" t="s">
        <v>733</v>
      </c>
      <c r="C121" s="58">
        <v>0</v>
      </c>
      <c r="D121" s="58">
        <v>0</v>
      </c>
      <c r="E121" s="58">
        <v>0</v>
      </c>
      <c r="F121" s="58">
        <v>0</v>
      </c>
      <c r="G121" s="58">
        <v>0</v>
      </c>
      <c r="H121" s="58">
        <v>0</v>
      </c>
      <c r="I121" s="58">
        <v>0</v>
      </c>
      <c r="J121" s="58">
        <v>0</v>
      </c>
      <c r="K121" s="58">
        <v>0</v>
      </c>
      <c r="L121" s="58">
        <v>0</v>
      </c>
      <c r="M121" s="58">
        <v>0</v>
      </c>
      <c r="N121" s="58">
        <v>0</v>
      </c>
      <c r="O121" s="70">
        <v>0</v>
      </c>
      <c r="P121" s="58">
        <v>0</v>
      </c>
      <c r="Q121" s="58">
        <v>0</v>
      </c>
      <c r="R121" s="58">
        <v>0</v>
      </c>
      <c r="S121" s="58">
        <v>0</v>
      </c>
      <c r="T121" s="58">
        <v>0</v>
      </c>
      <c r="U121" s="58">
        <v>0</v>
      </c>
      <c r="V121" s="58">
        <v>0</v>
      </c>
      <c r="W121" s="58">
        <v>0</v>
      </c>
      <c r="X121" s="58">
        <v>-5793.85</v>
      </c>
      <c r="Y121" s="58">
        <v>5793.85</v>
      </c>
      <c r="Z121" s="58">
        <v>0</v>
      </c>
      <c r="AA121" s="58">
        <v>0</v>
      </c>
      <c r="AB121" s="70">
        <v>0</v>
      </c>
      <c r="AC121" s="59">
        <f t="shared" si="6"/>
        <v>0</v>
      </c>
      <c r="AD121" s="63" t="str">
        <f t="shared" si="7"/>
        <v/>
      </c>
      <c r="AE121" s="19" t="s">
        <v>0</v>
      </c>
      <c r="AF121" s="70">
        <v>0</v>
      </c>
      <c r="AG121" s="59">
        <f t="shared" si="8"/>
        <v>0</v>
      </c>
      <c r="AH121" s="63" t="str">
        <f t="shared" si="9"/>
        <v/>
      </c>
      <c r="AI121" s="19" t="s">
        <v>0</v>
      </c>
    </row>
    <row r="122" spans="1:35" hidden="1" outlineLevel="3" x14ac:dyDescent="0.3">
      <c r="A122" s="181" t="s">
        <v>386</v>
      </c>
      <c r="B122" s="55" t="s">
        <v>734</v>
      </c>
      <c r="C122" s="58">
        <v>-682.29</v>
      </c>
      <c r="D122" s="58">
        <v>-386.03</v>
      </c>
      <c r="E122" s="58">
        <v>-400</v>
      </c>
      <c r="F122" s="58">
        <v>-600</v>
      </c>
      <c r="G122" s="58">
        <v>-600</v>
      </c>
      <c r="H122" s="58">
        <v>-720</v>
      </c>
      <c r="I122" s="58">
        <v>-720</v>
      </c>
      <c r="J122" s="58">
        <v>-840</v>
      </c>
      <c r="K122" s="58">
        <v>-840</v>
      </c>
      <c r="L122" s="58">
        <v>-960</v>
      </c>
      <c r="M122" s="58">
        <v>-960</v>
      </c>
      <c r="N122" s="58">
        <v>-1080</v>
      </c>
      <c r="O122" s="70">
        <v>-8788.32</v>
      </c>
      <c r="P122" s="58">
        <v>-682.29</v>
      </c>
      <c r="Q122" s="58">
        <v>-386.03</v>
      </c>
      <c r="R122" s="58">
        <v>-384.72</v>
      </c>
      <c r="S122" s="58">
        <v>-774.67</v>
      </c>
      <c r="T122" s="58">
        <v>-384.72</v>
      </c>
      <c r="U122" s="58">
        <v>-384.72</v>
      </c>
      <c r="V122" s="58">
        <v>0</v>
      </c>
      <c r="W122" s="58">
        <v>-769.44</v>
      </c>
      <c r="X122" s="58">
        <v>3766.59</v>
      </c>
      <c r="Y122" s="58">
        <v>-6178.57</v>
      </c>
      <c r="Z122" s="58">
        <v>1705.86</v>
      </c>
      <c r="AA122" s="58">
        <v>-1575.32</v>
      </c>
      <c r="AB122" s="70">
        <v>-6048.03</v>
      </c>
      <c r="AC122" s="59">
        <f t="shared" si="6"/>
        <v>2740.29</v>
      </c>
      <c r="AD122" s="63">
        <f t="shared" si="7"/>
        <v>-0.3118104484133486</v>
      </c>
      <c r="AE122" s="19" t="s">
        <v>0</v>
      </c>
      <c r="AF122" s="70">
        <v>-7818.26</v>
      </c>
      <c r="AG122" s="59">
        <f t="shared" si="8"/>
        <v>1770.2300000000005</v>
      </c>
      <c r="AH122" s="63">
        <f t="shared" si="9"/>
        <v>-0.22642250321682833</v>
      </c>
      <c r="AI122" s="19" t="s">
        <v>0</v>
      </c>
    </row>
    <row r="123" spans="1:35" hidden="1" outlineLevel="3" x14ac:dyDescent="0.3">
      <c r="A123" s="181" t="s">
        <v>387</v>
      </c>
      <c r="B123" s="55" t="s">
        <v>735</v>
      </c>
      <c r="C123" s="58">
        <v>0</v>
      </c>
      <c r="D123" s="58">
        <v>0</v>
      </c>
      <c r="E123" s="58">
        <v>0</v>
      </c>
      <c r="F123" s="58">
        <v>0</v>
      </c>
      <c r="G123" s="58">
        <v>0</v>
      </c>
      <c r="H123" s="58">
        <v>0</v>
      </c>
      <c r="I123" s="58">
        <v>0</v>
      </c>
      <c r="J123" s="58">
        <v>0</v>
      </c>
      <c r="K123" s="58">
        <v>0</v>
      </c>
      <c r="L123" s="58">
        <v>0</v>
      </c>
      <c r="M123" s="58">
        <v>0</v>
      </c>
      <c r="N123" s="58">
        <v>0</v>
      </c>
      <c r="O123" s="70">
        <v>0</v>
      </c>
      <c r="P123" s="58">
        <v>0</v>
      </c>
      <c r="Q123" s="58">
        <v>0</v>
      </c>
      <c r="R123" s="58">
        <v>0</v>
      </c>
      <c r="S123" s="58">
        <v>0</v>
      </c>
      <c r="T123" s="58">
        <v>0</v>
      </c>
      <c r="U123" s="58">
        <v>0</v>
      </c>
      <c r="V123" s="58">
        <v>0</v>
      </c>
      <c r="W123" s="58">
        <v>0</v>
      </c>
      <c r="X123" s="58">
        <v>0</v>
      </c>
      <c r="Y123" s="58">
        <v>0</v>
      </c>
      <c r="Z123" s="58">
        <v>0</v>
      </c>
      <c r="AA123" s="58">
        <v>0</v>
      </c>
      <c r="AB123" s="70">
        <v>0</v>
      </c>
      <c r="AC123" s="59">
        <f t="shared" si="6"/>
        <v>0</v>
      </c>
      <c r="AD123" s="63" t="str">
        <f t="shared" si="7"/>
        <v/>
      </c>
      <c r="AE123" s="19" t="s">
        <v>0</v>
      </c>
      <c r="AF123" s="70">
        <v>0</v>
      </c>
      <c r="AG123" s="59">
        <f t="shared" si="8"/>
        <v>0</v>
      </c>
      <c r="AH123" s="63" t="str">
        <f t="shared" si="9"/>
        <v/>
      </c>
      <c r="AI123" s="19" t="s">
        <v>0</v>
      </c>
    </row>
    <row r="124" spans="1:35" hidden="1" outlineLevel="3" x14ac:dyDescent="0.3">
      <c r="A124" s="181" t="s">
        <v>388</v>
      </c>
      <c r="B124" s="55" t="s">
        <v>736</v>
      </c>
      <c r="C124" s="58">
        <v>0</v>
      </c>
      <c r="D124" s="58">
        <v>0</v>
      </c>
      <c r="E124" s="58">
        <v>0</v>
      </c>
      <c r="F124" s="58">
        <v>0</v>
      </c>
      <c r="G124" s="58">
        <v>0</v>
      </c>
      <c r="H124" s="58">
        <v>0</v>
      </c>
      <c r="I124" s="58">
        <v>0</v>
      </c>
      <c r="J124" s="58">
        <v>0</v>
      </c>
      <c r="K124" s="58">
        <v>0</v>
      </c>
      <c r="L124" s="58">
        <v>0</v>
      </c>
      <c r="M124" s="58">
        <v>0</v>
      </c>
      <c r="N124" s="58">
        <v>0</v>
      </c>
      <c r="O124" s="70">
        <v>0</v>
      </c>
      <c r="P124" s="58">
        <v>0</v>
      </c>
      <c r="Q124" s="58">
        <v>0</v>
      </c>
      <c r="R124" s="58">
        <v>0</v>
      </c>
      <c r="S124" s="58">
        <v>0</v>
      </c>
      <c r="T124" s="58">
        <v>0</v>
      </c>
      <c r="U124" s="58">
        <v>0</v>
      </c>
      <c r="V124" s="58">
        <v>0</v>
      </c>
      <c r="W124" s="58">
        <v>0</v>
      </c>
      <c r="X124" s="58">
        <v>0</v>
      </c>
      <c r="Y124" s="58">
        <v>0</v>
      </c>
      <c r="Z124" s="58">
        <v>0</v>
      </c>
      <c r="AA124" s="58">
        <v>0</v>
      </c>
      <c r="AB124" s="70">
        <v>0</v>
      </c>
      <c r="AC124" s="59">
        <f t="shared" si="6"/>
        <v>0</v>
      </c>
      <c r="AD124" s="63" t="str">
        <f t="shared" si="7"/>
        <v/>
      </c>
      <c r="AE124" s="19"/>
      <c r="AF124" s="70">
        <v>0</v>
      </c>
      <c r="AG124" s="59">
        <f t="shared" si="8"/>
        <v>0</v>
      </c>
      <c r="AH124" s="63" t="str">
        <f t="shared" si="9"/>
        <v/>
      </c>
      <c r="AI124" s="19"/>
    </row>
    <row r="125" spans="1:35" hidden="1" outlineLevel="3" x14ac:dyDescent="0.3">
      <c r="A125" s="181" t="s">
        <v>389</v>
      </c>
      <c r="B125" s="55" t="s">
        <v>737</v>
      </c>
      <c r="C125" s="58">
        <v>-16.940000000000001</v>
      </c>
      <c r="D125" s="58">
        <v>0</v>
      </c>
      <c r="E125" s="58">
        <v>0</v>
      </c>
      <c r="F125" s="58">
        <v>0</v>
      </c>
      <c r="G125" s="58">
        <v>0</v>
      </c>
      <c r="H125" s="58">
        <v>0</v>
      </c>
      <c r="I125" s="58">
        <v>0</v>
      </c>
      <c r="J125" s="58">
        <v>0</v>
      </c>
      <c r="K125" s="58">
        <v>0</v>
      </c>
      <c r="L125" s="58">
        <v>0</v>
      </c>
      <c r="M125" s="58">
        <v>0</v>
      </c>
      <c r="N125" s="58">
        <v>0</v>
      </c>
      <c r="O125" s="70">
        <v>-16.940000000000001</v>
      </c>
      <c r="P125" s="58">
        <v>-16.940000000000001</v>
      </c>
      <c r="Q125" s="58">
        <v>0</v>
      </c>
      <c r="R125" s="58">
        <v>0</v>
      </c>
      <c r="S125" s="58">
        <v>0</v>
      </c>
      <c r="T125" s="58">
        <v>0</v>
      </c>
      <c r="U125" s="58">
        <v>0</v>
      </c>
      <c r="V125" s="58">
        <v>0</v>
      </c>
      <c r="W125" s="58">
        <v>-464.82</v>
      </c>
      <c r="X125" s="58">
        <v>0</v>
      </c>
      <c r="Y125" s="58">
        <v>0</v>
      </c>
      <c r="Z125" s="58">
        <v>-642.29</v>
      </c>
      <c r="AA125" s="58">
        <v>-99</v>
      </c>
      <c r="AB125" s="70">
        <v>-1223.05</v>
      </c>
      <c r="AC125" s="59">
        <f t="shared" si="6"/>
        <v>-1206.1099999999999</v>
      </c>
      <c r="AD125" s="63">
        <f t="shared" si="7"/>
        <v>71.198937426210151</v>
      </c>
      <c r="AE125" s="19"/>
      <c r="AF125" s="70">
        <v>-4617.83</v>
      </c>
      <c r="AG125" s="59">
        <f t="shared" si="8"/>
        <v>3394.7799999999997</v>
      </c>
      <c r="AH125" s="63">
        <f t="shared" si="9"/>
        <v>-0.73514616172531255</v>
      </c>
      <c r="AI125" s="19"/>
    </row>
    <row r="126" spans="1:35" hidden="1" outlineLevel="3" x14ac:dyDescent="0.3">
      <c r="A126" s="181" t="s">
        <v>390</v>
      </c>
      <c r="B126" s="55" t="s">
        <v>738</v>
      </c>
      <c r="C126" s="58">
        <v>0</v>
      </c>
      <c r="D126" s="58">
        <v>0</v>
      </c>
      <c r="E126" s="58">
        <v>0</v>
      </c>
      <c r="F126" s="58">
        <v>0</v>
      </c>
      <c r="G126" s="58">
        <v>0</v>
      </c>
      <c r="H126" s="58">
        <v>0</v>
      </c>
      <c r="I126" s="58">
        <v>0</v>
      </c>
      <c r="J126" s="58">
        <v>0</v>
      </c>
      <c r="K126" s="58">
        <v>0</v>
      </c>
      <c r="L126" s="58">
        <v>0</v>
      </c>
      <c r="M126" s="58">
        <v>0</v>
      </c>
      <c r="N126" s="58">
        <v>0</v>
      </c>
      <c r="O126" s="70">
        <v>0</v>
      </c>
      <c r="P126" s="58">
        <v>0</v>
      </c>
      <c r="Q126" s="58">
        <v>0</v>
      </c>
      <c r="R126" s="58">
        <v>0</v>
      </c>
      <c r="S126" s="58">
        <v>0</v>
      </c>
      <c r="T126" s="58">
        <v>0</v>
      </c>
      <c r="U126" s="58">
        <v>0</v>
      </c>
      <c r="V126" s="58">
        <v>0</v>
      </c>
      <c r="W126" s="58">
        <v>0</v>
      </c>
      <c r="X126" s="58">
        <v>0</v>
      </c>
      <c r="Y126" s="58">
        <v>0</v>
      </c>
      <c r="Z126" s="58">
        <v>0</v>
      </c>
      <c r="AA126" s="58">
        <v>0</v>
      </c>
      <c r="AB126" s="70">
        <v>0</v>
      </c>
      <c r="AC126" s="59">
        <f t="shared" si="6"/>
        <v>0</v>
      </c>
      <c r="AD126" s="63" t="str">
        <f t="shared" si="7"/>
        <v/>
      </c>
      <c r="AE126" s="19"/>
      <c r="AF126" s="70">
        <v>0</v>
      </c>
      <c r="AG126" s="59">
        <f t="shared" si="8"/>
        <v>0</v>
      </c>
      <c r="AH126" s="63" t="str">
        <f t="shared" si="9"/>
        <v/>
      </c>
      <c r="AI126" s="19"/>
    </row>
    <row r="127" spans="1:35" hidden="1" outlineLevel="3" x14ac:dyDescent="0.3">
      <c r="A127" s="181" t="s">
        <v>391</v>
      </c>
      <c r="B127" s="55" t="s">
        <v>739</v>
      </c>
      <c r="C127" s="58">
        <v>0</v>
      </c>
      <c r="D127" s="58">
        <v>0</v>
      </c>
      <c r="E127" s="58">
        <v>0</v>
      </c>
      <c r="F127" s="58">
        <v>0</v>
      </c>
      <c r="G127" s="58">
        <v>0</v>
      </c>
      <c r="H127" s="58">
        <v>0</v>
      </c>
      <c r="I127" s="58">
        <v>-500</v>
      </c>
      <c r="J127" s="58">
        <v>0</v>
      </c>
      <c r="K127" s="58">
        <v>0</v>
      </c>
      <c r="L127" s="58">
        <v>0</v>
      </c>
      <c r="M127" s="58">
        <v>-500</v>
      </c>
      <c r="N127" s="58">
        <v>0</v>
      </c>
      <c r="O127" s="70">
        <v>-1000</v>
      </c>
      <c r="P127" s="58">
        <v>0</v>
      </c>
      <c r="Q127" s="58">
        <v>0</v>
      </c>
      <c r="R127" s="58">
        <v>0</v>
      </c>
      <c r="S127" s="58">
        <v>0</v>
      </c>
      <c r="T127" s="58">
        <v>0</v>
      </c>
      <c r="U127" s="58">
        <v>0</v>
      </c>
      <c r="V127" s="58">
        <v>0</v>
      </c>
      <c r="W127" s="58">
        <v>0</v>
      </c>
      <c r="X127" s="58">
        <v>0</v>
      </c>
      <c r="Y127" s="58">
        <v>0</v>
      </c>
      <c r="Z127" s="58">
        <v>0</v>
      </c>
      <c r="AA127" s="58">
        <v>0</v>
      </c>
      <c r="AB127" s="70">
        <v>0</v>
      </c>
      <c r="AC127" s="59">
        <f t="shared" si="6"/>
        <v>1000</v>
      </c>
      <c r="AD127" s="63">
        <f t="shared" si="7"/>
        <v>-1</v>
      </c>
      <c r="AE127" s="19"/>
      <c r="AF127" s="70">
        <v>0</v>
      </c>
      <c r="AG127" s="59">
        <f t="shared" si="8"/>
        <v>0</v>
      </c>
      <c r="AH127" s="63" t="str">
        <f t="shared" si="9"/>
        <v/>
      </c>
      <c r="AI127" s="19"/>
    </row>
    <row r="128" spans="1:35" hidden="1" outlineLevel="3" x14ac:dyDescent="0.3">
      <c r="A128" s="181" t="s">
        <v>392</v>
      </c>
      <c r="B128" s="55" t="s">
        <v>740</v>
      </c>
      <c r="C128" s="58">
        <v>0</v>
      </c>
      <c r="D128" s="58">
        <v>0</v>
      </c>
      <c r="E128" s="58">
        <v>0</v>
      </c>
      <c r="F128" s="58">
        <v>0</v>
      </c>
      <c r="G128" s="58">
        <v>0</v>
      </c>
      <c r="H128" s="58">
        <v>0</v>
      </c>
      <c r="I128" s="58">
        <v>0</v>
      </c>
      <c r="J128" s="58">
        <v>0</v>
      </c>
      <c r="K128" s="58">
        <v>0</v>
      </c>
      <c r="L128" s="58">
        <v>0</v>
      </c>
      <c r="M128" s="58">
        <v>0</v>
      </c>
      <c r="N128" s="58">
        <v>0</v>
      </c>
      <c r="O128" s="70">
        <v>0</v>
      </c>
      <c r="P128" s="58">
        <v>0</v>
      </c>
      <c r="Q128" s="58">
        <v>0</v>
      </c>
      <c r="R128" s="58">
        <v>0</v>
      </c>
      <c r="S128" s="58">
        <v>0</v>
      </c>
      <c r="T128" s="58">
        <v>0</v>
      </c>
      <c r="U128" s="58">
        <v>0</v>
      </c>
      <c r="V128" s="58">
        <v>0</v>
      </c>
      <c r="W128" s="58">
        <v>0</v>
      </c>
      <c r="X128" s="58">
        <v>0</v>
      </c>
      <c r="Y128" s="58">
        <v>0</v>
      </c>
      <c r="Z128" s="58">
        <v>0</v>
      </c>
      <c r="AA128" s="58">
        <v>0</v>
      </c>
      <c r="AB128" s="70">
        <v>0</v>
      </c>
      <c r="AC128" s="59">
        <f t="shared" si="6"/>
        <v>0</v>
      </c>
      <c r="AD128" s="63" t="str">
        <f t="shared" si="7"/>
        <v/>
      </c>
      <c r="AE128" s="19"/>
      <c r="AF128" s="70">
        <v>0</v>
      </c>
      <c r="AG128" s="59">
        <f t="shared" si="8"/>
        <v>0</v>
      </c>
      <c r="AH128" s="63" t="str">
        <f t="shared" si="9"/>
        <v/>
      </c>
      <c r="AI128" s="19"/>
    </row>
    <row r="129" spans="1:35" hidden="1" outlineLevel="3" x14ac:dyDescent="0.3">
      <c r="A129" s="181" t="s">
        <v>393</v>
      </c>
      <c r="B129" s="55" t="s">
        <v>741</v>
      </c>
      <c r="C129" s="58">
        <v>0</v>
      </c>
      <c r="D129" s="58">
        <v>0</v>
      </c>
      <c r="E129" s="58">
        <v>0</v>
      </c>
      <c r="F129" s="58">
        <v>0</v>
      </c>
      <c r="G129" s="58">
        <v>0</v>
      </c>
      <c r="H129" s="58">
        <v>0</v>
      </c>
      <c r="I129" s="58">
        <v>0</v>
      </c>
      <c r="J129" s="58">
        <v>0</v>
      </c>
      <c r="K129" s="58">
        <v>0</v>
      </c>
      <c r="L129" s="58">
        <v>0</v>
      </c>
      <c r="M129" s="58">
        <v>0</v>
      </c>
      <c r="N129" s="58">
        <v>0</v>
      </c>
      <c r="O129" s="70">
        <v>0</v>
      </c>
      <c r="P129" s="58">
        <v>0</v>
      </c>
      <c r="Q129" s="58">
        <v>0</v>
      </c>
      <c r="R129" s="58">
        <v>0</v>
      </c>
      <c r="S129" s="58">
        <v>0</v>
      </c>
      <c r="T129" s="58">
        <v>0</v>
      </c>
      <c r="U129" s="58">
        <v>0</v>
      </c>
      <c r="V129" s="58">
        <v>0</v>
      </c>
      <c r="W129" s="58">
        <v>0</v>
      </c>
      <c r="X129" s="58">
        <v>0</v>
      </c>
      <c r="Y129" s="58">
        <v>0</v>
      </c>
      <c r="Z129" s="58">
        <v>0</v>
      </c>
      <c r="AA129" s="58">
        <v>0</v>
      </c>
      <c r="AB129" s="70">
        <v>0</v>
      </c>
      <c r="AC129" s="59">
        <f t="shared" si="6"/>
        <v>0</v>
      </c>
      <c r="AD129" s="63" t="str">
        <f t="shared" si="7"/>
        <v/>
      </c>
      <c r="AE129" s="19"/>
      <c r="AF129" s="70">
        <v>0</v>
      </c>
      <c r="AG129" s="59">
        <f t="shared" si="8"/>
        <v>0</v>
      </c>
      <c r="AH129" s="63" t="str">
        <f t="shared" si="9"/>
        <v/>
      </c>
      <c r="AI129" s="19"/>
    </row>
    <row r="130" spans="1:35" hidden="1" outlineLevel="3" x14ac:dyDescent="0.3">
      <c r="A130" s="181" t="s">
        <v>394</v>
      </c>
      <c r="B130" s="55" t="s">
        <v>742</v>
      </c>
      <c r="C130" s="58">
        <v>0</v>
      </c>
      <c r="D130" s="58">
        <v>0</v>
      </c>
      <c r="E130" s="58">
        <v>0</v>
      </c>
      <c r="F130" s="58">
        <v>0</v>
      </c>
      <c r="G130" s="58">
        <v>0</v>
      </c>
      <c r="H130" s="58">
        <v>0</v>
      </c>
      <c r="I130" s="58">
        <v>0</v>
      </c>
      <c r="J130" s="58">
        <v>0</v>
      </c>
      <c r="K130" s="58">
        <v>0</v>
      </c>
      <c r="L130" s="58">
        <v>0</v>
      </c>
      <c r="M130" s="58">
        <v>0</v>
      </c>
      <c r="N130" s="58">
        <v>0</v>
      </c>
      <c r="O130" s="70">
        <v>0</v>
      </c>
      <c r="P130" s="58">
        <v>0</v>
      </c>
      <c r="Q130" s="58">
        <v>0</v>
      </c>
      <c r="R130" s="58">
        <v>0</v>
      </c>
      <c r="S130" s="58">
        <v>0</v>
      </c>
      <c r="T130" s="58">
        <v>0</v>
      </c>
      <c r="U130" s="58">
        <v>0</v>
      </c>
      <c r="V130" s="58">
        <v>0</v>
      </c>
      <c r="W130" s="58">
        <v>0</v>
      </c>
      <c r="X130" s="58">
        <v>0</v>
      </c>
      <c r="Y130" s="58">
        <v>0</v>
      </c>
      <c r="Z130" s="58">
        <v>0</v>
      </c>
      <c r="AA130" s="58">
        <v>0</v>
      </c>
      <c r="AB130" s="70">
        <v>0</v>
      </c>
      <c r="AC130" s="59">
        <f t="shared" si="6"/>
        <v>0</v>
      </c>
      <c r="AD130" s="63" t="str">
        <f t="shared" si="7"/>
        <v/>
      </c>
      <c r="AE130" s="19"/>
      <c r="AF130" s="70">
        <v>0</v>
      </c>
      <c r="AG130" s="59">
        <f t="shared" si="8"/>
        <v>0</v>
      </c>
      <c r="AH130" s="63" t="str">
        <f t="shared" si="9"/>
        <v/>
      </c>
      <c r="AI130" s="19"/>
    </row>
    <row r="131" spans="1:35" hidden="1" outlineLevel="3" x14ac:dyDescent="0.3">
      <c r="A131" s="181" t="s">
        <v>395</v>
      </c>
      <c r="B131" s="55" t="s">
        <v>743</v>
      </c>
      <c r="C131" s="58">
        <v>-26176.79</v>
      </c>
      <c r="D131" s="58">
        <v>-473.28</v>
      </c>
      <c r="E131" s="58">
        <v>0</v>
      </c>
      <c r="F131" s="58">
        <v>0</v>
      </c>
      <c r="G131" s="58">
        <v>0</v>
      </c>
      <c r="H131" s="58">
        <v>0</v>
      </c>
      <c r="I131" s="58">
        <v>0</v>
      </c>
      <c r="J131" s="58">
        <v>0</v>
      </c>
      <c r="K131" s="58">
        <v>0</v>
      </c>
      <c r="L131" s="58">
        <v>0</v>
      </c>
      <c r="M131" s="58">
        <v>0</v>
      </c>
      <c r="N131" s="58">
        <v>0</v>
      </c>
      <c r="O131" s="70">
        <v>-26650.07</v>
      </c>
      <c r="P131" s="58">
        <v>-26176.79</v>
      </c>
      <c r="Q131" s="58">
        <v>-473.28</v>
      </c>
      <c r="R131" s="58">
        <v>0</v>
      </c>
      <c r="S131" s="58">
        <v>0</v>
      </c>
      <c r="T131" s="58">
        <v>19660.330000000002</v>
      </c>
      <c r="U131" s="58">
        <v>-23990.79</v>
      </c>
      <c r="V131" s="58">
        <v>-20621.25</v>
      </c>
      <c r="W131" s="58">
        <v>-109.17</v>
      </c>
      <c r="X131" s="58">
        <v>-519.87</v>
      </c>
      <c r="Y131" s="58">
        <v>0</v>
      </c>
      <c r="Z131" s="58">
        <v>48740.71</v>
      </c>
      <c r="AA131" s="58">
        <v>-12883.18</v>
      </c>
      <c r="AB131" s="70">
        <v>-16373.29</v>
      </c>
      <c r="AC131" s="59">
        <f t="shared" si="6"/>
        <v>10276.779999999999</v>
      </c>
      <c r="AD131" s="63">
        <f t="shared" si="7"/>
        <v>-0.38561924978058215</v>
      </c>
      <c r="AE131" s="19"/>
      <c r="AF131" s="70">
        <v>-71034.5</v>
      </c>
      <c r="AG131" s="59">
        <f t="shared" si="8"/>
        <v>54661.21</v>
      </c>
      <c r="AH131" s="63">
        <f t="shared" si="9"/>
        <v>-0.76950228410138732</v>
      </c>
      <c r="AI131" s="19"/>
    </row>
    <row r="132" spans="1:35" hidden="1" outlineLevel="3" x14ac:dyDescent="0.3">
      <c r="A132" s="181" t="s">
        <v>396</v>
      </c>
      <c r="B132" s="55" t="s">
        <v>744</v>
      </c>
      <c r="C132" s="58">
        <v>0</v>
      </c>
      <c r="D132" s="58">
        <v>0</v>
      </c>
      <c r="E132" s="58">
        <v>0</v>
      </c>
      <c r="F132" s="58">
        <v>0</v>
      </c>
      <c r="G132" s="58">
        <v>0</v>
      </c>
      <c r="H132" s="58">
        <v>0</v>
      </c>
      <c r="I132" s="58">
        <v>0</v>
      </c>
      <c r="J132" s="58">
        <v>0</v>
      </c>
      <c r="K132" s="58">
        <v>0</v>
      </c>
      <c r="L132" s="58">
        <v>0</v>
      </c>
      <c r="M132" s="58">
        <v>0</v>
      </c>
      <c r="N132" s="58">
        <v>0</v>
      </c>
      <c r="O132" s="70">
        <v>0</v>
      </c>
      <c r="P132" s="58">
        <v>0</v>
      </c>
      <c r="Q132" s="58">
        <v>0</v>
      </c>
      <c r="R132" s="58">
        <v>0</v>
      </c>
      <c r="S132" s="58">
        <v>0</v>
      </c>
      <c r="T132" s="58">
        <v>-19660.330000000002</v>
      </c>
      <c r="U132" s="58">
        <v>-960.92</v>
      </c>
      <c r="V132" s="58">
        <v>20621.25</v>
      </c>
      <c r="W132" s="58">
        <v>-519.87</v>
      </c>
      <c r="X132" s="58">
        <v>519.87</v>
      </c>
      <c r="Y132" s="58">
        <v>0</v>
      </c>
      <c r="Z132" s="58">
        <v>-48740.71</v>
      </c>
      <c r="AA132" s="58">
        <v>5078.18</v>
      </c>
      <c r="AB132" s="70">
        <v>-43662.53</v>
      </c>
      <c r="AC132" s="59">
        <f t="shared" si="6"/>
        <v>-43662.53</v>
      </c>
      <c r="AD132" s="63" t="str">
        <f t="shared" si="7"/>
        <v/>
      </c>
      <c r="AE132" s="19"/>
      <c r="AF132" s="70">
        <v>0</v>
      </c>
      <c r="AG132" s="59">
        <f t="shared" si="8"/>
        <v>-43662.53</v>
      </c>
      <c r="AH132" s="63" t="str">
        <f t="shared" si="9"/>
        <v/>
      </c>
      <c r="AI132" s="19"/>
    </row>
    <row r="133" spans="1:35" hidden="1" outlineLevel="3" x14ac:dyDescent="0.3">
      <c r="A133" s="181" t="s">
        <v>397</v>
      </c>
      <c r="B133" s="55" t="s">
        <v>745</v>
      </c>
      <c r="C133" s="58">
        <v>0</v>
      </c>
      <c r="D133" s="58">
        <v>0</v>
      </c>
      <c r="E133" s="58">
        <v>0</v>
      </c>
      <c r="F133" s="58">
        <v>0</v>
      </c>
      <c r="G133" s="58">
        <v>0</v>
      </c>
      <c r="H133" s="58">
        <v>0</v>
      </c>
      <c r="I133" s="58">
        <v>0</v>
      </c>
      <c r="J133" s="58">
        <v>0</v>
      </c>
      <c r="K133" s="58">
        <v>0</v>
      </c>
      <c r="L133" s="58">
        <v>0</v>
      </c>
      <c r="M133" s="58">
        <v>0</v>
      </c>
      <c r="N133" s="58">
        <v>0</v>
      </c>
      <c r="O133" s="70">
        <v>0</v>
      </c>
      <c r="P133" s="58">
        <v>-29.37</v>
      </c>
      <c r="Q133" s="58">
        <v>-100.49</v>
      </c>
      <c r="R133" s="58">
        <v>-65.39</v>
      </c>
      <c r="S133" s="58">
        <v>-79.989999999999995</v>
      </c>
      <c r="T133" s="58">
        <v>-64.930000000000007</v>
      </c>
      <c r="U133" s="58">
        <v>-38.72</v>
      </c>
      <c r="V133" s="58">
        <v>-77.37</v>
      </c>
      <c r="W133" s="58">
        <v>-38.72</v>
      </c>
      <c r="X133" s="58">
        <v>-81.28</v>
      </c>
      <c r="Y133" s="58">
        <v>-84.27</v>
      </c>
      <c r="Z133" s="58">
        <v>-118.18</v>
      </c>
      <c r="AA133" s="58">
        <v>-107.22</v>
      </c>
      <c r="AB133" s="70">
        <v>-885.93</v>
      </c>
      <c r="AC133" s="59">
        <f t="shared" si="6"/>
        <v>-885.93</v>
      </c>
      <c r="AD133" s="63" t="str">
        <f t="shared" si="7"/>
        <v/>
      </c>
      <c r="AE133" s="19"/>
      <c r="AF133" s="70">
        <v>-577.82000000000005</v>
      </c>
      <c r="AG133" s="59">
        <f t="shared" si="8"/>
        <v>-308.1099999999999</v>
      </c>
      <c r="AH133" s="63">
        <f t="shared" si="9"/>
        <v>0.53322834100584937</v>
      </c>
      <c r="AI133" s="19"/>
    </row>
    <row r="134" spans="1:35" hidden="1" outlineLevel="3" x14ac:dyDescent="0.3">
      <c r="A134" s="181" t="s">
        <v>398</v>
      </c>
      <c r="B134" s="55" t="s">
        <v>746</v>
      </c>
      <c r="C134" s="58">
        <v>0</v>
      </c>
      <c r="D134" s="58">
        <v>0</v>
      </c>
      <c r="E134" s="58">
        <v>-5159.5</v>
      </c>
      <c r="F134" s="58">
        <v>-4989.07</v>
      </c>
      <c r="G134" s="58">
        <v>-5133.0600000000004</v>
      </c>
      <c r="H134" s="58">
        <v>-5908.49</v>
      </c>
      <c r="I134" s="58">
        <v>-5738.07</v>
      </c>
      <c r="J134" s="58">
        <v>-5738.06</v>
      </c>
      <c r="K134" s="58">
        <v>-5908.49</v>
      </c>
      <c r="L134" s="58">
        <v>-5738.06</v>
      </c>
      <c r="M134" s="58">
        <v>-5738.06</v>
      </c>
      <c r="N134" s="58">
        <v>-5908.49</v>
      </c>
      <c r="O134" s="70">
        <v>-55959.35</v>
      </c>
      <c r="P134" s="58">
        <v>0</v>
      </c>
      <c r="Q134" s="58">
        <v>0</v>
      </c>
      <c r="R134" s="58">
        <v>-3095.76</v>
      </c>
      <c r="S134" s="58">
        <v>-2608.63</v>
      </c>
      <c r="T134" s="58">
        <v>-2548.14</v>
      </c>
      <c r="U134" s="58">
        <v>-2608.63</v>
      </c>
      <c r="V134" s="58">
        <v>-2874.83</v>
      </c>
      <c r="W134" s="58">
        <v>-4504.7299999999996</v>
      </c>
      <c r="X134" s="58">
        <v>-3094.31</v>
      </c>
      <c r="Y134" s="58">
        <v>-3079.79</v>
      </c>
      <c r="Z134" s="58">
        <v>-89.53</v>
      </c>
      <c r="AA134" s="58">
        <v>-2284.7199999999998</v>
      </c>
      <c r="AB134" s="70">
        <v>-26789.07</v>
      </c>
      <c r="AC134" s="59">
        <f t="shared" ref="AC134:AC177" si="10">AB134-O134</f>
        <v>29170.28</v>
      </c>
      <c r="AD134" s="63">
        <f t="shared" ref="AD134:AD177" si="11">IFERROR(AB134/O134-1,"")</f>
        <v>-0.52127624784776805</v>
      </c>
      <c r="AE134" s="19"/>
      <c r="AF134" s="70">
        <v>0</v>
      </c>
      <c r="AG134" s="59">
        <f t="shared" ref="AG134:AG177" si="12">AB134-AF134</f>
        <v>-26789.07</v>
      </c>
      <c r="AH134" s="63" t="str">
        <f t="shared" ref="AH134:AH177" si="13">IFERROR(AB134/AF134-1,"")</f>
        <v/>
      </c>
      <c r="AI134" s="19"/>
    </row>
    <row r="135" spans="1:35" hidden="1" outlineLevel="3" x14ac:dyDescent="0.3">
      <c r="A135" s="181" t="s">
        <v>399</v>
      </c>
      <c r="B135" s="55" t="s">
        <v>747</v>
      </c>
      <c r="C135" s="58">
        <v>0</v>
      </c>
      <c r="D135" s="58">
        <v>0</v>
      </c>
      <c r="E135" s="58">
        <v>0</v>
      </c>
      <c r="F135" s="58">
        <v>0</v>
      </c>
      <c r="G135" s="58">
        <v>0</v>
      </c>
      <c r="H135" s="58">
        <v>0</v>
      </c>
      <c r="I135" s="58">
        <v>0</v>
      </c>
      <c r="J135" s="58">
        <v>0</v>
      </c>
      <c r="K135" s="58">
        <v>0</v>
      </c>
      <c r="L135" s="58">
        <v>0</v>
      </c>
      <c r="M135" s="58">
        <v>0</v>
      </c>
      <c r="N135" s="58">
        <v>0</v>
      </c>
      <c r="O135" s="70">
        <v>0</v>
      </c>
      <c r="P135" s="58">
        <v>0</v>
      </c>
      <c r="Q135" s="58">
        <v>0</v>
      </c>
      <c r="R135" s="58">
        <v>0</v>
      </c>
      <c r="S135" s="58">
        <v>0</v>
      </c>
      <c r="T135" s="58">
        <v>0</v>
      </c>
      <c r="U135" s="58">
        <v>0</v>
      </c>
      <c r="V135" s="58">
        <v>0</v>
      </c>
      <c r="W135" s="58">
        <v>0</v>
      </c>
      <c r="X135" s="58">
        <v>0</v>
      </c>
      <c r="Y135" s="58">
        <v>0</v>
      </c>
      <c r="Z135" s="58">
        <v>0</v>
      </c>
      <c r="AA135" s="58">
        <v>0</v>
      </c>
      <c r="AB135" s="70">
        <v>0</v>
      </c>
      <c r="AC135" s="59">
        <f t="shared" si="10"/>
        <v>0</v>
      </c>
      <c r="AD135" s="63" t="str">
        <f t="shared" si="11"/>
        <v/>
      </c>
      <c r="AE135" s="19"/>
      <c r="AF135" s="70">
        <v>0</v>
      </c>
      <c r="AG135" s="59">
        <f t="shared" si="12"/>
        <v>0</v>
      </c>
      <c r="AH135" s="63" t="str">
        <f t="shared" si="13"/>
        <v/>
      </c>
      <c r="AI135" s="19"/>
    </row>
    <row r="136" spans="1:35" hidden="1" outlineLevel="3" x14ac:dyDescent="0.3">
      <c r="A136" s="181" t="s">
        <v>400</v>
      </c>
      <c r="B136" s="55" t="s">
        <v>748</v>
      </c>
      <c r="C136" s="58">
        <v>0</v>
      </c>
      <c r="D136" s="58">
        <v>0</v>
      </c>
      <c r="E136" s="58">
        <v>0</v>
      </c>
      <c r="F136" s="58">
        <v>0</v>
      </c>
      <c r="G136" s="58">
        <v>0</v>
      </c>
      <c r="H136" s="58">
        <v>0</v>
      </c>
      <c r="I136" s="58">
        <v>0</v>
      </c>
      <c r="J136" s="58">
        <v>0</v>
      </c>
      <c r="K136" s="58">
        <v>0</v>
      </c>
      <c r="L136" s="58">
        <v>0</v>
      </c>
      <c r="M136" s="58">
        <v>0</v>
      </c>
      <c r="N136" s="58">
        <v>0</v>
      </c>
      <c r="O136" s="70">
        <v>0</v>
      </c>
      <c r="P136" s="58">
        <v>0</v>
      </c>
      <c r="Q136" s="58">
        <v>0</v>
      </c>
      <c r="R136" s="58">
        <v>0</v>
      </c>
      <c r="S136" s="58">
        <v>0</v>
      </c>
      <c r="T136" s="58">
        <v>0</v>
      </c>
      <c r="U136" s="58">
        <v>0</v>
      </c>
      <c r="V136" s="58">
        <v>0</v>
      </c>
      <c r="W136" s="58">
        <v>0</v>
      </c>
      <c r="X136" s="58">
        <v>0</v>
      </c>
      <c r="Y136" s="58">
        <v>0</v>
      </c>
      <c r="Z136" s="58">
        <v>0</v>
      </c>
      <c r="AA136" s="58">
        <v>0</v>
      </c>
      <c r="AB136" s="70">
        <v>0</v>
      </c>
      <c r="AC136" s="59">
        <f t="shared" si="10"/>
        <v>0</v>
      </c>
      <c r="AD136" s="63" t="str">
        <f t="shared" si="11"/>
        <v/>
      </c>
      <c r="AE136" s="19"/>
      <c r="AF136" s="70">
        <v>0</v>
      </c>
      <c r="AG136" s="59">
        <f t="shared" si="12"/>
        <v>0</v>
      </c>
      <c r="AH136" s="63" t="str">
        <f t="shared" si="13"/>
        <v/>
      </c>
      <c r="AI136" s="19"/>
    </row>
    <row r="137" spans="1:35" hidden="1" outlineLevel="3" x14ac:dyDescent="0.3">
      <c r="A137" s="181" t="s">
        <v>401</v>
      </c>
      <c r="B137" s="55" t="s">
        <v>749</v>
      </c>
      <c r="C137" s="58">
        <v>0</v>
      </c>
      <c r="D137" s="58">
        <v>0</v>
      </c>
      <c r="E137" s="58">
        <v>0</v>
      </c>
      <c r="F137" s="58">
        <v>0</v>
      </c>
      <c r="G137" s="58">
        <v>0</v>
      </c>
      <c r="H137" s="58">
        <v>0</v>
      </c>
      <c r="I137" s="58">
        <v>0</v>
      </c>
      <c r="J137" s="58">
        <v>0</v>
      </c>
      <c r="K137" s="58">
        <v>0</v>
      </c>
      <c r="L137" s="58">
        <v>0</v>
      </c>
      <c r="M137" s="58">
        <v>0</v>
      </c>
      <c r="N137" s="58">
        <v>0</v>
      </c>
      <c r="O137" s="70">
        <v>0</v>
      </c>
      <c r="P137" s="58">
        <v>0</v>
      </c>
      <c r="Q137" s="58">
        <v>0</v>
      </c>
      <c r="R137" s="58">
        <v>0</v>
      </c>
      <c r="S137" s="58">
        <v>0</v>
      </c>
      <c r="T137" s="58">
        <v>0</v>
      </c>
      <c r="U137" s="58">
        <v>0</v>
      </c>
      <c r="V137" s="58">
        <v>0</v>
      </c>
      <c r="W137" s="58">
        <v>0</v>
      </c>
      <c r="X137" s="58">
        <v>0</v>
      </c>
      <c r="Y137" s="58">
        <v>0</v>
      </c>
      <c r="Z137" s="58">
        <v>0</v>
      </c>
      <c r="AA137" s="58">
        <v>0</v>
      </c>
      <c r="AB137" s="70">
        <v>0</v>
      </c>
      <c r="AC137" s="59">
        <f t="shared" si="10"/>
        <v>0</v>
      </c>
      <c r="AD137" s="63" t="str">
        <f t="shared" si="11"/>
        <v/>
      </c>
      <c r="AE137" s="19"/>
      <c r="AF137" s="70">
        <v>0</v>
      </c>
      <c r="AG137" s="59">
        <f t="shared" si="12"/>
        <v>0</v>
      </c>
      <c r="AH137" s="63" t="str">
        <f t="shared" si="13"/>
        <v/>
      </c>
      <c r="AI137" s="19"/>
    </row>
    <row r="138" spans="1:35" hidden="1" outlineLevel="3" x14ac:dyDescent="0.3">
      <c r="A138" s="181" t="s">
        <v>402</v>
      </c>
      <c r="B138" s="55" t="s">
        <v>750</v>
      </c>
      <c r="C138" s="58">
        <v>0</v>
      </c>
      <c r="D138" s="58">
        <v>0</v>
      </c>
      <c r="E138" s="58">
        <v>-850</v>
      </c>
      <c r="F138" s="58">
        <v>-1700</v>
      </c>
      <c r="G138" s="58">
        <v>-2550</v>
      </c>
      <c r="H138" s="58">
        <v>-4500</v>
      </c>
      <c r="I138" s="58">
        <v>-1700</v>
      </c>
      <c r="J138" s="58">
        <v>0</v>
      </c>
      <c r="K138" s="58">
        <v>-850</v>
      </c>
      <c r="L138" s="58">
        <v>-2550</v>
      </c>
      <c r="M138" s="58">
        <v>-850</v>
      </c>
      <c r="N138" s="58">
        <v>-850</v>
      </c>
      <c r="O138" s="70">
        <v>-16400</v>
      </c>
      <c r="P138" s="58">
        <v>0</v>
      </c>
      <c r="Q138" s="58">
        <v>0</v>
      </c>
      <c r="R138" s="58">
        <v>0</v>
      </c>
      <c r="S138" s="58">
        <v>0</v>
      </c>
      <c r="T138" s="58">
        <v>0</v>
      </c>
      <c r="U138" s="58">
        <v>0</v>
      </c>
      <c r="V138" s="58">
        <v>0</v>
      </c>
      <c r="W138" s="58">
        <v>0</v>
      </c>
      <c r="X138" s="58">
        <v>0</v>
      </c>
      <c r="Y138" s="58">
        <v>0</v>
      </c>
      <c r="Z138" s="58">
        <v>0</v>
      </c>
      <c r="AA138" s="58">
        <v>0</v>
      </c>
      <c r="AB138" s="70">
        <v>0</v>
      </c>
      <c r="AC138" s="59">
        <f t="shared" si="10"/>
        <v>16400</v>
      </c>
      <c r="AD138" s="63">
        <f t="shared" si="11"/>
        <v>-1</v>
      </c>
      <c r="AE138" s="19"/>
      <c r="AF138" s="70">
        <v>0</v>
      </c>
      <c r="AG138" s="59">
        <f t="shared" si="12"/>
        <v>0</v>
      </c>
      <c r="AH138" s="63" t="str">
        <f t="shared" si="13"/>
        <v/>
      </c>
      <c r="AI138" s="19"/>
    </row>
    <row r="139" spans="1:35" hidden="1" outlineLevel="3" x14ac:dyDescent="0.3">
      <c r="A139" s="181" t="s">
        <v>403</v>
      </c>
      <c r="B139" s="55" t="s">
        <v>751</v>
      </c>
      <c r="C139" s="58">
        <v>0</v>
      </c>
      <c r="D139" s="58">
        <v>0</v>
      </c>
      <c r="E139" s="58">
        <v>0</v>
      </c>
      <c r="F139" s="58">
        <v>0</v>
      </c>
      <c r="G139" s="58">
        <v>0</v>
      </c>
      <c r="H139" s="58">
        <v>0</v>
      </c>
      <c r="I139" s="58">
        <v>0</v>
      </c>
      <c r="J139" s="58">
        <v>0</v>
      </c>
      <c r="K139" s="58">
        <v>0</v>
      </c>
      <c r="L139" s="58">
        <v>0</v>
      </c>
      <c r="M139" s="58">
        <v>0</v>
      </c>
      <c r="N139" s="58">
        <v>0</v>
      </c>
      <c r="O139" s="70">
        <v>0</v>
      </c>
      <c r="P139" s="58">
        <v>0</v>
      </c>
      <c r="Q139" s="58">
        <v>0</v>
      </c>
      <c r="R139" s="58">
        <v>0</v>
      </c>
      <c r="S139" s="58">
        <v>0</v>
      </c>
      <c r="T139" s="58">
        <v>0</v>
      </c>
      <c r="U139" s="58">
        <v>0</v>
      </c>
      <c r="V139" s="58">
        <v>0</v>
      </c>
      <c r="W139" s="58">
        <v>0</v>
      </c>
      <c r="X139" s="58">
        <v>0</v>
      </c>
      <c r="Y139" s="58">
        <v>0</v>
      </c>
      <c r="Z139" s="58">
        <v>0</v>
      </c>
      <c r="AA139" s="58">
        <v>0</v>
      </c>
      <c r="AB139" s="70">
        <v>0</v>
      </c>
      <c r="AC139" s="59">
        <f t="shared" si="10"/>
        <v>0</v>
      </c>
      <c r="AD139" s="63" t="str">
        <f t="shared" si="11"/>
        <v/>
      </c>
      <c r="AE139" s="19"/>
      <c r="AF139" s="70">
        <v>0</v>
      </c>
      <c r="AG139" s="59">
        <f t="shared" si="12"/>
        <v>0</v>
      </c>
      <c r="AH139" s="63" t="str">
        <f t="shared" si="13"/>
        <v/>
      </c>
      <c r="AI139" s="19"/>
    </row>
    <row r="140" spans="1:35" hidden="1" outlineLevel="3" x14ac:dyDescent="0.3">
      <c r="A140" s="181" t="s">
        <v>404</v>
      </c>
      <c r="B140" s="55" t="s">
        <v>752</v>
      </c>
      <c r="C140" s="58">
        <v>0</v>
      </c>
      <c r="D140" s="58">
        <v>0</v>
      </c>
      <c r="E140" s="58">
        <v>0</v>
      </c>
      <c r="F140" s="58">
        <v>0</v>
      </c>
      <c r="G140" s="58">
        <v>0</v>
      </c>
      <c r="H140" s="58">
        <v>0</v>
      </c>
      <c r="I140" s="58">
        <v>0</v>
      </c>
      <c r="J140" s="58">
        <v>0</v>
      </c>
      <c r="K140" s="58">
        <v>0</v>
      </c>
      <c r="L140" s="58">
        <v>0</v>
      </c>
      <c r="M140" s="58">
        <v>0</v>
      </c>
      <c r="N140" s="58">
        <v>0</v>
      </c>
      <c r="O140" s="70">
        <v>0</v>
      </c>
      <c r="P140" s="58">
        <v>0</v>
      </c>
      <c r="Q140" s="58">
        <v>0</v>
      </c>
      <c r="R140" s="58">
        <v>0</v>
      </c>
      <c r="S140" s="58">
        <v>0</v>
      </c>
      <c r="T140" s="58">
        <v>0</v>
      </c>
      <c r="U140" s="58">
        <v>0</v>
      </c>
      <c r="V140" s="58">
        <v>0</v>
      </c>
      <c r="W140" s="58">
        <v>0</v>
      </c>
      <c r="X140" s="58">
        <v>0</v>
      </c>
      <c r="Y140" s="58">
        <v>0</v>
      </c>
      <c r="Z140" s="58">
        <v>0</v>
      </c>
      <c r="AA140" s="58">
        <v>0</v>
      </c>
      <c r="AB140" s="70">
        <v>0</v>
      </c>
      <c r="AC140" s="59">
        <f t="shared" si="10"/>
        <v>0</v>
      </c>
      <c r="AD140" s="63" t="str">
        <f t="shared" si="11"/>
        <v/>
      </c>
      <c r="AE140" s="19"/>
      <c r="AF140" s="70">
        <v>0</v>
      </c>
      <c r="AG140" s="59">
        <f t="shared" si="12"/>
        <v>0</v>
      </c>
      <c r="AH140" s="63" t="str">
        <f t="shared" si="13"/>
        <v/>
      </c>
      <c r="AI140" s="19"/>
    </row>
    <row r="141" spans="1:35" hidden="1" outlineLevel="3" x14ac:dyDescent="0.3">
      <c r="A141" s="181" t="s">
        <v>405</v>
      </c>
      <c r="B141" s="55" t="s">
        <v>753</v>
      </c>
      <c r="C141" s="58">
        <v>0</v>
      </c>
      <c r="D141" s="58">
        <v>0</v>
      </c>
      <c r="E141" s="58">
        <v>0</v>
      </c>
      <c r="F141" s="58">
        <v>0</v>
      </c>
      <c r="G141" s="58">
        <v>0</v>
      </c>
      <c r="H141" s="58">
        <v>0</v>
      </c>
      <c r="I141" s="58">
        <v>0</v>
      </c>
      <c r="J141" s="58">
        <v>0</v>
      </c>
      <c r="K141" s="58">
        <v>0</v>
      </c>
      <c r="L141" s="58">
        <v>0</v>
      </c>
      <c r="M141" s="58">
        <v>0</v>
      </c>
      <c r="N141" s="58">
        <v>0</v>
      </c>
      <c r="O141" s="70">
        <v>0</v>
      </c>
      <c r="P141" s="58">
        <v>0</v>
      </c>
      <c r="Q141" s="58">
        <v>0</v>
      </c>
      <c r="R141" s="58">
        <v>0</v>
      </c>
      <c r="S141" s="58">
        <v>0</v>
      </c>
      <c r="T141" s="58">
        <v>0</v>
      </c>
      <c r="U141" s="58">
        <v>0</v>
      </c>
      <c r="V141" s="58">
        <v>0</v>
      </c>
      <c r="W141" s="58">
        <v>0</v>
      </c>
      <c r="X141" s="58">
        <v>0</v>
      </c>
      <c r="Y141" s="58">
        <v>0</v>
      </c>
      <c r="Z141" s="58">
        <v>0</v>
      </c>
      <c r="AA141" s="58">
        <v>0</v>
      </c>
      <c r="AB141" s="70">
        <v>0</v>
      </c>
      <c r="AC141" s="59">
        <f t="shared" si="10"/>
        <v>0</v>
      </c>
      <c r="AD141" s="63" t="str">
        <f t="shared" si="11"/>
        <v/>
      </c>
      <c r="AE141" s="19"/>
      <c r="AF141" s="70">
        <v>0</v>
      </c>
      <c r="AG141" s="59">
        <f t="shared" si="12"/>
        <v>0</v>
      </c>
      <c r="AH141" s="63" t="str">
        <f t="shared" si="13"/>
        <v/>
      </c>
      <c r="AI141" s="19"/>
    </row>
    <row r="142" spans="1:35" hidden="1" outlineLevel="3" x14ac:dyDescent="0.3">
      <c r="A142" s="181" t="s">
        <v>406</v>
      </c>
      <c r="B142" s="55" t="s">
        <v>754</v>
      </c>
      <c r="C142" s="58">
        <v>0</v>
      </c>
      <c r="D142" s="58">
        <v>0</v>
      </c>
      <c r="E142" s="58">
        <v>0</v>
      </c>
      <c r="F142" s="58">
        <v>0</v>
      </c>
      <c r="G142" s="58">
        <v>0</v>
      </c>
      <c r="H142" s="58">
        <v>0</v>
      </c>
      <c r="I142" s="58">
        <v>0</v>
      </c>
      <c r="J142" s="58">
        <v>0</v>
      </c>
      <c r="K142" s="58">
        <v>0</v>
      </c>
      <c r="L142" s="58">
        <v>0</v>
      </c>
      <c r="M142" s="58">
        <v>0</v>
      </c>
      <c r="N142" s="58">
        <v>0</v>
      </c>
      <c r="O142" s="70">
        <v>0</v>
      </c>
      <c r="P142" s="58">
        <v>0</v>
      </c>
      <c r="Q142" s="58">
        <v>0</v>
      </c>
      <c r="R142" s="58">
        <v>0</v>
      </c>
      <c r="S142" s="58">
        <v>0</v>
      </c>
      <c r="T142" s="58">
        <v>0</v>
      </c>
      <c r="U142" s="58">
        <v>0</v>
      </c>
      <c r="V142" s="58">
        <v>0</v>
      </c>
      <c r="W142" s="58">
        <v>0</v>
      </c>
      <c r="X142" s="58">
        <v>0</v>
      </c>
      <c r="Y142" s="58">
        <v>0</v>
      </c>
      <c r="Z142" s="58">
        <v>0</v>
      </c>
      <c r="AA142" s="58">
        <v>0</v>
      </c>
      <c r="AB142" s="70">
        <v>0</v>
      </c>
      <c r="AC142" s="59">
        <f t="shared" si="10"/>
        <v>0</v>
      </c>
      <c r="AD142" s="63" t="str">
        <f t="shared" si="11"/>
        <v/>
      </c>
      <c r="AE142" s="19"/>
      <c r="AF142" s="70">
        <v>0</v>
      </c>
      <c r="AG142" s="59">
        <f t="shared" si="12"/>
        <v>0</v>
      </c>
      <c r="AH142" s="63" t="str">
        <f t="shared" si="13"/>
        <v/>
      </c>
      <c r="AI142" s="19"/>
    </row>
    <row r="143" spans="1:35" hidden="1" outlineLevel="3" x14ac:dyDescent="0.3">
      <c r="A143" s="181" t="s">
        <v>407</v>
      </c>
      <c r="B143" s="55" t="s">
        <v>755</v>
      </c>
      <c r="C143" s="58">
        <v>0</v>
      </c>
      <c r="D143" s="58">
        <v>0</v>
      </c>
      <c r="E143" s="58">
        <v>0</v>
      </c>
      <c r="F143" s="58">
        <v>0</v>
      </c>
      <c r="G143" s="58">
        <v>0</v>
      </c>
      <c r="H143" s="58">
        <v>0</v>
      </c>
      <c r="I143" s="58">
        <v>0</v>
      </c>
      <c r="J143" s="58">
        <v>0</v>
      </c>
      <c r="K143" s="58">
        <v>0</v>
      </c>
      <c r="L143" s="58">
        <v>0</v>
      </c>
      <c r="M143" s="58">
        <v>0</v>
      </c>
      <c r="N143" s="58">
        <v>0</v>
      </c>
      <c r="O143" s="70">
        <v>0</v>
      </c>
      <c r="P143" s="58">
        <v>0</v>
      </c>
      <c r="Q143" s="58">
        <v>0</v>
      </c>
      <c r="R143" s="58">
        <v>0</v>
      </c>
      <c r="S143" s="58">
        <v>0</v>
      </c>
      <c r="T143" s="58">
        <v>0</v>
      </c>
      <c r="U143" s="58">
        <v>0</v>
      </c>
      <c r="V143" s="58">
        <v>0</v>
      </c>
      <c r="W143" s="58">
        <v>0</v>
      </c>
      <c r="X143" s="58">
        <v>0</v>
      </c>
      <c r="Y143" s="58">
        <v>0</v>
      </c>
      <c r="Z143" s="58">
        <v>0</v>
      </c>
      <c r="AA143" s="58">
        <v>0</v>
      </c>
      <c r="AB143" s="70">
        <v>0</v>
      </c>
      <c r="AC143" s="59">
        <f t="shared" si="10"/>
        <v>0</v>
      </c>
      <c r="AD143" s="63" t="str">
        <f t="shared" si="11"/>
        <v/>
      </c>
      <c r="AE143" s="19"/>
      <c r="AF143" s="70">
        <v>0</v>
      </c>
      <c r="AG143" s="59">
        <f t="shared" si="12"/>
        <v>0</v>
      </c>
      <c r="AH143" s="63" t="str">
        <f t="shared" si="13"/>
        <v/>
      </c>
      <c r="AI143" s="19"/>
    </row>
    <row r="144" spans="1:35" hidden="1" outlineLevel="3" x14ac:dyDescent="0.3">
      <c r="A144" s="181" t="s">
        <v>408</v>
      </c>
      <c r="B144" s="55" t="s">
        <v>756</v>
      </c>
      <c r="C144" s="58">
        <v>0</v>
      </c>
      <c r="D144" s="58">
        <v>0</v>
      </c>
      <c r="E144" s="58">
        <v>0</v>
      </c>
      <c r="F144" s="58">
        <v>0</v>
      </c>
      <c r="G144" s="58">
        <v>0</v>
      </c>
      <c r="H144" s="58">
        <v>0</v>
      </c>
      <c r="I144" s="58">
        <v>0</v>
      </c>
      <c r="J144" s="58">
        <v>0</v>
      </c>
      <c r="K144" s="58">
        <v>0</v>
      </c>
      <c r="L144" s="58">
        <v>0</v>
      </c>
      <c r="M144" s="58">
        <v>0</v>
      </c>
      <c r="N144" s="58">
        <v>0</v>
      </c>
      <c r="O144" s="70">
        <v>0</v>
      </c>
      <c r="P144" s="58">
        <v>0</v>
      </c>
      <c r="Q144" s="58">
        <v>0</v>
      </c>
      <c r="R144" s="58">
        <v>0</v>
      </c>
      <c r="S144" s="58">
        <v>0</v>
      </c>
      <c r="T144" s="58">
        <v>0</v>
      </c>
      <c r="U144" s="58">
        <v>0</v>
      </c>
      <c r="V144" s="58">
        <v>0</v>
      </c>
      <c r="W144" s="58">
        <v>0</v>
      </c>
      <c r="X144" s="58">
        <v>0</v>
      </c>
      <c r="Y144" s="58">
        <v>0</v>
      </c>
      <c r="Z144" s="58">
        <v>0</v>
      </c>
      <c r="AA144" s="58">
        <v>0</v>
      </c>
      <c r="AB144" s="70">
        <v>0</v>
      </c>
      <c r="AC144" s="59">
        <f t="shared" si="10"/>
        <v>0</v>
      </c>
      <c r="AD144" s="63" t="str">
        <f t="shared" si="11"/>
        <v/>
      </c>
      <c r="AE144" s="19"/>
      <c r="AF144" s="70">
        <v>0</v>
      </c>
      <c r="AG144" s="59">
        <f t="shared" si="12"/>
        <v>0</v>
      </c>
      <c r="AH144" s="63" t="str">
        <f t="shared" si="13"/>
        <v/>
      </c>
      <c r="AI144" s="19"/>
    </row>
    <row r="145" spans="1:35" hidden="1" outlineLevel="3" x14ac:dyDescent="0.3">
      <c r="A145" s="181" t="s">
        <v>409</v>
      </c>
      <c r="B145" s="55" t="s">
        <v>757</v>
      </c>
      <c r="C145" s="58">
        <v>0</v>
      </c>
      <c r="D145" s="58">
        <v>0</v>
      </c>
      <c r="E145" s="58">
        <v>0</v>
      </c>
      <c r="F145" s="58">
        <v>0</v>
      </c>
      <c r="G145" s="58">
        <v>0</v>
      </c>
      <c r="H145" s="58">
        <v>0</v>
      </c>
      <c r="I145" s="58">
        <v>0</v>
      </c>
      <c r="J145" s="58">
        <v>0</v>
      </c>
      <c r="K145" s="58">
        <v>0</v>
      </c>
      <c r="L145" s="58">
        <v>0</v>
      </c>
      <c r="M145" s="58">
        <v>0</v>
      </c>
      <c r="N145" s="58">
        <v>0</v>
      </c>
      <c r="O145" s="70">
        <v>0</v>
      </c>
      <c r="P145" s="58">
        <v>0</v>
      </c>
      <c r="Q145" s="58">
        <v>0</v>
      </c>
      <c r="R145" s="58">
        <v>0</v>
      </c>
      <c r="S145" s="58">
        <v>0</v>
      </c>
      <c r="T145" s="58">
        <v>0</v>
      </c>
      <c r="U145" s="58">
        <v>0</v>
      </c>
      <c r="V145" s="58">
        <v>0</v>
      </c>
      <c r="W145" s="58">
        <v>0</v>
      </c>
      <c r="X145" s="58">
        <v>0</v>
      </c>
      <c r="Y145" s="58">
        <v>0</v>
      </c>
      <c r="Z145" s="58">
        <v>0</v>
      </c>
      <c r="AA145" s="58">
        <v>0</v>
      </c>
      <c r="AB145" s="70">
        <v>0</v>
      </c>
      <c r="AC145" s="59">
        <f t="shared" si="10"/>
        <v>0</v>
      </c>
      <c r="AD145" s="63" t="str">
        <f t="shared" si="11"/>
        <v/>
      </c>
      <c r="AE145" s="19"/>
      <c r="AF145" s="70">
        <v>0</v>
      </c>
      <c r="AG145" s="59">
        <f t="shared" si="12"/>
        <v>0</v>
      </c>
      <c r="AH145" s="63" t="str">
        <f t="shared" si="13"/>
        <v/>
      </c>
      <c r="AI145" s="19"/>
    </row>
    <row r="146" spans="1:35" hidden="1" outlineLevel="3" x14ac:dyDescent="0.3">
      <c r="A146" s="181" t="s">
        <v>410</v>
      </c>
      <c r="B146" s="55" t="s">
        <v>758</v>
      </c>
      <c r="C146" s="58">
        <v>0</v>
      </c>
      <c r="D146" s="58">
        <v>0</v>
      </c>
      <c r="E146" s="58">
        <v>0</v>
      </c>
      <c r="F146" s="58">
        <v>0</v>
      </c>
      <c r="G146" s="58">
        <v>0</v>
      </c>
      <c r="H146" s="58">
        <v>0</v>
      </c>
      <c r="I146" s="58">
        <v>0</v>
      </c>
      <c r="J146" s="58">
        <v>0</v>
      </c>
      <c r="K146" s="58">
        <v>0</v>
      </c>
      <c r="L146" s="58">
        <v>0</v>
      </c>
      <c r="M146" s="58">
        <v>0</v>
      </c>
      <c r="N146" s="58">
        <v>0</v>
      </c>
      <c r="O146" s="70">
        <v>0</v>
      </c>
      <c r="P146" s="58">
        <v>0</v>
      </c>
      <c r="Q146" s="58">
        <v>0</v>
      </c>
      <c r="R146" s="58">
        <v>0</v>
      </c>
      <c r="S146" s="58">
        <v>0</v>
      </c>
      <c r="T146" s="58">
        <v>0</v>
      </c>
      <c r="U146" s="58">
        <v>0</v>
      </c>
      <c r="V146" s="58">
        <v>0</v>
      </c>
      <c r="W146" s="58">
        <v>0</v>
      </c>
      <c r="X146" s="58">
        <v>0</v>
      </c>
      <c r="Y146" s="58">
        <v>0</v>
      </c>
      <c r="Z146" s="58">
        <v>-3672.24</v>
      </c>
      <c r="AA146" s="58">
        <v>-691.91</v>
      </c>
      <c r="AB146" s="70">
        <v>-4364.1499999999996</v>
      </c>
      <c r="AC146" s="59">
        <f t="shared" si="10"/>
        <v>-4364.1499999999996</v>
      </c>
      <c r="AD146" s="63" t="str">
        <f t="shared" si="11"/>
        <v/>
      </c>
      <c r="AE146" s="19"/>
      <c r="AF146" s="70">
        <v>0</v>
      </c>
      <c r="AG146" s="59">
        <f t="shared" si="12"/>
        <v>-4364.1499999999996</v>
      </c>
      <c r="AH146" s="63" t="str">
        <f t="shared" si="13"/>
        <v/>
      </c>
      <c r="AI146" s="19"/>
    </row>
    <row r="147" spans="1:35" hidden="1" outlineLevel="3" x14ac:dyDescent="0.3">
      <c r="A147" s="181" t="s">
        <v>411</v>
      </c>
      <c r="B147" s="55" t="s">
        <v>759</v>
      </c>
      <c r="C147" s="58">
        <v>0</v>
      </c>
      <c r="D147" s="58">
        <v>0</v>
      </c>
      <c r="E147" s="58">
        <v>0</v>
      </c>
      <c r="F147" s="58">
        <v>0</v>
      </c>
      <c r="G147" s="58">
        <v>0</v>
      </c>
      <c r="H147" s="58">
        <v>0</v>
      </c>
      <c r="I147" s="58">
        <v>0</v>
      </c>
      <c r="J147" s="58">
        <v>0</v>
      </c>
      <c r="K147" s="58">
        <v>0</v>
      </c>
      <c r="L147" s="58">
        <v>0</v>
      </c>
      <c r="M147" s="58">
        <v>0</v>
      </c>
      <c r="N147" s="58">
        <v>0</v>
      </c>
      <c r="O147" s="70">
        <v>0</v>
      </c>
      <c r="P147" s="58">
        <v>0</v>
      </c>
      <c r="Q147" s="58">
        <v>0</v>
      </c>
      <c r="R147" s="58">
        <v>0</v>
      </c>
      <c r="S147" s="58">
        <v>0</v>
      </c>
      <c r="T147" s="58">
        <v>0</v>
      </c>
      <c r="U147" s="58">
        <v>0</v>
      </c>
      <c r="V147" s="58">
        <v>0</v>
      </c>
      <c r="W147" s="58">
        <v>0</v>
      </c>
      <c r="X147" s="58">
        <v>0</v>
      </c>
      <c r="Y147" s="58">
        <v>0</v>
      </c>
      <c r="Z147" s="58">
        <v>0</v>
      </c>
      <c r="AA147" s="58">
        <v>0</v>
      </c>
      <c r="AB147" s="70">
        <v>0</v>
      </c>
      <c r="AC147" s="59">
        <f t="shared" si="10"/>
        <v>0</v>
      </c>
      <c r="AD147" s="63" t="str">
        <f t="shared" si="11"/>
        <v/>
      </c>
      <c r="AE147" s="19"/>
      <c r="AF147" s="70">
        <v>0</v>
      </c>
      <c r="AG147" s="59">
        <f t="shared" si="12"/>
        <v>0</v>
      </c>
      <c r="AH147" s="63" t="str">
        <f t="shared" si="13"/>
        <v/>
      </c>
      <c r="AI147" s="19"/>
    </row>
    <row r="148" spans="1:35" hidden="1" outlineLevel="3" x14ac:dyDescent="0.3">
      <c r="A148" s="181" t="s">
        <v>412</v>
      </c>
      <c r="B148" s="55" t="s">
        <v>760</v>
      </c>
      <c r="C148" s="58">
        <v>-29.37</v>
      </c>
      <c r="D148" s="58">
        <v>-100.49</v>
      </c>
      <c r="E148" s="58">
        <v>-60</v>
      </c>
      <c r="F148" s="58">
        <v>-70</v>
      </c>
      <c r="G148" s="58">
        <v>-80</v>
      </c>
      <c r="H148" s="58">
        <v>-80</v>
      </c>
      <c r="I148" s="58">
        <v>-80</v>
      </c>
      <c r="J148" s="58">
        <v>-80</v>
      </c>
      <c r="K148" s="58">
        <v>-80</v>
      </c>
      <c r="L148" s="58">
        <v>-80</v>
      </c>
      <c r="M148" s="58">
        <v>-80</v>
      </c>
      <c r="N148" s="58">
        <v>-80</v>
      </c>
      <c r="O148" s="70">
        <v>-899.86</v>
      </c>
      <c r="P148" s="58">
        <v>0</v>
      </c>
      <c r="Q148" s="58">
        <v>0</v>
      </c>
      <c r="R148" s="58">
        <v>0</v>
      </c>
      <c r="S148" s="58">
        <v>0</v>
      </c>
      <c r="T148" s="58">
        <v>0</v>
      </c>
      <c r="U148" s="58">
        <v>0</v>
      </c>
      <c r="V148" s="58">
        <v>0</v>
      </c>
      <c r="W148" s="58">
        <v>0</v>
      </c>
      <c r="X148" s="58">
        <v>0</v>
      </c>
      <c r="Y148" s="58">
        <v>0</v>
      </c>
      <c r="Z148" s="58">
        <v>0</v>
      </c>
      <c r="AA148" s="58">
        <v>0</v>
      </c>
      <c r="AB148" s="70">
        <v>0</v>
      </c>
      <c r="AC148" s="59">
        <f t="shared" si="10"/>
        <v>899.86</v>
      </c>
      <c r="AD148" s="63">
        <f t="shared" si="11"/>
        <v>-1</v>
      </c>
      <c r="AE148" s="19"/>
      <c r="AF148" s="70">
        <v>0</v>
      </c>
      <c r="AG148" s="59">
        <f t="shared" si="12"/>
        <v>0</v>
      </c>
      <c r="AH148" s="63" t="str">
        <f t="shared" si="13"/>
        <v/>
      </c>
      <c r="AI148" s="19"/>
    </row>
    <row r="149" spans="1:35" outlineLevel="2" collapsed="1" x14ac:dyDescent="0.3">
      <c r="A149" s="179" t="s">
        <v>413</v>
      </c>
      <c r="B149" s="54" t="s">
        <v>761</v>
      </c>
      <c r="C149" s="26">
        <v>0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69">
        <v>0</v>
      </c>
      <c r="P149" s="26">
        <v>0</v>
      </c>
      <c r="Q149" s="26">
        <v>0</v>
      </c>
      <c r="R149" s="26">
        <v>0</v>
      </c>
      <c r="S149" s="26">
        <v>0</v>
      </c>
      <c r="T149" s="26">
        <v>0</v>
      </c>
      <c r="U149" s="26">
        <v>0</v>
      </c>
      <c r="V149" s="26">
        <v>0</v>
      </c>
      <c r="W149" s="26">
        <v>0</v>
      </c>
      <c r="X149" s="26">
        <v>0</v>
      </c>
      <c r="Y149" s="26">
        <v>0</v>
      </c>
      <c r="Z149" s="26">
        <v>-507.62</v>
      </c>
      <c r="AA149" s="26">
        <v>-1567.6</v>
      </c>
      <c r="AB149" s="69">
        <v>-2075.2199999999998</v>
      </c>
      <c r="AC149" s="29">
        <f t="shared" si="10"/>
        <v>-2075.2199999999998</v>
      </c>
      <c r="AD149" s="36" t="str">
        <f t="shared" si="11"/>
        <v/>
      </c>
      <c r="AE149" s="5"/>
      <c r="AF149" s="69">
        <v>0</v>
      </c>
      <c r="AG149" s="29">
        <f t="shared" si="12"/>
        <v>-2075.2199999999998</v>
      </c>
      <c r="AH149" s="36" t="str">
        <f t="shared" si="13"/>
        <v/>
      </c>
      <c r="AI149" s="5"/>
    </row>
    <row r="150" spans="1:35" hidden="1" outlineLevel="3" x14ac:dyDescent="0.3">
      <c r="A150" s="181" t="s">
        <v>414</v>
      </c>
      <c r="B150" s="55" t="s">
        <v>762</v>
      </c>
      <c r="C150" s="58">
        <v>0</v>
      </c>
      <c r="D150" s="58">
        <v>0</v>
      </c>
      <c r="E150" s="58">
        <v>0</v>
      </c>
      <c r="F150" s="58">
        <v>0</v>
      </c>
      <c r="G150" s="58">
        <v>0</v>
      </c>
      <c r="H150" s="58">
        <v>0</v>
      </c>
      <c r="I150" s="58">
        <v>0</v>
      </c>
      <c r="J150" s="58">
        <v>0</v>
      </c>
      <c r="K150" s="58">
        <v>0</v>
      </c>
      <c r="L150" s="58">
        <v>0</v>
      </c>
      <c r="M150" s="58">
        <v>0</v>
      </c>
      <c r="N150" s="58">
        <v>0</v>
      </c>
      <c r="O150" s="70">
        <v>0</v>
      </c>
      <c r="P150" s="58">
        <v>0</v>
      </c>
      <c r="Q150" s="58">
        <v>0</v>
      </c>
      <c r="R150" s="58">
        <v>0</v>
      </c>
      <c r="S150" s="58">
        <v>0</v>
      </c>
      <c r="T150" s="58">
        <v>0</v>
      </c>
      <c r="U150" s="58">
        <v>0</v>
      </c>
      <c r="V150" s="58">
        <v>0</v>
      </c>
      <c r="W150" s="58">
        <v>0</v>
      </c>
      <c r="X150" s="58">
        <v>0</v>
      </c>
      <c r="Y150" s="58">
        <v>0</v>
      </c>
      <c r="Z150" s="58">
        <v>-507.62</v>
      </c>
      <c r="AA150" s="58">
        <v>507.62</v>
      </c>
      <c r="AB150" s="70">
        <v>0</v>
      </c>
      <c r="AC150" s="59">
        <f t="shared" si="10"/>
        <v>0</v>
      </c>
      <c r="AD150" s="63" t="str">
        <f t="shared" si="11"/>
        <v/>
      </c>
      <c r="AE150" s="19"/>
      <c r="AF150" s="70">
        <v>0</v>
      </c>
      <c r="AG150" s="59">
        <f t="shared" si="12"/>
        <v>0</v>
      </c>
      <c r="AH150" s="63" t="str">
        <f t="shared" si="13"/>
        <v/>
      </c>
      <c r="AI150" s="19"/>
    </row>
    <row r="151" spans="1:35" hidden="1" outlineLevel="3" x14ac:dyDescent="0.3">
      <c r="A151" s="181" t="s">
        <v>415</v>
      </c>
      <c r="B151" s="55" t="s">
        <v>763</v>
      </c>
      <c r="C151" s="58">
        <v>0</v>
      </c>
      <c r="D151" s="58">
        <v>0</v>
      </c>
      <c r="E151" s="58">
        <v>0</v>
      </c>
      <c r="F151" s="58">
        <v>0</v>
      </c>
      <c r="G151" s="58">
        <v>0</v>
      </c>
      <c r="H151" s="58">
        <v>0</v>
      </c>
      <c r="I151" s="58">
        <v>0</v>
      </c>
      <c r="J151" s="58">
        <v>0</v>
      </c>
      <c r="K151" s="58">
        <v>0</v>
      </c>
      <c r="L151" s="58">
        <v>0</v>
      </c>
      <c r="M151" s="58">
        <v>0</v>
      </c>
      <c r="N151" s="58">
        <v>0</v>
      </c>
      <c r="O151" s="70">
        <v>0</v>
      </c>
      <c r="P151" s="58">
        <v>0</v>
      </c>
      <c r="Q151" s="58">
        <v>0</v>
      </c>
      <c r="R151" s="58">
        <v>0</v>
      </c>
      <c r="S151" s="58">
        <v>0</v>
      </c>
      <c r="T151" s="58">
        <v>0</v>
      </c>
      <c r="U151" s="58">
        <v>0</v>
      </c>
      <c r="V151" s="58">
        <v>0</v>
      </c>
      <c r="W151" s="58">
        <v>0</v>
      </c>
      <c r="X151" s="58">
        <v>0</v>
      </c>
      <c r="Y151" s="58">
        <v>0</v>
      </c>
      <c r="Z151" s="58">
        <v>0</v>
      </c>
      <c r="AA151" s="58">
        <v>0</v>
      </c>
      <c r="AB151" s="70">
        <v>0</v>
      </c>
      <c r="AC151" s="59">
        <f t="shared" si="10"/>
        <v>0</v>
      </c>
      <c r="AD151" s="63" t="str">
        <f t="shared" si="11"/>
        <v/>
      </c>
      <c r="AE151" s="19"/>
      <c r="AF151" s="70">
        <v>0</v>
      </c>
      <c r="AG151" s="59">
        <f t="shared" si="12"/>
        <v>0</v>
      </c>
      <c r="AH151" s="63" t="str">
        <f t="shared" si="13"/>
        <v/>
      </c>
      <c r="AI151" s="19"/>
    </row>
    <row r="152" spans="1:35" hidden="1" outlineLevel="3" x14ac:dyDescent="0.3">
      <c r="A152" s="181" t="s">
        <v>416</v>
      </c>
      <c r="B152" s="55" t="s">
        <v>764</v>
      </c>
      <c r="C152" s="58">
        <v>0</v>
      </c>
      <c r="D152" s="58">
        <v>0</v>
      </c>
      <c r="E152" s="58">
        <v>0</v>
      </c>
      <c r="F152" s="58">
        <v>0</v>
      </c>
      <c r="G152" s="58">
        <v>0</v>
      </c>
      <c r="H152" s="58">
        <v>0</v>
      </c>
      <c r="I152" s="58">
        <v>0</v>
      </c>
      <c r="J152" s="58">
        <v>0</v>
      </c>
      <c r="K152" s="58">
        <v>0</v>
      </c>
      <c r="L152" s="58">
        <v>0</v>
      </c>
      <c r="M152" s="58">
        <v>0</v>
      </c>
      <c r="N152" s="58">
        <v>0</v>
      </c>
      <c r="O152" s="70">
        <v>0</v>
      </c>
      <c r="P152" s="58">
        <v>0</v>
      </c>
      <c r="Q152" s="58">
        <v>0</v>
      </c>
      <c r="R152" s="58">
        <v>0</v>
      </c>
      <c r="S152" s="58">
        <v>0</v>
      </c>
      <c r="T152" s="58">
        <v>0</v>
      </c>
      <c r="U152" s="58">
        <v>0</v>
      </c>
      <c r="V152" s="58">
        <v>0</v>
      </c>
      <c r="W152" s="58">
        <v>0</v>
      </c>
      <c r="X152" s="58">
        <v>0</v>
      </c>
      <c r="Y152" s="58">
        <v>0</v>
      </c>
      <c r="Z152" s="58">
        <v>0</v>
      </c>
      <c r="AA152" s="58">
        <v>0</v>
      </c>
      <c r="AB152" s="70">
        <v>0</v>
      </c>
      <c r="AC152" s="59">
        <f t="shared" si="10"/>
        <v>0</v>
      </c>
      <c r="AD152" s="63" t="str">
        <f t="shared" si="11"/>
        <v/>
      </c>
      <c r="AE152" s="19"/>
      <c r="AF152" s="70">
        <v>0</v>
      </c>
      <c r="AG152" s="59">
        <f t="shared" si="12"/>
        <v>0</v>
      </c>
      <c r="AH152" s="63" t="str">
        <f t="shared" si="13"/>
        <v/>
      </c>
      <c r="AI152" s="19"/>
    </row>
    <row r="153" spans="1:35" hidden="1" outlineLevel="3" x14ac:dyDescent="0.3">
      <c r="A153" s="181" t="s">
        <v>417</v>
      </c>
      <c r="B153" s="55" t="s">
        <v>765</v>
      </c>
      <c r="C153" s="58">
        <v>0</v>
      </c>
      <c r="D153" s="58">
        <v>0</v>
      </c>
      <c r="E153" s="58">
        <v>0</v>
      </c>
      <c r="F153" s="58">
        <v>0</v>
      </c>
      <c r="G153" s="58">
        <v>0</v>
      </c>
      <c r="H153" s="58">
        <v>0</v>
      </c>
      <c r="I153" s="58">
        <v>0</v>
      </c>
      <c r="J153" s="58">
        <v>0</v>
      </c>
      <c r="K153" s="58">
        <v>0</v>
      </c>
      <c r="L153" s="58">
        <v>0</v>
      </c>
      <c r="M153" s="58">
        <v>0</v>
      </c>
      <c r="N153" s="58">
        <v>0</v>
      </c>
      <c r="O153" s="70">
        <v>0</v>
      </c>
      <c r="P153" s="58">
        <v>0</v>
      </c>
      <c r="Q153" s="58">
        <v>0</v>
      </c>
      <c r="R153" s="58">
        <v>0</v>
      </c>
      <c r="S153" s="58">
        <v>0</v>
      </c>
      <c r="T153" s="58">
        <v>0</v>
      </c>
      <c r="U153" s="58">
        <v>0</v>
      </c>
      <c r="V153" s="58">
        <v>0</v>
      </c>
      <c r="W153" s="58">
        <v>0</v>
      </c>
      <c r="X153" s="58">
        <v>0</v>
      </c>
      <c r="Y153" s="58">
        <v>0</v>
      </c>
      <c r="Z153" s="58">
        <v>0</v>
      </c>
      <c r="AA153" s="58">
        <v>0</v>
      </c>
      <c r="AB153" s="70">
        <v>0</v>
      </c>
      <c r="AC153" s="59">
        <f t="shared" si="10"/>
        <v>0</v>
      </c>
      <c r="AD153" s="63" t="str">
        <f t="shared" si="11"/>
        <v/>
      </c>
      <c r="AE153" s="19"/>
      <c r="AF153" s="70">
        <v>0</v>
      </c>
      <c r="AG153" s="59">
        <f t="shared" si="12"/>
        <v>0</v>
      </c>
      <c r="AH153" s="63" t="str">
        <f t="shared" si="13"/>
        <v/>
      </c>
      <c r="AI153" s="19"/>
    </row>
    <row r="154" spans="1:35" outlineLevel="2" collapsed="1" x14ac:dyDescent="0.3">
      <c r="A154" s="183" t="s">
        <v>38</v>
      </c>
      <c r="B154" s="56" t="s">
        <v>766</v>
      </c>
      <c r="C154" s="60">
        <v>0</v>
      </c>
      <c r="D154" s="60">
        <v>0</v>
      </c>
      <c r="E154" s="60">
        <v>0</v>
      </c>
      <c r="F154" s="60">
        <v>0</v>
      </c>
      <c r="G154" s="60">
        <v>0</v>
      </c>
      <c r="H154" s="60">
        <v>0</v>
      </c>
      <c r="I154" s="60">
        <v>0</v>
      </c>
      <c r="J154" s="60">
        <v>0</v>
      </c>
      <c r="K154" s="60">
        <v>0</v>
      </c>
      <c r="L154" s="60">
        <v>0</v>
      </c>
      <c r="M154" s="60">
        <v>0</v>
      </c>
      <c r="N154" s="60">
        <v>0</v>
      </c>
      <c r="O154" s="71">
        <v>0</v>
      </c>
      <c r="P154" s="60">
        <v>0</v>
      </c>
      <c r="Q154" s="60">
        <v>0</v>
      </c>
      <c r="R154" s="60">
        <v>0</v>
      </c>
      <c r="S154" s="60">
        <v>0</v>
      </c>
      <c r="T154" s="60">
        <v>0</v>
      </c>
      <c r="U154" s="60">
        <v>0</v>
      </c>
      <c r="V154" s="60">
        <v>0</v>
      </c>
      <c r="W154" s="60">
        <v>0</v>
      </c>
      <c r="X154" s="60">
        <v>0</v>
      </c>
      <c r="Y154" s="60">
        <v>0</v>
      </c>
      <c r="Z154" s="60">
        <v>0</v>
      </c>
      <c r="AA154" s="60">
        <v>0</v>
      </c>
      <c r="AB154" s="71">
        <v>0</v>
      </c>
      <c r="AC154" s="61">
        <f t="shared" si="10"/>
        <v>0</v>
      </c>
      <c r="AD154" s="64" t="str">
        <f t="shared" si="11"/>
        <v/>
      </c>
      <c r="AE154" s="51"/>
      <c r="AF154" s="71">
        <v>0</v>
      </c>
      <c r="AG154" s="61">
        <f t="shared" si="12"/>
        <v>0</v>
      </c>
      <c r="AH154" s="64" t="str">
        <f t="shared" si="13"/>
        <v/>
      </c>
      <c r="AI154" s="51"/>
    </row>
    <row r="155" spans="1:35" hidden="1" outlineLevel="3" x14ac:dyDescent="0.3">
      <c r="A155" s="181" t="s">
        <v>418</v>
      </c>
      <c r="B155" s="55" t="s">
        <v>767</v>
      </c>
      <c r="C155" s="58">
        <v>0</v>
      </c>
      <c r="D155" s="58">
        <v>0</v>
      </c>
      <c r="E155" s="58">
        <v>0</v>
      </c>
      <c r="F155" s="58">
        <v>0</v>
      </c>
      <c r="G155" s="58">
        <v>0</v>
      </c>
      <c r="H155" s="58">
        <v>0</v>
      </c>
      <c r="I155" s="58">
        <v>0</v>
      </c>
      <c r="J155" s="58">
        <v>0</v>
      </c>
      <c r="K155" s="58">
        <v>0</v>
      </c>
      <c r="L155" s="58">
        <v>0</v>
      </c>
      <c r="M155" s="58">
        <v>0</v>
      </c>
      <c r="N155" s="58">
        <v>0</v>
      </c>
      <c r="O155" s="70">
        <v>0</v>
      </c>
      <c r="P155" s="58">
        <v>0</v>
      </c>
      <c r="Q155" s="58">
        <v>0</v>
      </c>
      <c r="R155" s="58">
        <v>0</v>
      </c>
      <c r="S155" s="58">
        <v>0</v>
      </c>
      <c r="T155" s="58">
        <v>0</v>
      </c>
      <c r="U155" s="58">
        <v>0</v>
      </c>
      <c r="V155" s="58">
        <v>0</v>
      </c>
      <c r="W155" s="58">
        <v>0</v>
      </c>
      <c r="X155" s="58">
        <v>0</v>
      </c>
      <c r="Y155" s="58">
        <v>0</v>
      </c>
      <c r="Z155" s="58">
        <v>0</v>
      </c>
      <c r="AA155" s="58">
        <v>0</v>
      </c>
      <c r="AB155" s="70">
        <v>0</v>
      </c>
      <c r="AC155" s="59">
        <f t="shared" si="10"/>
        <v>0</v>
      </c>
      <c r="AD155" s="63" t="str">
        <f t="shared" si="11"/>
        <v/>
      </c>
      <c r="AE155" s="19"/>
      <c r="AF155" s="70">
        <v>0</v>
      </c>
      <c r="AG155" s="59">
        <f t="shared" si="12"/>
        <v>0</v>
      </c>
      <c r="AH155" s="63" t="str">
        <f t="shared" si="13"/>
        <v/>
      </c>
      <c r="AI155" s="19"/>
    </row>
    <row r="156" spans="1:35" hidden="1" outlineLevel="3" x14ac:dyDescent="0.3">
      <c r="A156" s="181" t="s">
        <v>419</v>
      </c>
      <c r="B156" s="55" t="s">
        <v>768</v>
      </c>
      <c r="C156" s="58">
        <v>0</v>
      </c>
      <c r="D156" s="58">
        <v>0</v>
      </c>
      <c r="E156" s="58">
        <v>0</v>
      </c>
      <c r="F156" s="58">
        <v>0</v>
      </c>
      <c r="G156" s="58">
        <v>0</v>
      </c>
      <c r="H156" s="58">
        <v>0</v>
      </c>
      <c r="I156" s="58">
        <v>0</v>
      </c>
      <c r="J156" s="58">
        <v>0</v>
      </c>
      <c r="K156" s="58">
        <v>0</v>
      </c>
      <c r="L156" s="58">
        <v>0</v>
      </c>
      <c r="M156" s="58">
        <v>0</v>
      </c>
      <c r="N156" s="58">
        <v>0</v>
      </c>
      <c r="O156" s="70">
        <v>0</v>
      </c>
      <c r="P156" s="58">
        <v>0</v>
      </c>
      <c r="Q156" s="58">
        <v>0</v>
      </c>
      <c r="R156" s="58">
        <v>0</v>
      </c>
      <c r="S156" s="58">
        <v>0</v>
      </c>
      <c r="T156" s="58">
        <v>0</v>
      </c>
      <c r="U156" s="58">
        <v>0</v>
      </c>
      <c r="V156" s="58">
        <v>0</v>
      </c>
      <c r="W156" s="58">
        <v>0</v>
      </c>
      <c r="X156" s="58">
        <v>0</v>
      </c>
      <c r="Y156" s="58">
        <v>0</v>
      </c>
      <c r="Z156" s="58">
        <v>0</v>
      </c>
      <c r="AA156" s="58">
        <v>0</v>
      </c>
      <c r="AB156" s="70">
        <v>0</v>
      </c>
      <c r="AC156" s="59">
        <f t="shared" si="10"/>
        <v>0</v>
      </c>
      <c r="AD156" s="63" t="str">
        <f t="shared" si="11"/>
        <v/>
      </c>
      <c r="AE156" s="19"/>
      <c r="AF156" s="70">
        <v>0</v>
      </c>
      <c r="AG156" s="59">
        <f t="shared" si="12"/>
        <v>0</v>
      </c>
      <c r="AH156" s="63" t="str">
        <f t="shared" si="13"/>
        <v/>
      </c>
      <c r="AI156" s="19"/>
    </row>
    <row r="157" spans="1:35" hidden="1" outlineLevel="3" x14ac:dyDescent="0.3">
      <c r="A157" s="181" t="s">
        <v>420</v>
      </c>
      <c r="B157" s="55" t="s">
        <v>769</v>
      </c>
      <c r="C157" s="58">
        <v>0</v>
      </c>
      <c r="D157" s="58">
        <v>0</v>
      </c>
      <c r="E157" s="58">
        <v>0</v>
      </c>
      <c r="F157" s="58">
        <v>0</v>
      </c>
      <c r="G157" s="58">
        <v>0</v>
      </c>
      <c r="H157" s="58">
        <v>0</v>
      </c>
      <c r="I157" s="58">
        <v>0</v>
      </c>
      <c r="J157" s="58">
        <v>0</v>
      </c>
      <c r="K157" s="58">
        <v>0</v>
      </c>
      <c r="L157" s="58">
        <v>0</v>
      </c>
      <c r="M157" s="58">
        <v>0</v>
      </c>
      <c r="N157" s="58">
        <v>0</v>
      </c>
      <c r="O157" s="70">
        <v>0</v>
      </c>
      <c r="P157" s="58">
        <v>0</v>
      </c>
      <c r="Q157" s="58">
        <v>0</v>
      </c>
      <c r="R157" s="58">
        <v>0</v>
      </c>
      <c r="S157" s="58">
        <v>0</v>
      </c>
      <c r="T157" s="58">
        <v>0</v>
      </c>
      <c r="U157" s="58">
        <v>0</v>
      </c>
      <c r="V157" s="58">
        <v>0</v>
      </c>
      <c r="W157" s="58">
        <v>0</v>
      </c>
      <c r="X157" s="58">
        <v>0</v>
      </c>
      <c r="Y157" s="58">
        <v>0</v>
      </c>
      <c r="Z157" s="58">
        <v>0</v>
      </c>
      <c r="AA157" s="58">
        <v>0</v>
      </c>
      <c r="AB157" s="70">
        <v>0</v>
      </c>
      <c r="AC157" s="59">
        <f t="shared" si="10"/>
        <v>0</v>
      </c>
      <c r="AD157" s="63" t="str">
        <f t="shared" si="11"/>
        <v/>
      </c>
      <c r="AE157" s="19"/>
      <c r="AF157" s="70">
        <v>0</v>
      </c>
      <c r="AG157" s="59">
        <f t="shared" si="12"/>
        <v>0</v>
      </c>
      <c r="AH157" s="63" t="str">
        <f t="shared" si="13"/>
        <v/>
      </c>
      <c r="AI157" s="19"/>
    </row>
    <row r="158" spans="1:35" hidden="1" outlineLevel="3" x14ac:dyDescent="0.3">
      <c r="A158" s="181" t="s">
        <v>421</v>
      </c>
      <c r="B158" s="55" t="s">
        <v>770</v>
      </c>
      <c r="C158" s="58">
        <v>0</v>
      </c>
      <c r="D158" s="58">
        <v>0</v>
      </c>
      <c r="E158" s="58">
        <v>0</v>
      </c>
      <c r="F158" s="58">
        <v>0</v>
      </c>
      <c r="G158" s="58">
        <v>0</v>
      </c>
      <c r="H158" s="58">
        <v>0</v>
      </c>
      <c r="I158" s="58">
        <v>0</v>
      </c>
      <c r="J158" s="58">
        <v>0</v>
      </c>
      <c r="K158" s="58">
        <v>0</v>
      </c>
      <c r="L158" s="58">
        <v>0</v>
      </c>
      <c r="M158" s="58">
        <v>0</v>
      </c>
      <c r="N158" s="58">
        <v>0</v>
      </c>
      <c r="O158" s="70">
        <v>0</v>
      </c>
      <c r="P158" s="58">
        <v>0</v>
      </c>
      <c r="Q158" s="58">
        <v>0</v>
      </c>
      <c r="R158" s="58">
        <v>0</v>
      </c>
      <c r="S158" s="58">
        <v>0</v>
      </c>
      <c r="T158" s="58">
        <v>0</v>
      </c>
      <c r="U158" s="58">
        <v>0</v>
      </c>
      <c r="V158" s="58">
        <v>0</v>
      </c>
      <c r="W158" s="58">
        <v>0</v>
      </c>
      <c r="X158" s="58">
        <v>0</v>
      </c>
      <c r="Y158" s="58">
        <v>0</v>
      </c>
      <c r="Z158" s="58">
        <v>0</v>
      </c>
      <c r="AA158" s="58">
        <v>0</v>
      </c>
      <c r="AB158" s="70">
        <v>0</v>
      </c>
      <c r="AC158" s="59">
        <f t="shared" si="10"/>
        <v>0</v>
      </c>
      <c r="AD158" s="63" t="str">
        <f t="shared" si="11"/>
        <v/>
      </c>
      <c r="AE158" s="19"/>
      <c r="AF158" s="70">
        <v>0</v>
      </c>
      <c r="AG158" s="59">
        <f t="shared" si="12"/>
        <v>0</v>
      </c>
      <c r="AH158" s="63" t="str">
        <f t="shared" si="13"/>
        <v/>
      </c>
      <c r="AI158" s="19"/>
    </row>
    <row r="159" spans="1:35" hidden="1" outlineLevel="3" x14ac:dyDescent="0.3">
      <c r="A159" s="181" t="s">
        <v>422</v>
      </c>
      <c r="B159" s="55" t="s">
        <v>771</v>
      </c>
      <c r="C159" s="58">
        <v>0</v>
      </c>
      <c r="D159" s="58">
        <v>0</v>
      </c>
      <c r="E159" s="58">
        <v>0</v>
      </c>
      <c r="F159" s="58">
        <v>0</v>
      </c>
      <c r="G159" s="58">
        <v>0</v>
      </c>
      <c r="H159" s="58">
        <v>0</v>
      </c>
      <c r="I159" s="58">
        <v>0</v>
      </c>
      <c r="J159" s="58">
        <v>0</v>
      </c>
      <c r="K159" s="58">
        <v>0</v>
      </c>
      <c r="L159" s="58">
        <v>0</v>
      </c>
      <c r="M159" s="58">
        <v>0</v>
      </c>
      <c r="N159" s="58">
        <v>0</v>
      </c>
      <c r="O159" s="70">
        <v>0</v>
      </c>
      <c r="P159" s="58">
        <v>0</v>
      </c>
      <c r="Q159" s="58">
        <v>0</v>
      </c>
      <c r="R159" s="58">
        <v>0</v>
      </c>
      <c r="S159" s="58">
        <v>0</v>
      </c>
      <c r="T159" s="58">
        <v>0</v>
      </c>
      <c r="U159" s="58">
        <v>0</v>
      </c>
      <c r="V159" s="58">
        <v>0</v>
      </c>
      <c r="W159" s="58">
        <v>0</v>
      </c>
      <c r="X159" s="58">
        <v>0</v>
      </c>
      <c r="Y159" s="58">
        <v>0</v>
      </c>
      <c r="Z159" s="58">
        <v>0</v>
      </c>
      <c r="AA159" s="58">
        <v>0</v>
      </c>
      <c r="AB159" s="70">
        <v>0</v>
      </c>
      <c r="AC159" s="59">
        <f t="shared" si="10"/>
        <v>0</v>
      </c>
      <c r="AD159" s="63" t="str">
        <f t="shared" si="11"/>
        <v/>
      </c>
      <c r="AE159" s="19"/>
      <c r="AF159" s="70">
        <v>0</v>
      </c>
      <c r="AG159" s="59">
        <f t="shared" si="12"/>
        <v>0</v>
      </c>
      <c r="AH159" s="63" t="str">
        <f t="shared" si="13"/>
        <v/>
      </c>
      <c r="AI159" s="19"/>
    </row>
    <row r="160" spans="1:35" hidden="1" outlineLevel="3" x14ac:dyDescent="0.3">
      <c r="A160" s="181" t="s">
        <v>423</v>
      </c>
      <c r="B160" s="55" t="s">
        <v>772</v>
      </c>
      <c r="C160" s="58">
        <v>0</v>
      </c>
      <c r="D160" s="58">
        <v>0</v>
      </c>
      <c r="E160" s="58">
        <v>0</v>
      </c>
      <c r="F160" s="58">
        <v>0</v>
      </c>
      <c r="G160" s="58">
        <v>0</v>
      </c>
      <c r="H160" s="58">
        <v>0</v>
      </c>
      <c r="I160" s="58">
        <v>0</v>
      </c>
      <c r="J160" s="58">
        <v>0</v>
      </c>
      <c r="K160" s="58">
        <v>0</v>
      </c>
      <c r="L160" s="58">
        <v>0</v>
      </c>
      <c r="M160" s="58">
        <v>0</v>
      </c>
      <c r="N160" s="58">
        <v>0</v>
      </c>
      <c r="O160" s="70">
        <v>0</v>
      </c>
      <c r="P160" s="58">
        <v>0</v>
      </c>
      <c r="Q160" s="58">
        <v>0</v>
      </c>
      <c r="R160" s="58">
        <v>0</v>
      </c>
      <c r="S160" s="58">
        <v>0</v>
      </c>
      <c r="T160" s="58">
        <v>0</v>
      </c>
      <c r="U160" s="58">
        <v>0</v>
      </c>
      <c r="V160" s="58">
        <v>0</v>
      </c>
      <c r="W160" s="58">
        <v>0</v>
      </c>
      <c r="X160" s="58">
        <v>0</v>
      </c>
      <c r="Y160" s="58">
        <v>0</v>
      </c>
      <c r="Z160" s="58">
        <v>0</v>
      </c>
      <c r="AA160" s="58">
        <v>0</v>
      </c>
      <c r="AB160" s="70">
        <v>0</v>
      </c>
      <c r="AC160" s="59">
        <f t="shared" si="10"/>
        <v>0</v>
      </c>
      <c r="AD160" s="63" t="str">
        <f t="shared" si="11"/>
        <v/>
      </c>
      <c r="AE160" s="19"/>
      <c r="AF160" s="70">
        <v>0</v>
      </c>
      <c r="AG160" s="59">
        <f t="shared" si="12"/>
        <v>0</v>
      </c>
      <c r="AH160" s="63" t="str">
        <f t="shared" si="13"/>
        <v/>
      </c>
      <c r="AI160" s="19"/>
    </row>
    <row r="161" spans="1:35" hidden="1" outlineLevel="3" x14ac:dyDescent="0.3">
      <c r="A161" s="181" t="s">
        <v>424</v>
      </c>
      <c r="B161" s="55" t="s">
        <v>773</v>
      </c>
      <c r="C161" s="58">
        <v>0</v>
      </c>
      <c r="D161" s="58">
        <v>0</v>
      </c>
      <c r="E161" s="58">
        <v>0</v>
      </c>
      <c r="F161" s="58">
        <v>0</v>
      </c>
      <c r="G161" s="58">
        <v>0</v>
      </c>
      <c r="H161" s="58">
        <v>0</v>
      </c>
      <c r="I161" s="58">
        <v>0</v>
      </c>
      <c r="J161" s="58">
        <v>0</v>
      </c>
      <c r="K161" s="58">
        <v>0</v>
      </c>
      <c r="L161" s="58">
        <v>0</v>
      </c>
      <c r="M161" s="58">
        <v>0</v>
      </c>
      <c r="N161" s="58">
        <v>0</v>
      </c>
      <c r="O161" s="70">
        <v>0</v>
      </c>
      <c r="P161" s="58">
        <v>0</v>
      </c>
      <c r="Q161" s="58">
        <v>0</v>
      </c>
      <c r="R161" s="58">
        <v>0</v>
      </c>
      <c r="S161" s="58">
        <v>0</v>
      </c>
      <c r="T161" s="58">
        <v>0</v>
      </c>
      <c r="U161" s="58">
        <v>0</v>
      </c>
      <c r="V161" s="58">
        <v>0</v>
      </c>
      <c r="W161" s="58">
        <v>0</v>
      </c>
      <c r="X161" s="58">
        <v>0</v>
      </c>
      <c r="Y161" s="58">
        <v>0</v>
      </c>
      <c r="Z161" s="58">
        <v>0</v>
      </c>
      <c r="AA161" s="58">
        <v>0</v>
      </c>
      <c r="AB161" s="70">
        <v>0</v>
      </c>
      <c r="AC161" s="59">
        <f t="shared" si="10"/>
        <v>0</v>
      </c>
      <c r="AD161" s="63" t="str">
        <f t="shared" si="11"/>
        <v/>
      </c>
      <c r="AE161" s="19"/>
      <c r="AF161" s="70">
        <v>0</v>
      </c>
      <c r="AG161" s="59">
        <f t="shared" si="12"/>
        <v>0</v>
      </c>
      <c r="AH161" s="63" t="str">
        <f t="shared" si="13"/>
        <v/>
      </c>
      <c r="AI161" s="19"/>
    </row>
    <row r="162" spans="1:35" hidden="1" outlineLevel="3" x14ac:dyDescent="0.3">
      <c r="A162" s="181" t="s">
        <v>425</v>
      </c>
      <c r="B162" s="55" t="s">
        <v>774</v>
      </c>
      <c r="C162" s="58">
        <v>0</v>
      </c>
      <c r="D162" s="58">
        <v>0</v>
      </c>
      <c r="E162" s="58">
        <v>0</v>
      </c>
      <c r="F162" s="58">
        <v>0</v>
      </c>
      <c r="G162" s="58">
        <v>0</v>
      </c>
      <c r="H162" s="58">
        <v>0</v>
      </c>
      <c r="I162" s="58">
        <v>0</v>
      </c>
      <c r="J162" s="58">
        <v>0</v>
      </c>
      <c r="K162" s="58">
        <v>0</v>
      </c>
      <c r="L162" s="58">
        <v>0</v>
      </c>
      <c r="M162" s="58">
        <v>0</v>
      </c>
      <c r="N162" s="58">
        <v>0</v>
      </c>
      <c r="O162" s="70">
        <v>0</v>
      </c>
      <c r="P162" s="58">
        <v>0</v>
      </c>
      <c r="Q162" s="58">
        <v>0</v>
      </c>
      <c r="R162" s="58">
        <v>0</v>
      </c>
      <c r="S162" s="58">
        <v>0</v>
      </c>
      <c r="T162" s="58">
        <v>0</v>
      </c>
      <c r="U162" s="58">
        <v>0</v>
      </c>
      <c r="V162" s="58">
        <v>0</v>
      </c>
      <c r="W162" s="58">
        <v>0</v>
      </c>
      <c r="X162" s="58">
        <v>0</v>
      </c>
      <c r="Y162" s="58">
        <v>0</v>
      </c>
      <c r="Z162" s="58">
        <v>0</v>
      </c>
      <c r="AA162" s="58">
        <v>0</v>
      </c>
      <c r="AB162" s="70">
        <v>0</v>
      </c>
      <c r="AC162" s="59">
        <f t="shared" si="10"/>
        <v>0</v>
      </c>
      <c r="AD162" s="63" t="str">
        <f t="shared" si="11"/>
        <v/>
      </c>
      <c r="AE162" s="19"/>
      <c r="AF162" s="70">
        <v>0</v>
      </c>
      <c r="AG162" s="59">
        <f t="shared" si="12"/>
        <v>0</v>
      </c>
      <c r="AH162" s="63" t="str">
        <f t="shared" si="13"/>
        <v/>
      </c>
      <c r="AI162" s="19"/>
    </row>
    <row r="163" spans="1:35" outlineLevel="2" collapsed="1" x14ac:dyDescent="0.3">
      <c r="A163" s="179" t="s">
        <v>426</v>
      </c>
      <c r="B163" s="54" t="s">
        <v>775</v>
      </c>
      <c r="C163" s="26">
        <v>0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6">
        <v>0</v>
      </c>
      <c r="K163" s="26">
        <v>0</v>
      </c>
      <c r="L163" s="26">
        <v>0</v>
      </c>
      <c r="M163" s="26">
        <v>0</v>
      </c>
      <c r="N163" s="26">
        <v>0</v>
      </c>
      <c r="O163" s="69">
        <v>0</v>
      </c>
      <c r="P163" s="26">
        <v>0</v>
      </c>
      <c r="Q163" s="26">
        <v>0</v>
      </c>
      <c r="R163" s="26">
        <v>0</v>
      </c>
      <c r="S163" s="26">
        <v>0</v>
      </c>
      <c r="T163" s="26">
        <v>0</v>
      </c>
      <c r="U163" s="26">
        <v>0</v>
      </c>
      <c r="V163" s="26">
        <v>0</v>
      </c>
      <c r="W163" s="26">
        <v>0</v>
      </c>
      <c r="X163" s="26">
        <v>0</v>
      </c>
      <c r="Y163" s="26">
        <v>0</v>
      </c>
      <c r="Z163" s="26">
        <v>0</v>
      </c>
      <c r="AA163" s="26">
        <v>0</v>
      </c>
      <c r="AB163" s="69">
        <v>0</v>
      </c>
      <c r="AC163" s="29">
        <f t="shared" si="10"/>
        <v>0</v>
      </c>
      <c r="AD163" s="36" t="str">
        <f t="shared" si="11"/>
        <v/>
      </c>
      <c r="AE163" s="5"/>
      <c r="AF163" s="69">
        <v>0</v>
      </c>
      <c r="AG163" s="29">
        <f t="shared" si="12"/>
        <v>0</v>
      </c>
      <c r="AH163" s="36" t="str">
        <f t="shared" si="13"/>
        <v/>
      </c>
      <c r="AI163" s="5"/>
    </row>
    <row r="164" spans="1:35" hidden="1" outlineLevel="3" x14ac:dyDescent="0.3">
      <c r="A164" s="50" t="s">
        <v>427</v>
      </c>
      <c r="B164" s="55" t="s">
        <v>776</v>
      </c>
      <c r="C164" s="58">
        <v>0</v>
      </c>
      <c r="D164" s="58">
        <v>0</v>
      </c>
      <c r="E164" s="58">
        <v>0</v>
      </c>
      <c r="F164" s="58">
        <v>0</v>
      </c>
      <c r="G164" s="58">
        <v>0</v>
      </c>
      <c r="H164" s="58">
        <v>0</v>
      </c>
      <c r="I164" s="58">
        <v>0</v>
      </c>
      <c r="J164" s="58">
        <v>0</v>
      </c>
      <c r="K164" s="58">
        <v>0</v>
      </c>
      <c r="L164" s="58">
        <v>0</v>
      </c>
      <c r="M164" s="58">
        <v>0</v>
      </c>
      <c r="N164" s="58">
        <v>0</v>
      </c>
      <c r="O164" s="70">
        <v>0</v>
      </c>
      <c r="P164" s="58">
        <v>0</v>
      </c>
      <c r="Q164" s="58">
        <v>0</v>
      </c>
      <c r="R164" s="58">
        <v>0</v>
      </c>
      <c r="S164" s="58">
        <v>0</v>
      </c>
      <c r="T164" s="58">
        <v>0</v>
      </c>
      <c r="U164" s="58">
        <v>0</v>
      </c>
      <c r="V164" s="58">
        <v>0</v>
      </c>
      <c r="W164" s="58">
        <v>0</v>
      </c>
      <c r="X164" s="58">
        <v>0</v>
      </c>
      <c r="Y164" s="58">
        <v>0</v>
      </c>
      <c r="Z164" s="58">
        <v>0</v>
      </c>
      <c r="AA164" s="58">
        <v>0</v>
      </c>
      <c r="AB164" s="70">
        <v>0</v>
      </c>
      <c r="AC164" s="59">
        <f t="shared" si="10"/>
        <v>0</v>
      </c>
      <c r="AD164" s="63" t="str">
        <f t="shared" si="11"/>
        <v/>
      </c>
      <c r="AE164" s="19"/>
      <c r="AF164" s="70">
        <v>0</v>
      </c>
      <c r="AG164" s="59">
        <f t="shared" si="12"/>
        <v>0</v>
      </c>
      <c r="AH164" s="63" t="str">
        <f t="shared" si="13"/>
        <v/>
      </c>
      <c r="AI164" s="19"/>
    </row>
    <row r="165" spans="1:35" x14ac:dyDescent="0.3">
      <c r="A165" s="2" t="s">
        <v>18</v>
      </c>
      <c r="B165" s="22" t="s">
        <v>777</v>
      </c>
      <c r="C165" s="57">
        <v>-61959.47</v>
      </c>
      <c r="D165" s="57">
        <v>-78476.31</v>
      </c>
      <c r="E165" s="57">
        <v>-76512.5</v>
      </c>
      <c r="F165" s="57">
        <v>-86112.5</v>
      </c>
      <c r="G165" s="57">
        <v>-88212.5</v>
      </c>
      <c r="H165" s="57">
        <v>-90312.5</v>
      </c>
      <c r="I165" s="57">
        <v>-96912.5</v>
      </c>
      <c r="J165" s="57">
        <v>-96912.5</v>
      </c>
      <c r="K165" s="57">
        <v>-104422.5</v>
      </c>
      <c r="L165" s="57">
        <v>-106722.5</v>
      </c>
      <c r="M165" s="57">
        <v>-109022.5</v>
      </c>
      <c r="N165" s="57">
        <v>-109022.5</v>
      </c>
      <c r="O165" s="68">
        <v>-1104600.78</v>
      </c>
      <c r="P165" s="57">
        <v>-61959.47</v>
      </c>
      <c r="Q165" s="57">
        <v>-78476.31</v>
      </c>
      <c r="R165" s="57">
        <v>-71210.28</v>
      </c>
      <c r="S165" s="57">
        <v>-79136.25</v>
      </c>
      <c r="T165" s="57">
        <v>-83754.990000000005</v>
      </c>
      <c r="U165" s="57">
        <v>-77088.87</v>
      </c>
      <c r="V165" s="57">
        <v>-74768.17</v>
      </c>
      <c r="W165" s="57">
        <v>-76853.23</v>
      </c>
      <c r="X165" s="57">
        <v>-78745.66</v>
      </c>
      <c r="Y165" s="57">
        <v>-71007.240000000005</v>
      </c>
      <c r="Z165" s="57">
        <v>-72764.25</v>
      </c>
      <c r="AA165" s="57">
        <v>-99720.639999999999</v>
      </c>
      <c r="AB165" s="68">
        <v>-925485.36</v>
      </c>
      <c r="AC165" s="28">
        <f t="shared" si="10"/>
        <v>179115.42000000004</v>
      </c>
      <c r="AD165" s="43">
        <f t="shared" si="11"/>
        <v>-0.16215398652896118</v>
      </c>
      <c r="AE165" s="4"/>
      <c r="AF165" s="68">
        <v>-526638.37</v>
      </c>
      <c r="AG165" s="28">
        <f t="shared" si="12"/>
        <v>-398846.99</v>
      </c>
      <c r="AH165" s="43">
        <f t="shared" si="13"/>
        <v>0.75734510191500104</v>
      </c>
      <c r="AI165" s="4"/>
    </row>
    <row r="166" spans="1:35" outlineLevel="1" collapsed="1" x14ac:dyDescent="0.3">
      <c r="A166" s="175" t="s">
        <v>428</v>
      </c>
      <c r="B166" s="52" t="s">
        <v>778</v>
      </c>
      <c r="C166" s="26">
        <v>-47993.89</v>
      </c>
      <c r="D166" s="26">
        <v>-62372.46</v>
      </c>
      <c r="E166" s="26">
        <v>-76512.5</v>
      </c>
      <c r="F166" s="26">
        <v>-86112.5</v>
      </c>
      <c r="G166" s="26">
        <v>-88212.5</v>
      </c>
      <c r="H166" s="26">
        <v>-90312.5</v>
      </c>
      <c r="I166" s="26">
        <v>-96912.5</v>
      </c>
      <c r="J166" s="26">
        <v>-96912.5</v>
      </c>
      <c r="K166" s="26">
        <v>-104422.5</v>
      </c>
      <c r="L166" s="26">
        <v>-106722.5</v>
      </c>
      <c r="M166" s="26">
        <v>-109022.5</v>
      </c>
      <c r="N166" s="26">
        <v>-109022.5</v>
      </c>
      <c r="O166" s="69">
        <v>-1074531.3500000001</v>
      </c>
      <c r="P166" s="26">
        <v>-47993.89</v>
      </c>
      <c r="Q166" s="26">
        <v>-62372.46</v>
      </c>
      <c r="R166" s="26">
        <v>-54741.85</v>
      </c>
      <c r="S166" s="26">
        <v>-61432.82</v>
      </c>
      <c r="T166" s="26">
        <v>-64566.12</v>
      </c>
      <c r="U166" s="26">
        <v>-59147.33</v>
      </c>
      <c r="V166" s="26">
        <v>-57594.97</v>
      </c>
      <c r="W166" s="26">
        <v>-60174.45</v>
      </c>
      <c r="X166" s="26">
        <v>-61783.01</v>
      </c>
      <c r="Y166" s="26">
        <v>-55249.33</v>
      </c>
      <c r="Z166" s="26">
        <v>-56669.120000000003</v>
      </c>
      <c r="AA166" s="26">
        <v>-77087.100000000006</v>
      </c>
      <c r="AB166" s="69">
        <v>-718812.45</v>
      </c>
      <c r="AC166" s="29">
        <f t="shared" si="10"/>
        <v>355718.90000000014</v>
      </c>
      <c r="AD166" s="36">
        <f t="shared" si="11"/>
        <v>-0.33104562281965999</v>
      </c>
      <c r="AE166" s="5"/>
      <c r="AF166" s="69">
        <v>-407168.48</v>
      </c>
      <c r="AG166" s="29">
        <f t="shared" si="12"/>
        <v>-311643.96999999997</v>
      </c>
      <c r="AH166" s="36">
        <f t="shared" si="13"/>
        <v>0.76539316108162403</v>
      </c>
      <c r="AI166" s="5"/>
    </row>
    <row r="167" spans="1:35" outlineLevel="1" collapsed="1" x14ac:dyDescent="0.3">
      <c r="A167" s="175" t="s">
        <v>429</v>
      </c>
      <c r="B167" s="52" t="s">
        <v>779</v>
      </c>
      <c r="C167" s="26">
        <v>0</v>
      </c>
      <c r="D167" s="26">
        <v>0</v>
      </c>
      <c r="E167" s="26">
        <v>0</v>
      </c>
      <c r="F167" s="26">
        <v>0</v>
      </c>
      <c r="G167" s="26">
        <v>0</v>
      </c>
      <c r="H167" s="26">
        <v>0</v>
      </c>
      <c r="I167" s="26">
        <v>0</v>
      </c>
      <c r="J167" s="26">
        <v>0</v>
      </c>
      <c r="K167" s="26">
        <v>0</v>
      </c>
      <c r="L167" s="26">
        <v>0</v>
      </c>
      <c r="M167" s="26">
        <v>0</v>
      </c>
      <c r="N167" s="26">
        <v>0</v>
      </c>
      <c r="O167" s="69">
        <v>0</v>
      </c>
      <c r="P167" s="26">
        <v>0</v>
      </c>
      <c r="Q167" s="26">
        <v>0</v>
      </c>
      <c r="R167" s="26">
        <v>0</v>
      </c>
      <c r="S167" s="26">
        <v>0</v>
      </c>
      <c r="T167" s="26">
        <v>0</v>
      </c>
      <c r="U167" s="26">
        <v>0</v>
      </c>
      <c r="V167" s="26">
        <v>0</v>
      </c>
      <c r="W167" s="26">
        <v>0</v>
      </c>
      <c r="X167" s="26">
        <v>0</v>
      </c>
      <c r="Y167" s="26">
        <v>0</v>
      </c>
      <c r="Z167" s="26">
        <v>0</v>
      </c>
      <c r="AA167" s="26">
        <v>0</v>
      </c>
      <c r="AB167" s="69">
        <v>0</v>
      </c>
      <c r="AC167" s="29">
        <f t="shared" si="10"/>
        <v>0</v>
      </c>
      <c r="AD167" s="36" t="str">
        <f t="shared" si="11"/>
        <v/>
      </c>
      <c r="AE167" s="5"/>
      <c r="AF167" s="69">
        <v>0</v>
      </c>
      <c r="AG167" s="29">
        <f t="shared" si="12"/>
        <v>0</v>
      </c>
      <c r="AH167" s="36" t="str">
        <f t="shared" si="13"/>
        <v/>
      </c>
      <c r="AI167" s="5"/>
    </row>
    <row r="168" spans="1:35" outlineLevel="1" collapsed="1" x14ac:dyDescent="0.3">
      <c r="A168" s="175" t="s">
        <v>430</v>
      </c>
      <c r="B168" s="52" t="s">
        <v>780</v>
      </c>
      <c r="C168" s="26">
        <v>0</v>
      </c>
      <c r="D168" s="26">
        <v>0</v>
      </c>
      <c r="E168" s="26">
        <v>0</v>
      </c>
      <c r="F168" s="26">
        <v>0</v>
      </c>
      <c r="G168" s="26">
        <v>0</v>
      </c>
      <c r="H168" s="26">
        <v>0</v>
      </c>
      <c r="I168" s="26">
        <v>0</v>
      </c>
      <c r="J168" s="26">
        <v>0</v>
      </c>
      <c r="K168" s="26">
        <v>0</v>
      </c>
      <c r="L168" s="26">
        <v>0</v>
      </c>
      <c r="M168" s="26">
        <v>0</v>
      </c>
      <c r="N168" s="26">
        <v>0</v>
      </c>
      <c r="O168" s="69">
        <v>0</v>
      </c>
      <c r="P168" s="26">
        <v>0</v>
      </c>
      <c r="Q168" s="26">
        <v>0</v>
      </c>
      <c r="R168" s="26">
        <v>0</v>
      </c>
      <c r="S168" s="26">
        <v>0</v>
      </c>
      <c r="T168" s="26">
        <v>0</v>
      </c>
      <c r="U168" s="26">
        <v>0</v>
      </c>
      <c r="V168" s="26">
        <v>0</v>
      </c>
      <c r="W168" s="26">
        <v>0</v>
      </c>
      <c r="X168" s="26">
        <v>0</v>
      </c>
      <c r="Y168" s="26">
        <v>0</v>
      </c>
      <c r="Z168" s="26">
        <v>0</v>
      </c>
      <c r="AA168" s="26">
        <v>0</v>
      </c>
      <c r="AB168" s="69">
        <v>0</v>
      </c>
      <c r="AC168" s="29">
        <f t="shared" si="10"/>
        <v>0</v>
      </c>
      <c r="AD168" s="36" t="str">
        <f t="shared" si="11"/>
        <v/>
      </c>
      <c r="AE168" s="5"/>
      <c r="AF168" s="69">
        <v>0</v>
      </c>
      <c r="AG168" s="29">
        <f t="shared" si="12"/>
        <v>0</v>
      </c>
      <c r="AH168" s="36" t="str">
        <f t="shared" si="13"/>
        <v/>
      </c>
      <c r="AI168" s="5"/>
    </row>
    <row r="169" spans="1:35" outlineLevel="1" collapsed="1" x14ac:dyDescent="0.3">
      <c r="A169" s="175" t="s">
        <v>431</v>
      </c>
      <c r="B169" s="52" t="s">
        <v>781</v>
      </c>
      <c r="C169" s="26">
        <v>-13965.58</v>
      </c>
      <c r="D169" s="26">
        <v>-16103.85</v>
      </c>
      <c r="E169" s="26">
        <v>0</v>
      </c>
      <c r="F169" s="26">
        <v>0</v>
      </c>
      <c r="G169" s="26">
        <v>0</v>
      </c>
      <c r="H169" s="26">
        <v>0</v>
      </c>
      <c r="I169" s="26">
        <v>0</v>
      </c>
      <c r="J169" s="26">
        <v>0</v>
      </c>
      <c r="K169" s="26">
        <v>0</v>
      </c>
      <c r="L169" s="26">
        <v>0</v>
      </c>
      <c r="M169" s="26">
        <v>0</v>
      </c>
      <c r="N169" s="26">
        <v>0</v>
      </c>
      <c r="O169" s="69">
        <v>-30069.43</v>
      </c>
      <c r="P169" s="26">
        <v>-13965.58</v>
      </c>
      <c r="Q169" s="26">
        <v>-16103.85</v>
      </c>
      <c r="R169" s="26">
        <v>-16468.43</v>
      </c>
      <c r="S169" s="26">
        <v>-17703.43</v>
      </c>
      <c r="T169" s="26">
        <v>-19188.87</v>
      </c>
      <c r="U169" s="26">
        <v>-17941.54</v>
      </c>
      <c r="V169" s="26">
        <v>-17173.2</v>
      </c>
      <c r="W169" s="26">
        <v>-16678.78</v>
      </c>
      <c r="X169" s="26">
        <v>-16962.650000000001</v>
      </c>
      <c r="Y169" s="26">
        <v>-15757.91</v>
      </c>
      <c r="Z169" s="26">
        <v>-16095.13</v>
      </c>
      <c r="AA169" s="26">
        <v>-22633.54</v>
      </c>
      <c r="AB169" s="69">
        <v>-206672.91</v>
      </c>
      <c r="AC169" s="29">
        <f t="shared" si="10"/>
        <v>-176603.48</v>
      </c>
      <c r="AD169" s="36">
        <f t="shared" si="11"/>
        <v>5.8731901469366061</v>
      </c>
      <c r="AE169" s="5"/>
      <c r="AF169" s="69">
        <v>-119469.89</v>
      </c>
      <c r="AG169" s="29">
        <f t="shared" si="12"/>
        <v>-87203.02</v>
      </c>
      <c r="AH169" s="36">
        <f t="shared" si="13"/>
        <v>0.72991629941234559</v>
      </c>
      <c r="AI169" s="5"/>
    </row>
    <row r="170" spans="1:35" outlineLevel="1" collapsed="1" x14ac:dyDescent="0.3">
      <c r="A170" s="175" t="s">
        <v>432</v>
      </c>
      <c r="B170" s="52" t="s">
        <v>782</v>
      </c>
      <c r="C170" s="26">
        <v>0</v>
      </c>
      <c r="D170" s="26">
        <v>0</v>
      </c>
      <c r="E170" s="26">
        <v>0</v>
      </c>
      <c r="F170" s="26">
        <v>0</v>
      </c>
      <c r="G170" s="26">
        <v>0</v>
      </c>
      <c r="H170" s="26">
        <v>0</v>
      </c>
      <c r="I170" s="26">
        <v>0</v>
      </c>
      <c r="J170" s="26">
        <v>0</v>
      </c>
      <c r="K170" s="26">
        <v>0</v>
      </c>
      <c r="L170" s="26">
        <v>0</v>
      </c>
      <c r="M170" s="26">
        <v>0</v>
      </c>
      <c r="N170" s="26">
        <v>0</v>
      </c>
      <c r="O170" s="69">
        <v>0</v>
      </c>
      <c r="P170" s="26">
        <v>0</v>
      </c>
      <c r="Q170" s="26">
        <v>0</v>
      </c>
      <c r="R170" s="26">
        <v>0</v>
      </c>
      <c r="S170" s="26">
        <v>0</v>
      </c>
      <c r="T170" s="26">
        <v>0</v>
      </c>
      <c r="U170" s="26">
        <v>0</v>
      </c>
      <c r="V170" s="26">
        <v>0</v>
      </c>
      <c r="W170" s="26">
        <v>0</v>
      </c>
      <c r="X170" s="26">
        <v>0</v>
      </c>
      <c r="Y170" s="26">
        <v>0</v>
      </c>
      <c r="Z170" s="26">
        <v>0</v>
      </c>
      <c r="AA170" s="26">
        <v>0</v>
      </c>
      <c r="AB170" s="69">
        <v>0</v>
      </c>
      <c r="AC170" s="29">
        <f t="shared" si="10"/>
        <v>0</v>
      </c>
      <c r="AD170" s="36" t="str">
        <f t="shared" si="11"/>
        <v/>
      </c>
      <c r="AE170" s="5"/>
      <c r="AF170" s="69">
        <v>0</v>
      </c>
      <c r="AG170" s="29">
        <f t="shared" si="12"/>
        <v>0</v>
      </c>
      <c r="AH170" s="36" t="str">
        <f t="shared" si="13"/>
        <v/>
      </c>
      <c r="AI170" s="5"/>
    </row>
    <row r="171" spans="1:35" outlineLevel="1" collapsed="1" x14ac:dyDescent="0.3">
      <c r="A171" s="175" t="s">
        <v>433</v>
      </c>
      <c r="B171" s="52" t="s">
        <v>783</v>
      </c>
      <c r="C171" s="26">
        <v>0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6">
        <v>0</v>
      </c>
      <c r="K171" s="26">
        <v>0</v>
      </c>
      <c r="L171" s="26">
        <v>0</v>
      </c>
      <c r="M171" s="26">
        <v>0</v>
      </c>
      <c r="N171" s="26">
        <v>0</v>
      </c>
      <c r="O171" s="69">
        <v>0</v>
      </c>
      <c r="P171" s="26">
        <v>0</v>
      </c>
      <c r="Q171" s="26">
        <v>0</v>
      </c>
      <c r="R171" s="26">
        <v>0</v>
      </c>
      <c r="S171" s="26">
        <v>0</v>
      </c>
      <c r="T171" s="26">
        <v>0</v>
      </c>
      <c r="U171" s="26">
        <v>0</v>
      </c>
      <c r="V171" s="26">
        <v>0</v>
      </c>
      <c r="W171" s="26">
        <v>0</v>
      </c>
      <c r="X171" s="26">
        <v>0</v>
      </c>
      <c r="Y171" s="26">
        <v>0</v>
      </c>
      <c r="Z171" s="26">
        <v>0</v>
      </c>
      <c r="AA171" s="26">
        <v>0</v>
      </c>
      <c r="AB171" s="69">
        <v>0</v>
      </c>
      <c r="AC171" s="29">
        <f t="shared" si="10"/>
        <v>0</v>
      </c>
      <c r="AD171" s="36" t="str">
        <f t="shared" si="11"/>
        <v/>
      </c>
      <c r="AE171" s="5"/>
      <c r="AF171" s="69">
        <v>0</v>
      </c>
      <c r="AG171" s="29">
        <f t="shared" si="12"/>
        <v>0</v>
      </c>
      <c r="AH171" s="36" t="str">
        <f t="shared" si="13"/>
        <v/>
      </c>
      <c r="AI171" s="5"/>
    </row>
    <row r="172" spans="1:35" outlineLevel="1" collapsed="1" x14ac:dyDescent="0.3">
      <c r="A172" s="175" t="s">
        <v>434</v>
      </c>
      <c r="B172" s="52" t="s">
        <v>784</v>
      </c>
      <c r="C172" s="26">
        <v>0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26">
        <v>0</v>
      </c>
      <c r="M172" s="26">
        <v>0</v>
      </c>
      <c r="N172" s="26">
        <v>0</v>
      </c>
      <c r="O172" s="69">
        <v>0</v>
      </c>
      <c r="P172" s="26">
        <v>0</v>
      </c>
      <c r="Q172" s="26">
        <v>0</v>
      </c>
      <c r="R172" s="26">
        <v>0</v>
      </c>
      <c r="S172" s="26">
        <v>0</v>
      </c>
      <c r="T172" s="26">
        <v>0</v>
      </c>
      <c r="U172" s="26">
        <v>0</v>
      </c>
      <c r="V172" s="26">
        <v>0</v>
      </c>
      <c r="W172" s="26">
        <v>0</v>
      </c>
      <c r="X172" s="26">
        <v>0</v>
      </c>
      <c r="Y172" s="26">
        <v>0</v>
      </c>
      <c r="Z172" s="26">
        <v>0</v>
      </c>
      <c r="AA172" s="26">
        <v>0</v>
      </c>
      <c r="AB172" s="69">
        <v>0</v>
      </c>
      <c r="AC172" s="29">
        <f t="shared" si="10"/>
        <v>0</v>
      </c>
      <c r="AD172" s="36" t="str">
        <f t="shared" si="11"/>
        <v/>
      </c>
      <c r="AE172" s="5"/>
      <c r="AF172" s="69">
        <v>0</v>
      </c>
      <c r="AG172" s="29">
        <f t="shared" si="12"/>
        <v>0</v>
      </c>
      <c r="AH172" s="36" t="str">
        <f t="shared" si="13"/>
        <v/>
      </c>
      <c r="AI172" s="5"/>
    </row>
    <row r="173" spans="1:35" outlineLevel="1" collapsed="1" x14ac:dyDescent="0.3">
      <c r="A173" s="175" t="s">
        <v>435</v>
      </c>
      <c r="B173" s="52" t="s">
        <v>785</v>
      </c>
      <c r="C173" s="26">
        <v>0</v>
      </c>
      <c r="D173" s="26">
        <v>0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  <c r="J173" s="26">
        <v>0</v>
      </c>
      <c r="K173" s="26">
        <v>0</v>
      </c>
      <c r="L173" s="26">
        <v>0</v>
      </c>
      <c r="M173" s="26">
        <v>0</v>
      </c>
      <c r="N173" s="26">
        <v>0</v>
      </c>
      <c r="O173" s="69">
        <v>0</v>
      </c>
      <c r="P173" s="26">
        <v>0</v>
      </c>
      <c r="Q173" s="26">
        <v>0</v>
      </c>
      <c r="R173" s="26">
        <v>0</v>
      </c>
      <c r="S173" s="26">
        <v>0</v>
      </c>
      <c r="T173" s="26">
        <v>0</v>
      </c>
      <c r="U173" s="26">
        <v>0</v>
      </c>
      <c r="V173" s="26">
        <v>0</v>
      </c>
      <c r="W173" s="26">
        <v>0</v>
      </c>
      <c r="X173" s="26">
        <v>0</v>
      </c>
      <c r="Y173" s="26">
        <v>0</v>
      </c>
      <c r="Z173" s="26">
        <v>0</v>
      </c>
      <c r="AA173" s="26">
        <v>0</v>
      </c>
      <c r="AB173" s="69">
        <v>0</v>
      </c>
      <c r="AC173" s="29">
        <f t="shared" si="10"/>
        <v>0</v>
      </c>
      <c r="AD173" s="36" t="str">
        <f t="shared" si="11"/>
        <v/>
      </c>
      <c r="AE173" s="5"/>
      <c r="AF173" s="69">
        <v>0</v>
      </c>
      <c r="AG173" s="29">
        <f t="shared" si="12"/>
        <v>0</v>
      </c>
      <c r="AH173" s="36" t="str">
        <f t="shared" si="13"/>
        <v/>
      </c>
      <c r="AI173" s="5"/>
    </row>
    <row r="174" spans="1:35" outlineLevel="1" collapsed="1" x14ac:dyDescent="0.3">
      <c r="A174" s="175" t="s">
        <v>436</v>
      </c>
      <c r="B174" s="52" t="s">
        <v>786</v>
      </c>
      <c r="C174" s="26">
        <v>0</v>
      </c>
      <c r="D174" s="26">
        <v>0</v>
      </c>
      <c r="E174" s="26">
        <v>0</v>
      </c>
      <c r="F174" s="26">
        <v>0</v>
      </c>
      <c r="G174" s="26">
        <v>0</v>
      </c>
      <c r="H174" s="26">
        <v>0</v>
      </c>
      <c r="I174" s="26">
        <v>0</v>
      </c>
      <c r="J174" s="26">
        <v>0</v>
      </c>
      <c r="K174" s="26">
        <v>0</v>
      </c>
      <c r="L174" s="26">
        <v>0</v>
      </c>
      <c r="M174" s="26">
        <v>0</v>
      </c>
      <c r="N174" s="26">
        <v>0</v>
      </c>
      <c r="O174" s="69">
        <v>0</v>
      </c>
      <c r="P174" s="26">
        <v>0</v>
      </c>
      <c r="Q174" s="26">
        <v>0</v>
      </c>
      <c r="R174" s="26">
        <v>0</v>
      </c>
      <c r="S174" s="26">
        <v>0</v>
      </c>
      <c r="T174" s="26">
        <v>0</v>
      </c>
      <c r="U174" s="26">
        <v>0</v>
      </c>
      <c r="V174" s="26">
        <v>0</v>
      </c>
      <c r="W174" s="26">
        <v>0</v>
      </c>
      <c r="X174" s="26">
        <v>0</v>
      </c>
      <c r="Y174" s="26">
        <v>0</v>
      </c>
      <c r="Z174" s="26">
        <v>0</v>
      </c>
      <c r="AA174" s="26">
        <v>0</v>
      </c>
      <c r="AB174" s="69">
        <v>0</v>
      </c>
      <c r="AC174" s="29">
        <f t="shared" si="10"/>
        <v>0</v>
      </c>
      <c r="AD174" s="36" t="str">
        <f t="shared" si="11"/>
        <v/>
      </c>
      <c r="AE174" s="5"/>
      <c r="AF174" s="69">
        <v>0</v>
      </c>
      <c r="AG174" s="29">
        <f t="shared" si="12"/>
        <v>0</v>
      </c>
      <c r="AH174" s="36" t="str">
        <f t="shared" si="13"/>
        <v/>
      </c>
      <c r="AI174" s="5"/>
    </row>
    <row r="175" spans="1:35" outlineLevel="1" collapsed="1" x14ac:dyDescent="0.3">
      <c r="A175" s="175" t="s">
        <v>437</v>
      </c>
      <c r="B175" s="52" t="s">
        <v>787</v>
      </c>
      <c r="C175" s="26">
        <v>0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6">
        <v>0</v>
      </c>
      <c r="K175" s="26">
        <v>0</v>
      </c>
      <c r="L175" s="26">
        <v>0</v>
      </c>
      <c r="M175" s="26">
        <v>0</v>
      </c>
      <c r="N175" s="26">
        <v>0</v>
      </c>
      <c r="O175" s="69">
        <v>0</v>
      </c>
      <c r="P175" s="26">
        <v>0</v>
      </c>
      <c r="Q175" s="26">
        <v>0</v>
      </c>
      <c r="R175" s="26">
        <v>0</v>
      </c>
      <c r="S175" s="26">
        <v>0</v>
      </c>
      <c r="T175" s="26">
        <v>0</v>
      </c>
      <c r="U175" s="26">
        <v>0</v>
      </c>
      <c r="V175" s="26">
        <v>0</v>
      </c>
      <c r="W175" s="26">
        <v>0</v>
      </c>
      <c r="X175" s="26">
        <v>0</v>
      </c>
      <c r="Y175" s="26">
        <v>0</v>
      </c>
      <c r="Z175" s="26">
        <v>0</v>
      </c>
      <c r="AA175" s="26">
        <v>0</v>
      </c>
      <c r="AB175" s="69">
        <v>0</v>
      </c>
      <c r="AC175" s="29">
        <f t="shared" si="10"/>
        <v>0</v>
      </c>
      <c r="AD175" s="36" t="str">
        <f t="shared" si="11"/>
        <v/>
      </c>
      <c r="AE175" s="5"/>
      <c r="AF175" s="69">
        <v>0</v>
      </c>
      <c r="AG175" s="29">
        <f t="shared" si="12"/>
        <v>0</v>
      </c>
      <c r="AH175" s="36" t="str">
        <f t="shared" si="13"/>
        <v/>
      </c>
      <c r="AI175" s="5"/>
    </row>
    <row r="176" spans="1:35" outlineLevel="1" collapsed="1" x14ac:dyDescent="0.3">
      <c r="A176" s="175" t="s">
        <v>438</v>
      </c>
      <c r="B176" s="52" t="s">
        <v>788</v>
      </c>
      <c r="C176" s="26">
        <v>0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69">
        <v>0</v>
      </c>
      <c r="P176" s="26">
        <v>0</v>
      </c>
      <c r="Q176" s="26">
        <v>0</v>
      </c>
      <c r="R176" s="26">
        <v>0</v>
      </c>
      <c r="S176" s="26">
        <v>0</v>
      </c>
      <c r="T176" s="26">
        <v>0</v>
      </c>
      <c r="U176" s="26">
        <v>0</v>
      </c>
      <c r="V176" s="26">
        <v>0</v>
      </c>
      <c r="W176" s="26">
        <v>0</v>
      </c>
      <c r="X176" s="26">
        <v>0</v>
      </c>
      <c r="Y176" s="26">
        <v>0</v>
      </c>
      <c r="Z176" s="26">
        <v>0</v>
      </c>
      <c r="AA176" s="26">
        <v>0</v>
      </c>
      <c r="AB176" s="69">
        <v>0</v>
      </c>
      <c r="AC176" s="29">
        <f t="shared" si="10"/>
        <v>0</v>
      </c>
      <c r="AD176" s="36" t="str">
        <f t="shared" si="11"/>
        <v/>
      </c>
      <c r="AE176" s="5"/>
      <c r="AF176" s="69">
        <v>0</v>
      </c>
      <c r="AG176" s="29">
        <f t="shared" si="12"/>
        <v>0</v>
      </c>
      <c r="AH176" s="36" t="str">
        <f t="shared" si="13"/>
        <v/>
      </c>
      <c r="AI176" s="5"/>
    </row>
    <row r="177" spans="1:35" outlineLevel="1" collapsed="1" x14ac:dyDescent="0.3">
      <c r="A177" s="175" t="s">
        <v>439</v>
      </c>
      <c r="B177" s="52" t="s">
        <v>789</v>
      </c>
      <c r="C177" s="26">
        <v>0</v>
      </c>
      <c r="D177" s="26">
        <v>0</v>
      </c>
      <c r="E177" s="26">
        <v>0</v>
      </c>
      <c r="F177" s="26">
        <v>0</v>
      </c>
      <c r="G177" s="26">
        <v>0</v>
      </c>
      <c r="H177" s="26">
        <v>0</v>
      </c>
      <c r="I177" s="26">
        <v>0</v>
      </c>
      <c r="J177" s="26">
        <v>0</v>
      </c>
      <c r="K177" s="26">
        <v>0</v>
      </c>
      <c r="L177" s="26">
        <v>0</v>
      </c>
      <c r="M177" s="26">
        <v>0</v>
      </c>
      <c r="N177" s="26">
        <v>0</v>
      </c>
      <c r="O177" s="69">
        <v>0</v>
      </c>
      <c r="P177" s="26">
        <v>0</v>
      </c>
      <c r="Q177" s="26">
        <v>0</v>
      </c>
      <c r="R177" s="26">
        <v>0</v>
      </c>
      <c r="S177" s="26">
        <v>0</v>
      </c>
      <c r="T177" s="26">
        <v>0</v>
      </c>
      <c r="U177" s="26">
        <v>0</v>
      </c>
      <c r="V177" s="26">
        <v>0</v>
      </c>
      <c r="W177" s="26">
        <v>0</v>
      </c>
      <c r="X177" s="26">
        <v>0</v>
      </c>
      <c r="Y177" s="26">
        <v>0</v>
      </c>
      <c r="Z177" s="26">
        <v>0</v>
      </c>
      <c r="AA177" s="26">
        <v>0</v>
      </c>
      <c r="AB177" s="69">
        <v>0</v>
      </c>
      <c r="AC177" s="29">
        <f t="shared" si="10"/>
        <v>0</v>
      </c>
      <c r="AD177" s="36" t="str">
        <f t="shared" si="11"/>
        <v/>
      </c>
      <c r="AE177" s="5"/>
      <c r="AF177" s="69">
        <v>0</v>
      </c>
      <c r="AG177" s="29">
        <f t="shared" si="12"/>
        <v>0</v>
      </c>
      <c r="AH177" s="36" t="str">
        <f t="shared" si="13"/>
        <v/>
      </c>
      <c r="AI177" s="5"/>
    </row>
    <row r="178" spans="1:35" x14ac:dyDescent="0.3">
      <c r="C178"/>
    </row>
    <row r="179" spans="1:35" x14ac:dyDescent="0.3">
      <c r="C179"/>
    </row>
    <row r="180" spans="1:35" x14ac:dyDescent="0.3">
      <c r="C180"/>
    </row>
    <row r="181" spans="1:35" x14ac:dyDescent="0.3">
      <c r="C181"/>
    </row>
    <row r="182" spans="1:35" x14ac:dyDescent="0.3">
      <c r="C182"/>
    </row>
    <row r="183" spans="1:35" x14ac:dyDescent="0.3">
      <c r="C183"/>
    </row>
    <row r="184" spans="1:35" x14ac:dyDescent="0.3">
      <c r="C184"/>
    </row>
    <row r="185" spans="1:35" x14ac:dyDescent="0.3">
      <c r="C185"/>
    </row>
    <row r="186" spans="1:35" x14ac:dyDescent="0.3">
      <c r="C186"/>
    </row>
    <row r="187" spans="1:35" x14ac:dyDescent="0.3">
      <c r="C187"/>
    </row>
    <row r="188" spans="1:35" x14ac:dyDescent="0.3">
      <c r="C188"/>
    </row>
    <row r="189" spans="1:35" x14ac:dyDescent="0.3">
      <c r="C189"/>
    </row>
    <row r="190" spans="1:35" x14ac:dyDescent="0.3">
      <c r="C190"/>
    </row>
    <row r="191" spans="1:35" x14ac:dyDescent="0.3">
      <c r="C191"/>
    </row>
    <row r="192" spans="1:35" x14ac:dyDescent="0.3">
      <c r="C192"/>
    </row>
    <row r="193" spans="3:3" x14ac:dyDescent="0.3">
      <c r="C193"/>
    </row>
    <row r="194" spans="3:3" x14ac:dyDescent="0.3">
      <c r="C194"/>
    </row>
    <row r="195" spans="3:3" x14ac:dyDescent="0.3">
      <c r="C195"/>
    </row>
    <row r="196" spans="3:3" x14ac:dyDescent="0.3">
      <c r="C196"/>
    </row>
    <row r="197" spans="3:3" x14ac:dyDescent="0.3">
      <c r="C197"/>
    </row>
    <row r="198" spans="3:3" x14ac:dyDescent="0.3">
      <c r="C198"/>
    </row>
    <row r="199" spans="3:3" x14ac:dyDescent="0.3">
      <c r="C199"/>
    </row>
    <row r="200" spans="3:3" x14ac:dyDescent="0.3">
      <c r="C200"/>
    </row>
    <row r="201" spans="3:3" x14ac:dyDescent="0.3">
      <c r="C201"/>
    </row>
    <row r="202" spans="3:3" x14ac:dyDescent="0.3">
      <c r="C202"/>
    </row>
    <row r="203" spans="3:3" x14ac:dyDescent="0.3">
      <c r="C203"/>
    </row>
    <row r="204" spans="3:3" x14ac:dyDescent="0.3">
      <c r="C204"/>
    </row>
    <row r="205" spans="3:3" x14ac:dyDescent="0.3">
      <c r="C205"/>
    </row>
    <row r="206" spans="3:3" x14ac:dyDescent="0.3">
      <c r="C206"/>
    </row>
    <row r="207" spans="3:3" x14ac:dyDescent="0.3">
      <c r="C207"/>
    </row>
    <row r="208" spans="3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</sheetData>
  <customSheetViews>
    <customSheetView guid="{380579CF-BC02-4AFA-9AF8-F9F0C21728C7}" hiddenRows="1">
      <pane xSplit="1" ySplit="2" topLeftCell="B3" activePane="bottomRight" state="frozen"/>
      <selection pane="bottomRight" activeCell="I3" sqref="I3"/>
      <pageMargins left="0.7" right="0.7" top="0.75" bottom="0.75" header="0.3" footer="0.3"/>
      <pageSetup paperSize="9" orientation="portrait" r:id="rId1"/>
    </customSheetView>
    <customSheetView guid="{778DECC7-C96B-4E8F-BFFA-967E9265C4C0}" hiddenRows="1">
      <pane xSplit="1" ySplit="2" topLeftCell="O3" activePane="bottomRight" state="frozen"/>
      <selection pane="bottomRight" activeCell="Q2" sqref="Q2:R2"/>
      <pageMargins left="0.7" right="0.7" top="0.75" bottom="0.75" header="0.3" footer="0.3"/>
      <pageSetup paperSize="9" orientation="portrait" r:id="rId2"/>
    </customSheetView>
  </customSheetViews>
  <mergeCells count="1">
    <mergeCell ref="C1:AE1"/>
  </mergeCell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900C9-78EA-44DD-8215-5F2452B2EA0E}">
  <dimension ref="B1:F49"/>
  <sheetViews>
    <sheetView zoomScaleNormal="100" workbookViewId="0">
      <selection activeCell="C47" sqref="C47:C49"/>
    </sheetView>
  </sheetViews>
  <sheetFormatPr defaultRowHeight="14.4" x14ac:dyDescent="0.3"/>
  <cols>
    <col min="2" max="2" width="48.6640625" bestFit="1" customWidth="1"/>
    <col min="3" max="3" width="29.33203125" bestFit="1" customWidth="1"/>
    <col min="5" max="5" width="48.6640625" bestFit="1" customWidth="1"/>
    <col min="6" max="6" width="14.5546875" customWidth="1"/>
  </cols>
  <sheetData>
    <row r="1" spans="2:6" x14ac:dyDescent="0.3">
      <c r="B1" s="194" t="s">
        <v>792</v>
      </c>
      <c r="C1" s="194"/>
      <c r="E1" s="194" t="s">
        <v>793</v>
      </c>
      <c r="F1" s="194"/>
    </row>
    <row r="3" spans="2:6" x14ac:dyDescent="0.3">
      <c r="B3" t="s">
        <v>190</v>
      </c>
      <c r="C3" t="s">
        <v>227</v>
      </c>
      <c r="E3" t="s">
        <v>195</v>
      </c>
      <c r="F3" t="s">
        <v>805</v>
      </c>
    </row>
    <row r="4" spans="2:6" x14ac:dyDescent="0.3">
      <c r="B4" t="s">
        <v>191</v>
      </c>
      <c r="C4" t="s">
        <v>228</v>
      </c>
      <c r="E4" t="s">
        <v>190</v>
      </c>
      <c r="F4" t="s">
        <v>806</v>
      </c>
    </row>
    <row r="5" spans="2:6" x14ac:dyDescent="0.3">
      <c r="B5" t="s">
        <v>192</v>
      </c>
      <c r="C5" t="s">
        <v>229</v>
      </c>
      <c r="E5" t="s">
        <v>191</v>
      </c>
      <c r="F5" t="s">
        <v>807</v>
      </c>
    </row>
    <row r="6" spans="2:6" x14ac:dyDescent="0.3">
      <c r="B6" t="s">
        <v>193</v>
      </c>
      <c r="C6" t="s">
        <v>230</v>
      </c>
      <c r="E6" t="s">
        <v>192</v>
      </c>
      <c r="F6" t="s">
        <v>808</v>
      </c>
    </row>
    <row r="7" spans="2:6" x14ac:dyDescent="0.3">
      <c r="B7" t="s">
        <v>194</v>
      </c>
      <c r="C7" t="s">
        <v>231</v>
      </c>
      <c r="E7" t="s">
        <v>193</v>
      </c>
      <c r="F7" t="s">
        <v>809</v>
      </c>
    </row>
    <row r="8" spans="2:6" x14ac:dyDescent="0.3">
      <c r="B8" t="s">
        <v>195</v>
      </c>
      <c r="C8" t="s">
        <v>232</v>
      </c>
      <c r="E8" t="s">
        <v>194</v>
      </c>
      <c r="F8" t="s">
        <v>810</v>
      </c>
    </row>
    <row r="9" spans="2:6" x14ac:dyDescent="0.3">
      <c r="B9" t="s">
        <v>196</v>
      </c>
      <c r="C9" t="s">
        <v>233</v>
      </c>
      <c r="E9" t="s">
        <v>196</v>
      </c>
      <c r="F9" t="s">
        <v>811</v>
      </c>
    </row>
    <row r="10" spans="2:6" x14ac:dyDescent="0.3">
      <c r="B10" t="s">
        <v>197</v>
      </c>
      <c r="C10" t="s">
        <v>234</v>
      </c>
      <c r="E10" t="s">
        <v>197</v>
      </c>
      <c r="F10" t="s">
        <v>812</v>
      </c>
    </row>
    <row r="11" spans="2:6" x14ac:dyDescent="0.3">
      <c r="B11" t="s">
        <v>198</v>
      </c>
      <c r="C11" t="s">
        <v>235</v>
      </c>
      <c r="E11" t="s">
        <v>198</v>
      </c>
      <c r="F11" t="s">
        <v>813</v>
      </c>
    </row>
    <row r="12" spans="2:6" x14ac:dyDescent="0.3">
      <c r="B12" t="s">
        <v>199</v>
      </c>
      <c r="C12" t="s">
        <v>236</v>
      </c>
      <c r="E12" t="s">
        <v>199</v>
      </c>
      <c r="F12" t="s">
        <v>814</v>
      </c>
    </row>
    <row r="13" spans="2:6" x14ac:dyDescent="0.3">
      <c r="B13" t="s">
        <v>200</v>
      </c>
      <c r="C13" t="s">
        <v>237</v>
      </c>
      <c r="E13" t="s">
        <v>200</v>
      </c>
      <c r="F13" t="s">
        <v>815</v>
      </c>
    </row>
    <row r="14" spans="2:6" x14ac:dyDescent="0.3">
      <c r="B14" t="s">
        <v>201</v>
      </c>
      <c r="C14" t="s">
        <v>238</v>
      </c>
      <c r="E14" t="s">
        <v>201</v>
      </c>
      <c r="F14" t="s">
        <v>816</v>
      </c>
    </row>
    <row r="15" spans="2:6" x14ac:dyDescent="0.3">
      <c r="B15" t="s">
        <v>202</v>
      </c>
      <c r="C15" t="s">
        <v>239</v>
      </c>
      <c r="E15" t="s">
        <v>202</v>
      </c>
      <c r="F15" t="s">
        <v>817</v>
      </c>
    </row>
    <row r="16" spans="2:6" x14ac:dyDescent="0.3">
      <c r="B16" t="s">
        <v>203</v>
      </c>
      <c r="C16" t="s">
        <v>240</v>
      </c>
      <c r="E16" t="s">
        <v>203</v>
      </c>
      <c r="F16" t="s">
        <v>818</v>
      </c>
    </row>
    <row r="17" spans="2:6" x14ac:dyDescent="0.3">
      <c r="B17" t="s">
        <v>204</v>
      </c>
      <c r="C17" t="s">
        <v>241</v>
      </c>
      <c r="E17" t="s">
        <v>204</v>
      </c>
      <c r="F17" t="s">
        <v>819</v>
      </c>
    </row>
    <row r="18" spans="2:6" x14ac:dyDescent="0.3">
      <c r="B18" t="s">
        <v>205</v>
      </c>
      <c r="C18" t="s">
        <v>242</v>
      </c>
      <c r="E18" t="s">
        <v>205</v>
      </c>
      <c r="F18" t="s">
        <v>820</v>
      </c>
    </row>
    <row r="19" spans="2:6" x14ac:dyDescent="0.3">
      <c r="B19" t="s">
        <v>206</v>
      </c>
      <c r="C19" t="s">
        <v>243</v>
      </c>
      <c r="E19" t="s">
        <v>206</v>
      </c>
      <c r="F19" t="s">
        <v>821</v>
      </c>
    </row>
    <row r="20" spans="2:6" x14ac:dyDescent="0.3">
      <c r="B20" t="s">
        <v>207</v>
      </c>
      <c r="C20" t="s">
        <v>244</v>
      </c>
      <c r="E20" t="s">
        <v>207</v>
      </c>
      <c r="F20" t="s">
        <v>822</v>
      </c>
    </row>
    <row r="21" spans="2:6" x14ac:dyDescent="0.3">
      <c r="B21" t="s">
        <v>208</v>
      </c>
      <c r="C21" t="s">
        <v>245</v>
      </c>
      <c r="E21" t="s">
        <v>208</v>
      </c>
      <c r="F21" t="s">
        <v>823</v>
      </c>
    </row>
    <row r="22" spans="2:6" x14ac:dyDescent="0.3">
      <c r="B22" t="s">
        <v>209</v>
      </c>
      <c r="C22" t="s">
        <v>246</v>
      </c>
      <c r="E22" t="s">
        <v>209</v>
      </c>
      <c r="F22" t="s">
        <v>824</v>
      </c>
    </row>
    <row r="23" spans="2:6" x14ac:dyDescent="0.3">
      <c r="B23" t="s">
        <v>210</v>
      </c>
      <c r="C23" t="s">
        <v>247</v>
      </c>
      <c r="E23" t="s">
        <v>210</v>
      </c>
      <c r="F23" t="s">
        <v>825</v>
      </c>
    </row>
    <row r="24" spans="2:6" x14ac:dyDescent="0.3">
      <c r="B24" t="s">
        <v>211</v>
      </c>
      <c r="C24" t="s">
        <v>248</v>
      </c>
      <c r="E24" t="s">
        <v>211</v>
      </c>
      <c r="F24" t="s">
        <v>826</v>
      </c>
    </row>
    <row r="25" spans="2:6" x14ac:dyDescent="0.3">
      <c r="B25" t="s">
        <v>212</v>
      </c>
      <c r="C25" t="s">
        <v>249</v>
      </c>
      <c r="E25" t="s">
        <v>212</v>
      </c>
      <c r="F25" t="s">
        <v>827</v>
      </c>
    </row>
    <row r="26" spans="2:6" x14ac:dyDescent="0.3">
      <c r="B26" t="s">
        <v>213</v>
      </c>
      <c r="C26" t="s">
        <v>250</v>
      </c>
      <c r="E26" t="s">
        <v>213</v>
      </c>
      <c r="F26" t="s">
        <v>828</v>
      </c>
    </row>
    <row r="27" spans="2:6" x14ac:dyDescent="0.3">
      <c r="B27" t="s">
        <v>214</v>
      </c>
      <c r="C27" t="s">
        <v>251</v>
      </c>
      <c r="E27" t="s">
        <v>214</v>
      </c>
      <c r="F27" t="s">
        <v>829</v>
      </c>
    </row>
    <row r="28" spans="2:6" x14ac:dyDescent="0.3">
      <c r="B28" t="s">
        <v>215</v>
      </c>
      <c r="C28" t="s">
        <v>252</v>
      </c>
      <c r="E28" t="s">
        <v>215</v>
      </c>
      <c r="F28" t="s">
        <v>830</v>
      </c>
    </row>
    <row r="29" spans="2:6" x14ac:dyDescent="0.3">
      <c r="B29" t="s">
        <v>216</v>
      </c>
      <c r="C29" t="s">
        <v>253</v>
      </c>
      <c r="E29" t="s">
        <v>216</v>
      </c>
      <c r="F29" t="s">
        <v>831</v>
      </c>
    </row>
    <row r="30" spans="2:6" x14ac:dyDescent="0.3">
      <c r="B30" t="s">
        <v>217</v>
      </c>
      <c r="C30" t="s">
        <v>254</v>
      </c>
      <c r="E30" t="s">
        <v>217</v>
      </c>
      <c r="F30" t="s">
        <v>832</v>
      </c>
    </row>
    <row r="31" spans="2:6" x14ac:dyDescent="0.3">
      <c r="B31">
        <v>11235</v>
      </c>
      <c r="C31" t="s">
        <v>255</v>
      </c>
      <c r="E31">
        <v>11235</v>
      </c>
      <c r="F31" t="s">
        <v>833</v>
      </c>
    </row>
    <row r="32" spans="2:6" x14ac:dyDescent="0.3">
      <c r="B32" t="s">
        <v>218</v>
      </c>
      <c r="C32" t="s">
        <v>256</v>
      </c>
      <c r="E32" t="s">
        <v>218</v>
      </c>
      <c r="F32" t="s">
        <v>834</v>
      </c>
    </row>
    <row r="33" spans="2:6" x14ac:dyDescent="0.3">
      <c r="B33" t="s">
        <v>219</v>
      </c>
      <c r="C33" t="s">
        <v>257</v>
      </c>
      <c r="E33" t="s">
        <v>219</v>
      </c>
      <c r="F33" t="s">
        <v>835</v>
      </c>
    </row>
    <row r="34" spans="2:6" x14ac:dyDescent="0.3">
      <c r="B34" t="s">
        <v>220</v>
      </c>
      <c r="C34" t="s">
        <v>258</v>
      </c>
      <c r="E34" t="s">
        <v>220</v>
      </c>
      <c r="F34" t="s">
        <v>836</v>
      </c>
    </row>
    <row r="35" spans="2:6" x14ac:dyDescent="0.3">
      <c r="B35" t="s">
        <v>221</v>
      </c>
      <c r="C35" t="s">
        <v>259</v>
      </c>
      <c r="E35" t="s">
        <v>221</v>
      </c>
      <c r="F35" t="s">
        <v>837</v>
      </c>
    </row>
    <row r="36" spans="2:6" x14ac:dyDescent="0.3">
      <c r="B36" t="s">
        <v>222</v>
      </c>
      <c r="C36" t="s">
        <v>260</v>
      </c>
      <c r="E36" t="s">
        <v>222</v>
      </c>
      <c r="F36" t="s">
        <v>838</v>
      </c>
    </row>
    <row r="37" spans="2:6" x14ac:dyDescent="0.3">
      <c r="B37" t="s">
        <v>223</v>
      </c>
      <c r="C37" t="s">
        <v>261</v>
      </c>
      <c r="E37" t="s">
        <v>223</v>
      </c>
      <c r="F37" t="s">
        <v>839</v>
      </c>
    </row>
    <row r="38" spans="2:6" x14ac:dyDescent="0.3">
      <c r="B38" t="s">
        <v>224</v>
      </c>
      <c r="C38" t="s">
        <v>262</v>
      </c>
      <c r="E38" t="s">
        <v>224</v>
      </c>
      <c r="F38" t="s">
        <v>840</v>
      </c>
    </row>
    <row r="39" spans="2:6" x14ac:dyDescent="0.3">
      <c r="B39" t="s">
        <v>225</v>
      </c>
      <c r="C39" t="s">
        <v>263</v>
      </c>
      <c r="E39" t="s">
        <v>225</v>
      </c>
      <c r="F39" t="s">
        <v>841</v>
      </c>
    </row>
    <row r="40" spans="2:6" x14ac:dyDescent="0.3">
      <c r="B40" t="s">
        <v>226</v>
      </c>
      <c r="C40" t="s">
        <v>264</v>
      </c>
      <c r="E40" t="s">
        <v>796</v>
      </c>
      <c r="F40" t="s">
        <v>842</v>
      </c>
    </row>
    <row r="41" spans="2:6" x14ac:dyDescent="0.3">
      <c r="B41" t="s">
        <v>265</v>
      </c>
      <c r="C41" t="s">
        <v>266</v>
      </c>
      <c r="E41" t="s">
        <v>802</v>
      </c>
      <c r="F41" t="s">
        <v>843</v>
      </c>
    </row>
    <row r="42" spans="2:6" x14ac:dyDescent="0.3">
      <c r="B42" t="s">
        <v>794</v>
      </c>
      <c r="C42" t="s">
        <v>795</v>
      </c>
      <c r="E42" t="s">
        <v>803</v>
      </c>
      <c r="F42" t="s">
        <v>844</v>
      </c>
    </row>
    <row r="43" spans="2:6" x14ac:dyDescent="0.3">
      <c r="B43" t="s">
        <v>796</v>
      </c>
      <c r="C43" t="s">
        <v>797</v>
      </c>
      <c r="E43" t="s">
        <v>804</v>
      </c>
      <c r="F43" t="s">
        <v>845</v>
      </c>
    </row>
    <row r="44" spans="2:6" x14ac:dyDescent="0.3">
      <c r="B44" t="s">
        <v>798</v>
      </c>
      <c r="C44" t="s">
        <v>800</v>
      </c>
    </row>
    <row r="45" spans="2:6" x14ac:dyDescent="0.3">
      <c r="B45" t="s">
        <v>799</v>
      </c>
      <c r="C45" t="s">
        <v>801</v>
      </c>
      <c r="E45" t="s">
        <v>846</v>
      </c>
      <c r="F45" t="s">
        <v>847</v>
      </c>
    </row>
    <row r="47" spans="2:6" x14ac:dyDescent="0.3">
      <c r="B47" t="s">
        <v>865</v>
      </c>
      <c r="C47" t="s">
        <v>868</v>
      </c>
    </row>
    <row r="48" spans="2:6" x14ac:dyDescent="0.3">
      <c r="B48" t="s">
        <v>866</v>
      </c>
      <c r="C48" t="s">
        <v>869</v>
      </c>
    </row>
    <row r="49" spans="2:3" x14ac:dyDescent="0.3">
      <c r="B49" t="s">
        <v>867</v>
      </c>
      <c r="C49" t="s">
        <v>870</v>
      </c>
    </row>
  </sheetData>
  <customSheetViews>
    <customSheetView guid="{380579CF-BC02-4AFA-9AF8-F9F0C21728C7}">
      <selection activeCell="F45" sqref="F45"/>
      <pageMargins left="0.7" right="0.7" top="0.75" bottom="0.75" header="0.3" footer="0.3"/>
    </customSheetView>
    <customSheetView guid="{778DECC7-C96B-4E8F-BFFA-967E9265C4C0}" topLeftCell="A16">
      <selection activeCell="C42" sqref="C42"/>
      <pageMargins left="0.7" right="0.7" top="0.75" bottom="0.75" header="0.3" footer="0.3"/>
    </customSheetView>
  </customSheetViews>
  <mergeCells count="2">
    <mergeCell ref="B1:C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MBoard FS</vt:lpstr>
      <vt:lpstr>MBoard FS Monthly OB</vt:lpstr>
      <vt:lpstr>MBoard FS Monthly RB</vt:lpstr>
      <vt:lpstr>MBoard OPEX</vt:lpstr>
      <vt:lpstr>MBoard OPEX Monthly OB</vt:lpstr>
      <vt:lpstr>MBoard OPEX Monthly RB</vt:lpstr>
      <vt:lpstr>OE OID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Aleksandar Dimitrov</cp:lastModifiedBy>
  <dcterms:created xsi:type="dcterms:W3CDTF">2022-07-21T10:12:38Z</dcterms:created>
  <dcterms:modified xsi:type="dcterms:W3CDTF">2023-04-10T18:20:15Z</dcterms:modified>
</cp:coreProperties>
</file>