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Sheet1!$A$1:$Q$63</definedName>
  </definedNames>
  <calcPr calcId="125725"/>
</workbook>
</file>

<file path=xl/calcChain.xml><?xml version="1.0" encoding="utf-8"?>
<calcChain xmlns="http://schemas.openxmlformats.org/spreadsheetml/2006/main">
  <c r="G35" i="1"/>
  <c r="F52"/>
  <c r="F51"/>
  <c r="E59"/>
  <c r="E54"/>
  <c r="E43"/>
  <c r="E31"/>
  <c r="E29"/>
  <c r="E27"/>
  <c r="E24"/>
</calcChain>
</file>

<file path=xl/comments1.xml><?xml version="1.0" encoding="utf-8"?>
<comments xmlns="http://schemas.openxmlformats.org/spreadsheetml/2006/main">
  <authors>
    <author>作者</author>
  </authors>
  <commentList>
    <comment ref="E35" authorId="0">
      <text>
        <r>
          <rPr>
            <b/>
            <sz val="9"/>
            <rFont val="宋体"/>
            <family val="3"/>
            <charset val="134"/>
          </rPr>
          <t>主合同不含税额6605106788非郎，签订合同时非郎：美元=500：1；
第一期附加合同不含税额985362603非郎，签订合同时非郎：美元=590：1</t>
        </r>
      </text>
    </comment>
    <comment ref="E46" authorId="0">
      <text>
        <r>
          <rPr>
            <sz val="9"/>
            <color indexed="81"/>
            <rFont val="宋体"/>
            <family val="3"/>
            <charset val="134"/>
          </rPr>
          <t xml:space="preserve">不含税
</t>
        </r>
      </text>
    </comment>
  </commentList>
</comments>
</file>

<file path=xl/sharedStrings.xml><?xml version="1.0" encoding="utf-8"?>
<sst xmlns="http://schemas.openxmlformats.org/spreadsheetml/2006/main" count="443" uniqueCount="213">
  <si>
    <t>附件1</t>
  </si>
  <si>
    <t>项目名称</t>
  </si>
  <si>
    <t>工程类别</t>
  </si>
  <si>
    <t>工程地点</t>
  </si>
  <si>
    <t>合同价(万元)</t>
  </si>
  <si>
    <t>已完进度(万元)</t>
  </si>
  <si>
    <t>合同工期</t>
  </si>
  <si>
    <t>开工工期</t>
  </si>
  <si>
    <t>预计交竣工日期</t>
  </si>
  <si>
    <t>创  优  目  标</t>
  </si>
  <si>
    <t>备注</t>
  </si>
  <si>
    <t>国优奖</t>
  </si>
  <si>
    <t>鲁班奖</t>
  </si>
  <si>
    <t>部优奖</t>
  </si>
  <si>
    <t>地方奖</t>
  </si>
  <si>
    <t>集团奖</t>
  </si>
  <si>
    <t>企业奖</t>
  </si>
  <si>
    <t>工程性质</t>
    <phoneticPr fontId="7" type="noConversion"/>
  </si>
  <si>
    <t>是否为局重点工程
文字说情况</t>
    <phoneticPr fontId="7" type="noConversion"/>
  </si>
  <si>
    <t>审核人：范文军                                    填表人： 冯良会                            填表日期：  2018年 12月  20日</t>
    <phoneticPr fontId="7" type="noConversion"/>
  </si>
  <si>
    <t>是</t>
    <phoneticPr fontId="7" type="noConversion"/>
  </si>
  <si>
    <t>否</t>
    <phoneticPr fontId="7" type="noConversion"/>
  </si>
  <si>
    <r>
      <t>注：表格采用EXCEL格式。工程类别栏按照港口、疏浚、公路、桥梁、隧道、铁路、轨道交通、市政、房屋建筑、民航、水利水电、安装、其它分类填写。工程性质按照BOT、BOO、BT、EPC、PPP、施工等性质填写。创优目标在对应栏中打“</t>
    </r>
    <r>
      <rPr>
        <sz val="10.5"/>
        <color theme="1"/>
        <rFont val="宋体"/>
        <family val="3"/>
        <charset val="134"/>
      </rPr>
      <t>√</t>
    </r>
    <r>
      <rPr>
        <sz val="10.5"/>
        <color theme="1"/>
        <rFont val="仿宋_GB2312"/>
        <family val="3"/>
        <charset val="134"/>
      </rPr>
      <t xml:space="preserve">”。 </t>
    </r>
    <phoneticPr fontId="7" type="noConversion"/>
  </si>
  <si>
    <t>√</t>
  </si>
  <si>
    <t>√</t>
    <phoneticPr fontId="7" type="noConversion"/>
  </si>
  <si>
    <t>DB</t>
    <phoneticPr fontId="7" type="noConversion"/>
  </si>
  <si>
    <t>EPC</t>
    <phoneticPr fontId="7" type="noConversion"/>
  </si>
  <si>
    <t>埃塞MT项目（Lot1,2）</t>
    <phoneticPr fontId="7" type="noConversion"/>
  </si>
  <si>
    <t>市政</t>
    <phoneticPr fontId="7" type="noConversion"/>
  </si>
  <si>
    <t>埃塞</t>
    <phoneticPr fontId="7" type="noConversion"/>
  </si>
  <si>
    <t>2013.4.10</t>
    <phoneticPr fontId="7" type="noConversion"/>
  </si>
  <si>
    <t>2017.2.19</t>
    <phoneticPr fontId="7" type="noConversion"/>
  </si>
  <si>
    <t>埃塞MT项目</t>
    <phoneticPr fontId="7" type="noConversion"/>
  </si>
  <si>
    <t>埃塞巴哈达尔项目</t>
    <phoneticPr fontId="7" type="noConversion"/>
  </si>
  <si>
    <t>2015.3.10</t>
    <phoneticPr fontId="7" type="noConversion"/>
  </si>
  <si>
    <t>2017.9.20</t>
    <phoneticPr fontId="7" type="noConversion"/>
  </si>
  <si>
    <t>埃塞Tulu新标项目（LOT5、6、7）</t>
    <phoneticPr fontId="7" type="noConversion"/>
  </si>
  <si>
    <t>2015.3.20</t>
    <phoneticPr fontId="7" type="noConversion"/>
  </si>
  <si>
    <t>2017.4.15</t>
    <phoneticPr fontId="7" type="noConversion"/>
  </si>
  <si>
    <t>Abo项目</t>
    <phoneticPr fontId="7" type="noConversion"/>
  </si>
  <si>
    <t>2015.11.2</t>
    <phoneticPr fontId="7" type="noConversion"/>
  </si>
  <si>
    <t>2017.1.2</t>
    <phoneticPr fontId="7" type="noConversion"/>
  </si>
  <si>
    <t>埃塞Akaki桥项目</t>
    <phoneticPr fontId="7" type="noConversion"/>
  </si>
  <si>
    <t>2017.3.15</t>
    <phoneticPr fontId="7" type="noConversion"/>
  </si>
  <si>
    <t>2018.3.15</t>
    <phoneticPr fontId="7" type="noConversion"/>
  </si>
  <si>
    <t>埃塞Lideta项目</t>
    <phoneticPr fontId="7" type="noConversion"/>
  </si>
  <si>
    <t>2012.9.17</t>
    <phoneticPr fontId="7" type="noConversion"/>
  </si>
  <si>
    <t>2019.4.20</t>
    <phoneticPr fontId="7" type="noConversion"/>
  </si>
  <si>
    <t>埃塞DB项目</t>
    <phoneticPr fontId="7" type="noConversion"/>
  </si>
  <si>
    <t>2015.3.25</t>
    <phoneticPr fontId="7" type="noConversion"/>
  </si>
  <si>
    <t>2018.12.31</t>
    <phoneticPr fontId="7" type="noConversion"/>
  </si>
  <si>
    <t>埃塞穆克雷工业园项目</t>
    <phoneticPr fontId="7" type="noConversion"/>
  </si>
  <si>
    <t>房建</t>
    <phoneticPr fontId="7" type="noConversion"/>
  </si>
  <si>
    <t>2016.5.19</t>
    <phoneticPr fontId="7" type="noConversion"/>
  </si>
  <si>
    <t>2017.5.27</t>
    <phoneticPr fontId="7" type="noConversion"/>
  </si>
  <si>
    <t>糖厂SF1</t>
    <phoneticPr fontId="7" type="noConversion"/>
  </si>
  <si>
    <t>公路</t>
    <phoneticPr fontId="7" type="noConversion"/>
  </si>
  <si>
    <t>2014.12.31</t>
    <phoneticPr fontId="7" type="noConversion"/>
  </si>
  <si>
    <t>2017.12.30</t>
    <phoneticPr fontId="7" type="noConversion"/>
  </si>
  <si>
    <t>糖厂SF2</t>
    <phoneticPr fontId="7" type="noConversion"/>
  </si>
  <si>
    <t>埃塞德赛项目</t>
    <phoneticPr fontId="7" type="noConversion"/>
  </si>
  <si>
    <t>2014.05.20</t>
    <phoneticPr fontId="7" type="noConversion"/>
  </si>
  <si>
    <t>2018.06.30</t>
    <phoneticPr fontId="7" type="noConversion"/>
  </si>
  <si>
    <t>吉马工业园项目</t>
    <phoneticPr fontId="7" type="noConversion"/>
  </si>
  <si>
    <t>2017.5.23</t>
    <phoneticPr fontId="7" type="noConversion"/>
  </si>
  <si>
    <t>2018.02.22</t>
    <phoneticPr fontId="7" type="noConversion"/>
  </si>
  <si>
    <t>BS项目</t>
    <phoneticPr fontId="7" type="noConversion"/>
  </si>
  <si>
    <t>2015.06.12</t>
    <phoneticPr fontId="7" type="noConversion"/>
  </si>
  <si>
    <t>2018.9.9</t>
    <phoneticPr fontId="7" type="noConversion"/>
  </si>
  <si>
    <t>WM铁路项目</t>
    <phoneticPr fontId="7" type="noConversion"/>
  </si>
  <si>
    <t>铁路</t>
    <phoneticPr fontId="7" type="noConversion"/>
  </si>
  <si>
    <t>2014.12.26</t>
    <phoneticPr fontId="7" type="noConversion"/>
  </si>
  <si>
    <t>2018.6.25</t>
    <phoneticPr fontId="7" type="noConversion"/>
  </si>
  <si>
    <t>埃塞KT项目</t>
    <phoneticPr fontId="7" type="noConversion"/>
  </si>
  <si>
    <t>2017.4.10</t>
    <phoneticPr fontId="7" type="noConversion"/>
  </si>
  <si>
    <t>2020.4.10</t>
    <phoneticPr fontId="7" type="noConversion"/>
  </si>
  <si>
    <t>宝丽机场航站楼扩建项目</t>
    <phoneticPr fontId="7" type="noConversion"/>
  </si>
  <si>
    <t>2015.1.31</t>
    <phoneticPr fontId="7" type="noConversion"/>
  </si>
  <si>
    <t>2018.1.30</t>
    <phoneticPr fontId="7" type="noConversion"/>
  </si>
  <si>
    <t>宝丽机场航站楼扩建二期项目</t>
    <phoneticPr fontId="7" type="noConversion"/>
  </si>
  <si>
    <t>2017.12.13</t>
    <phoneticPr fontId="7" type="noConversion"/>
  </si>
  <si>
    <t>2019.12.12</t>
    <phoneticPr fontId="7" type="noConversion"/>
  </si>
  <si>
    <t>航空交通管制塔楼扩建项目</t>
    <phoneticPr fontId="7" type="noConversion"/>
  </si>
  <si>
    <t>2017.11.1</t>
    <phoneticPr fontId="7" type="noConversion"/>
  </si>
  <si>
    <t>2019.4.30</t>
    <phoneticPr fontId="7" type="noConversion"/>
  </si>
  <si>
    <t>DIP工业园项目</t>
    <phoneticPr fontId="7" type="noConversion"/>
  </si>
  <si>
    <t>2017.8.22</t>
    <phoneticPr fontId="7" type="noConversion"/>
  </si>
  <si>
    <t>2018.05.21</t>
    <phoneticPr fontId="7" type="noConversion"/>
  </si>
  <si>
    <t>埃塞JG项目</t>
    <phoneticPr fontId="7" type="noConversion"/>
  </si>
  <si>
    <t>2017.5.2</t>
    <phoneticPr fontId="7" type="noConversion"/>
  </si>
  <si>
    <t>2020.05.01</t>
    <phoneticPr fontId="7" type="noConversion"/>
  </si>
  <si>
    <t>埃塞CH项目</t>
    <phoneticPr fontId="7" type="noConversion"/>
  </si>
  <si>
    <t>2017.4.26</t>
    <phoneticPr fontId="7" type="noConversion"/>
  </si>
  <si>
    <t>20120.4.25</t>
    <phoneticPr fontId="7" type="noConversion"/>
  </si>
  <si>
    <t>埃塞HHB项目</t>
    <phoneticPr fontId="7" type="noConversion"/>
  </si>
  <si>
    <t>2017.11.17</t>
    <phoneticPr fontId="7" type="noConversion"/>
  </si>
  <si>
    <t>2019.4.16</t>
    <phoneticPr fontId="7" type="noConversion"/>
  </si>
  <si>
    <t>埃塞MH项目</t>
    <phoneticPr fontId="7" type="noConversion"/>
  </si>
  <si>
    <t>2018.3.7</t>
    <phoneticPr fontId="7" type="noConversion"/>
  </si>
  <si>
    <t>2021.9.6</t>
    <phoneticPr fontId="7" type="noConversion"/>
  </si>
  <si>
    <t>埃塞FIK项目</t>
    <phoneticPr fontId="7" type="noConversion"/>
  </si>
  <si>
    <t>2018.11.8</t>
    <phoneticPr fontId="7" type="noConversion"/>
  </si>
  <si>
    <t>2021.11.07</t>
    <phoneticPr fontId="7" type="noConversion"/>
  </si>
  <si>
    <t>吉布提自贸区起步区项目</t>
    <phoneticPr fontId="7" type="noConversion"/>
  </si>
  <si>
    <t>吉布提</t>
    <phoneticPr fontId="7" type="noConversion"/>
  </si>
  <si>
    <t>2017.4.24</t>
    <phoneticPr fontId="7" type="noConversion"/>
  </si>
  <si>
    <t>2019.4.23</t>
    <phoneticPr fontId="7" type="noConversion"/>
  </si>
  <si>
    <t>吉布提DMP项目</t>
    <phoneticPr fontId="7" type="noConversion"/>
  </si>
  <si>
    <t>2018.6.20</t>
    <phoneticPr fontId="7" type="noConversion"/>
  </si>
  <si>
    <t>2019.5.30</t>
    <phoneticPr fontId="7" type="noConversion"/>
  </si>
  <si>
    <t>援桑给巴尔岛打井供水项目</t>
    <phoneticPr fontId="7" type="noConversion"/>
  </si>
  <si>
    <t>坦桑尼亚</t>
    <phoneticPr fontId="7" type="noConversion"/>
  </si>
  <si>
    <t>2016.06.22</t>
    <phoneticPr fontId="7" type="noConversion"/>
  </si>
  <si>
    <t>2018.04.17</t>
    <phoneticPr fontId="7" type="noConversion"/>
  </si>
  <si>
    <t>BASTOS-ARMP市政道路标</t>
    <phoneticPr fontId="7" type="noConversion"/>
  </si>
  <si>
    <t>喀麦隆</t>
    <phoneticPr fontId="7" type="noConversion"/>
  </si>
  <si>
    <t>2017.05.06</t>
    <phoneticPr fontId="7" type="noConversion"/>
  </si>
  <si>
    <t>2017.11.28</t>
    <phoneticPr fontId="7" type="noConversion"/>
  </si>
  <si>
    <t>喀麦隆KM项目</t>
    <phoneticPr fontId="7" type="noConversion"/>
  </si>
  <si>
    <t>2014.6.5</t>
    <phoneticPr fontId="7" type="noConversion"/>
  </si>
  <si>
    <t>2018.3.5</t>
    <phoneticPr fontId="7" type="noConversion"/>
  </si>
  <si>
    <t>FEICOM大楼项目</t>
    <phoneticPr fontId="7" type="noConversion"/>
  </si>
  <si>
    <t>2014.4.16</t>
    <phoneticPr fontId="7" type="noConversion"/>
  </si>
  <si>
    <t>2018.4.15</t>
    <phoneticPr fontId="7" type="noConversion"/>
  </si>
  <si>
    <t>喀麦隆雅杜高速项目（一期）</t>
    <phoneticPr fontId="7" type="noConversion"/>
  </si>
  <si>
    <t>60个月（12个月设计期，48个月施工期）</t>
    <phoneticPr fontId="7" type="noConversion"/>
  </si>
  <si>
    <t>设计开工日期2013/6/14，
目前设计工期已完；
2014年10月13日获得施工阶段开工令</t>
    <phoneticPr fontId="7" type="noConversion"/>
  </si>
  <si>
    <t>2018.10.13</t>
    <phoneticPr fontId="7" type="noConversion"/>
  </si>
  <si>
    <t>喀麦隆雅温得—新马兰机场高速项目市外段</t>
    <phoneticPr fontId="7" type="noConversion"/>
  </si>
  <si>
    <t>2014.5.2</t>
    <phoneticPr fontId="7" type="noConversion"/>
  </si>
  <si>
    <t>2018.05.1</t>
    <phoneticPr fontId="7" type="noConversion"/>
  </si>
  <si>
    <t>喀麦隆税务局总部大楼（DGI）项目</t>
    <phoneticPr fontId="7" type="noConversion"/>
  </si>
  <si>
    <t>2016.3.14</t>
    <phoneticPr fontId="7" type="noConversion"/>
  </si>
  <si>
    <t>2019.3.13</t>
    <phoneticPr fontId="7" type="noConversion"/>
  </si>
  <si>
    <t>2015年杜阿拉监狱标</t>
    <phoneticPr fontId="7" type="noConversion"/>
  </si>
  <si>
    <t>2016.3.11</t>
    <phoneticPr fontId="7" type="noConversion"/>
  </si>
  <si>
    <t>2019.3.11</t>
    <phoneticPr fontId="7" type="noConversion"/>
  </si>
  <si>
    <t>水渠标</t>
    <phoneticPr fontId="7" type="noConversion"/>
  </si>
  <si>
    <t>2016.3.21</t>
    <phoneticPr fontId="7" type="noConversion"/>
  </si>
  <si>
    <t>2018.10.19</t>
    <phoneticPr fontId="7" type="noConversion"/>
  </si>
  <si>
    <t>杜阿拉市政2016年373号道路工程</t>
    <phoneticPr fontId="7" type="noConversion"/>
  </si>
  <si>
    <t>2016.11.8</t>
    <phoneticPr fontId="7" type="noConversion"/>
  </si>
  <si>
    <t>2018.5.8</t>
    <phoneticPr fontId="7" type="noConversion"/>
  </si>
  <si>
    <t>2016年杜阿拉市政69号标</t>
    <phoneticPr fontId="7" type="noConversion"/>
  </si>
  <si>
    <t>2017.4.2</t>
    <phoneticPr fontId="7" type="noConversion"/>
  </si>
  <si>
    <t>2018.7.2</t>
    <phoneticPr fontId="7" type="noConversion"/>
  </si>
  <si>
    <t>喀麦隆体育场路项目LOT1</t>
    <phoneticPr fontId="7" type="noConversion"/>
  </si>
  <si>
    <t>2020.1.2</t>
    <phoneticPr fontId="7" type="noConversion"/>
  </si>
  <si>
    <t>乌干达KE项目</t>
    <phoneticPr fontId="7" type="noConversion"/>
  </si>
  <si>
    <t>乌干达</t>
    <phoneticPr fontId="7" type="noConversion"/>
  </si>
  <si>
    <t>2012.11.19</t>
    <phoneticPr fontId="7" type="noConversion"/>
  </si>
  <si>
    <t>乌干达MKK项目</t>
    <phoneticPr fontId="7" type="noConversion"/>
  </si>
  <si>
    <t>2016.2.19</t>
    <phoneticPr fontId="7" type="noConversion"/>
  </si>
  <si>
    <t>2016.2.18</t>
    <phoneticPr fontId="7" type="noConversion"/>
  </si>
  <si>
    <t>乌干达恩德培机场改扩建项目</t>
    <phoneticPr fontId="7" type="noConversion"/>
  </si>
  <si>
    <t>机场</t>
    <phoneticPr fontId="7" type="noConversion"/>
  </si>
  <si>
    <t>2016.5.10</t>
    <phoneticPr fontId="7" type="noConversion"/>
  </si>
  <si>
    <t>2021.5.9</t>
    <phoneticPr fontId="7" type="noConversion"/>
  </si>
  <si>
    <t>乌干达SI项目</t>
    <phoneticPr fontId="7" type="noConversion"/>
  </si>
  <si>
    <t>2016.11.1</t>
    <phoneticPr fontId="7" type="noConversion"/>
  </si>
  <si>
    <t>2019.10.31</t>
    <phoneticPr fontId="7" type="noConversion"/>
  </si>
  <si>
    <t>乌干达MTP项目</t>
    <phoneticPr fontId="7" type="noConversion"/>
  </si>
  <si>
    <t>2018.4.16</t>
    <phoneticPr fontId="7" type="noConversion"/>
  </si>
  <si>
    <t>2021.4.16</t>
    <phoneticPr fontId="7" type="noConversion"/>
  </si>
  <si>
    <t>南苏丹银行大楼项目</t>
    <phoneticPr fontId="7" type="noConversion"/>
  </si>
  <si>
    <t>南苏丹</t>
    <phoneticPr fontId="7" type="noConversion"/>
  </si>
  <si>
    <t>19.8</t>
    <phoneticPr fontId="7" type="noConversion"/>
  </si>
  <si>
    <t>2015.1.15</t>
    <phoneticPr fontId="7" type="noConversion"/>
  </si>
  <si>
    <t>2016.9.9</t>
    <phoneticPr fontId="7" type="noConversion"/>
  </si>
  <si>
    <t>莫桑比克加油站项目</t>
    <phoneticPr fontId="7" type="noConversion"/>
  </si>
  <si>
    <t>莫桑比克</t>
    <phoneticPr fontId="7" type="noConversion"/>
  </si>
  <si>
    <t>2022.4.15</t>
    <phoneticPr fontId="7" type="noConversion"/>
  </si>
  <si>
    <t>刚果（金）布卡武M.F项目</t>
    <phoneticPr fontId="7" type="noConversion"/>
  </si>
  <si>
    <t>刚果（金）</t>
    <phoneticPr fontId="7" type="noConversion"/>
  </si>
  <si>
    <t>2017.1.13</t>
    <phoneticPr fontId="7" type="noConversion"/>
  </si>
  <si>
    <t>2017.7.13</t>
    <phoneticPr fontId="7" type="noConversion"/>
  </si>
  <si>
    <t xml:space="preserve">刚果（金）BY-PASS路K1+700-K3+700道路翻修工程          </t>
    <phoneticPr fontId="7" type="noConversion"/>
  </si>
  <si>
    <t>2016.8.28</t>
    <phoneticPr fontId="7" type="noConversion"/>
  </si>
  <si>
    <t>2017.3.31</t>
    <phoneticPr fontId="7" type="noConversion"/>
  </si>
  <si>
    <t>刚果金KA项目</t>
    <phoneticPr fontId="7" type="noConversion"/>
  </si>
  <si>
    <t>2009.9.14</t>
    <phoneticPr fontId="7" type="noConversion"/>
  </si>
  <si>
    <t xml:space="preserve">MAKALA供水项目         </t>
    <phoneticPr fontId="7" type="noConversion"/>
  </si>
  <si>
    <t>开工令暂未下达</t>
    <phoneticPr fontId="7" type="noConversion"/>
  </si>
  <si>
    <t>刚果金金马路项目</t>
    <phoneticPr fontId="7" type="noConversion"/>
  </si>
  <si>
    <t>2017.8.7</t>
    <phoneticPr fontId="7" type="noConversion"/>
  </si>
  <si>
    <t>加蓬OM项目</t>
    <phoneticPr fontId="7" type="noConversion"/>
  </si>
  <si>
    <t>加蓬</t>
    <phoneticPr fontId="7" type="noConversion"/>
  </si>
  <si>
    <t>2012.12.12</t>
    <phoneticPr fontId="7" type="noConversion"/>
  </si>
  <si>
    <t>加蓬天桥项目</t>
    <phoneticPr fontId="7" type="noConversion"/>
  </si>
  <si>
    <t>3
实际业主还未最终批复工期延长</t>
    <phoneticPr fontId="7" type="noConversion"/>
  </si>
  <si>
    <t>2016.4.13</t>
    <phoneticPr fontId="7" type="noConversion"/>
  </si>
  <si>
    <t>尼日尔MN项目</t>
    <phoneticPr fontId="7" type="noConversion"/>
  </si>
  <si>
    <t>尼日尔</t>
    <phoneticPr fontId="7" type="noConversion"/>
  </si>
  <si>
    <t>2017.8.19</t>
    <phoneticPr fontId="7" type="noConversion"/>
  </si>
  <si>
    <t>2018.11.20</t>
    <phoneticPr fontId="7" type="noConversion"/>
  </si>
  <si>
    <t>援布隆迪总统府二期项目</t>
    <phoneticPr fontId="7" type="noConversion"/>
  </si>
  <si>
    <t>布隆迪</t>
    <phoneticPr fontId="7" type="noConversion"/>
  </si>
  <si>
    <t>2018.5.15</t>
    <phoneticPr fontId="7" type="noConversion"/>
  </si>
  <si>
    <t>2018.10.15</t>
    <phoneticPr fontId="7" type="noConversion"/>
  </si>
  <si>
    <t>科威特RA210项目</t>
    <phoneticPr fontId="7" type="noConversion"/>
  </si>
  <si>
    <t>科威特</t>
    <phoneticPr fontId="7" type="noConversion"/>
  </si>
  <si>
    <t>2016.6.30</t>
    <phoneticPr fontId="7" type="noConversion"/>
  </si>
  <si>
    <t>2020.4.23</t>
    <phoneticPr fontId="7" type="noConversion"/>
  </si>
  <si>
    <t>马东铁路项目</t>
    <phoneticPr fontId="7" type="noConversion"/>
  </si>
  <si>
    <t>马来西亚</t>
    <phoneticPr fontId="7" type="noConversion"/>
  </si>
  <si>
    <t>业主尚未下达开工令</t>
    <phoneticPr fontId="7" type="noConversion"/>
  </si>
  <si>
    <t>2018.12.20</t>
    <phoneticPr fontId="7" type="noConversion"/>
  </si>
  <si>
    <t>2018.4.12延期</t>
    <phoneticPr fontId="7" type="noConversion"/>
  </si>
  <si>
    <t>DB</t>
    <phoneticPr fontId="7" type="noConversion"/>
  </si>
  <si>
    <t>DB</t>
    <phoneticPr fontId="7" type="noConversion"/>
  </si>
  <si>
    <t>DB</t>
    <phoneticPr fontId="7" type="noConversion"/>
  </si>
  <si>
    <t>施工</t>
    <phoneticPr fontId="7" type="noConversion"/>
  </si>
  <si>
    <t>海外事业部2019年在建工程项目一览表</t>
    <phoneticPr fontId="7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</si>
</sst>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scheme val="minor"/>
    </font>
    <font>
      <sz val="10.5"/>
      <color theme="1"/>
      <name val="Times New Roman"/>
      <family val="1"/>
    </font>
    <font>
      <sz val="14"/>
      <color theme="1"/>
      <name val="仿宋_GB2312"/>
      <family val="3"/>
      <charset val="134"/>
    </font>
    <font>
      <sz val="9"/>
      <color theme="1"/>
      <name val="仿宋_GB2312"/>
      <family val="3"/>
      <charset val="134"/>
    </font>
    <font>
      <sz val="10.5"/>
      <color theme="1"/>
      <name val="仿宋_GB2312"/>
      <family val="3"/>
      <charset val="134"/>
    </font>
    <font>
      <sz val="12"/>
      <color theme="1"/>
      <name val="仿宋_GB2312"/>
      <family val="3"/>
      <charset val="134"/>
    </font>
    <font>
      <sz val="18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"/>
      <name val="Helv"/>
      <family val="2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10" fillId="0" borderId="0"/>
    <xf numFmtId="0" fontId="10" fillId="0" borderId="0"/>
    <xf numFmtId="0" fontId="11" fillId="0" borderId="0">
      <alignment vertical="center"/>
    </xf>
  </cellStyleXfs>
  <cellXfs count="16">
    <xf numFmtId="0" fontId="0" fillId="0" borderId="0" xfId="0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5">
    <cellStyle name="常规" xfId="0" builtinId="0"/>
    <cellStyle name="常规 16" xfId="4"/>
    <cellStyle name="常规 2" xfId="2"/>
    <cellStyle name="常规 2 2 2" xfId="1"/>
    <cellStyle name="常规 2 3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65"/>
  <sheetViews>
    <sheetView tabSelected="1" workbookViewId="0">
      <selection activeCell="A2" sqref="A2:Q2"/>
    </sheetView>
  </sheetViews>
  <sheetFormatPr defaultRowHeight="14.4"/>
  <cols>
    <col min="1" max="1" width="15.44140625" customWidth="1"/>
    <col min="3" max="3" width="7.6640625" customWidth="1"/>
    <col min="6" max="6" width="7.21875" customWidth="1"/>
    <col min="7" max="7" width="7.77734375" customWidth="1"/>
    <col min="8" max="8" width="7.88671875" customWidth="1"/>
    <col min="9" max="9" width="13.77734375" customWidth="1"/>
    <col min="10" max="17" width="7.6640625" customWidth="1"/>
  </cols>
  <sheetData>
    <row r="1" spans="1:17" ht="17.399999999999999">
      <c r="A1" s="1" t="s">
        <v>0</v>
      </c>
    </row>
    <row r="2" spans="1:17" ht="22.2">
      <c r="A2" s="10" t="s">
        <v>212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30" customHeight="1">
      <c r="A3" s="12" t="s">
        <v>1</v>
      </c>
      <c r="B3" s="11" t="s">
        <v>2</v>
      </c>
      <c r="C3" s="14" t="s">
        <v>17</v>
      </c>
      <c r="D3" s="12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1"/>
      <c r="L3" s="11"/>
      <c r="M3" s="11"/>
      <c r="N3" s="11"/>
      <c r="O3" s="11"/>
      <c r="P3" s="11" t="s">
        <v>18</v>
      </c>
      <c r="Q3" s="12" t="s">
        <v>10</v>
      </c>
    </row>
    <row r="4" spans="1:17" ht="30" customHeight="1">
      <c r="A4" s="12"/>
      <c r="B4" s="11"/>
      <c r="C4" s="15"/>
      <c r="D4" s="12"/>
      <c r="E4" s="11"/>
      <c r="F4" s="11"/>
      <c r="G4" s="11"/>
      <c r="H4" s="11"/>
      <c r="I4" s="11"/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11"/>
      <c r="Q4" s="12"/>
    </row>
    <row r="5" spans="1:17" ht="30" customHeight="1">
      <c r="A5" s="4" t="s">
        <v>27</v>
      </c>
      <c r="B5" s="4" t="s">
        <v>28</v>
      </c>
      <c r="C5" s="8" t="s">
        <v>211</v>
      </c>
      <c r="D5" s="4" t="s">
        <v>29</v>
      </c>
      <c r="E5" s="4">
        <v>18407.477699000003</v>
      </c>
      <c r="F5" s="4">
        <v>13272.63292</v>
      </c>
      <c r="G5" s="4">
        <v>18</v>
      </c>
      <c r="H5" s="4" t="s">
        <v>30</v>
      </c>
      <c r="I5" s="4" t="s">
        <v>31</v>
      </c>
      <c r="J5" s="4"/>
      <c r="K5" s="4"/>
      <c r="L5" s="4"/>
      <c r="M5" s="4"/>
      <c r="N5" s="4"/>
      <c r="O5" s="4"/>
      <c r="P5" s="4" t="s">
        <v>21</v>
      </c>
      <c r="Q5" s="4"/>
    </row>
    <row r="6" spans="1:17" ht="30" customHeight="1">
      <c r="A6" s="4" t="s">
        <v>32</v>
      </c>
      <c r="B6" s="4" t="s">
        <v>28</v>
      </c>
      <c r="C6" s="8" t="s">
        <v>211</v>
      </c>
      <c r="D6" s="4" t="s">
        <v>29</v>
      </c>
      <c r="E6" s="4">
        <v>3252.3642410000002</v>
      </c>
      <c r="F6" s="4">
        <v>2208.4690869999999</v>
      </c>
      <c r="G6" s="4">
        <v>18</v>
      </c>
      <c r="H6" s="4" t="s">
        <v>30</v>
      </c>
      <c r="I6" s="4" t="s">
        <v>31</v>
      </c>
      <c r="J6" s="4"/>
      <c r="K6" s="4"/>
      <c r="L6" s="4"/>
      <c r="M6" s="4"/>
      <c r="N6" s="4"/>
      <c r="O6" s="4"/>
      <c r="P6" s="4" t="s">
        <v>21</v>
      </c>
      <c r="Q6" s="4"/>
    </row>
    <row r="7" spans="1:17" ht="30" customHeight="1">
      <c r="A7" s="4" t="s">
        <v>33</v>
      </c>
      <c r="B7" s="4" t="s">
        <v>28</v>
      </c>
      <c r="C7" s="8" t="s">
        <v>211</v>
      </c>
      <c r="D7" s="4" t="s">
        <v>29</v>
      </c>
      <c r="E7" s="4">
        <v>15093.046214</v>
      </c>
      <c r="F7" s="4">
        <v>13909.228725000001</v>
      </c>
      <c r="G7" s="4">
        <v>18</v>
      </c>
      <c r="H7" s="4" t="s">
        <v>34</v>
      </c>
      <c r="I7" s="4" t="s">
        <v>35</v>
      </c>
      <c r="J7" s="4"/>
      <c r="K7" s="4"/>
      <c r="L7" s="4"/>
      <c r="M7" s="4"/>
      <c r="N7" s="4"/>
      <c r="O7" s="4"/>
      <c r="P7" s="4" t="s">
        <v>21</v>
      </c>
      <c r="Q7" s="4"/>
    </row>
    <row r="8" spans="1:17" ht="30" customHeight="1">
      <c r="A8" s="4" t="s">
        <v>36</v>
      </c>
      <c r="B8" s="4" t="s">
        <v>28</v>
      </c>
      <c r="C8" s="8" t="s">
        <v>211</v>
      </c>
      <c r="D8" s="4" t="s">
        <v>29</v>
      </c>
      <c r="E8" s="4">
        <v>7482.0165390000002</v>
      </c>
      <c r="F8" s="4">
        <v>6067.4118960000005</v>
      </c>
      <c r="G8" s="4">
        <v>2</v>
      </c>
      <c r="H8" s="4" t="s">
        <v>37</v>
      </c>
      <c r="I8" s="4" t="s">
        <v>38</v>
      </c>
      <c r="J8" s="4"/>
      <c r="K8" s="4"/>
      <c r="L8" s="4"/>
      <c r="M8" s="4"/>
      <c r="N8" s="4"/>
      <c r="O8" s="4"/>
      <c r="P8" s="4" t="s">
        <v>21</v>
      </c>
      <c r="Q8" s="4"/>
    </row>
    <row r="9" spans="1:17" ht="30" customHeight="1">
      <c r="A9" s="4" t="s">
        <v>39</v>
      </c>
      <c r="B9" s="4" t="s">
        <v>28</v>
      </c>
      <c r="C9" s="8" t="s">
        <v>211</v>
      </c>
      <c r="D9" s="4" t="s">
        <v>29</v>
      </c>
      <c r="E9" s="4">
        <v>3459.0291910000001</v>
      </c>
      <c r="F9" s="4">
        <v>3259.7499720000001</v>
      </c>
      <c r="G9" s="4">
        <v>14</v>
      </c>
      <c r="H9" s="4" t="s">
        <v>40</v>
      </c>
      <c r="I9" s="4" t="s">
        <v>41</v>
      </c>
      <c r="J9" s="4"/>
      <c r="K9" s="4"/>
      <c r="L9" s="4"/>
      <c r="M9" s="4"/>
      <c r="N9" s="4"/>
      <c r="O9" s="4"/>
      <c r="P9" s="4" t="s">
        <v>21</v>
      </c>
      <c r="Q9" s="4"/>
    </row>
    <row r="10" spans="1:17" ht="30" customHeight="1">
      <c r="A10" s="4" t="s">
        <v>42</v>
      </c>
      <c r="B10" s="4" t="s">
        <v>28</v>
      </c>
      <c r="C10" s="8" t="s">
        <v>211</v>
      </c>
      <c r="D10" s="4" t="s">
        <v>29</v>
      </c>
      <c r="E10" s="4">
        <v>4748.4152020000001</v>
      </c>
      <c r="F10" s="4">
        <v>3122.456002341617</v>
      </c>
      <c r="G10" s="4">
        <v>12</v>
      </c>
      <c r="H10" s="4" t="s">
        <v>43</v>
      </c>
      <c r="I10" s="4" t="s">
        <v>44</v>
      </c>
      <c r="J10" s="4"/>
      <c r="K10" s="4"/>
      <c r="L10" s="4"/>
      <c r="M10" s="4"/>
      <c r="N10" s="4"/>
      <c r="O10" s="4"/>
      <c r="P10" s="4" t="s">
        <v>21</v>
      </c>
      <c r="Q10" s="4"/>
    </row>
    <row r="11" spans="1:17" ht="30" customHeight="1">
      <c r="A11" s="4" t="s">
        <v>45</v>
      </c>
      <c r="B11" s="4" t="s">
        <v>28</v>
      </c>
      <c r="C11" s="8" t="s">
        <v>211</v>
      </c>
      <c r="D11" s="4" t="s">
        <v>29</v>
      </c>
      <c r="E11" s="4">
        <v>16871.45</v>
      </c>
      <c r="F11" s="4">
        <v>14510.752471599999</v>
      </c>
      <c r="G11" s="4">
        <v>24</v>
      </c>
      <c r="H11" s="4" t="s">
        <v>46</v>
      </c>
      <c r="I11" s="4" t="s">
        <v>47</v>
      </c>
      <c r="J11" s="4"/>
      <c r="K11" s="4"/>
      <c r="L11" s="4"/>
      <c r="M11" s="4"/>
      <c r="N11" s="4"/>
      <c r="O11" s="4"/>
      <c r="P11" s="4" t="s">
        <v>21</v>
      </c>
      <c r="Q11" s="4"/>
    </row>
    <row r="12" spans="1:17" ht="30" customHeight="1">
      <c r="A12" s="4" t="s">
        <v>48</v>
      </c>
      <c r="B12" s="4" t="s">
        <v>28</v>
      </c>
      <c r="C12" s="7" t="s">
        <v>209</v>
      </c>
      <c r="D12" s="4" t="s">
        <v>29</v>
      </c>
      <c r="E12" s="4">
        <v>5461.37</v>
      </c>
      <c r="F12" s="4">
        <v>4440.8328556147862</v>
      </c>
      <c r="G12" s="4">
        <v>3</v>
      </c>
      <c r="H12" s="4" t="s">
        <v>49</v>
      </c>
      <c r="I12" s="4" t="s">
        <v>50</v>
      </c>
      <c r="J12" s="4"/>
      <c r="K12" s="4"/>
      <c r="L12" s="4"/>
      <c r="M12" s="4"/>
      <c r="N12" s="4"/>
      <c r="O12" s="4"/>
      <c r="P12" s="4" t="s">
        <v>21</v>
      </c>
      <c r="Q12" s="4"/>
    </row>
    <row r="13" spans="1:17" ht="30" customHeight="1">
      <c r="A13" s="4" t="s">
        <v>51</v>
      </c>
      <c r="B13" s="4" t="s">
        <v>52</v>
      </c>
      <c r="C13" s="4" t="s">
        <v>25</v>
      </c>
      <c r="D13" s="4" t="s">
        <v>29</v>
      </c>
      <c r="E13" s="4">
        <v>62727.826491</v>
      </c>
      <c r="F13" s="4">
        <v>62727.829160823727</v>
      </c>
      <c r="G13" s="4">
        <v>12</v>
      </c>
      <c r="H13" s="4" t="s">
        <v>53</v>
      </c>
      <c r="I13" s="4" t="s">
        <v>54</v>
      </c>
      <c r="J13" s="4"/>
      <c r="K13" s="4"/>
      <c r="L13" s="4"/>
      <c r="M13" s="4"/>
      <c r="N13" s="4"/>
      <c r="O13" s="4"/>
      <c r="P13" s="4" t="s">
        <v>21</v>
      </c>
      <c r="Q13" s="4"/>
    </row>
    <row r="14" spans="1:17" ht="30" customHeight="1">
      <c r="A14" s="4" t="s">
        <v>55</v>
      </c>
      <c r="B14" s="4" t="s">
        <v>56</v>
      </c>
      <c r="C14" s="4" t="s">
        <v>25</v>
      </c>
      <c r="D14" s="4" t="s">
        <v>29</v>
      </c>
      <c r="E14" s="4">
        <v>51948.792529999999</v>
      </c>
      <c r="F14" s="4">
        <v>51676.062554999997</v>
      </c>
      <c r="G14" s="4">
        <v>36</v>
      </c>
      <c r="H14" s="4" t="s">
        <v>57</v>
      </c>
      <c r="I14" s="4" t="s">
        <v>58</v>
      </c>
      <c r="J14" s="4"/>
      <c r="K14" s="4"/>
      <c r="L14" s="4"/>
      <c r="M14" s="4"/>
      <c r="N14" s="4"/>
      <c r="O14" s="4"/>
      <c r="P14" s="4" t="s">
        <v>21</v>
      </c>
      <c r="Q14" s="4"/>
    </row>
    <row r="15" spans="1:17" ht="30" customHeight="1">
      <c r="A15" s="4" t="s">
        <v>59</v>
      </c>
      <c r="B15" s="4" t="s">
        <v>56</v>
      </c>
      <c r="C15" s="4" t="s">
        <v>25</v>
      </c>
      <c r="D15" s="4" t="s">
        <v>29</v>
      </c>
      <c r="E15" s="4">
        <v>39915.567999999999</v>
      </c>
      <c r="F15" s="4">
        <v>39170.190479000004</v>
      </c>
      <c r="G15" s="4">
        <v>36</v>
      </c>
      <c r="H15" s="4" t="s">
        <v>57</v>
      </c>
      <c r="I15" s="4" t="s">
        <v>58</v>
      </c>
      <c r="J15" s="4"/>
      <c r="K15" s="4"/>
      <c r="L15" s="4"/>
      <c r="M15" s="4"/>
      <c r="N15" s="4"/>
      <c r="O15" s="4"/>
      <c r="P15" s="4" t="s">
        <v>21</v>
      </c>
      <c r="Q15" s="4"/>
    </row>
    <row r="16" spans="1:17" ht="30" customHeight="1">
      <c r="A16" s="4" t="s">
        <v>60</v>
      </c>
      <c r="B16" s="4" t="s">
        <v>56</v>
      </c>
      <c r="C16" s="8" t="s">
        <v>211</v>
      </c>
      <c r="D16" s="4" t="s">
        <v>29</v>
      </c>
      <c r="E16" s="4">
        <v>62785.557159000004</v>
      </c>
      <c r="F16" s="4">
        <v>61312.815294</v>
      </c>
      <c r="G16" s="4">
        <v>34</v>
      </c>
      <c r="H16" s="4" t="s">
        <v>61</v>
      </c>
      <c r="I16" s="4" t="s">
        <v>62</v>
      </c>
      <c r="J16" s="4"/>
      <c r="K16" s="4"/>
      <c r="L16" s="4"/>
      <c r="M16" s="4"/>
      <c r="N16" s="4"/>
      <c r="O16" s="4"/>
      <c r="P16" s="4" t="s">
        <v>21</v>
      </c>
      <c r="Q16" s="4"/>
    </row>
    <row r="17" spans="1:17" ht="30" customHeight="1">
      <c r="A17" s="4" t="s">
        <v>63</v>
      </c>
      <c r="B17" s="4" t="s">
        <v>52</v>
      </c>
      <c r="C17" s="4" t="s">
        <v>25</v>
      </c>
      <c r="D17" s="4" t="s">
        <v>29</v>
      </c>
      <c r="E17" s="4">
        <v>41618.594185000002</v>
      </c>
      <c r="F17" s="4">
        <v>41618.589999999997</v>
      </c>
      <c r="G17" s="4">
        <v>9</v>
      </c>
      <c r="H17" s="4" t="s">
        <v>64</v>
      </c>
      <c r="I17" s="4" t="s">
        <v>65</v>
      </c>
      <c r="J17" s="4"/>
      <c r="K17" s="4"/>
      <c r="L17" s="4"/>
      <c r="M17" s="4"/>
      <c r="N17" s="4"/>
      <c r="O17" s="4"/>
      <c r="P17" s="4" t="s">
        <v>21</v>
      </c>
      <c r="Q17" s="4"/>
    </row>
    <row r="18" spans="1:17" ht="30" customHeight="1">
      <c r="A18" s="4" t="s">
        <v>66</v>
      </c>
      <c r="B18" s="4" t="s">
        <v>56</v>
      </c>
      <c r="C18" s="8" t="s">
        <v>211</v>
      </c>
      <c r="D18" s="4" t="s">
        <v>29</v>
      </c>
      <c r="E18" s="4">
        <v>58936.108</v>
      </c>
      <c r="F18" s="4">
        <v>49035.155529999996</v>
      </c>
      <c r="G18" s="4">
        <v>39</v>
      </c>
      <c r="H18" s="4" t="s">
        <v>67</v>
      </c>
      <c r="I18" s="4" t="s">
        <v>68</v>
      </c>
      <c r="J18" s="4"/>
      <c r="K18" s="4"/>
      <c r="L18" s="4"/>
      <c r="M18" s="4"/>
      <c r="N18" s="4"/>
      <c r="O18" s="4"/>
      <c r="P18" s="4" t="s">
        <v>21</v>
      </c>
      <c r="Q18" s="4"/>
    </row>
    <row r="19" spans="1:17" ht="30" customHeight="1">
      <c r="A19" s="4" t="s">
        <v>69</v>
      </c>
      <c r="B19" s="4" t="s">
        <v>70</v>
      </c>
      <c r="C19" s="4" t="s">
        <v>26</v>
      </c>
      <c r="D19" s="4" t="s">
        <v>29</v>
      </c>
      <c r="E19" s="4">
        <v>1070163.28553</v>
      </c>
      <c r="F19" s="4">
        <v>390575.95348700002</v>
      </c>
      <c r="G19" s="4">
        <v>42</v>
      </c>
      <c r="H19" s="4" t="s">
        <v>71</v>
      </c>
      <c r="I19" s="4" t="s">
        <v>72</v>
      </c>
      <c r="J19" s="4"/>
      <c r="K19" s="4" t="s">
        <v>24</v>
      </c>
      <c r="L19" s="4"/>
      <c r="M19" s="4"/>
      <c r="N19" s="4" t="s">
        <v>23</v>
      </c>
      <c r="O19" s="4" t="s">
        <v>23</v>
      </c>
      <c r="P19" s="4" t="s">
        <v>21</v>
      </c>
      <c r="Q19" s="4"/>
    </row>
    <row r="20" spans="1:17" ht="30" customHeight="1">
      <c r="A20" s="4" t="s">
        <v>73</v>
      </c>
      <c r="B20" s="4" t="s">
        <v>28</v>
      </c>
      <c r="C20" s="8" t="s">
        <v>211</v>
      </c>
      <c r="D20" s="4" t="s">
        <v>29</v>
      </c>
      <c r="E20" s="4">
        <v>139225.97575700001</v>
      </c>
      <c r="F20" s="4">
        <v>30325.032670083263</v>
      </c>
      <c r="G20" s="4">
        <v>36</v>
      </c>
      <c r="H20" s="4" t="s">
        <v>74</v>
      </c>
      <c r="I20" s="4" t="s">
        <v>75</v>
      </c>
      <c r="J20" s="4"/>
      <c r="K20" s="4"/>
      <c r="L20" s="4"/>
      <c r="M20" s="4"/>
      <c r="N20" s="4"/>
      <c r="O20" s="4"/>
      <c r="P20" s="4" t="s">
        <v>21</v>
      </c>
      <c r="Q20" s="4"/>
    </row>
    <row r="21" spans="1:17" ht="30" customHeight="1">
      <c r="A21" s="4" t="s">
        <v>76</v>
      </c>
      <c r="B21" s="4" t="s">
        <v>52</v>
      </c>
      <c r="C21" s="7" t="s">
        <v>210</v>
      </c>
      <c r="D21" s="4" t="s">
        <v>29</v>
      </c>
      <c r="E21" s="4">
        <v>175326.41250000001</v>
      </c>
      <c r="F21" s="4">
        <v>111538.54373636573</v>
      </c>
      <c r="G21" s="4">
        <v>36</v>
      </c>
      <c r="H21" s="4" t="s">
        <v>77</v>
      </c>
      <c r="I21" s="4" t="s">
        <v>78</v>
      </c>
      <c r="J21" s="4"/>
      <c r="K21" s="4" t="s">
        <v>23</v>
      </c>
      <c r="L21" s="4"/>
      <c r="M21" s="4"/>
      <c r="N21" s="4" t="s">
        <v>23</v>
      </c>
      <c r="O21" s="4" t="s">
        <v>23</v>
      </c>
      <c r="P21" s="4" t="s">
        <v>21</v>
      </c>
      <c r="Q21" s="4"/>
    </row>
    <row r="22" spans="1:17" ht="30" customHeight="1">
      <c r="A22" s="4" t="s">
        <v>79</v>
      </c>
      <c r="B22" s="4" t="s">
        <v>52</v>
      </c>
      <c r="C22" s="7" t="s">
        <v>25</v>
      </c>
      <c r="D22" s="4" t="s">
        <v>29</v>
      </c>
      <c r="E22" s="4">
        <v>93507</v>
      </c>
      <c r="F22" s="4">
        <v>1683.269078</v>
      </c>
      <c r="G22" s="4">
        <v>24</v>
      </c>
      <c r="H22" s="4" t="s">
        <v>80</v>
      </c>
      <c r="I22" s="4" t="s">
        <v>81</v>
      </c>
      <c r="J22" s="4"/>
      <c r="K22" s="4" t="s">
        <v>23</v>
      </c>
      <c r="L22" s="4"/>
      <c r="M22" s="4"/>
      <c r="N22" s="4" t="s">
        <v>23</v>
      </c>
      <c r="O22" s="4" t="s">
        <v>23</v>
      </c>
      <c r="P22" s="4" t="s">
        <v>21</v>
      </c>
      <c r="Q22" s="4"/>
    </row>
    <row r="23" spans="1:17" ht="30" customHeight="1">
      <c r="A23" s="4" t="s">
        <v>82</v>
      </c>
      <c r="B23" s="4" t="s">
        <v>52</v>
      </c>
      <c r="C23" s="8" t="s">
        <v>211</v>
      </c>
      <c r="D23" s="4" t="s">
        <v>29</v>
      </c>
      <c r="E23" s="4">
        <v>1360.87</v>
      </c>
      <c r="F23" s="4">
        <v>397.54205300000001</v>
      </c>
      <c r="G23" s="4">
        <v>18</v>
      </c>
      <c r="H23" s="4" t="s">
        <v>83</v>
      </c>
      <c r="I23" s="4" t="s">
        <v>84</v>
      </c>
      <c r="J23" s="4"/>
      <c r="K23" s="4"/>
      <c r="L23" s="4"/>
      <c r="M23" s="4"/>
      <c r="N23" s="4"/>
      <c r="O23" s="4"/>
      <c r="P23" s="4" t="s">
        <v>21</v>
      </c>
      <c r="Q23" s="4"/>
    </row>
    <row r="24" spans="1:17" ht="30" customHeight="1">
      <c r="A24" s="4" t="s">
        <v>85</v>
      </c>
      <c r="B24" s="4" t="s">
        <v>52</v>
      </c>
      <c r="C24" s="7" t="s">
        <v>209</v>
      </c>
      <c r="D24" s="4" t="s">
        <v>29</v>
      </c>
      <c r="E24" s="4">
        <f>7189.42*6.7759</f>
        <v>48714.790977999997</v>
      </c>
      <c r="F24" s="4">
        <v>42282.767903</v>
      </c>
      <c r="G24" s="4">
        <v>9</v>
      </c>
      <c r="H24" s="4" t="s">
        <v>86</v>
      </c>
      <c r="I24" s="4" t="s">
        <v>87</v>
      </c>
      <c r="J24" s="4"/>
      <c r="K24" s="4"/>
      <c r="L24" s="4"/>
      <c r="M24" s="4"/>
      <c r="N24" s="4"/>
      <c r="O24" s="4"/>
      <c r="P24" s="4" t="s">
        <v>21</v>
      </c>
      <c r="Q24" s="4"/>
    </row>
    <row r="25" spans="1:17" ht="30" customHeight="1">
      <c r="A25" s="4" t="s">
        <v>88</v>
      </c>
      <c r="B25" s="4" t="s">
        <v>56</v>
      </c>
      <c r="C25" s="8" t="s">
        <v>211</v>
      </c>
      <c r="D25" s="4" t="s">
        <v>29</v>
      </c>
      <c r="E25" s="4">
        <v>28051.362322173791</v>
      </c>
      <c r="F25" s="4">
        <v>11810.461459</v>
      </c>
      <c r="G25" s="4">
        <v>30</v>
      </c>
      <c r="H25" s="4" t="s">
        <v>89</v>
      </c>
      <c r="I25" s="4" t="s">
        <v>90</v>
      </c>
      <c r="J25" s="4"/>
      <c r="K25" s="4"/>
      <c r="L25" s="4"/>
      <c r="M25" s="4"/>
      <c r="N25" s="4"/>
      <c r="O25" s="4"/>
      <c r="P25" s="4" t="s">
        <v>21</v>
      </c>
      <c r="Q25" s="4"/>
    </row>
    <row r="26" spans="1:17" ht="30" customHeight="1">
      <c r="A26" s="4" t="s">
        <v>91</v>
      </c>
      <c r="B26" s="4" t="s">
        <v>56</v>
      </c>
      <c r="C26" s="8" t="s">
        <v>211</v>
      </c>
      <c r="D26" s="4" t="s">
        <v>29</v>
      </c>
      <c r="E26" s="4">
        <v>34314.919333999998</v>
      </c>
      <c r="F26" s="4">
        <v>10469.161976714087</v>
      </c>
      <c r="G26" s="4">
        <v>36</v>
      </c>
      <c r="H26" s="4" t="s">
        <v>92</v>
      </c>
      <c r="I26" s="4" t="s">
        <v>93</v>
      </c>
      <c r="J26" s="4"/>
      <c r="K26" s="4"/>
      <c r="L26" s="4"/>
      <c r="M26" s="4"/>
      <c r="N26" s="4"/>
      <c r="O26" s="4"/>
      <c r="P26" s="4" t="s">
        <v>21</v>
      </c>
      <c r="Q26" s="4"/>
    </row>
    <row r="27" spans="1:17" ht="30" customHeight="1">
      <c r="A27" s="4" t="s">
        <v>94</v>
      </c>
      <c r="B27" s="4" t="s">
        <v>56</v>
      </c>
      <c r="C27" s="4" t="s">
        <v>25</v>
      </c>
      <c r="D27" s="4" t="s">
        <v>29</v>
      </c>
      <c r="E27" s="4">
        <f>2213.44*6.7759</f>
        <v>14998.048096</v>
      </c>
      <c r="F27" s="4">
        <v>6062.8977548552384</v>
      </c>
      <c r="G27" s="4">
        <v>18</v>
      </c>
      <c r="H27" s="4" t="s">
        <v>95</v>
      </c>
      <c r="I27" s="4" t="s">
        <v>96</v>
      </c>
      <c r="J27" s="4"/>
      <c r="K27" s="4"/>
      <c r="L27" s="4"/>
      <c r="M27" s="4"/>
      <c r="N27" s="4"/>
      <c r="O27" s="4"/>
      <c r="P27" s="4" t="s">
        <v>21</v>
      </c>
      <c r="Q27" s="4"/>
    </row>
    <row r="28" spans="1:17" ht="30" customHeight="1">
      <c r="A28" s="4" t="s">
        <v>97</v>
      </c>
      <c r="B28" s="4" t="s">
        <v>56</v>
      </c>
      <c r="C28" s="7" t="s">
        <v>209</v>
      </c>
      <c r="D28" s="4" t="s">
        <v>29</v>
      </c>
      <c r="E28" s="4">
        <v>156836</v>
      </c>
      <c r="F28" s="4">
        <v>5401.4343720463376</v>
      </c>
      <c r="G28" s="4">
        <v>42</v>
      </c>
      <c r="H28" s="4" t="s">
        <v>98</v>
      </c>
      <c r="I28" s="4" t="s">
        <v>99</v>
      </c>
      <c r="J28" s="4"/>
      <c r="K28" s="4"/>
      <c r="L28" s="4"/>
      <c r="M28" s="4"/>
      <c r="N28" s="4"/>
      <c r="O28" s="4"/>
      <c r="P28" s="4" t="s">
        <v>21</v>
      </c>
      <c r="Q28" s="4"/>
    </row>
    <row r="29" spans="1:17" ht="30" customHeight="1">
      <c r="A29" s="4" t="s">
        <v>100</v>
      </c>
      <c r="B29" s="4" t="s">
        <v>56</v>
      </c>
      <c r="C29" s="8" t="s">
        <v>211</v>
      </c>
      <c r="D29" s="4" t="s">
        <v>29</v>
      </c>
      <c r="E29" s="4">
        <f>4397.31*6.7759</f>
        <v>29795.732829000004</v>
      </c>
      <c r="F29" s="4">
        <v>4.2300000000000004</v>
      </c>
      <c r="G29" s="4">
        <v>36</v>
      </c>
      <c r="H29" s="4" t="s">
        <v>101</v>
      </c>
      <c r="I29" s="4" t="s">
        <v>102</v>
      </c>
      <c r="J29" s="4"/>
      <c r="K29" s="4"/>
      <c r="L29" s="4"/>
      <c r="M29" s="4"/>
      <c r="N29" s="4"/>
      <c r="O29" s="4"/>
      <c r="P29" s="4" t="s">
        <v>21</v>
      </c>
      <c r="Q29" s="4"/>
    </row>
    <row r="30" spans="1:17" ht="30" customHeight="1">
      <c r="A30" s="6" t="s">
        <v>103</v>
      </c>
      <c r="B30" s="4" t="s">
        <v>52</v>
      </c>
      <c r="C30" s="8" t="s">
        <v>211</v>
      </c>
      <c r="D30" s="4" t="s">
        <v>104</v>
      </c>
      <c r="E30" s="4">
        <v>61165.710505000003</v>
      </c>
      <c r="F30" s="4">
        <v>51049.4</v>
      </c>
      <c r="G30" s="4">
        <v>24</v>
      </c>
      <c r="H30" s="4" t="s">
        <v>105</v>
      </c>
      <c r="I30" s="4" t="s">
        <v>106</v>
      </c>
      <c r="J30" s="4"/>
      <c r="K30" s="4"/>
      <c r="L30" s="4"/>
      <c r="M30" s="4"/>
      <c r="N30" s="4"/>
      <c r="O30" s="4"/>
      <c r="P30" s="4" t="s">
        <v>21</v>
      </c>
      <c r="Q30" s="4"/>
    </row>
    <row r="31" spans="1:17" ht="30" customHeight="1">
      <c r="A31" s="4" t="s">
        <v>107</v>
      </c>
      <c r="B31" s="4" t="s">
        <v>52</v>
      </c>
      <c r="C31" s="4" t="s">
        <v>25</v>
      </c>
      <c r="D31" s="4" t="s">
        <v>104</v>
      </c>
      <c r="E31" s="4">
        <f>2390.481704*6.7759</f>
        <v>16197.664978133598</v>
      </c>
      <c r="F31" s="4">
        <v>1355.18</v>
      </c>
      <c r="G31" s="4">
        <v>11</v>
      </c>
      <c r="H31" s="4" t="s">
        <v>108</v>
      </c>
      <c r="I31" s="4" t="s">
        <v>109</v>
      </c>
      <c r="J31" s="4"/>
      <c r="K31" s="4"/>
      <c r="L31" s="4"/>
      <c r="M31" s="4"/>
      <c r="N31" s="4"/>
      <c r="O31" s="4"/>
      <c r="P31" s="4" t="s">
        <v>21</v>
      </c>
      <c r="Q31" s="4"/>
    </row>
    <row r="32" spans="1:17" ht="30" customHeight="1">
      <c r="A32" s="4" t="s">
        <v>110</v>
      </c>
      <c r="B32" s="4" t="s">
        <v>52</v>
      </c>
      <c r="C32" s="8" t="s">
        <v>211</v>
      </c>
      <c r="D32" s="4" t="s">
        <v>111</v>
      </c>
      <c r="E32" s="4">
        <v>3704.8703999999998</v>
      </c>
      <c r="F32" s="4">
        <v>3501.3785659999999</v>
      </c>
      <c r="G32" s="4">
        <v>22</v>
      </c>
      <c r="H32" s="4" t="s">
        <v>112</v>
      </c>
      <c r="I32" s="4" t="s">
        <v>113</v>
      </c>
      <c r="J32" s="4"/>
      <c r="K32" s="4"/>
      <c r="L32" s="4"/>
      <c r="M32" s="4"/>
      <c r="N32" s="4"/>
      <c r="O32" s="4"/>
      <c r="P32" s="4" t="s">
        <v>21</v>
      </c>
      <c r="Q32" s="4"/>
    </row>
    <row r="33" spans="1:17" ht="30" customHeight="1">
      <c r="A33" s="4" t="s">
        <v>114</v>
      </c>
      <c r="B33" s="4" t="s">
        <v>28</v>
      </c>
      <c r="C33" s="8" t="s">
        <v>211</v>
      </c>
      <c r="D33" s="4" t="s">
        <v>115</v>
      </c>
      <c r="E33" s="4">
        <v>1253.8137307524701</v>
      </c>
      <c r="F33" s="4">
        <v>1327.14</v>
      </c>
      <c r="G33" s="4">
        <v>8</v>
      </c>
      <c r="H33" s="4" t="s">
        <v>116</v>
      </c>
      <c r="I33" s="4" t="s">
        <v>117</v>
      </c>
      <c r="J33" s="4"/>
      <c r="K33" s="4"/>
      <c r="L33" s="4"/>
      <c r="M33" s="4"/>
      <c r="N33" s="4"/>
      <c r="O33" s="4"/>
      <c r="P33" s="4" t="s">
        <v>21</v>
      </c>
      <c r="Q33" s="4"/>
    </row>
    <row r="34" spans="1:17" ht="30" customHeight="1">
      <c r="A34" s="4" t="s">
        <v>118</v>
      </c>
      <c r="B34" s="4" t="s">
        <v>56</v>
      </c>
      <c r="C34" s="8" t="s">
        <v>211</v>
      </c>
      <c r="D34" s="4" t="s">
        <v>115</v>
      </c>
      <c r="E34" s="4">
        <v>39152.21</v>
      </c>
      <c r="F34" s="4">
        <v>43375.38</v>
      </c>
      <c r="G34" s="4">
        <v>45</v>
      </c>
      <c r="H34" s="4" t="s">
        <v>119</v>
      </c>
      <c r="I34" s="4" t="s">
        <v>120</v>
      </c>
      <c r="J34" s="4"/>
      <c r="K34" s="4" t="s">
        <v>23</v>
      </c>
      <c r="L34" s="4"/>
      <c r="M34" s="4"/>
      <c r="N34" s="4" t="s">
        <v>23</v>
      </c>
      <c r="O34" s="4" t="s">
        <v>23</v>
      </c>
      <c r="P34" s="4" t="s">
        <v>21</v>
      </c>
      <c r="Q34" s="4"/>
    </row>
    <row r="35" spans="1:17" ht="30" customHeight="1">
      <c r="A35" s="4" t="s">
        <v>121</v>
      </c>
      <c r="B35" s="4" t="s">
        <v>52</v>
      </c>
      <c r="C35" s="8" t="s">
        <v>211</v>
      </c>
      <c r="D35" s="4" t="s">
        <v>115</v>
      </c>
      <c r="E35" s="4">
        <v>10082.76</v>
      </c>
      <c r="F35" s="4">
        <v>12806.32</v>
      </c>
      <c r="G35" s="4">
        <f>36+4</f>
        <v>40</v>
      </c>
      <c r="H35" s="4" t="s">
        <v>122</v>
      </c>
      <c r="I35" s="4" t="s">
        <v>123</v>
      </c>
      <c r="J35" s="4"/>
      <c r="K35" s="4"/>
      <c r="L35" s="4"/>
      <c r="M35" s="4"/>
      <c r="N35" s="4"/>
      <c r="O35" s="4"/>
      <c r="P35" s="4" t="s">
        <v>21</v>
      </c>
      <c r="Q35" s="4"/>
    </row>
    <row r="36" spans="1:17" ht="30" customHeight="1">
      <c r="A36" s="4" t="s">
        <v>124</v>
      </c>
      <c r="B36" s="4" t="s">
        <v>56</v>
      </c>
      <c r="C36" s="8" t="s">
        <v>211</v>
      </c>
      <c r="D36" s="4" t="s">
        <v>115</v>
      </c>
      <c r="E36" s="4">
        <v>377186.08</v>
      </c>
      <c r="F36" s="4">
        <v>276327.30031000002</v>
      </c>
      <c r="G36" s="4" t="s">
        <v>125</v>
      </c>
      <c r="H36" s="4" t="s">
        <v>126</v>
      </c>
      <c r="I36" s="4" t="s">
        <v>127</v>
      </c>
      <c r="J36" s="4"/>
      <c r="K36" s="4" t="s">
        <v>23</v>
      </c>
      <c r="L36" s="4"/>
      <c r="M36" s="4"/>
      <c r="N36" s="4" t="s">
        <v>23</v>
      </c>
      <c r="O36" s="4" t="s">
        <v>23</v>
      </c>
      <c r="P36" s="4" t="s">
        <v>21</v>
      </c>
      <c r="Q36" s="4"/>
    </row>
    <row r="37" spans="1:17" ht="30" customHeight="1">
      <c r="A37" s="4" t="s">
        <v>128</v>
      </c>
      <c r="B37" s="4" t="s">
        <v>56</v>
      </c>
      <c r="C37" s="8" t="s">
        <v>211</v>
      </c>
      <c r="D37" s="4" t="s">
        <v>115</v>
      </c>
      <c r="E37" s="4">
        <v>51774.22</v>
      </c>
      <c r="F37" s="4">
        <v>43447.816148999998</v>
      </c>
      <c r="G37" s="4">
        <v>48</v>
      </c>
      <c r="H37" s="4" t="s">
        <v>129</v>
      </c>
      <c r="I37" s="4" t="s">
        <v>130</v>
      </c>
      <c r="J37" s="4"/>
      <c r="K37" s="4"/>
      <c r="L37" s="4"/>
      <c r="M37" s="4"/>
      <c r="N37" s="4"/>
      <c r="O37" s="4"/>
      <c r="P37" s="4" t="s">
        <v>21</v>
      </c>
      <c r="Q37" s="4"/>
    </row>
    <row r="38" spans="1:17" ht="30" customHeight="1">
      <c r="A38" s="4" t="s">
        <v>131</v>
      </c>
      <c r="B38" s="4" t="s">
        <v>52</v>
      </c>
      <c r="C38" s="8" t="s">
        <v>211</v>
      </c>
      <c r="D38" s="4" t="s">
        <v>115</v>
      </c>
      <c r="E38" s="4">
        <v>18985.53</v>
      </c>
      <c r="F38" s="4">
        <v>8281.5727390000011</v>
      </c>
      <c r="G38" s="4">
        <v>36</v>
      </c>
      <c r="H38" s="4" t="s">
        <v>132</v>
      </c>
      <c r="I38" s="4" t="s">
        <v>133</v>
      </c>
      <c r="J38" s="4"/>
      <c r="K38" s="4"/>
      <c r="L38" s="4"/>
      <c r="M38" s="4"/>
      <c r="N38" s="4"/>
      <c r="O38" s="4"/>
      <c r="P38" s="4" t="s">
        <v>21</v>
      </c>
      <c r="Q38" s="4"/>
    </row>
    <row r="39" spans="1:17" ht="30" customHeight="1">
      <c r="A39" s="4" t="s">
        <v>134</v>
      </c>
      <c r="B39" s="4" t="s">
        <v>52</v>
      </c>
      <c r="C39" s="8" t="s">
        <v>211</v>
      </c>
      <c r="D39" s="4" t="s">
        <v>115</v>
      </c>
      <c r="E39" s="4">
        <v>3229</v>
      </c>
      <c r="F39" s="4">
        <v>1274.07</v>
      </c>
      <c r="G39" s="4">
        <v>36</v>
      </c>
      <c r="H39" s="4" t="s">
        <v>135</v>
      </c>
      <c r="I39" s="4" t="s">
        <v>136</v>
      </c>
      <c r="J39" s="4"/>
      <c r="K39" s="4"/>
      <c r="L39" s="4"/>
      <c r="M39" s="4"/>
      <c r="N39" s="4"/>
      <c r="O39" s="4"/>
      <c r="P39" s="4" t="s">
        <v>21</v>
      </c>
      <c r="Q39" s="4"/>
    </row>
    <row r="40" spans="1:17" ht="30" customHeight="1">
      <c r="A40" s="4" t="s">
        <v>137</v>
      </c>
      <c r="B40" s="4" t="s">
        <v>28</v>
      </c>
      <c r="C40" s="8" t="s">
        <v>211</v>
      </c>
      <c r="D40" s="4" t="s">
        <v>115</v>
      </c>
      <c r="E40" s="4">
        <v>5467.5722999999998</v>
      </c>
      <c r="F40" s="4">
        <v>6378</v>
      </c>
      <c r="G40" s="4">
        <v>36</v>
      </c>
      <c r="H40" s="4" t="s">
        <v>138</v>
      </c>
      <c r="I40" s="4" t="s">
        <v>139</v>
      </c>
      <c r="J40" s="4"/>
      <c r="K40" s="4"/>
      <c r="L40" s="4"/>
      <c r="M40" s="4"/>
      <c r="N40" s="4"/>
      <c r="O40" s="4"/>
      <c r="P40" s="4" t="s">
        <v>21</v>
      </c>
      <c r="Q40" s="4"/>
    </row>
    <row r="41" spans="1:17" ht="30" customHeight="1">
      <c r="A41" s="4" t="s">
        <v>140</v>
      </c>
      <c r="B41" s="4" t="s">
        <v>28</v>
      </c>
      <c r="C41" s="8" t="s">
        <v>211</v>
      </c>
      <c r="D41" s="4" t="s">
        <v>115</v>
      </c>
      <c r="E41" s="4">
        <v>8359.6</v>
      </c>
      <c r="F41" s="4">
        <v>7543.8</v>
      </c>
      <c r="G41" s="4">
        <v>24</v>
      </c>
      <c r="H41" s="4" t="s">
        <v>141</v>
      </c>
      <c r="I41" s="4" t="s">
        <v>142</v>
      </c>
      <c r="J41" s="4"/>
      <c r="K41" s="4"/>
      <c r="L41" s="4"/>
      <c r="M41" s="4"/>
      <c r="N41" s="4"/>
      <c r="O41" s="4"/>
      <c r="P41" s="4" t="s">
        <v>21</v>
      </c>
      <c r="Q41" s="4"/>
    </row>
    <row r="42" spans="1:17" ht="30" customHeight="1">
      <c r="A42" s="4" t="s">
        <v>143</v>
      </c>
      <c r="B42" s="4" t="s">
        <v>28</v>
      </c>
      <c r="C42" s="8" t="s">
        <v>211</v>
      </c>
      <c r="D42" s="4" t="s">
        <v>115</v>
      </c>
      <c r="E42" s="4">
        <v>2173.77</v>
      </c>
      <c r="F42" s="4">
        <v>500.19</v>
      </c>
      <c r="G42" s="4">
        <v>18</v>
      </c>
      <c r="H42" s="4" t="s">
        <v>144</v>
      </c>
      <c r="I42" s="4" t="s">
        <v>145</v>
      </c>
      <c r="J42" s="4"/>
      <c r="K42" s="4"/>
      <c r="L42" s="4"/>
      <c r="M42" s="4"/>
      <c r="N42" s="4"/>
      <c r="O42" s="4"/>
      <c r="P42" s="4" t="s">
        <v>21</v>
      </c>
      <c r="Q42" s="4"/>
    </row>
    <row r="43" spans="1:17" ht="30" customHeight="1">
      <c r="A43" s="4" t="s">
        <v>146</v>
      </c>
      <c r="B43" s="4" t="s">
        <v>28</v>
      </c>
      <c r="C43" s="8" t="s">
        <v>211</v>
      </c>
      <c r="D43" s="4" t="s">
        <v>115</v>
      </c>
      <c r="E43" s="4">
        <f>2685.83*6.7759</f>
        <v>18198.915496999998</v>
      </c>
      <c r="F43" s="4">
        <v>487.25</v>
      </c>
      <c r="G43" s="4">
        <v>18</v>
      </c>
      <c r="H43" s="4" t="s">
        <v>145</v>
      </c>
      <c r="I43" s="4" t="s">
        <v>147</v>
      </c>
      <c r="J43" s="4"/>
      <c r="K43" s="4"/>
      <c r="L43" s="4"/>
      <c r="M43" s="4"/>
      <c r="N43" s="4"/>
      <c r="O43" s="4"/>
      <c r="P43" s="4" t="s">
        <v>21</v>
      </c>
      <c r="Q43" s="4"/>
    </row>
    <row r="44" spans="1:17" ht="30" customHeight="1">
      <c r="A44" s="4" t="s">
        <v>148</v>
      </c>
      <c r="B44" s="4" t="s">
        <v>56</v>
      </c>
      <c r="C44" s="5" t="s">
        <v>208</v>
      </c>
      <c r="D44" s="4" t="s">
        <v>149</v>
      </c>
      <c r="E44" s="4">
        <v>322532.84000000003</v>
      </c>
      <c r="F44" s="4">
        <v>315717.33923166373</v>
      </c>
      <c r="G44" s="4">
        <v>60</v>
      </c>
      <c r="H44" s="4" t="s">
        <v>150</v>
      </c>
      <c r="I44" s="4" t="s">
        <v>95</v>
      </c>
      <c r="J44" s="4"/>
      <c r="K44" s="4" t="s">
        <v>23</v>
      </c>
      <c r="L44" s="4"/>
      <c r="M44" s="4"/>
      <c r="N44" s="4" t="s">
        <v>23</v>
      </c>
      <c r="O44" s="4" t="s">
        <v>23</v>
      </c>
      <c r="P44" s="4" t="s">
        <v>21</v>
      </c>
      <c r="Q44" s="4"/>
    </row>
    <row r="45" spans="1:17" ht="30" customHeight="1">
      <c r="A45" s="4" t="s">
        <v>151</v>
      </c>
      <c r="B45" s="4" t="s">
        <v>56</v>
      </c>
      <c r="C45" s="4" t="s">
        <v>25</v>
      </c>
      <c r="D45" s="4" t="s">
        <v>149</v>
      </c>
      <c r="E45" s="4">
        <v>78448.238315854847</v>
      </c>
      <c r="F45" s="4">
        <v>35007.280795999999</v>
      </c>
      <c r="G45" s="4">
        <v>36</v>
      </c>
      <c r="H45" s="4" t="s">
        <v>152</v>
      </c>
      <c r="I45" s="4" t="s">
        <v>153</v>
      </c>
      <c r="J45" s="4"/>
      <c r="K45" s="4"/>
      <c r="L45" s="4"/>
      <c r="M45" s="4"/>
      <c r="N45" s="4"/>
      <c r="O45" s="4"/>
      <c r="P45" s="4" t="s">
        <v>21</v>
      </c>
      <c r="Q45" s="4"/>
    </row>
    <row r="46" spans="1:17" ht="30" customHeight="1">
      <c r="A46" s="4" t="s">
        <v>154</v>
      </c>
      <c r="B46" s="4" t="s">
        <v>155</v>
      </c>
      <c r="C46" s="7" t="s">
        <v>209</v>
      </c>
      <c r="D46" s="4" t="s">
        <v>149</v>
      </c>
      <c r="E46" s="4">
        <v>135518</v>
      </c>
      <c r="F46" s="4">
        <v>54268.183100000002</v>
      </c>
      <c r="G46" s="4">
        <v>60</v>
      </c>
      <c r="H46" s="4" t="s">
        <v>156</v>
      </c>
      <c r="I46" s="4" t="s">
        <v>157</v>
      </c>
      <c r="J46" s="4"/>
      <c r="K46" s="4" t="s">
        <v>23</v>
      </c>
      <c r="L46" s="4"/>
      <c r="M46" s="4"/>
      <c r="N46" s="4" t="s">
        <v>23</v>
      </c>
      <c r="O46" s="4" t="s">
        <v>23</v>
      </c>
      <c r="P46" s="4" t="s">
        <v>21</v>
      </c>
      <c r="Q46" s="4"/>
    </row>
    <row r="47" spans="1:17" ht="30" customHeight="1">
      <c r="A47" s="4" t="s">
        <v>158</v>
      </c>
      <c r="B47" s="4" t="s">
        <v>56</v>
      </c>
      <c r="C47" s="8" t="s">
        <v>211</v>
      </c>
      <c r="D47" s="4" t="s">
        <v>149</v>
      </c>
      <c r="E47" s="4">
        <v>62481.759682499993</v>
      </c>
      <c r="F47" s="4">
        <v>32405.131918999999</v>
      </c>
      <c r="G47" s="4">
        <v>36</v>
      </c>
      <c r="H47" s="4" t="s">
        <v>159</v>
      </c>
      <c r="I47" s="4" t="s">
        <v>160</v>
      </c>
      <c r="J47" s="4"/>
      <c r="K47" s="4"/>
      <c r="L47" s="4"/>
      <c r="M47" s="4"/>
      <c r="N47" s="4"/>
      <c r="O47" s="4"/>
      <c r="P47" s="4" t="s">
        <v>21</v>
      </c>
      <c r="Q47" s="4"/>
    </row>
    <row r="48" spans="1:17" ht="30" customHeight="1">
      <c r="A48" s="4" t="s">
        <v>161</v>
      </c>
      <c r="B48" s="4" t="s">
        <v>56</v>
      </c>
      <c r="C48" s="7" t="s">
        <v>209</v>
      </c>
      <c r="D48" s="4" t="s">
        <v>149</v>
      </c>
      <c r="E48" s="4">
        <v>148317</v>
      </c>
      <c r="F48" s="4">
        <v>9344.643689999999</v>
      </c>
      <c r="G48" s="4">
        <v>36</v>
      </c>
      <c r="H48" s="4" t="s">
        <v>162</v>
      </c>
      <c r="I48" s="4" t="s">
        <v>163</v>
      </c>
      <c r="J48" s="4"/>
      <c r="K48" s="4"/>
      <c r="L48" s="4"/>
      <c r="M48" s="4"/>
      <c r="N48" s="4"/>
      <c r="O48" s="4"/>
      <c r="P48" s="4" t="s">
        <v>21</v>
      </c>
      <c r="Q48" s="4"/>
    </row>
    <row r="49" spans="1:17" ht="30" customHeight="1">
      <c r="A49" s="4" t="s">
        <v>164</v>
      </c>
      <c r="B49" s="4" t="s">
        <v>52</v>
      </c>
      <c r="C49" s="8" t="s">
        <v>211</v>
      </c>
      <c r="D49" s="4" t="s">
        <v>165</v>
      </c>
      <c r="E49" s="4">
        <v>15774.701754</v>
      </c>
      <c r="F49" s="4">
        <v>8760.8244214740007</v>
      </c>
      <c r="G49" s="4" t="s">
        <v>166</v>
      </c>
      <c r="H49" s="4" t="s">
        <v>167</v>
      </c>
      <c r="I49" s="4" t="s">
        <v>168</v>
      </c>
      <c r="J49" s="4"/>
      <c r="K49" s="4"/>
      <c r="L49" s="4"/>
      <c r="M49" s="4"/>
      <c r="N49" s="4"/>
      <c r="O49" s="4"/>
      <c r="P49" s="4" t="s">
        <v>21</v>
      </c>
      <c r="Q49" s="4"/>
    </row>
    <row r="50" spans="1:17" ht="30" customHeight="1">
      <c r="A50" s="4" t="s">
        <v>169</v>
      </c>
      <c r="B50" s="4" t="s">
        <v>52</v>
      </c>
      <c r="C50" s="7" t="s">
        <v>209</v>
      </c>
      <c r="D50" s="4" t="s">
        <v>170</v>
      </c>
      <c r="E50" s="4">
        <v>20344</v>
      </c>
      <c r="F50" s="4">
        <v>792.78030000000001</v>
      </c>
      <c r="G50" s="4">
        <v>48</v>
      </c>
      <c r="H50" s="4" t="s">
        <v>162</v>
      </c>
      <c r="I50" s="4" t="s">
        <v>171</v>
      </c>
      <c r="J50" s="4"/>
      <c r="K50" s="4"/>
      <c r="L50" s="4"/>
      <c r="M50" s="4"/>
      <c r="N50" s="4"/>
      <c r="O50" s="4"/>
      <c r="P50" s="4" t="s">
        <v>21</v>
      </c>
      <c r="Q50" s="4"/>
    </row>
    <row r="51" spans="1:17" ht="30" customHeight="1">
      <c r="A51" s="4" t="s">
        <v>172</v>
      </c>
      <c r="B51" s="4" t="s">
        <v>28</v>
      </c>
      <c r="C51" s="8" t="s">
        <v>211</v>
      </c>
      <c r="D51" s="4" t="s">
        <v>173</v>
      </c>
      <c r="E51" s="4">
        <v>953.84344300000009</v>
      </c>
      <c r="F51" s="4">
        <f>142.45*6.5</f>
        <v>925.92499999999995</v>
      </c>
      <c r="G51" s="4">
        <v>6</v>
      </c>
      <c r="H51" s="4" t="s">
        <v>174</v>
      </c>
      <c r="I51" s="4" t="s">
        <v>175</v>
      </c>
      <c r="J51" s="4"/>
      <c r="K51" s="4"/>
      <c r="L51" s="4"/>
      <c r="M51" s="4"/>
      <c r="N51" s="4"/>
      <c r="O51" s="4"/>
      <c r="P51" s="4" t="s">
        <v>21</v>
      </c>
      <c r="Q51" s="4"/>
    </row>
    <row r="52" spans="1:17" ht="30" customHeight="1">
      <c r="A52" s="4" t="s">
        <v>176</v>
      </c>
      <c r="B52" s="4" t="s">
        <v>28</v>
      </c>
      <c r="C52" s="8" t="s">
        <v>211</v>
      </c>
      <c r="D52" s="4" t="s">
        <v>173</v>
      </c>
      <c r="E52" s="4">
        <v>1219.7839662000001</v>
      </c>
      <c r="F52" s="4">
        <f>76.81*6.5</f>
        <v>499.26499999999999</v>
      </c>
      <c r="G52" s="4">
        <v>4</v>
      </c>
      <c r="H52" s="4" t="s">
        <v>177</v>
      </c>
      <c r="I52" s="4" t="s">
        <v>178</v>
      </c>
      <c r="J52" s="4"/>
      <c r="K52" s="4"/>
      <c r="L52" s="4"/>
      <c r="M52" s="4"/>
      <c r="N52" s="4"/>
      <c r="O52" s="4"/>
      <c r="P52" s="4" t="s">
        <v>21</v>
      </c>
      <c r="Q52" s="4"/>
    </row>
    <row r="53" spans="1:17" ht="30" customHeight="1">
      <c r="A53" s="4" t="s">
        <v>179</v>
      </c>
      <c r="B53" s="4" t="s">
        <v>28</v>
      </c>
      <c r="C53" s="8" t="s">
        <v>211</v>
      </c>
      <c r="D53" s="4" t="s">
        <v>173</v>
      </c>
      <c r="E53" s="4">
        <v>61141.433235999997</v>
      </c>
      <c r="F53" s="4">
        <v>58043.195719177696</v>
      </c>
      <c r="G53" s="4">
        <v>32</v>
      </c>
      <c r="H53" s="4" t="s">
        <v>180</v>
      </c>
      <c r="I53" s="4" t="s">
        <v>58</v>
      </c>
      <c r="J53" s="4"/>
      <c r="K53" s="4"/>
      <c r="L53" s="4"/>
      <c r="M53" s="4"/>
      <c r="N53" s="4"/>
      <c r="O53" s="4"/>
      <c r="P53" s="4" t="s">
        <v>21</v>
      </c>
      <c r="Q53" s="4"/>
    </row>
    <row r="54" spans="1:17" ht="30" customHeight="1">
      <c r="A54" s="4" t="s">
        <v>181</v>
      </c>
      <c r="B54" s="4" t="s">
        <v>28</v>
      </c>
      <c r="C54" s="8" t="s">
        <v>211</v>
      </c>
      <c r="D54" s="4" t="s">
        <v>173</v>
      </c>
      <c r="E54" s="4">
        <f>133.02*6.5</f>
        <v>864.63000000000011</v>
      </c>
      <c r="F54" s="4">
        <v>315.96499999999997</v>
      </c>
      <c r="G54" s="4"/>
      <c r="H54" s="4" t="s">
        <v>182</v>
      </c>
      <c r="I54" s="4"/>
      <c r="J54" s="4"/>
      <c r="K54" s="4"/>
      <c r="L54" s="4"/>
      <c r="M54" s="4"/>
      <c r="N54" s="4"/>
      <c r="O54" s="4"/>
      <c r="P54" s="4" t="s">
        <v>21</v>
      </c>
      <c r="Q54" s="4"/>
    </row>
    <row r="55" spans="1:17" ht="30" customHeight="1">
      <c r="A55" s="4" t="s">
        <v>183</v>
      </c>
      <c r="B55" s="4" t="s">
        <v>56</v>
      </c>
      <c r="C55" s="8" t="s">
        <v>211</v>
      </c>
      <c r="D55" s="4" t="s">
        <v>173</v>
      </c>
      <c r="E55" s="4">
        <v>7478.2897940000003</v>
      </c>
      <c r="F55" s="4">
        <v>6498.375</v>
      </c>
      <c r="G55" s="4"/>
      <c r="H55" s="4" t="s">
        <v>184</v>
      </c>
      <c r="I55" s="4" t="s">
        <v>50</v>
      </c>
      <c r="J55" s="4"/>
      <c r="K55" s="3"/>
      <c r="L55" s="3"/>
      <c r="M55" s="3"/>
      <c r="N55" s="3"/>
      <c r="O55" s="3"/>
      <c r="P55" s="4" t="s">
        <v>21</v>
      </c>
      <c r="Q55" s="3"/>
    </row>
    <row r="56" spans="1:17" ht="30" customHeight="1">
      <c r="A56" s="4" t="s">
        <v>185</v>
      </c>
      <c r="B56" s="4" t="s">
        <v>56</v>
      </c>
      <c r="C56" s="8" t="s">
        <v>211</v>
      </c>
      <c r="D56" s="4" t="s">
        <v>186</v>
      </c>
      <c r="E56" s="4">
        <v>83157.39</v>
      </c>
      <c r="F56" s="4">
        <v>23615.87</v>
      </c>
      <c r="G56" s="4">
        <v>40</v>
      </c>
      <c r="H56" s="4" t="s">
        <v>187</v>
      </c>
      <c r="I56" s="4" t="s">
        <v>207</v>
      </c>
      <c r="J56" s="4"/>
      <c r="K56" s="3"/>
      <c r="L56" s="3"/>
      <c r="M56" s="3"/>
      <c r="N56" s="3"/>
      <c r="O56" s="3"/>
      <c r="P56" s="4" t="s">
        <v>21</v>
      </c>
      <c r="Q56" s="3"/>
    </row>
    <row r="57" spans="1:17" ht="30" customHeight="1">
      <c r="A57" s="4" t="s">
        <v>188</v>
      </c>
      <c r="B57" s="4" t="s">
        <v>28</v>
      </c>
      <c r="C57" s="8" t="s">
        <v>211</v>
      </c>
      <c r="D57" s="4" t="s">
        <v>186</v>
      </c>
      <c r="E57" s="4">
        <v>3150.251428</v>
      </c>
      <c r="F57" s="4">
        <v>1746.095</v>
      </c>
      <c r="G57" s="4" t="s">
        <v>189</v>
      </c>
      <c r="H57" s="4" t="s">
        <v>190</v>
      </c>
      <c r="I57" s="4" t="s">
        <v>206</v>
      </c>
      <c r="J57" s="4"/>
      <c r="K57" s="3"/>
      <c r="L57" s="3"/>
      <c r="M57" s="3"/>
      <c r="N57" s="3"/>
      <c r="O57" s="3"/>
      <c r="P57" s="4" t="s">
        <v>21</v>
      </c>
      <c r="Q57" s="3"/>
    </row>
    <row r="58" spans="1:17" ht="30" customHeight="1">
      <c r="A58" s="4" t="s">
        <v>191</v>
      </c>
      <c r="B58" s="4" t="s">
        <v>56</v>
      </c>
      <c r="C58" s="8" t="s">
        <v>211</v>
      </c>
      <c r="D58" s="4" t="s">
        <v>192</v>
      </c>
      <c r="E58" s="4">
        <v>7528.5669719999996</v>
      </c>
      <c r="F58" s="4">
        <v>3474.5749999999998</v>
      </c>
      <c r="G58" s="4">
        <v>15</v>
      </c>
      <c r="H58" s="4" t="s">
        <v>193</v>
      </c>
      <c r="I58" s="4" t="s">
        <v>194</v>
      </c>
      <c r="J58" s="4"/>
      <c r="K58" s="3"/>
      <c r="L58" s="3"/>
      <c r="M58" s="3"/>
      <c r="N58" s="3"/>
      <c r="O58" s="3"/>
      <c r="P58" s="4" t="s">
        <v>21</v>
      </c>
      <c r="Q58" s="3"/>
    </row>
    <row r="59" spans="1:17" ht="30" customHeight="1">
      <c r="A59" s="4" t="s">
        <v>195</v>
      </c>
      <c r="B59" s="4" t="s">
        <v>52</v>
      </c>
      <c r="C59" s="8" t="s">
        <v>211</v>
      </c>
      <c r="D59" s="4" t="s">
        <v>196</v>
      </c>
      <c r="E59" s="4">
        <f>69148371.67/10000</f>
        <v>6914.8371670000006</v>
      </c>
      <c r="F59" s="4">
        <v>6810.31</v>
      </c>
      <c r="G59" s="4">
        <v>5</v>
      </c>
      <c r="H59" s="4" t="s">
        <v>197</v>
      </c>
      <c r="I59" s="4" t="s">
        <v>198</v>
      </c>
      <c r="J59" s="4"/>
      <c r="K59" s="3"/>
      <c r="L59" s="3"/>
      <c r="M59" s="3"/>
      <c r="N59" s="3"/>
      <c r="O59" s="3"/>
      <c r="P59" s="4" t="s">
        <v>21</v>
      </c>
      <c r="Q59" s="3"/>
    </row>
    <row r="60" spans="1:17" ht="30" customHeight="1">
      <c r="A60" s="4" t="s">
        <v>199</v>
      </c>
      <c r="B60" s="4" t="s">
        <v>28</v>
      </c>
      <c r="C60" s="8" t="s">
        <v>211</v>
      </c>
      <c r="D60" s="4" t="s">
        <v>200</v>
      </c>
      <c r="E60" s="4">
        <v>68637.563194000002</v>
      </c>
      <c r="F60" s="4">
        <v>35467.711499999998</v>
      </c>
      <c r="G60" s="4">
        <v>46</v>
      </c>
      <c r="H60" s="4" t="s">
        <v>201</v>
      </c>
      <c r="I60" s="4" t="s">
        <v>202</v>
      </c>
      <c r="J60" s="4"/>
      <c r="K60" s="3"/>
      <c r="L60" s="3"/>
      <c r="M60" s="3"/>
      <c r="N60" s="3"/>
      <c r="O60" s="3"/>
      <c r="P60" s="4" t="s">
        <v>21</v>
      </c>
      <c r="Q60" s="3"/>
    </row>
    <row r="61" spans="1:17" ht="30" customHeight="1">
      <c r="A61" s="4" t="s">
        <v>203</v>
      </c>
      <c r="B61" s="4" t="s">
        <v>70</v>
      </c>
      <c r="C61" s="8" t="s">
        <v>211</v>
      </c>
      <c r="D61" s="4" t="s">
        <v>204</v>
      </c>
      <c r="E61" s="4">
        <v>175508.01791999998</v>
      </c>
      <c r="F61" s="4">
        <v>0</v>
      </c>
      <c r="G61" s="4">
        <v>48</v>
      </c>
      <c r="H61" s="4" t="s">
        <v>205</v>
      </c>
      <c r="I61" s="4"/>
      <c r="J61" s="4"/>
      <c r="K61" s="3"/>
      <c r="L61" s="3"/>
      <c r="M61" s="3"/>
      <c r="N61" s="3"/>
      <c r="O61" s="3"/>
      <c r="P61" s="4" t="s">
        <v>20</v>
      </c>
      <c r="Q61" s="3"/>
    </row>
    <row r="62" spans="1:17" ht="33" customHeight="1">
      <c r="A62" s="13" t="s">
        <v>22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ht="15.6">
      <c r="A63" s="9" t="s">
        <v>19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1:17" ht="17.399999999999999">
      <c r="A64" s="1"/>
    </row>
    <row r="65" spans="1:1">
      <c r="A65" s="2"/>
    </row>
  </sheetData>
  <mergeCells count="15">
    <mergeCell ref="A63:Q63"/>
    <mergeCell ref="A2:Q2"/>
    <mergeCell ref="H3:H4"/>
    <mergeCell ref="I3:I4"/>
    <mergeCell ref="J3:O3"/>
    <mergeCell ref="P3:P4"/>
    <mergeCell ref="Q3:Q4"/>
    <mergeCell ref="A62:Q62"/>
    <mergeCell ref="A3:A4"/>
    <mergeCell ref="B3:B4"/>
    <mergeCell ref="D3:D4"/>
    <mergeCell ref="E3:E4"/>
    <mergeCell ref="F3:F4"/>
    <mergeCell ref="G3:G4"/>
    <mergeCell ref="C3:C4"/>
  </mergeCells>
  <phoneticPr fontId="7" type="noConversion"/>
  <pageMargins left="0.7" right="0.7" top="0.75" bottom="0.75" header="0.3" footer="0.3"/>
  <pageSetup paperSize="9" scale="9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2018-12-20T06:47:30Z</dcterms:modified>
</cp:coreProperties>
</file>