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360" yWindow="390" windowWidth="24240" windowHeight="11460" activeTab="3"/>
  </bookViews>
  <sheets>
    <sheet name="公路市政汇总" sheetId="4" r:id="rId1"/>
    <sheet name="铁路轨道汇总" sheetId="11" r:id="rId2"/>
    <sheet name="城市房建汇总" sheetId="12" r:id="rId3"/>
    <sheet name="海外汇总" sheetId="13" r:id="rId4"/>
    <sheet name="单位在建" sheetId="1" r:id="rId5"/>
    <sheet name="单位项目登记表" sheetId="2" r:id="rId6"/>
    <sheet name="进场" sheetId="6" r:id="rId7"/>
    <sheet name="主体完工" sheetId="7" r:id="rId8"/>
    <sheet name="中标未进场项目" sheetId="14" r:id="rId9"/>
  </sheets>
  <definedNames>
    <definedName name="_xlnm._FilterDatabase" localSheetId="5" hidden="1">单位项目登记表!$A$2:$Z$61</definedName>
    <definedName name="_xlnm._FilterDatabase" localSheetId="4" hidden="1">单位在建!$A$3:$S$58</definedName>
    <definedName name="_xlnm.Print_Area" localSheetId="2">城市房建汇总!$A$1:$V$38</definedName>
    <definedName name="_xlnm.Print_Area" localSheetId="0">公路市政汇总!$A$1:$V$38</definedName>
    <definedName name="_xlnm.Print_Area" localSheetId="3">海外汇总!$A$1:$V$37</definedName>
    <definedName name="_xlnm.Print_Area" localSheetId="1">铁路轨道汇总!$A$1:$V$38</definedName>
    <definedName name="_xlnm.Print_Titles" localSheetId="2">城市房建汇总!$3:$3</definedName>
    <definedName name="_xlnm.Print_Titles" localSheetId="0">公路市政汇总!$3:$3</definedName>
    <definedName name="_xlnm.Print_Titles" localSheetId="3">海外汇总!$3:$3</definedName>
    <definedName name="_xlnm.Print_Titles" localSheetId="1">铁路轨道汇总!$3:$3</definedName>
  </definedNames>
  <calcPr calcId="125725"/>
</workbook>
</file>

<file path=xl/calcChain.xml><?xml version="1.0" encoding="utf-8"?>
<calcChain xmlns="http://schemas.openxmlformats.org/spreadsheetml/2006/main">
  <c r="M10" i="13"/>
  <c r="M9"/>
  <c r="M8"/>
  <c r="M7"/>
  <c r="M6"/>
  <c r="M5"/>
  <c r="M4"/>
  <c r="L5"/>
  <c r="L6"/>
  <c r="L7"/>
  <c r="L4"/>
  <c r="N6"/>
  <c r="Q57" i="1"/>
  <c r="Q56"/>
  <c r="Q55"/>
  <c r="Q54"/>
  <c r="Q53" l="1"/>
  <c r="Q52"/>
  <c r="Q51"/>
  <c r="Q50"/>
  <c r="Q49"/>
  <c r="Q48"/>
  <c r="Q47"/>
  <c r="Q46"/>
  <c r="Q45"/>
  <c r="Q44"/>
  <c r="Q43"/>
  <c r="Q42"/>
  <c r="Q41"/>
  <c r="Q40"/>
  <c r="Q39"/>
  <c r="Q38"/>
  <c r="Q37"/>
  <c r="Q36"/>
  <c r="P35"/>
  <c r="Q35" s="1"/>
  <c r="J35"/>
  <c r="J34"/>
  <c r="Q34" s="1"/>
  <c r="Q33"/>
  <c r="Q31"/>
  <c r="Q30"/>
  <c r="J29"/>
  <c r="Q29" s="1"/>
  <c r="J28"/>
  <c r="Q28" s="1"/>
  <c r="Q22"/>
  <c r="Q13" l="1"/>
  <c r="Q12"/>
  <c r="Q11"/>
  <c r="Q10"/>
  <c r="Q9"/>
  <c r="Q8"/>
  <c r="Q7"/>
  <c r="P6" l="1"/>
  <c r="J6"/>
  <c r="P5"/>
  <c r="J5"/>
  <c r="Q6" l="1"/>
  <c r="Q5"/>
  <c r="S37" i="13"/>
  <c r="R37"/>
  <c r="Q37"/>
  <c r="P37"/>
  <c r="S38" i="12"/>
  <c r="R38"/>
  <c r="Q38"/>
  <c r="P38"/>
  <c r="S38" i="11"/>
  <c r="R38"/>
  <c r="Q38"/>
  <c r="P38"/>
  <c r="S38" i="4"/>
  <c r="R38"/>
  <c r="Q38"/>
  <c r="P38"/>
</calcChain>
</file>

<file path=xl/comments1.xml><?xml version="1.0" encoding="utf-8"?>
<comments xmlns="http://schemas.openxmlformats.org/spreadsheetml/2006/main">
  <authors>
    <author>Windows 用户</author>
  </authors>
  <commentList>
    <comment ref="J35" authorId="0">
      <text>
        <r>
          <rPr>
            <b/>
            <sz val="9"/>
            <color indexed="81"/>
            <rFont val="宋体"/>
            <family val="3"/>
            <charset val="134"/>
          </rPr>
          <t>国内下发限价</t>
        </r>
      </text>
    </comment>
  </commentList>
</comments>
</file>

<file path=xl/sharedStrings.xml><?xml version="1.0" encoding="utf-8"?>
<sst xmlns="http://schemas.openxmlformats.org/spreadsheetml/2006/main" count="2096" uniqueCount="1092">
  <si>
    <t>序号</t>
  </si>
  <si>
    <t>项目名称</t>
  </si>
  <si>
    <t>合同开、竣工日期</t>
    <phoneticPr fontId="5" type="noConversion"/>
  </si>
  <si>
    <t>项目经理/电话</t>
  </si>
  <si>
    <t>开工累计产值（万元）</t>
  </si>
  <si>
    <t>主体完工日期</t>
    <phoneticPr fontId="5" type="noConversion"/>
  </si>
  <si>
    <t>实际开工日期</t>
    <phoneticPr fontId="4" type="noConversion"/>
  </si>
  <si>
    <t>省市
简称</t>
    <phoneticPr fontId="4" type="noConversion"/>
  </si>
  <si>
    <t>投资/
现汇</t>
    <phoneticPr fontId="5" type="noConversion"/>
  </si>
  <si>
    <t>中标资质</t>
    <phoneticPr fontId="4" type="noConversion"/>
  </si>
  <si>
    <t>合同额
(万元)</t>
    <phoneticPr fontId="5" type="noConversion"/>
  </si>
  <si>
    <t>工程规模
(Km、万m2)</t>
    <phoneticPr fontId="5" type="noConversion"/>
  </si>
  <si>
    <r>
      <rPr>
        <b/>
        <sz val="9"/>
        <color indexed="8"/>
        <rFont val="宋体"/>
        <family val="3"/>
        <charset val="134"/>
      </rPr>
      <t>当前关键节点形象进度说明及当前存在的关键问题。</t>
    </r>
    <r>
      <rPr>
        <sz val="9"/>
        <color indexed="8"/>
        <rFont val="宋体"/>
        <family val="3"/>
        <charset val="134"/>
      </rPr>
      <t>（例：资金、征拆、设计、图纸、气候、安全、质量、环境，协作队伍及人员、材料设备供应保障等影响施工的主要问题；自身施工组织及管理原因），简洁明了。（限200字）</t>
    </r>
    <phoneticPr fontId="5" type="noConversion"/>
  </si>
  <si>
    <t>公路</t>
    <phoneticPr fontId="4" type="noConversion"/>
  </si>
  <si>
    <t>市政</t>
    <phoneticPr fontId="4" type="noConversion"/>
  </si>
  <si>
    <t>管廊</t>
    <phoneticPr fontId="4" type="noConversion"/>
  </si>
  <si>
    <t>交安</t>
    <phoneticPr fontId="4" type="noConversion"/>
  </si>
  <si>
    <t>试验场</t>
    <phoneticPr fontId="4" type="noConversion"/>
  </si>
  <si>
    <t>港口</t>
    <phoneticPr fontId="4" type="noConversion"/>
  </si>
  <si>
    <t>养护</t>
    <phoneticPr fontId="4" type="noConversion"/>
  </si>
  <si>
    <t>机场</t>
    <phoneticPr fontId="4" type="noConversion"/>
  </si>
  <si>
    <t>轨道交通</t>
    <phoneticPr fontId="4" type="noConversion"/>
  </si>
  <si>
    <t>铁路</t>
    <phoneticPr fontId="4" type="noConversion"/>
  </si>
  <si>
    <t>房建</t>
    <phoneticPr fontId="4" type="noConversion"/>
  </si>
  <si>
    <t>类型</t>
    <phoneticPr fontId="4" type="noConversion"/>
  </si>
  <si>
    <t>单位
简称</t>
    <phoneticPr fontId="4" type="noConversion"/>
  </si>
  <si>
    <r>
      <t>目前状态</t>
    </r>
    <r>
      <rPr>
        <sz val="8"/>
        <color indexed="8"/>
        <rFont val="宋体"/>
        <family val="3"/>
        <charset val="134"/>
      </rPr>
      <t>（进场未开工/正常施工/半停工/停工/季节性停工/主体完工）</t>
    </r>
    <phoneticPr fontId="4" type="noConversion"/>
  </si>
  <si>
    <t>特色小镇</t>
    <phoneticPr fontId="4" type="noConversion"/>
  </si>
  <si>
    <t>污水治理</t>
    <phoneticPr fontId="4" type="noConversion"/>
  </si>
  <si>
    <t>业主单位</t>
    <phoneticPr fontId="4" type="noConversion"/>
  </si>
  <si>
    <t>工程实体中心位置经度</t>
  </si>
  <si>
    <t>工程实体中心位置纬度</t>
  </si>
  <si>
    <t>项目类型和主要技术指标</t>
  </si>
  <si>
    <t>业主单位/地址/电话/联系人</t>
  </si>
  <si>
    <t>资金来源</t>
  </si>
  <si>
    <t>项目管控模式</t>
  </si>
  <si>
    <t>其它主要人员</t>
    <phoneticPr fontId="4" type="noConversion"/>
  </si>
  <si>
    <t>书记/电话</t>
    <phoneticPr fontId="4" type="noConversion"/>
  </si>
  <si>
    <t>财务总监/电话</t>
    <phoneticPr fontId="4" type="noConversion"/>
  </si>
  <si>
    <t>总工/电话</t>
    <phoneticPr fontId="4" type="noConversion"/>
  </si>
  <si>
    <t>总经/电话</t>
    <phoneticPr fontId="4" type="noConversion"/>
  </si>
  <si>
    <t>建设项目全称（合同号）</t>
  </si>
  <si>
    <t>***省(自治区) *** 市(县) ***乡</t>
  </si>
  <si>
    <t>***公路（公路等级）路基桥涵工程（或路面或铁路客运或特大桥或隧道或***），设计时速***km/h，双向*车道，路线总长***km,路基宽度**m。</t>
  </si>
  <si>
    <t>***/***/***</t>
  </si>
  <si>
    <t>投资主体/占比</t>
    <phoneticPr fontId="4" type="noConversion"/>
  </si>
  <si>
    <t>1.***/*** 2.***/*** （1为第一任，2为第二任..)</t>
    <phoneticPr fontId="4" type="noConversion"/>
  </si>
  <si>
    <t>项目经理/电话</t>
    <phoneticPr fontId="4" type="noConversion"/>
  </si>
  <si>
    <t>项目部详细地址</t>
    <phoneticPr fontId="4" type="noConversion"/>
  </si>
  <si>
    <t>项目登记表</t>
    <phoneticPr fontId="5" type="noConversion"/>
  </si>
  <si>
    <t>*** ° **'' ** '</t>
    <phoneticPr fontId="4" type="noConversion"/>
  </si>
  <si>
    <t>监理单位/地址/电话/联系人</t>
    <phoneticPr fontId="4" type="noConversion"/>
  </si>
  <si>
    <t>设计单位/地址/电话/联系人</t>
    <phoneticPr fontId="4" type="noConversion"/>
  </si>
  <si>
    <t>单位</t>
  </si>
  <si>
    <t>投资/现汇</t>
    <phoneticPr fontId="5" type="noConversion"/>
  </si>
  <si>
    <t>主体完工</t>
    <phoneticPr fontId="5" type="noConversion"/>
  </si>
  <si>
    <t>正常</t>
  </si>
  <si>
    <t>半停工</t>
  </si>
  <si>
    <t>停工</t>
  </si>
  <si>
    <t>分部</t>
    <phoneticPr fontId="5" type="noConversion"/>
  </si>
  <si>
    <t>季节性停工</t>
  </si>
  <si>
    <t>投资</t>
    <phoneticPr fontId="5" type="noConversion"/>
  </si>
  <si>
    <t>现汇</t>
    <phoneticPr fontId="5" type="noConversion"/>
  </si>
  <si>
    <t>现汇</t>
    <phoneticPr fontId="5" type="noConversion"/>
  </si>
  <si>
    <t>现汇</t>
    <phoneticPr fontId="5" type="noConversion"/>
  </si>
  <si>
    <t>投资</t>
    <phoneticPr fontId="5" type="noConversion"/>
  </si>
  <si>
    <t>投资</t>
    <phoneticPr fontId="5" type="noConversion"/>
  </si>
  <si>
    <t>现汇</t>
    <phoneticPr fontId="5" type="noConversion"/>
  </si>
  <si>
    <t>投资</t>
    <phoneticPr fontId="5" type="noConversion"/>
  </si>
  <si>
    <t>投资</t>
    <phoneticPr fontId="5" type="noConversion"/>
  </si>
  <si>
    <t>投资</t>
    <phoneticPr fontId="5" type="noConversion"/>
  </si>
  <si>
    <t>投资</t>
    <phoneticPr fontId="5" type="noConversion"/>
  </si>
  <si>
    <t>现汇</t>
    <phoneticPr fontId="5" type="noConversion"/>
  </si>
  <si>
    <t>投资</t>
    <phoneticPr fontId="5" type="noConversion"/>
  </si>
  <si>
    <t>现汇</t>
    <phoneticPr fontId="5" type="noConversion"/>
  </si>
  <si>
    <t>投资</t>
    <phoneticPr fontId="5" type="noConversion"/>
  </si>
  <si>
    <t>现汇</t>
    <phoneticPr fontId="5" type="noConversion"/>
  </si>
  <si>
    <t>小计</t>
    <phoneticPr fontId="5" type="noConversion"/>
  </si>
  <si>
    <t>小计</t>
    <phoneticPr fontId="5" type="noConversion"/>
  </si>
  <si>
    <t>现汇</t>
    <phoneticPr fontId="5" type="noConversion"/>
  </si>
  <si>
    <t>合  计</t>
    <phoneticPr fontId="5" type="noConversion"/>
  </si>
  <si>
    <t>剩余工作量
（万元）</t>
    <phoneticPr fontId="5" type="noConversion"/>
  </si>
  <si>
    <t>进场未开工</t>
    <phoneticPr fontId="4" type="noConversion"/>
  </si>
  <si>
    <t>进场一年以上未开工</t>
    <phoneticPr fontId="4" type="noConversion"/>
  </si>
  <si>
    <t>在建项目剩余工作量（万元）</t>
    <phoneticPr fontId="5" type="noConversion"/>
  </si>
  <si>
    <t>中标未进场项目建安费（万元）</t>
    <phoneticPr fontId="5" type="noConversion"/>
  </si>
  <si>
    <r>
      <t>简要说明</t>
    </r>
    <r>
      <rPr>
        <sz val="11"/>
        <color indexed="8"/>
        <rFont val="宋体"/>
        <family val="3"/>
        <charset val="134"/>
      </rPr>
      <t>（针对半停工、停工、进场一年以上未开工等非常态项目的重要简洁说明）</t>
    </r>
    <phoneticPr fontId="5" type="noConversion"/>
  </si>
  <si>
    <t>公司直管</t>
    <phoneticPr fontId="5" type="noConversion"/>
  </si>
  <si>
    <t>单位托管</t>
    <phoneticPr fontId="5" type="noConversion"/>
  </si>
  <si>
    <r>
      <rPr>
        <b/>
        <sz val="10"/>
        <color indexed="8"/>
        <rFont val="宋体"/>
        <family val="3"/>
        <charset val="134"/>
      </rPr>
      <t>单位：</t>
    </r>
    <r>
      <rPr>
        <b/>
        <sz val="10"/>
        <color indexed="8"/>
        <rFont val="Helv"/>
        <family val="2"/>
      </rPr>
      <t xml:space="preserve"> </t>
    </r>
    <r>
      <rPr>
        <b/>
        <sz val="10"/>
        <color indexed="8"/>
        <rFont val="宋体"/>
        <family val="3"/>
        <charset val="134"/>
      </rPr>
      <t>个</t>
    </r>
    <r>
      <rPr>
        <b/>
        <sz val="10"/>
        <color indexed="8"/>
        <rFont val="Helv"/>
        <family val="2"/>
      </rPr>
      <t xml:space="preserve">    </t>
    </r>
    <r>
      <rPr>
        <b/>
        <sz val="10"/>
        <color indexed="8"/>
        <rFont val="宋体"/>
        <family val="3"/>
        <charset val="134"/>
      </rPr>
      <t>万元</t>
    </r>
    <phoneticPr fontId="4" type="noConversion"/>
  </si>
  <si>
    <t>项目
合计</t>
    <phoneticPr fontId="4" type="noConversion"/>
  </si>
  <si>
    <t>中标未进场项目个数</t>
    <phoneticPr fontId="5" type="noConversion"/>
  </si>
  <si>
    <t>在建项目合同额（万元）</t>
    <phoneticPr fontId="4" type="noConversion"/>
  </si>
  <si>
    <t>完工上报月</t>
    <phoneticPr fontId="5" type="noConversion"/>
  </si>
  <si>
    <t>***截止到*月，在建工程项目***个，遍布**个省市自治区，其中本年新进场项目**个、本年主体完工项目**个。本年在建项目合同额 ***亿元，其中：在建项目剩余工作量**亿元；中标未进场项目建安费**亿元；在手任务总量约**亿元，其中：现汇类项目约占**%、投资类项目约占**%。</t>
    <phoneticPr fontId="4" type="noConversion"/>
  </si>
  <si>
    <t>***截止到*月，在建工程项目***个，遍布**个国家，其中本年新进场项目**个、本年主体完工项目**个。本年在建项目合同额 ***亿元，其中：在建项目剩余工作量**亿元；中标未进场项目合同额**亿元；在手任务总量约**亿元。</t>
    <phoneticPr fontId="4" type="noConversion"/>
  </si>
  <si>
    <t>2019年 本年主体完工项目表（按完工上报月正序）</t>
    <phoneticPr fontId="5" type="noConversion"/>
  </si>
  <si>
    <t>2019年 本年新进场项目表（按进场上报月正序）</t>
    <phoneticPr fontId="5" type="noConversion"/>
  </si>
  <si>
    <t>一公局一公司</t>
    <phoneticPr fontId="5" type="noConversion"/>
  </si>
  <si>
    <t>工程规模
(Km、万m2)</t>
    <phoneticPr fontId="5" type="noConversion"/>
  </si>
  <si>
    <t>合同开、竣工日期</t>
    <phoneticPr fontId="5" type="noConversion"/>
  </si>
  <si>
    <t>实际开工日期</t>
    <phoneticPr fontId="5" type="noConversion"/>
  </si>
  <si>
    <t>主体完工日期</t>
    <phoneticPr fontId="5" type="noConversion"/>
  </si>
  <si>
    <t>完工上报月</t>
    <phoneticPr fontId="5" type="noConversion"/>
  </si>
  <si>
    <r>
      <rPr>
        <b/>
        <sz val="9"/>
        <color indexed="8"/>
        <rFont val="宋体"/>
        <family val="3"/>
        <charset val="134"/>
      </rPr>
      <t>当前关键节点形象进度说明及当前存在的关键问题。</t>
    </r>
    <r>
      <rPr>
        <sz val="9"/>
        <color indexed="8"/>
        <rFont val="宋体"/>
        <family val="3"/>
        <charset val="134"/>
      </rPr>
      <t>（例：资金、征拆、设计、图纸、气候、安全、质量、环境，协作队伍及人员、材料设备供应保障等影响施工的主要问题；自身施工组织及管理原因），简洁明了。（限200字）</t>
    </r>
    <r>
      <rPr>
        <sz val="9"/>
        <color rgb="FFFF0000"/>
        <rFont val="宋体"/>
        <family val="3"/>
        <charset val="134"/>
      </rPr>
      <t>（为版面整齐，编写内容时请连续打字，不能断行）</t>
    </r>
    <phoneticPr fontId="5" type="noConversion"/>
  </si>
  <si>
    <t>公路市政事业部 2018年*月在建工程项目动态汇总表</t>
    <phoneticPr fontId="5" type="noConversion"/>
  </si>
  <si>
    <t>铁路轨道事业部  20189年*月在建工程项目动态汇总表</t>
    <phoneticPr fontId="5" type="noConversion"/>
  </si>
  <si>
    <t>城市房建事业部  2018年*月在建工程项目动态汇总表</t>
    <phoneticPr fontId="5" type="noConversion"/>
  </si>
  <si>
    <t>海外事业部  2018年*月在建工程项目动态汇总表</t>
    <phoneticPr fontId="5" type="noConversion"/>
  </si>
  <si>
    <t>2018年*月份在建工程项目动态表</t>
    <phoneticPr fontId="5" type="noConversion"/>
  </si>
  <si>
    <r>
      <t>2019年中标未进场工程项目动态表</t>
    </r>
    <r>
      <rPr>
        <b/>
        <sz val="11"/>
        <color rgb="FFFF0000"/>
        <rFont val="宋体"/>
        <family val="3"/>
        <charset val="134"/>
      </rPr>
      <t>（项目暂不能填写要素可暂空。某项目如进入在建表中，此项目在本表中要删掉）</t>
    </r>
    <phoneticPr fontId="5" type="noConversion"/>
  </si>
  <si>
    <t>/</t>
    <phoneticPr fontId="4" type="noConversion"/>
  </si>
  <si>
    <t>/</t>
    <phoneticPr fontId="4" type="noConversion"/>
  </si>
  <si>
    <t>分包加自营</t>
  </si>
  <si>
    <t>公路</t>
  </si>
  <si>
    <t>CCCC</t>
  </si>
  <si>
    <t>CFHEC</t>
  </si>
  <si>
    <t>正常施工</t>
  </si>
  <si>
    <t>市政</t>
  </si>
  <si>
    <t>房建</t>
  </si>
  <si>
    <t>商务部国际经济合作事务局</t>
  </si>
  <si>
    <t>科威特RA210项目</t>
  </si>
  <si>
    <t>科威特</t>
  </si>
  <si>
    <t>N29°24'</t>
  </si>
  <si>
    <t>E47°85'</t>
  </si>
  <si>
    <t>市政项目，该项目位于科威特五环大道（FIFTH RING ROAD)，属于5环线的改造工程，主要包括IC1、IC2,3,4主桥及4个匝道桥、IC16主桥及1个匝道桥、IC17主桥及2个匝道桥共11座现浇预应力连续箱梁。1号桥700米；2、3、4号桥主桥5542米，匝道桥600米；16号桥主桥50米、匝道跨径65米，17号桥主桥50米、两座匝道各跨径50米。</t>
  </si>
  <si>
    <t>科威特公共工程部</t>
  </si>
  <si>
    <t>日本东方咨询有限公司 Oriental Consultants Company Limited和科威特DAR AL-DOWAILASH联营体</t>
  </si>
  <si>
    <t>日本东方咨询有限公司 Oriental Consultants Company Limited</t>
  </si>
  <si>
    <t>科威特公共工程部，100%出资</t>
  </si>
  <si>
    <t>邓朝丰/00965-65583586</t>
  </si>
  <si>
    <t>无</t>
  </si>
  <si>
    <t>专业分包</t>
  </si>
  <si>
    <t>马来西亚东海岸铁路项目ECRLZQ-8分部</t>
  </si>
  <si>
    <t>马来西亚</t>
  </si>
  <si>
    <t>N3°18'</t>
  </si>
  <si>
    <t>E101°45'</t>
  </si>
  <si>
    <t>铁路等级：中国标准国铁I级；
正线数目：一次建成双线铁路；
设计行车速度：客车160km/h；货车80km/h；
最小曲线半径：一般2000m，困难1600m；
线间距：4.2m；
限制坡度：9‰；
轴    重：25t；
牵引种类：电力；
机车类型：客车SS9；货车SS4 ；
牵引质量：3500t；
到发线有效长度：750m；
闭塞类型：自动站间闭塞</t>
  </si>
  <si>
    <t>Malaysia Rail Link Sdn Bhd</t>
  </si>
  <si>
    <t>施旗胜 0060-12 378 8976</t>
  </si>
  <si>
    <t>周建强/0060-124409616</t>
  </si>
  <si>
    <t>王东恒/0060-194865493</t>
  </si>
  <si>
    <t>付伟</t>
    <phoneticPr fontId="4" type="noConversion"/>
  </si>
  <si>
    <t>ECRLZQ-8分部起讫桩号CH504+500～CH524+361.94，线路总长度19.862km，其中路基及站场总长3.934km(站场2座)、桥梁4.641km/9座（单线铁路桥梁0.487km/4座、双线铁路桥梁4.07km/5座、跨线公路桥梁0.084km/1座）、涵洞623m/10座，隧道17.34km（包含云顶隧道单洞单线16.375km、单洞双线隧道0.965km/2座）、预制T梁766片（一期工程322片，二期工程444片）。云顶隧道为第八分部及全线重难点、控制性工程，起终点里CH498+325～CH514+700，全长16.375km，为单洞单线分离式隧道</t>
  </si>
  <si>
    <t>菲律宾赤口河泵站灌溉项目</t>
  </si>
  <si>
    <t>菲律宾</t>
    <phoneticPr fontId="4" type="noConversion"/>
  </si>
  <si>
    <t>N17°38'</t>
    <phoneticPr fontId="4" type="noConversion"/>
  </si>
  <si>
    <t>E121°24'</t>
    <phoneticPr fontId="4" type="noConversion"/>
  </si>
  <si>
    <t>水工项目，采用美国标准技术规范。</t>
    <phoneticPr fontId="4" type="noConversion"/>
  </si>
  <si>
    <t>中工国际工程股份有限公司
郑志宏 09178666889</t>
    <phoneticPr fontId="4" type="noConversion"/>
  </si>
  <si>
    <t>菲律宾国家灌溉局（NIA）
ROLAND 09176388159</t>
    <phoneticPr fontId="4" type="noConversion"/>
  </si>
  <si>
    <t>中国进出口银行贷款</t>
    <phoneticPr fontId="4" type="noConversion"/>
  </si>
  <si>
    <t>李启兵 09157793510</t>
    <phoneticPr fontId="4" type="noConversion"/>
  </si>
  <si>
    <t>无</t>
    <phoneticPr fontId="4" type="noConversion"/>
  </si>
  <si>
    <t>蒋金鹏 09157793505</t>
    <phoneticPr fontId="4" type="noConversion"/>
  </si>
  <si>
    <t>游漓 09157793551</t>
    <phoneticPr fontId="4" type="noConversion"/>
  </si>
  <si>
    <t>专业分包</t>
    <phoneticPr fontId="4" type="noConversion"/>
  </si>
  <si>
    <t>项目位于菲律宾吕宋岛东北部，卡林卡与卡加延省交界处，赤口河右岸新建提升泵站厂房、隧洞、连接渠道、34公里主灌溉渠道、100公里支渠、田间配套工程和排水设施等</t>
    <phoneticPr fontId="4" type="noConversion"/>
  </si>
  <si>
    <t>公路</t>
    <phoneticPr fontId="4" type="noConversion"/>
  </si>
  <si>
    <t>2016.6.30</t>
  </si>
  <si>
    <t>2020.4.23</t>
  </si>
  <si>
    <t>邓朝丰 00965-65583586</t>
  </si>
  <si>
    <t>正常施工</t>
    <phoneticPr fontId="4" type="noConversion"/>
  </si>
  <si>
    <t>正常施工</t>
    <phoneticPr fontId="4" type="noConversion"/>
  </si>
  <si>
    <t>关键工程：IC16、IC17及IC1号桥已完工，其中IC16、IC17已经交付使用；IC234号桥已完成整体桥梁的67%左右，上下部结构依次正常进行施工步骤</t>
    <phoneticPr fontId="4" type="noConversion"/>
  </si>
  <si>
    <t>城建部</t>
  </si>
  <si>
    <t>喀麦隆城建部</t>
  </si>
  <si>
    <t>2016.3.14</t>
    <phoneticPr fontId="4" type="noConversion"/>
  </si>
  <si>
    <t>2015年杜阿拉监狱标</t>
  </si>
  <si>
    <t>喀麦隆司法部</t>
  </si>
  <si>
    <t>13000㎡</t>
  </si>
  <si>
    <t>2016.3.11</t>
    <phoneticPr fontId="4" type="noConversion"/>
  </si>
  <si>
    <t>水渠标</t>
  </si>
  <si>
    <t>雅温得市政府</t>
  </si>
  <si>
    <t>雅温得市区MONFUDI上游的4条水渠及其支流修建工程，共计8.65公里</t>
  </si>
  <si>
    <t>杜阿拉市政2016年373号道路工程</t>
  </si>
  <si>
    <t>杜阿拉市政府</t>
  </si>
  <si>
    <t>2018.7.2</t>
  </si>
  <si>
    <t>乌干达公路局</t>
  </si>
  <si>
    <t>乌干达民航局</t>
  </si>
  <si>
    <t>刚果金自来水公司</t>
  </si>
  <si>
    <t>EGCPO</t>
  </si>
  <si>
    <t>CFHEC</t>
    <phoneticPr fontId="4" type="noConversion"/>
  </si>
  <si>
    <t>整体分包</t>
  </si>
  <si>
    <t>自营</t>
  </si>
  <si>
    <t>北京市高速公路监理有限公司</t>
  </si>
  <si>
    <t>中交第一公路勘察设计研究院</t>
  </si>
  <si>
    <t>暂无</t>
  </si>
  <si>
    <t>乌干达政府自筹资金 投资100%</t>
  </si>
  <si>
    <t>分包</t>
  </si>
  <si>
    <t>南苏丹银行/南苏丹首都朱巴/+211-927647773</t>
  </si>
  <si>
    <t>南苏丹财政投资100%</t>
  </si>
  <si>
    <t>建筑设计单位:SUDARCH
机电设计单位：AHCO</t>
  </si>
  <si>
    <t>除机电设备外采用包工包料的大包模式，机电设备安装采用专业分包模式。</t>
  </si>
  <si>
    <t>乌干达MTP项目（合同号 UNRA/Works/2016-17/00110/01）</t>
  </si>
  <si>
    <t>II级公路,沥青混凝土路面，双向单车道，路线总长159km,（其中主线长103公里，3条支线总长56公里，23km+21km+12km），村落区为11米宽，城镇边缘区为13米宽，城镇区为18米宽。主要工程包括现有土路的加宽，路床准备，改良材料填方，水泥粒料底基层C1.0水泥粒料底基层C1.5，机轧碎石基层，沥青混凝土路面，六座小桥，一座大桥，排水以及附属设施。</t>
  </si>
  <si>
    <t>计划从口行贷款，贷不到则政府出资</t>
  </si>
  <si>
    <t>COWI A/S</t>
  </si>
  <si>
    <t>范伟/+256 776168169</t>
  </si>
  <si>
    <t>莫桑比克20座加油站建设项目/ 0005/PA/GCA/2017</t>
  </si>
  <si>
    <t>监理单位：Fernandes e Associados       电话：‭+258 84 302 9220‬</t>
  </si>
  <si>
    <t>Gespetro-Sociedade de Gestão de Participações，S.A</t>
  </si>
  <si>
    <t>Fernandes e Associados</t>
  </si>
  <si>
    <t>申茂江/+258 845122878</t>
  </si>
  <si>
    <t>喀麦隆雅温得市</t>
  </si>
  <si>
    <t>钟超/+237672089479</t>
  </si>
  <si>
    <t>各类房屋共8栋，建筑面积约13000平方米</t>
  </si>
  <si>
    <t>Bureau d'Etudes Techniques /B.P.4133 Douala</t>
  </si>
  <si>
    <t>司法部公共投资2015年及其后期预算100%</t>
  </si>
  <si>
    <t>1.王金锁/00237-670279916</t>
  </si>
  <si>
    <t>1.陈广/000237-677454499</t>
  </si>
  <si>
    <t>一、主要工程数量及结构形式
    1.主要房屋8栋
    2.建筑面积13000m2
二、工程重点及难点
     工地在野外，水电接入较难</t>
  </si>
  <si>
    <t>Communaute Urbaine de  Yaounde /Younde,cameroun / Tel: (237) 22220721   Fax(237) 22231112</t>
  </si>
  <si>
    <t>BEC LA Routiere /BP 13704, Younde,cameroun/  Tel: (237) 22223564</t>
  </si>
  <si>
    <t>非洲发展银行与喀麦隆市政府联合出资</t>
  </si>
  <si>
    <t>吴胜/电话（237）671498272</t>
  </si>
  <si>
    <t>何振义/电话（237）654088333</t>
  </si>
  <si>
    <t>联合体</t>
  </si>
  <si>
    <t>市政道路，路线总长2.7km,红线宽约
32m,双幅路断面形式。</t>
  </si>
  <si>
    <t>杜阿拉市政府/B.P:43/Tél :33 42 18 50</t>
  </si>
  <si>
    <t>杜阿拉市政府投资100%</t>
  </si>
  <si>
    <t>1.赵艳强/00237-677556523</t>
  </si>
  <si>
    <t>一、主要工程数量及结构形式
    1、全线长约2.7km,红线宽约32m
    2.双幅路断面形式。道路沿线与五条大路相交，2个T型交叉口，3个十字型交叉口，均为平交口
二、工程重点及难点
    道路沿线两侧地形复杂，存在较多的居民住宅、饭店、商店、加油站以及相应的供水管道和照明线路。</t>
  </si>
  <si>
    <t>2016年杜阿拉市政69号标</t>
  </si>
  <si>
    <t>项目包含杜阿拉市政道路3条，全长4000米。工程内容主要是对现有土路的新建和破损道路的修缮，主要工作量是25cm火山灰底基层，20cm机轧料基层、排水结构物和箱涵，连锁块、油面。</t>
  </si>
  <si>
    <t>Le Competing-bet  /B.P : 6718  Douala7214 Yaounde 
 /Tél : 22 21 59 88</t>
  </si>
  <si>
    <t>一、主要工程数量及结构形式
    1、全线长约4km,包含3条道路
    2工程内容主要是对现有土路的新建和破损道路的修缮，主要工作量是25cm火山灰底基层，20cm机轧料基层、排水结构物和箱涵，连锁块、油面。
二、工程重点及难点
    道路沿线两侧地形复杂，存在较多的居民住宅、补油路段分散。</t>
  </si>
  <si>
    <t>世界银行</t>
  </si>
  <si>
    <r>
      <rPr>
        <sz val="10"/>
        <rFont val="宋体"/>
        <family val="3"/>
        <charset val="134"/>
      </rPr>
      <t>自营</t>
    </r>
    <r>
      <rPr>
        <sz val="10"/>
        <rFont val="Helv"/>
        <family val="2"/>
      </rPr>
      <t>+</t>
    </r>
    <r>
      <rPr>
        <sz val="10"/>
        <rFont val="宋体"/>
        <family val="3"/>
        <charset val="134"/>
      </rPr>
      <t>分包</t>
    </r>
  </si>
  <si>
    <t>GERMS</t>
  </si>
  <si>
    <t>业主单位：乌干达民航局
地址：Uganda Civil Aviation Authority 
P.O.BOX 5536 Kampala,Uganda
电话：+256-41-4321173,4321016</t>
  </si>
  <si>
    <r>
      <t>工程概况</t>
    </r>
    <r>
      <rPr>
        <b/>
        <sz val="9"/>
        <color theme="1"/>
        <rFont val="宋体"/>
        <family val="3"/>
        <charset val="134"/>
      </rPr>
      <t>（</t>
    </r>
    <r>
      <rPr>
        <sz val="9"/>
        <color theme="1"/>
        <rFont val="宋体"/>
        <family val="3"/>
        <charset val="134"/>
      </rPr>
      <t>含重大变更及其它需要重点说明的内容）（不涉及内容删掉后重排序）</t>
    </r>
    <phoneticPr fontId="4" type="noConversion"/>
  </si>
  <si>
    <r>
      <t>一、项目桥隧比；
二.主要工程数量及结构形式；</t>
    </r>
    <r>
      <rPr>
        <sz val="9"/>
        <color theme="1"/>
        <rFont val="宋体"/>
        <family val="3"/>
        <charset val="134"/>
      </rPr>
      <t xml:space="preserve">
</t>
    </r>
    <r>
      <rPr>
        <b/>
        <sz val="9"/>
        <color theme="1"/>
        <rFont val="宋体"/>
        <family val="3"/>
        <charset val="134"/>
      </rPr>
      <t>1.路基**Km</t>
    </r>
    <r>
      <rPr>
        <sz val="9"/>
        <color theme="1"/>
        <rFont val="宋体"/>
        <family val="3"/>
        <charset val="134"/>
      </rPr>
      <t xml:space="preserve">，路基土石方: 填土石方***m3/***m3，挖土石方***m3/***m3,软基处理***Km,特殊地质，复杂地形等主要内容；
</t>
    </r>
    <r>
      <rPr>
        <b/>
        <sz val="9"/>
        <color theme="1"/>
        <rFont val="宋体"/>
        <family val="3"/>
        <charset val="134"/>
      </rPr>
      <t>2.特大型桥梁名称（分别陈述）  **m/*座</t>
    </r>
    <r>
      <rPr>
        <sz val="9"/>
        <color theme="1"/>
        <rFont val="宋体"/>
        <family val="3"/>
        <charset val="134"/>
      </rPr>
      <t>，上部，下部，基础结构；</t>
    </r>
    <r>
      <rPr>
        <b/>
        <sz val="9"/>
        <color theme="1"/>
        <rFont val="宋体"/>
        <family val="3"/>
        <charset val="134"/>
      </rPr>
      <t>大桥**m/*座</t>
    </r>
    <r>
      <rPr>
        <sz val="9"/>
        <color theme="1"/>
        <rFont val="宋体"/>
        <family val="3"/>
        <charset val="134"/>
      </rPr>
      <t>，上部，下部，基础结构；</t>
    </r>
    <r>
      <rPr>
        <b/>
        <sz val="9"/>
        <color theme="1"/>
        <rFont val="宋体"/>
        <family val="3"/>
        <charset val="134"/>
      </rPr>
      <t>大型互通式立交桥**座</t>
    </r>
    <r>
      <rPr>
        <sz val="9"/>
        <color theme="1"/>
        <rFont val="宋体"/>
        <family val="3"/>
        <charset val="134"/>
      </rPr>
      <t>，上部，下部，基础结构；</t>
    </r>
    <r>
      <rPr>
        <b/>
        <sz val="9"/>
        <color theme="1"/>
        <rFont val="宋体"/>
        <family val="3"/>
        <charset val="134"/>
      </rPr>
      <t>中小桥**m/**座，互通式立交*座；涵洞***m/**道等</t>
    </r>
    <r>
      <rPr>
        <sz val="9"/>
        <color theme="1"/>
        <rFont val="宋体"/>
        <family val="3"/>
        <charset val="134"/>
      </rPr>
      <t xml:space="preserve">；
</t>
    </r>
    <r>
      <rPr>
        <b/>
        <sz val="9"/>
        <color theme="1"/>
        <rFont val="宋体"/>
        <family val="3"/>
        <charset val="134"/>
      </rPr>
      <t>3</t>
    </r>
    <r>
      <rPr>
        <sz val="9"/>
        <color theme="1"/>
        <rFont val="宋体"/>
        <family val="3"/>
        <charset val="134"/>
      </rPr>
      <t xml:space="preserve">. </t>
    </r>
    <r>
      <rPr>
        <b/>
        <sz val="9"/>
        <color theme="1"/>
        <rFont val="宋体"/>
        <family val="3"/>
        <charset val="134"/>
      </rPr>
      <t>长大隧道名称（左右洞分别说明）**m/*座</t>
    </r>
    <r>
      <rPr>
        <sz val="9"/>
        <color theme="1"/>
        <rFont val="宋体"/>
        <family val="3"/>
        <charset val="134"/>
      </rPr>
      <t xml:space="preserve"> 围岩、开挖工法、、辅助坑道等主要内容；</t>
    </r>
    <r>
      <rPr>
        <b/>
        <sz val="9"/>
        <color theme="1"/>
        <rFont val="宋体"/>
        <family val="3"/>
        <charset val="134"/>
      </rPr>
      <t>其它隧道***m/*座；特殊隧道</t>
    </r>
    <r>
      <rPr>
        <sz val="9"/>
        <color theme="1"/>
        <rFont val="宋体"/>
        <family val="3"/>
        <charset val="134"/>
      </rPr>
      <t>（例：过水隧洞等</t>
    </r>
    <r>
      <rPr>
        <b/>
        <sz val="9"/>
        <color theme="1"/>
        <rFont val="宋体"/>
        <family val="3"/>
        <charset val="134"/>
      </rPr>
      <t>）</t>
    </r>
    <r>
      <rPr>
        <sz val="9"/>
        <color theme="1"/>
        <rFont val="宋体"/>
        <family val="3"/>
        <charset val="134"/>
      </rPr>
      <t xml:space="preserve">；
</t>
    </r>
    <r>
      <rPr>
        <b/>
        <sz val="9"/>
        <color theme="1"/>
        <rFont val="宋体"/>
        <family val="3"/>
        <charset val="134"/>
      </rPr>
      <t>4. 路面**Km/**m2</t>
    </r>
    <r>
      <rPr>
        <sz val="9"/>
        <color theme="1"/>
        <rFont val="宋体"/>
        <family val="3"/>
        <charset val="134"/>
      </rPr>
      <t xml:space="preserve">,白色(黑色)路面，上、中、下面层，基层，底基层数量；
</t>
    </r>
    <r>
      <rPr>
        <b/>
        <sz val="9"/>
        <color theme="1"/>
        <rFont val="宋体"/>
        <family val="3"/>
        <charset val="134"/>
      </rPr>
      <t>5.房建建筑，</t>
    </r>
    <r>
      <rPr>
        <sz val="9"/>
        <color theme="1"/>
        <rFont val="宋体"/>
        <family val="3"/>
        <charset val="134"/>
      </rPr>
      <t>建筑面积、占地面积、标准层面积；建筑总高度，总层数（地上、地下），层高；使用性质（住宅、商业、学校）；结构形式（砖混、框架、框剪、剪力墙、核心筒、钢结构），抗震等级（6-9度）等主要内容</t>
    </r>
    <r>
      <rPr>
        <b/>
        <sz val="9"/>
        <color theme="1"/>
        <rFont val="宋体"/>
        <family val="3"/>
        <charset val="134"/>
      </rPr>
      <t xml:space="preserve">
6、铁路与轨道交通工程（铁路、地铁、轻轨）</t>
    </r>
    <r>
      <rPr>
        <sz val="9"/>
        <color theme="1"/>
        <rFont val="宋体"/>
        <family val="3"/>
        <charset val="134"/>
      </rPr>
      <t xml:space="preserve">施工方法，结构形式，关键工程等主要陈述
</t>
    </r>
    <r>
      <rPr>
        <b/>
        <sz val="9"/>
        <color theme="1"/>
        <rFont val="宋体"/>
        <family val="3"/>
        <charset val="134"/>
      </rPr>
      <t>7.其它特殊工程说明。</t>
    </r>
    <r>
      <rPr>
        <sz val="9"/>
        <color theme="1"/>
        <rFont val="宋体"/>
        <family val="3"/>
        <charset val="134"/>
      </rPr>
      <t xml:space="preserve">
</t>
    </r>
    <r>
      <rPr>
        <b/>
        <sz val="9"/>
        <color theme="1"/>
        <rFont val="宋体"/>
        <family val="3"/>
        <charset val="134"/>
      </rPr>
      <t>二</t>
    </r>
    <r>
      <rPr>
        <sz val="9"/>
        <color theme="1"/>
        <rFont val="宋体"/>
        <family val="3"/>
        <charset val="134"/>
      </rPr>
      <t>.</t>
    </r>
    <r>
      <rPr>
        <b/>
        <sz val="9"/>
        <color theme="1"/>
        <rFont val="宋体"/>
        <family val="3"/>
        <charset val="134"/>
      </rPr>
      <t>工程重点及难点</t>
    </r>
    <r>
      <rPr>
        <sz val="9"/>
        <color theme="1"/>
        <rFont val="宋体"/>
        <family val="3"/>
        <charset val="134"/>
      </rPr>
      <t>： 主要内容。</t>
    </r>
    <phoneticPr fontId="4" type="noConversion"/>
  </si>
  <si>
    <t>待定</t>
    <phoneticPr fontId="4" type="noConversion"/>
  </si>
  <si>
    <t>停工</t>
    <phoneticPr fontId="4" type="noConversion"/>
  </si>
  <si>
    <t>停工</t>
    <phoneticPr fontId="4" type="noConversion"/>
  </si>
  <si>
    <t>业主原因，已于7月3日下发停工令</t>
    <phoneticPr fontId="4" type="noConversion"/>
  </si>
  <si>
    <t>灌溉</t>
    <phoneticPr fontId="4" type="noConversion"/>
  </si>
  <si>
    <t>中工国际工程股份有限公司</t>
  </si>
  <si>
    <t>34KM主渠、100公里支渠</t>
    <phoneticPr fontId="4" type="noConversion"/>
  </si>
  <si>
    <t>2018.7.25-2021.7.24</t>
    <phoneticPr fontId="4" type="noConversion"/>
  </si>
  <si>
    <t>2018.7.25</t>
    <phoneticPr fontId="4" type="noConversion"/>
  </si>
  <si>
    <t>2021.7.24</t>
    <phoneticPr fontId="4" type="noConversion"/>
  </si>
  <si>
    <t>李启兵
09157793510</t>
    <phoneticPr fontId="4" type="noConversion"/>
  </si>
  <si>
    <t>临建：完成主营地，工点营地及拌合站林建工程。完成设备进场。泵站：开累完成70390.558方；软岩开挖开累完成41959.538方；渠道土建工程：完成段落内清表工作；隧道：完成2#隧道洞口及1#隧道出口土石方开挖及导向墙施工，具备进洞条件；截止到12月底2#隧道入口预计进尺10米</t>
    <phoneticPr fontId="4" type="noConversion"/>
  </si>
  <si>
    <r>
      <rPr>
        <b/>
        <sz val="10"/>
        <color rgb="FFFF0000"/>
        <rFont val="宋体"/>
        <family val="3"/>
        <charset val="134"/>
      </rPr>
      <t>1.</t>
    </r>
    <r>
      <rPr>
        <sz val="10"/>
        <color rgb="FFFF0000"/>
        <rFont val="宋体"/>
        <family val="3"/>
        <charset val="134"/>
      </rPr>
      <t>科威特RA210项目是以中交一公局名义在中东地区中标的大型桥梁结构物项目，该项目为科威特五环路改造工程，包含11座现浇预应力连续箱梁桥，全长7107米，合同工期37个月。</t>
    </r>
    <r>
      <rPr>
        <b/>
        <sz val="10"/>
        <color rgb="FFFF0000"/>
        <rFont val="宋体"/>
        <family val="3"/>
        <charset val="134"/>
      </rPr>
      <t>2.</t>
    </r>
    <r>
      <rPr>
        <sz val="10"/>
        <color rgb="FFFF0000"/>
        <rFont val="宋体"/>
        <family val="3"/>
        <charset val="134"/>
      </rPr>
      <t>IC1号桥截面形式为单箱两室，单孔跨径为50米，单幅7孔，双幅总计14孔；IC234主桥为单箱三室，单孔跨径50米-60米，单幅52孔，双幅总计104孔，IC234匝道桥为单箱单室，单孔跨径50米，单幅3孔，共4座匝道桥；IC16号桥主桥为单箱三室，单孔50米，共一跨；IC16匝道桥为单箱两室，单孔65米，共一跨；IC17号桥主桥截面为单箱三室，单孔跨径50米，共一跨；匝道桥截面为单箱单室，单孔跨径为50米，共两座匝道桥。</t>
    </r>
    <r>
      <rPr>
        <b/>
        <sz val="10"/>
        <color rgb="FFFF0000"/>
        <rFont val="宋体"/>
        <family val="3"/>
        <charset val="134"/>
      </rPr>
      <t>3.</t>
    </r>
    <r>
      <rPr>
        <sz val="10"/>
        <color rgb="FFFF0000"/>
        <rFont val="宋体"/>
        <family val="3"/>
        <charset val="134"/>
      </rPr>
      <t>直径1.5m钻孔灌注桩基础2680延米，承台或夸大基础数量134个，墩柱数量为371根，墩帽数量为371个，桥台数量18个，桥台幕墙18个，桥台搭板18个，护栏长度为7107米。</t>
    </r>
    <r>
      <rPr>
        <b/>
        <sz val="10"/>
        <color rgb="FFFF0000"/>
        <rFont val="宋体"/>
        <family val="3"/>
        <charset val="134"/>
      </rPr>
      <t>4.</t>
    </r>
    <r>
      <rPr>
        <sz val="10"/>
        <color rgb="FFFF0000"/>
        <rFont val="宋体"/>
        <family val="3"/>
        <charset val="134"/>
      </rPr>
      <t>土方工程量开挖回填总计189780方，砼方量205850方，钢筋31220吨，钢绞线3842吨，桥面防水145570平米，下部结构油毡防水52000平米，伸缩缝1037米，盆式支座安装510个。</t>
    </r>
  </si>
  <si>
    <t>无</t>
    <phoneticPr fontId="4" type="noConversion"/>
  </si>
  <si>
    <t>尼日尔MN项目</t>
  </si>
  <si>
    <t>尼日尔</t>
  </si>
  <si>
    <t>E 6</t>
  </si>
  <si>
    <t>N 19</t>
  </si>
  <si>
    <t>公路项目，道路全长70公里，设计路面宽10米，30厘米成型层，20厘米底基层和基层，10米宽沥青双表面层</t>
  </si>
  <si>
    <t>尼日尔装备部、GEPCO联营体</t>
  </si>
  <si>
    <t>GEPCO</t>
  </si>
  <si>
    <t>伊斯兰银行 非洲阿拉伯经济发展银行 ；石油输出国组织；科威特基金；尼日尔政府。</t>
  </si>
  <si>
    <t>杜玉虎
00227-90079999</t>
  </si>
  <si>
    <t>李金龙
0086-15210437602</t>
  </si>
  <si>
    <r>
      <rPr>
        <b/>
        <sz val="10"/>
        <rFont val="宋体"/>
        <family val="3"/>
        <charset val="134"/>
      </rPr>
      <t>一.主要工程数量；</t>
    </r>
    <r>
      <rPr>
        <sz val="10"/>
        <rFont val="宋体"/>
        <family val="3"/>
        <charset val="134"/>
      </rPr>
      <t xml:space="preserve">
</t>
    </r>
    <r>
      <rPr>
        <b/>
        <sz val="10"/>
        <rFont val="宋体"/>
        <family val="3"/>
        <charset val="134"/>
      </rPr>
      <t>1.路基：</t>
    </r>
    <r>
      <rPr>
        <sz val="10"/>
        <rFont val="宋体"/>
        <family val="3"/>
        <charset val="134"/>
      </rPr>
      <t xml:space="preserve">挖方56192m3;填方：91334m3;成型层222347m3，底基层;139437m3;基层137807m3                                                                                                                                                         
2. </t>
    </r>
    <r>
      <rPr>
        <b/>
        <sz val="10"/>
        <rFont val="宋体"/>
        <family val="3"/>
        <charset val="134"/>
      </rPr>
      <t>路面：</t>
    </r>
    <r>
      <rPr>
        <sz val="10"/>
        <rFont val="宋体"/>
        <family val="3"/>
        <charset val="134"/>
      </rPr>
      <t xml:space="preserve">透层70km；表处70km
3、划线：连续性划线9513ml，连续性划线225154ml
</t>
    </r>
  </si>
  <si>
    <t>援布隆迪总统府二期项目</t>
  </si>
  <si>
    <t>布隆迪</t>
  </si>
  <si>
    <r>
      <rPr>
        <sz val="10"/>
        <color rgb="FFFF0000"/>
        <rFont val="宋体"/>
        <family val="3"/>
        <charset val="134"/>
        <scheme val="minor"/>
      </rPr>
      <t>E</t>
    </r>
    <r>
      <rPr>
        <sz val="10"/>
        <color rgb="FFFF0000"/>
        <rFont val="宋体"/>
        <family val="3"/>
        <charset val="134"/>
        <scheme val="minor"/>
      </rPr>
      <t xml:space="preserve"> 29</t>
    </r>
  </si>
  <si>
    <r>
      <rPr>
        <sz val="10"/>
        <color rgb="FFFF0000"/>
        <rFont val="宋体"/>
        <family val="3"/>
        <charset val="134"/>
        <scheme val="minor"/>
      </rPr>
      <t>S</t>
    </r>
    <r>
      <rPr>
        <sz val="10"/>
        <color rgb="FFFF0000"/>
        <rFont val="宋体"/>
        <family val="3"/>
        <charset val="134"/>
        <scheme val="minor"/>
      </rPr>
      <t xml:space="preserve"> 3</t>
    </r>
  </si>
  <si>
    <t>市政项目。A线长399.796米，宽27米；B线长413.891米，宽10米；C线长355.762米，宽10米；路面结构层均为5cm(AC-13C)+6cm(AC-20C)+18cm(0/31.5机轧碎石)+18cm(0/31.5机轧碎石)。</t>
  </si>
  <si>
    <t>北京市建筑设计研究院有限公司和沈阳市工程监理咨询有限公司联合体</t>
  </si>
  <si>
    <t>中交第一公路勘察设计研究院有限公司</t>
  </si>
  <si>
    <t>中国援助，由国家财政拨款。</t>
  </si>
  <si>
    <t>王钰   0025761160881</t>
  </si>
  <si>
    <r>
      <rPr>
        <sz val="10"/>
        <rFont val="宋体"/>
        <family val="3"/>
        <charset val="134"/>
      </rPr>
      <t>谭谈谈0</t>
    </r>
    <r>
      <rPr>
        <sz val="10"/>
        <rFont val="宋体"/>
        <family val="3"/>
        <charset val="134"/>
      </rPr>
      <t>025769785749</t>
    </r>
  </si>
  <si>
    <r>
      <rPr>
        <b/>
        <sz val="10"/>
        <rFont val="宋体"/>
        <family val="3"/>
        <charset val="134"/>
      </rPr>
      <t>主要工程量：</t>
    </r>
    <r>
      <rPr>
        <sz val="10"/>
        <rFont val="宋体"/>
        <family val="3"/>
        <charset val="134"/>
      </rPr>
      <t xml:space="preserve">
</t>
    </r>
    <r>
      <rPr>
        <b/>
        <sz val="10"/>
        <rFont val="宋体"/>
        <family val="3"/>
        <charset val="134"/>
      </rPr>
      <t>1.路基：</t>
    </r>
    <r>
      <rPr>
        <sz val="10"/>
        <rFont val="宋体"/>
        <family val="3"/>
        <charset val="134"/>
      </rPr>
      <t xml:space="preserve">挖方69372m3；填方96640m3；清表34384.9m2；底基层4035.15m3；基层4035.15m3；浆砌石边沟2788m；路缘石5200.8m；急流槽115m。                                                                                                                                                         
</t>
    </r>
    <r>
      <rPr>
        <b/>
        <sz val="10"/>
        <rFont val="宋体"/>
        <family val="3"/>
        <charset val="134"/>
      </rPr>
      <t>2.路面：</t>
    </r>
    <r>
      <rPr>
        <sz val="10"/>
        <rFont val="宋体"/>
        <family val="3"/>
        <charset val="134"/>
      </rPr>
      <t xml:space="preserve">透层油22000m2；6cmAC-20C下面层1200m3；粘层油20000m2；5cmAC-13C上面层1000m3。
</t>
    </r>
    <r>
      <rPr>
        <b/>
        <sz val="10"/>
        <rFont val="宋体"/>
        <family val="3"/>
        <charset val="134"/>
      </rPr>
      <t>3.其他：</t>
    </r>
    <r>
      <rPr>
        <sz val="10"/>
        <rFont val="宋体"/>
        <family val="3"/>
        <charset val="134"/>
      </rPr>
      <t xml:space="preserve">绿化种植29000m2；场地整治9公顷；圆管涵2φ100（110m）；安全设施：路灯、监控、标志标线、岗亭及进出控制杆；提供必要的办公家具，办公、通讯设备，餐厨设备。
</t>
    </r>
  </si>
  <si>
    <t>基桑加尼市政项目</t>
  </si>
  <si>
    <t>刚果金乔波省基桑加尼市</t>
  </si>
  <si>
    <t>E  25°12′0″</t>
  </si>
  <si>
    <t>N  0°31′0″</t>
  </si>
  <si>
    <t>市政项目，项目总里程为2680米，行车道结构层为20cm砾石土底基层，15cm级配碎石基层，5cm沥青混凝土面层；行车道为双向两车道7米宽，道路两侧分别为素混凝土铺面的1米宽人行道及矩形边沟。</t>
  </si>
  <si>
    <t>城市规划与住房总秘书处及规划与研究局/PDU常任秘书处</t>
  </si>
  <si>
    <t>基桑加尼OVD局经理目前为临时监理。正式监理信息暂缺失</t>
  </si>
  <si>
    <t>索建新/900914887</t>
  </si>
  <si>
    <r>
      <rPr>
        <sz val="9"/>
        <color theme="1"/>
        <rFont val="宋体"/>
        <family val="3"/>
        <charset val="134"/>
        <scheme val="minor"/>
      </rPr>
      <t>高晋军/</t>
    </r>
    <r>
      <rPr>
        <sz val="9"/>
        <color theme="1"/>
        <rFont val="宋体"/>
        <family val="3"/>
        <charset val="134"/>
        <scheme val="minor"/>
      </rPr>
      <t>852500357</t>
    </r>
  </si>
  <si>
    <r>
      <rPr>
        <b/>
        <sz val="9"/>
        <color theme="1"/>
        <rFont val="宋体"/>
        <family val="3"/>
        <charset val="134"/>
        <scheme val="minor"/>
      </rPr>
      <t>主要工程量：</t>
    </r>
    <r>
      <rPr>
        <sz val="9"/>
        <color theme="1"/>
        <rFont val="宋体"/>
        <family val="3"/>
        <charset val="134"/>
        <scheme val="minor"/>
      </rPr>
      <t xml:space="preserve">
</t>
    </r>
    <r>
      <rPr>
        <b/>
        <sz val="9"/>
        <color theme="1"/>
        <rFont val="宋体"/>
        <family val="3"/>
        <charset val="134"/>
        <scheme val="minor"/>
      </rPr>
      <t>1.路基：</t>
    </r>
    <r>
      <rPr>
        <sz val="9"/>
        <color theme="1"/>
        <rFont val="宋体"/>
        <family val="3"/>
        <charset val="134"/>
        <scheme val="minor"/>
      </rPr>
      <t xml:space="preserve">挖方9000m3；填方7000m3；底基层5160m3；基层3870m3；浆砌矩形边沟5500m；路缘石5400m。                                                                                                                                                         
</t>
    </r>
    <r>
      <rPr>
        <b/>
        <sz val="9"/>
        <color theme="1"/>
        <rFont val="宋体"/>
        <family val="3"/>
        <charset val="134"/>
        <scheme val="minor"/>
      </rPr>
      <t>2.路面：</t>
    </r>
    <r>
      <rPr>
        <sz val="9"/>
        <color theme="1"/>
        <rFont val="宋体"/>
        <family val="3"/>
        <charset val="134"/>
        <scheme val="minor"/>
      </rPr>
      <t xml:space="preserve">透层油21000平米，粘层油21000平米，沥青混凝土面层1050方。
</t>
    </r>
    <r>
      <rPr>
        <b/>
        <sz val="9"/>
        <color theme="1"/>
        <rFont val="宋体"/>
        <family val="3"/>
        <charset val="134"/>
        <scheme val="minor"/>
      </rPr>
      <t>3.其他：</t>
    </r>
    <r>
      <rPr>
        <sz val="9"/>
        <color theme="1"/>
        <rFont val="宋体"/>
        <family val="3"/>
        <charset val="134"/>
        <scheme val="minor"/>
      </rPr>
      <t>路面标线6000延米</t>
    </r>
    <r>
      <rPr>
        <sz val="9"/>
        <color theme="1"/>
        <rFont val="宋体"/>
        <family val="3"/>
        <charset val="134"/>
        <scheme val="minor"/>
      </rPr>
      <t>。</t>
    </r>
  </si>
  <si>
    <t>刚果金克罗维奇项目</t>
  </si>
  <si>
    <t>刚果金克罗维奇</t>
  </si>
  <si>
    <t>E 25°30′</t>
  </si>
  <si>
    <t>S 10°42′</t>
  </si>
  <si>
    <t>市政项目，全长2.24km，设计路面宽度7米，结构层为15cm红土粒料底基层，15cm机轧碎石基层，5cm沥青混凝土面层，以及路缘石、边沟、涵洞等结构物</t>
  </si>
  <si>
    <r>
      <rPr>
        <sz val="10"/>
        <rFont val="宋体"/>
        <family val="3"/>
        <charset val="134"/>
      </rPr>
      <t>索建新
0</t>
    </r>
    <r>
      <rPr>
        <sz val="10"/>
        <rFont val="宋体"/>
        <family val="3"/>
        <charset val="134"/>
      </rPr>
      <t>0243900914887</t>
    </r>
  </si>
  <si>
    <t>高晋军
00243852500357</t>
  </si>
  <si>
    <r>
      <rPr>
        <sz val="10"/>
        <rFont val="宋体"/>
        <family val="3"/>
        <charset val="134"/>
      </rPr>
      <t>刘朋
0</t>
    </r>
    <r>
      <rPr>
        <sz val="10"/>
        <rFont val="宋体"/>
        <family val="3"/>
        <charset val="134"/>
      </rPr>
      <t>0243906849588</t>
    </r>
  </si>
  <si>
    <t>王福令
00243906866788</t>
  </si>
  <si>
    <r>
      <rPr>
        <b/>
        <sz val="10"/>
        <rFont val="宋体"/>
        <family val="3"/>
        <charset val="134"/>
      </rPr>
      <t>主要工程量：</t>
    </r>
    <r>
      <rPr>
        <sz val="10"/>
        <rFont val="宋体"/>
        <family val="3"/>
        <charset val="134"/>
      </rPr>
      <t xml:space="preserve">
</t>
    </r>
    <r>
      <rPr>
        <b/>
        <sz val="10"/>
        <rFont val="宋体"/>
        <family val="3"/>
        <charset val="134"/>
      </rPr>
      <t>1.路基：</t>
    </r>
    <r>
      <rPr>
        <sz val="10"/>
        <rFont val="宋体"/>
        <family val="3"/>
        <charset val="134"/>
      </rPr>
      <t>清表3500㎡；</t>
    </r>
    <r>
      <rPr>
        <sz val="10"/>
        <rFont val="宋体"/>
        <family val="3"/>
        <charset val="134"/>
      </rPr>
      <t>挖方</t>
    </r>
    <r>
      <rPr>
        <sz val="10"/>
        <rFont val="宋体"/>
        <family val="3"/>
        <charset val="134"/>
      </rPr>
      <t>3600</t>
    </r>
    <r>
      <rPr>
        <sz val="10"/>
        <rFont val="宋体"/>
        <family val="3"/>
        <charset val="134"/>
      </rPr>
      <t>m³；填方</t>
    </r>
    <r>
      <rPr>
        <sz val="10"/>
        <rFont val="宋体"/>
        <family val="3"/>
        <charset val="134"/>
      </rPr>
      <t>2700m</t>
    </r>
    <r>
      <rPr>
        <sz val="10"/>
        <rFont val="宋体"/>
        <family val="3"/>
        <charset val="134"/>
      </rPr>
      <t>³；底基层</t>
    </r>
    <r>
      <rPr>
        <sz val="10"/>
        <rFont val="宋体"/>
        <family val="3"/>
        <charset val="134"/>
      </rPr>
      <t>2500m</t>
    </r>
    <r>
      <rPr>
        <sz val="10"/>
        <rFont val="宋体"/>
        <family val="3"/>
        <charset val="134"/>
      </rPr>
      <t>³；基层</t>
    </r>
    <r>
      <rPr>
        <sz val="10"/>
        <rFont val="宋体"/>
        <family val="3"/>
        <charset val="134"/>
      </rPr>
      <t>3200m</t>
    </r>
    <r>
      <rPr>
        <sz val="10"/>
        <rFont val="宋体"/>
        <family val="3"/>
        <charset val="134"/>
      </rPr>
      <t>³；浆砌片石边沟</t>
    </r>
    <r>
      <rPr>
        <sz val="10"/>
        <rFont val="宋体"/>
        <family val="3"/>
        <charset val="134"/>
      </rPr>
      <t>4750</t>
    </r>
    <r>
      <rPr>
        <sz val="10"/>
        <rFont val="宋体"/>
        <family val="3"/>
        <charset val="134"/>
      </rPr>
      <t>m；路缘石</t>
    </r>
    <r>
      <rPr>
        <sz val="10"/>
        <rFont val="宋体"/>
        <family val="3"/>
        <charset val="134"/>
      </rPr>
      <t>8200</t>
    </r>
    <r>
      <rPr>
        <sz val="10"/>
        <rFont val="宋体"/>
        <family val="3"/>
        <charset val="134"/>
      </rPr>
      <t>m；挡土墙</t>
    </r>
    <r>
      <rPr>
        <sz val="10"/>
        <rFont val="宋体"/>
        <family val="3"/>
        <charset val="134"/>
      </rPr>
      <t>400m；</t>
    </r>
    <r>
      <rPr>
        <sz val="10"/>
        <rFont val="宋体"/>
        <family val="3"/>
        <charset val="134"/>
      </rPr>
      <t>涵洞</t>
    </r>
    <r>
      <rPr>
        <sz val="10"/>
        <rFont val="宋体"/>
        <family val="3"/>
        <charset val="134"/>
      </rPr>
      <t>9道</t>
    </r>
    <r>
      <rPr>
        <sz val="10"/>
        <rFont val="宋体"/>
        <family val="3"/>
        <charset val="134"/>
      </rPr>
      <t xml:space="preserve">。
</t>
    </r>
    <r>
      <rPr>
        <b/>
        <sz val="10"/>
        <rFont val="宋体"/>
        <family val="3"/>
        <charset val="134"/>
      </rPr>
      <t>2</t>
    </r>
    <r>
      <rPr>
        <b/>
        <sz val="10"/>
        <rFont val="宋体"/>
        <family val="3"/>
        <charset val="134"/>
      </rPr>
      <t>.</t>
    </r>
    <r>
      <rPr>
        <b/>
        <sz val="10"/>
        <color theme="1"/>
        <rFont val="宋体"/>
        <family val="3"/>
        <charset val="134"/>
        <scheme val="minor"/>
      </rPr>
      <t>路面</t>
    </r>
    <r>
      <rPr>
        <sz val="10"/>
        <color theme="1"/>
        <rFont val="宋体"/>
        <family val="3"/>
        <charset val="134"/>
        <scheme val="minor"/>
      </rPr>
      <t>：透层油16340㎡；粘层油16340㎡；5cm面层16340㎡。
3</t>
    </r>
    <r>
      <rPr>
        <b/>
        <sz val="10"/>
        <color theme="1"/>
        <rFont val="宋体"/>
        <family val="3"/>
        <charset val="134"/>
        <scheme val="minor"/>
      </rPr>
      <t>.标志牌、划线</t>
    </r>
    <r>
      <rPr>
        <sz val="10"/>
        <color theme="1"/>
        <rFont val="宋体"/>
        <family val="3"/>
        <charset val="134"/>
        <scheme val="minor"/>
      </rPr>
      <t>。</t>
    </r>
  </si>
  <si>
    <t>刚果金戈马停机坪项目</t>
  </si>
  <si>
    <t>刚果金戈马</t>
  </si>
  <si>
    <t>E 29</t>
  </si>
  <si>
    <t>S 1</t>
  </si>
  <si>
    <t xml:space="preserve">机场项目。停机坪扩建部分为：10公分的0/31.5机轧碎石底基层（找平层）+15公分的水泥稳定碎石基层+透层+6公分的0/14沥青混凝土下面层+粘层+4公分的0/10沥青混凝土上面层。停机坪翻新部分和旧有滑行道翻新部分为：先铣刨6公分的现有沥青混凝土面层，然后再施工透层+6公分的0/14沥青混凝土下面层+粘层+4公分的0/10沥青混凝土上面层
</t>
  </si>
  <si>
    <r>
      <rPr>
        <sz val="9"/>
        <color theme="1"/>
        <rFont val="Times New Roman"/>
        <family val="1"/>
      </rPr>
      <t xml:space="preserve"> </t>
    </r>
    <r>
      <rPr>
        <sz val="9"/>
        <color theme="1"/>
        <rFont val="宋体"/>
        <family val="3"/>
        <charset val="134"/>
        <scheme val="minor"/>
      </rPr>
      <t>多式联运项目执行小组</t>
    </r>
  </si>
  <si>
    <t>INTAIRPLAN Gmbh</t>
  </si>
  <si>
    <t>王栋00243825192457</t>
  </si>
  <si>
    <t>孟曙东00243854868328</t>
  </si>
  <si>
    <r>
      <rPr>
        <b/>
        <sz val="10"/>
        <rFont val="宋体"/>
        <family val="3"/>
        <charset val="134"/>
      </rPr>
      <t>主要工程量：                                                                          1 路基：</t>
    </r>
    <r>
      <rPr>
        <sz val="10"/>
        <rFont val="宋体"/>
        <family val="3"/>
        <charset val="134"/>
      </rPr>
      <t>岩石挖方12050m3；基层1500m3；底基层3490m3；</t>
    </r>
    <r>
      <rPr>
        <b/>
        <sz val="10"/>
        <rFont val="宋体"/>
        <family val="3"/>
        <charset val="134"/>
      </rPr>
      <t xml:space="preserve">                                              2 路面：</t>
    </r>
    <r>
      <rPr>
        <sz val="10"/>
        <rFont val="宋体"/>
        <family val="3"/>
        <charset val="134"/>
      </rPr>
      <t xml:space="preserve">透层35125m2；粘层35125m2；沥青混凝土3513m3；防煤油涂层11616m2  </t>
    </r>
    <r>
      <rPr>
        <b/>
        <sz val="10"/>
        <rFont val="宋体"/>
        <family val="3"/>
        <charset val="134"/>
      </rPr>
      <t xml:space="preserve">                                  3 其他：</t>
    </r>
    <r>
      <rPr>
        <sz val="10"/>
        <rFont val="宋体"/>
        <family val="3"/>
        <charset val="134"/>
      </rPr>
      <t>管涵32ML;Qmax350合成材料成品管涵80ML；Qmax550合成材料成品管涵124ML；Qmax700合成材料成品管涵98ML</t>
    </r>
  </si>
  <si>
    <t>MAKALA供水项目</t>
  </si>
  <si>
    <t>刚果金金沙萨</t>
  </si>
  <si>
    <t>主要的工作为对Makala蓄水池基础设施翻修、拆除现有老旧设备、管道及提供和安装新设备、新管道、对排污管道系统进行清理、更换大功率变压器设备、场地围墙建设等</t>
  </si>
  <si>
    <t>刚果金自来水公司(+243) 97 82 54 141, (+243) 82 36 36 173</t>
  </si>
  <si>
    <t>高萌/243858590521</t>
  </si>
  <si>
    <t>金沙萨管道铺设及预防霍乱配水栓建造工程</t>
  </si>
  <si>
    <t>管道铺设
36个配水栓建设
一个容量为250立方的金属质水塔</t>
  </si>
  <si>
    <t>该项目为施工标，项目地点位于刚果金金沙萨，工程内容包括：
管道铺设
36个配水栓建设
一个容量为250立方的金属质水塔</t>
  </si>
  <si>
    <t>金沙萨区域管线修复工程</t>
  </si>
  <si>
    <t>该项目为施工标，项目地点位于刚果金金沙萨，工程内容包括：
Masina 1, Masina 2, Masina 3 et Siforco;
Ngaba;
Mont-Ngafula ;
Mombele, Bumbu et Ngiri Ngiri;
Salongo区.
以上几个区域管线修复工程</t>
  </si>
  <si>
    <t>现汇</t>
  </si>
  <si>
    <t>2017-8-19-2018-11-20</t>
  </si>
  <si>
    <t>杜玉虎/00227 90079999</t>
  </si>
  <si>
    <t>1、甲方支付滞后：目前总计14期计量，但甲方仅支付前6期，我司多次催促此事，甲方总经理承诺近期会支付，但至今仍未执行；
2、甲方轧石问题：目前甲方只生产碎石2500方，其中大碎石10/14型号1750方，小碎石6/10型号750方（小碎石仅够9.5公里双表施工），全线70公里总需11000方相差甚远，但甲方因轧石机故障迟迟未开展轧石工作，对此我司已多次催促督办；
3、甲方沥青供应问题：目前甲方已订购20箱沥青，预计总量550吨左右，其中12箱已运抵营地。全线70公里所需沥青总量为1470吨，且甲方办事效率较低，沥青从订购到运输到现场时间较长（大概45天左右），后续沥青供应问题依然存在。</t>
  </si>
  <si>
    <t>克洛维奇市政项目</t>
  </si>
  <si>
    <t>2018-10-5-2018-6-5</t>
  </si>
  <si>
    <t>目前，克罗维奇市处于雨季，对项目的准备工作以及后续现场施工，将会造成很大影响，制约施工速度。</t>
  </si>
  <si>
    <t>城市规划与住房总秘书处及规划与研究局/PDU常任秘书处（</t>
  </si>
  <si>
    <t>开工令暂未下达</t>
  </si>
  <si>
    <t>进场未开工</t>
  </si>
  <si>
    <t>与监理一同进行混凝土配合比实验；报送新增线外排水边沟的图纸给监理。</t>
  </si>
  <si>
    <t>机场</t>
  </si>
  <si>
    <t>戈马停机坪项目</t>
  </si>
  <si>
    <t>交通运输部   多式联运项目实施单位CEPTM</t>
  </si>
  <si>
    <t>24000平停机坪+400米滑行道</t>
  </si>
  <si>
    <t>王栋/825192457</t>
  </si>
  <si>
    <t>项目于2018年11月27日收到开工令， 业主要为戈马机场其他项目准备环境与社会管理计划，并报送至世行，得到世行批准后才能被准许停机坪开工。</t>
  </si>
  <si>
    <t>中西非1</t>
    <phoneticPr fontId="4" type="noConversion"/>
  </si>
  <si>
    <t>中西非2</t>
  </si>
  <si>
    <t>中西非3</t>
  </si>
  <si>
    <t>中西非4</t>
  </si>
  <si>
    <t>中西非5</t>
  </si>
  <si>
    <t>中西非6</t>
  </si>
  <si>
    <t>中西非7</t>
  </si>
  <si>
    <t>亚太1</t>
    <phoneticPr fontId="4" type="noConversion"/>
  </si>
  <si>
    <t>亚太2</t>
  </si>
  <si>
    <t>亚太3</t>
  </si>
  <si>
    <t>中西非1</t>
    <phoneticPr fontId="4" type="noConversion"/>
  </si>
  <si>
    <t>中西非8</t>
  </si>
  <si>
    <t>单位在建无信息</t>
    <phoneticPr fontId="4" type="noConversion"/>
  </si>
  <si>
    <t>现汇</t>
    <phoneticPr fontId="4" type="noConversion"/>
  </si>
  <si>
    <t>乌干达KE机场高速公路项目</t>
    <phoneticPr fontId="4" type="noConversion"/>
  </si>
  <si>
    <t>CCCC</t>
    <phoneticPr fontId="4" type="noConversion"/>
  </si>
  <si>
    <t>49.56KM</t>
    <phoneticPr fontId="4" type="noConversion"/>
  </si>
  <si>
    <t>2012.11.19-2020.07.25</t>
    <phoneticPr fontId="4" type="noConversion"/>
  </si>
  <si>
    <t>2012.11.19</t>
  </si>
  <si>
    <t>李金成/+256 791235303</t>
  </si>
  <si>
    <t>加宽段K24+800-K32+300(7.5km)土石方及结构层工程合计完成5.0Km，其中K24+800-K27+000正在施工，K30+300-K32+300因征地拆迁滞后导致施工进度缓慢。</t>
    <phoneticPr fontId="4" type="noConversion"/>
  </si>
  <si>
    <t>乌干达MKK项目</t>
    <phoneticPr fontId="4" type="noConversion"/>
  </si>
  <si>
    <t>112.5KM</t>
    <phoneticPr fontId="4" type="noConversion"/>
  </si>
  <si>
    <t>2016.02.19-2020.01.23</t>
    <phoneticPr fontId="4" type="noConversion"/>
  </si>
  <si>
    <t>2016.02.19</t>
  </si>
  <si>
    <t>马志强/+256 791235011</t>
  </si>
  <si>
    <t>排水工程（包括涵洞）完成55.16%，土方工程和路面结构层完成51.47%，沥青混混凝土，双表处路肩完成31.97%，附属工程和交通管理完成23.64%。因项目征地拆迁延误以及异常降雨延误，导致项目进度缓慢。</t>
    <phoneticPr fontId="4" type="noConversion"/>
  </si>
  <si>
    <t>乌干达SI项目</t>
    <phoneticPr fontId="4" type="noConversion"/>
  </si>
  <si>
    <t>100KM</t>
    <phoneticPr fontId="4" type="noConversion"/>
  </si>
  <si>
    <t>2016.11.01-2019.10.31</t>
    <phoneticPr fontId="4" type="noConversion"/>
  </si>
  <si>
    <t>2016.11.01</t>
  </si>
  <si>
    <t>仝武国/+256 780789135</t>
  </si>
  <si>
    <t>1座3跨75米桥梁因桥梁基础变更，监理尚未批复施工图纸和变更单价，尚未开始施工。截止目前挖方完成78公里，路基填筑完成74公里，调平层完成48公里，底基层完成42公里，基层已完成34公里，面层完成34公里</t>
    <phoneticPr fontId="4" type="noConversion"/>
  </si>
  <si>
    <t>乌干达MTP项目</t>
  </si>
  <si>
    <t>159KM</t>
  </si>
  <si>
    <t>2018.04.23-2018.04.26</t>
  </si>
  <si>
    <t>2018.04.23</t>
  </si>
  <si>
    <t>范  伟/+256 776168169</t>
  </si>
  <si>
    <t>设计工作完成40.12%，完成月计划的101.82%，累计完成72.23%；一般服务完成27.6%，完成月计划的100%，累计完成72.6%；土方工程完成12.77km清荒清表表土剥离，完成月计划的141.57%，累计完成20Km，完成总量的12.58%；排水工程完成9.5km，完成月计划的100.74%，累计完成9.5Km，完成总量的5.97%</t>
    <phoneticPr fontId="4" type="noConversion"/>
  </si>
  <si>
    <t>恩德培机场改扩建项目</t>
    <phoneticPr fontId="4" type="noConversion"/>
  </si>
  <si>
    <t>-</t>
    <phoneticPr fontId="4" type="noConversion"/>
  </si>
  <si>
    <t>2016.05.10-2021.05.09</t>
    <phoneticPr fontId="4" type="noConversion"/>
  </si>
  <si>
    <t>2016.05.10</t>
  </si>
  <si>
    <t>孙贵才/+256 792335006</t>
  </si>
  <si>
    <t>货运楼钢结构已开始吊装，货运楼总体完成37%，货运机坪与滑行道完成81%；A滑延长段完成81%，1号扩建机坪完成55%，12/30跑道完成47%,设计完成95.46%</t>
    <phoneticPr fontId="4" type="noConversion"/>
  </si>
  <si>
    <t>南苏丹银行大楼项目</t>
    <phoneticPr fontId="4" type="noConversion"/>
  </si>
  <si>
    <t>南苏丹银行</t>
    <phoneticPr fontId="5" type="noConversion"/>
  </si>
  <si>
    <t>CFHEC</t>
    <phoneticPr fontId="4" type="noConversion"/>
  </si>
  <si>
    <t>2015.01.15-2016.09.09</t>
    <phoneticPr fontId="4" type="noConversion"/>
  </si>
  <si>
    <t>2015.01.15</t>
  </si>
  <si>
    <t>程宪会/+211 920117477</t>
  </si>
  <si>
    <t>半停工</t>
    <phoneticPr fontId="4" type="noConversion"/>
  </si>
  <si>
    <t>外因：南苏丹内战，项目撤场，目前正在督促协作队伍进场施工；内因：由于战乱停工，协作队伍复工准备，水泥、木材、石料等材料采购中。</t>
    <phoneticPr fontId="4" type="noConversion"/>
  </si>
  <si>
    <t>莫桑比克20座加油站建设项目</t>
    <phoneticPr fontId="4" type="noConversion"/>
  </si>
  <si>
    <t>20座加油站</t>
  </si>
  <si>
    <t>2018.02.06-2022.02.05</t>
  </si>
  <si>
    <t>2018.04.16</t>
  </si>
  <si>
    <t>由于现场图纸监理下发不完整及问题较多，与监理沟通时间较长，导致现场本月施工进度落后；现场材料计划入场时间不明确，导致本月施工进度落后。项目前期主要工作为第一座加油站营地临建，人员、材料、机械设备进场及场地平整工作，产值较少，造成现阶段累计产值与整体计划产值差距较大；由于每座加油站都需要办理相应的银行保函，且银行保函办理复杂、周期长，导致后续加油站开工日期不确定。</t>
    <phoneticPr fontId="4" type="noConversion"/>
  </si>
  <si>
    <t>乌干达1</t>
    <phoneticPr fontId="4" type="noConversion"/>
  </si>
  <si>
    <t>乌干达2</t>
  </si>
  <si>
    <t>乌干达3</t>
  </si>
  <si>
    <t>乌干达4</t>
  </si>
  <si>
    <t>乌干达5</t>
  </si>
  <si>
    <t>乌干达6</t>
  </si>
  <si>
    <t>乌干达7</t>
  </si>
  <si>
    <t>乌干达国家总项目部</t>
    <phoneticPr fontId="4" type="noConversion"/>
  </si>
  <si>
    <t>乌干达KE项目（合同号 UNRA/Works/2011-12/00001/01/01）</t>
    <phoneticPr fontId="4" type="noConversion"/>
  </si>
  <si>
    <t>乌干达</t>
    <phoneticPr fontId="4" type="noConversion"/>
  </si>
  <si>
    <t xml:space="preserve">N 0°12'29" </t>
    <phoneticPr fontId="4" type="noConversion"/>
  </si>
  <si>
    <t>E 32°32'24 "</t>
    <phoneticPr fontId="4" type="noConversion"/>
  </si>
  <si>
    <t>特大型公路（公路等级）路基桥涵工程，设计时速100km/h、80km/h ，双向4车道，路线总长49.56km,路基宽度23.2m。</t>
  </si>
  <si>
    <t>乌干达公路局/Plot 5 Lourdel Road,Nakasero P.O.Box 28487 Kampala Uganda</t>
  </si>
  <si>
    <t>中国进出口银行投资74%，乌干达政府投资26%.</t>
  </si>
  <si>
    <t>1.张维东 2.李向东3.范文军 4.李金成/00256791235303</t>
    <phoneticPr fontId="4" type="noConversion"/>
  </si>
  <si>
    <t>彭庆革/+256791235009</t>
  </si>
  <si>
    <t>1.宋波 2.靳瑞强/+256791235014</t>
  </si>
  <si>
    <t>1.陈群辉2.李钦浦3.林伟/+256791230291</t>
  </si>
  <si>
    <t>1.田贞科2.刘光/+256791235033</t>
  </si>
  <si>
    <t>王团标/+256791235012</t>
  </si>
  <si>
    <t>设计施工总承包</t>
  </si>
  <si>
    <t>一.主要工程数量及结构形式；
1.路基49.56Km，路基土石方: 填土石方2902608m3，挖土石方3717081m3,软基处理（换填）401123m3。
2.中小桥2784m/6座，互通式立交4座；涵洞1458.088m/40道等；                                    3. 路面49.56Km/117656m3,黑色路面，上面层49023m3、下面层68633m3，基层19500m3，底基层262000m3,沥青14804吨。
二.工程重点及难点：                                                                         1.沼泽软基处理。
2.深水沼泽区桥梁桩基施工。</t>
    <phoneticPr fontId="4" type="noConversion"/>
  </si>
  <si>
    <t>乌干达MKK项目（合同号 UNRA/Works/2015-16/00004）</t>
    <phoneticPr fontId="4" type="noConversion"/>
  </si>
  <si>
    <t>N 0°46'6.23"</t>
    <phoneticPr fontId="4" type="noConversion"/>
  </si>
  <si>
    <t>E 31°4'39.33"</t>
    <phoneticPr fontId="4" type="noConversion"/>
  </si>
  <si>
    <t xml:space="preserve">野外道路升级改造项目，道路等级ClassⅡ </t>
  </si>
  <si>
    <t>Uganda National Roads Authority/
Plot 5, Lourdel Road Nakasero │ P.O.Box 28487 Kampala, Uganda/
Office: +256414318402 Mobile: +256 772318352</t>
  </si>
  <si>
    <t>AIC PROGETTI in associated with PROME/KAMPALA/0781615272</t>
  </si>
  <si>
    <t>1.周建强2.鞠文杰3.马志强/0791235011</t>
    <phoneticPr fontId="4" type="noConversion"/>
  </si>
  <si>
    <t>鞠文杰/0773 259078</t>
  </si>
  <si>
    <t>冯军鹏/+256775765600</t>
    <phoneticPr fontId="4" type="noConversion"/>
  </si>
  <si>
    <t>陈尧/+256771457878</t>
    <phoneticPr fontId="4" type="noConversion"/>
  </si>
  <si>
    <t>王永奇/+256783517919</t>
    <phoneticPr fontId="4" type="noConversion"/>
  </si>
  <si>
    <t>专业分包模式</t>
  </si>
  <si>
    <t>本项目是以CCCC资质中标的，并与乌干达国家公路局签订的设计和施工总承包工程合同，2016年1月21日签订了项目主合同，开工令为2016年2月19日。项目于2016年2月3日与丹麦设计咨询单位COWI签订了MKK项目的设计合同，设计合同期为四个月。项目位于乌干达西北部，项目起点Mubende镇距离KAMPALA约150公里，距离肯尼亚MOMBASA港口约1660公里。项目起始于MUBENDE镇，途径KAKUMIRO镇，KIBAALE镇，终点在KAGADI镇。其中KAKUMIRO镇距离起点约32公里，KIBAALE镇距离项目起点约62公里，KAGADI镇距离项目起点105公里。主线全长104.5里，支线8公里（4个城镇，每个城镇均有1处2公里长支线）。项目主线104.5km，支线8公里，设计等级为classⅡ，将原有土路改造升级为沥青混凝土路面，城镇段落以外路面7.0米行车道和1.5m的双表处路肩；城镇段落路面7.0m行车道，服务道路4.0m和1.5m双表处路肩。主要工程包括现有土路的加宽，改良材料填方，G30底基层，CRR级配碎石基层，路面目前拟定为5cm厚沥青混凝土路面，排水以及附属设施。</t>
    <phoneticPr fontId="4" type="noConversion"/>
  </si>
  <si>
    <t>恩德培机场改扩建项目（合同号 CAA/MD/09/2015）</t>
    <phoneticPr fontId="4" type="noConversion"/>
  </si>
  <si>
    <t>N 0°2'16.69"</t>
    <phoneticPr fontId="4" type="noConversion"/>
  </si>
  <si>
    <t>E 32°26'47.51"</t>
    <phoneticPr fontId="4" type="noConversion"/>
  </si>
  <si>
    <t>DB项目</t>
    <phoneticPr fontId="4" type="noConversion"/>
  </si>
  <si>
    <t xml:space="preserve">监理单位：DAR AL-HANDASAH
SHAIR&amp;PARTNERS
电话：+254204401230 </t>
  </si>
  <si>
    <t>100％中国进出口银行优惠贷款</t>
  </si>
  <si>
    <t>1.丁建明2.孙贵才/+256 792335006</t>
    <phoneticPr fontId="4" type="noConversion"/>
  </si>
  <si>
    <t>李心旺/+256791230320</t>
    <phoneticPr fontId="4" type="noConversion"/>
  </si>
  <si>
    <t>新建航站楼：20,000平方米
新建货运中心：10,000平方米
17/35跑道及附属滑行道加固
12/30跑道及附属滑行道加固
1#停机坪扩建与加固
2#停机坪修复
4#停机坪修复
供水系统，消防系统等附属工程</t>
  </si>
  <si>
    <t>乌干达SI升级道路项目（合同号 UNRA/Works/2015-16/00002/001）</t>
    <phoneticPr fontId="4" type="noConversion"/>
  </si>
  <si>
    <r>
      <t xml:space="preserve">N 1°57'6.39 </t>
    </r>
    <r>
      <rPr>
        <sz val="9"/>
        <color theme="1"/>
        <rFont val="宋体"/>
        <family val="3"/>
        <charset val="129"/>
        <scheme val="minor"/>
      </rPr>
      <t>˝</t>
    </r>
    <r>
      <rPr>
        <sz val="9"/>
        <color theme="1"/>
        <rFont val="宋体"/>
        <family val="3"/>
        <charset val="134"/>
        <scheme val="minor"/>
      </rPr>
      <t/>
    </r>
    <phoneticPr fontId="4" type="noConversion"/>
  </si>
  <si>
    <r>
      <t>E 34°3'50.45</t>
    </r>
    <r>
      <rPr>
        <sz val="9"/>
        <color theme="1"/>
        <rFont val="宋体"/>
        <family val="3"/>
        <charset val="129"/>
        <scheme val="minor"/>
      </rPr>
      <t>˝</t>
    </r>
    <phoneticPr fontId="4" type="noConversion"/>
  </si>
  <si>
    <t>II级公路,沥青双层表处路面，设计时速90Km/h，双向单车道，路线总长100km,城镇段落以外路面7.0米行车道和1.5m的路肩，共10米宽；城镇段落路面7.0m行车道，服务道路3.5m，共14米宽。主要工程包括现有土路的加宽，改良材料填方，物理稳定或化学稳定的底基层；机轧碎石基层，沥青双表处路面，排水以及附属设施。</t>
  </si>
  <si>
    <t>乌干达公路局/Plot3- 5,Nakawa Business Park New Port Bell Road
P.O. Box 28487, Kampala/ +256 312 233100；+256 414 318000</t>
    <phoneticPr fontId="4" type="noConversion"/>
  </si>
  <si>
    <r>
      <t>G</t>
    </r>
    <r>
      <rPr>
        <sz val="10"/>
        <color indexed="8"/>
        <rFont val="宋体"/>
        <family val="3"/>
        <charset val="134"/>
      </rPr>
      <t>IBB Africa in Association with MBW Consulting LTD/1st Floor, Kaka House, Maua Close, off Parklands Road
P.O. Box 30020, Nairobi, 00100, GPO, Kenya 
+254203245000/ +254722206876</t>
    </r>
  </si>
  <si>
    <t xml:space="preserve">1.马志强2.范伟3.仝武国/+256 780789135   </t>
    <phoneticPr fontId="4" type="noConversion"/>
  </si>
  <si>
    <t>纪颖超/+256 776780115</t>
  </si>
  <si>
    <t>纪颖超/+256776780115</t>
    <phoneticPr fontId="4" type="noConversion"/>
  </si>
  <si>
    <t>马永龙/+256776780027</t>
    <phoneticPr fontId="4" type="noConversion"/>
  </si>
  <si>
    <t xml:space="preserve">刘卫振/+256776780098        </t>
    <phoneticPr fontId="4" type="noConversion"/>
  </si>
  <si>
    <t>一.主要工程数量及结构形式；
  1.路基100Km，路基土石方: 填土石方1,385,627m3/0m3，挖土石方381,853m3/0m3,软基处理9.6Km。
  2.涵洞4326m/189道；                                                                         3.路面100Km/1,166,000m2,基层190,000m3，底基层241,1253。沥青3230t、钢筋510t，水泥74000t，柴油6500t。
二.工程重点及难点：依据工程实际情况填写
  1.本项目为预垫资模式，无工程预付款，承包商自行垫资3000万美元。每月完成产值按月计量，直到开工第二年，完成连续30公里具备交工条件的道路且垫资达3000万美元(包括工程产值和材料预付款)。在同时完成上述三个条件后的一年内，业主将分4期(每期750万美元)支付已垫资额。项目通过精心组织安排施工组织设计和施工计划，已于2017年11月份完成3000万美元计量产值，并于2018年1月28日完成连续30公里道路交工验收，目前业主已开始支付工程款。
  2.本项目道路沿线的沼泽地分布较多，总长度约9.6公里，该地段的路基施工将是本项目工程进度与质量控制的关键工序。且需新建一座桥梁，沼泽地处理和结构物施工将是本项目施工难点及其质量控制要点。故项目专门组织一支队伍进行沼泽地处理(如抛石，路基加宽等)，并组织一支桥梁结构物施工队伍，精益求精，严把质量关。</t>
  </si>
  <si>
    <t xml:space="preserve">N 1°43'59.09" </t>
    <phoneticPr fontId="4" type="noConversion"/>
  </si>
  <si>
    <t>E 31°44'34.06"</t>
    <phoneticPr fontId="4" type="noConversion"/>
  </si>
  <si>
    <t>乌干达公路局/   Plot3- 5,Nakawa Business Park New Port Bell Road
P.O. Box 28487, Kampala/ +256 312 233100；+256 414 318000</t>
    <phoneticPr fontId="4" type="noConversion"/>
  </si>
  <si>
    <t>张继超/+256776168165</t>
    <phoneticPr fontId="4" type="noConversion"/>
  </si>
  <si>
    <t>鲁凯/+256791235030</t>
    <phoneticPr fontId="4" type="noConversion"/>
  </si>
  <si>
    <t>一.主要工程数量及结构形式；
  项目结构形式包括路基、调平层、底基层、基层、透油、沥青混凝土路面。目前项目处于设计阶段，还未确认工程数量。
二.工程重点及难点：依据工程实际情况填写
  1.本项目为预垫资模式，无工程预付款，承包商自行垫资一年。每月完成产值按月计量，直到开工第二年，业主先支付85%，剩余15%业主将分4期在一年内支付。资金流压力大，需要提前做好资金计划，保证有足够资金流使项目工作顺利开展。
  2.主合同规定，承包商需在开工550天内完成道路全长的30%道路，且包括所有小桥，需要项目精心组织安排施工组织设计和施工计划，确保在2019年11月23日完成PK24+600-PK63+200和瀑布顶支线11.4Km 50公里道路交工。                                   3.本项目近70%道路在乌干达国家森林公园中，而园区内规定和要求较多，比如施工时间、车辆行驶速度等，对我方施工产生很大限制，这将是本项目工程进度的重点。故项目需要提前了解园区所有规定并做好详细的施工组织安排和计划，确保项目工程保质保量按期完工。</t>
    <phoneticPr fontId="4" type="noConversion"/>
  </si>
  <si>
    <t>南苏丹银行大楼项目（RSS/BSS01/GS488/20140210）</t>
  </si>
  <si>
    <t>南苏丹</t>
    <phoneticPr fontId="4" type="noConversion"/>
  </si>
  <si>
    <t>N 6°48'23.63"</t>
    <phoneticPr fontId="4" type="noConversion"/>
  </si>
  <si>
    <t>E 29°40'10.65"</t>
    <phoneticPr fontId="4" type="noConversion"/>
  </si>
  <si>
    <t>总建筑面积约14606m2 ,中央空调：1套 电梯工程：10部土方工程：22300m3 空调：21台 防水工程9370m3  水泥：5300t  钢筋：1190t 门窗工程：门50樘，窗263扇 抹灰工程：18500m2   砼：9500m3  砌筑工程：9200m2 太阳能：36套   楼地面12400m  墙柱面：22900m2 吊顶工程：8900m2  围墙760 m广场砖：3000m2.</t>
    <phoneticPr fontId="4" type="noConversion"/>
  </si>
  <si>
    <t>1.杨伟雄2.程宪会/+211 920117477</t>
    <phoneticPr fontId="4" type="noConversion"/>
  </si>
  <si>
    <t>刘振泉</t>
    <phoneticPr fontId="4" type="noConversion"/>
  </si>
  <si>
    <t>王学峰</t>
    <phoneticPr fontId="4" type="noConversion"/>
  </si>
  <si>
    <t xml:space="preserve">主要工程项目及工程量：
本工程建筑面积14606㎡，设计主要建筑为1座银行办公大楼A（地下一层，地上四层，框剪结构）、附属楼B（水、电设备楼）1座、附属楼C(安检楼)2座、楼D（警卫楼）1座、包含储油池，化粪池、雨水收集池、喷泉等。
主要专业工程包括：结构、建筑装饰装修、电气、通风空调、给排水、楼宇智能、消防、太阳能、电梯、园林景观等专业。
装饰工程主要有玻璃幕墙2502 m2、球形钢架玻璃天窗445㎡、各类瓷砖及石材13517 m2、外墙GRFC板1028㎡、 吊顶9293㎡、门263樘、窗50扇、涂料及油漆25000㎡等。
</t>
  </si>
  <si>
    <t>莫桑比克</t>
    <phoneticPr fontId="4" type="noConversion"/>
  </si>
  <si>
    <t>S 25°57'43"</t>
    <phoneticPr fontId="4" type="noConversion"/>
  </si>
  <si>
    <t>E 32°34'51"</t>
    <phoneticPr fontId="4" type="noConversion"/>
  </si>
  <si>
    <t>小+A8+D9</t>
  </si>
  <si>
    <t>业主单位：Gespetro-Sociedade de Gestão de Participações，S.A   地址：Ave. Karl Marx, 542, 1st Floor
Maputo, Mozambique/+258 82 3016190</t>
    <phoneticPr fontId="4" type="noConversion"/>
  </si>
  <si>
    <t>张磊/+258842238897</t>
    <phoneticPr fontId="4" type="noConversion"/>
  </si>
  <si>
    <t>李栋</t>
  </si>
  <si>
    <t>一.主要工程数量及结构形式；
  1.为业主承建20座加油站；
  2.每座加油站主要工程内容：提供并安装加油机及储油罐（业主负责此项工作）；便利店；加油大棚；大车司机休息室及餐厅；60KW发电机和变压器；废水处理系统；供水系统；消防设备（灭火器）；标志、标牌；绿化；围墙；前院硬化；前院与主车道连接处道路；                                                                                                         二.工程重点及难点：依据工程实际情况填写
  1.本项目为全部垫资模式，无工程预付款，承包商自行垫资。每座加油站自开工之日起的第18、22、26、30个月等额支付每座加油站的工程款，支付时间长。现项目正进行第一座加油站的建设工作。
  2.本项目20座加油站主要分布在马普托市及市区周边地区，工程分布范围广，周边环境及交通情况复杂，工程管理难度大，施工材料运输环境复杂，必须要做好现场施工及材料运输的安全管理工作，完善安全管理制度，使项目正常运行。</t>
    <phoneticPr fontId="4" type="noConversion"/>
  </si>
  <si>
    <t>乌干达1</t>
    <phoneticPr fontId="4" type="noConversion"/>
  </si>
  <si>
    <t>喀麦隆国家总项目部</t>
    <phoneticPr fontId="4" type="noConversion"/>
  </si>
  <si>
    <t>水渠标</t>
    <phoneticPr fontId="4" type="noConversion"/>
  </si>
  <si>
    <t>IFH与安徽水安联合体</t>
    <phoneticPr fontId="4" type="noConversion"/>
  </si>
  <si>
    <t>2015/10/19-2019/4/19</t>
  </si>
  <si>
    <t>BASTOS-ARMP市政道路标（主合同+附加合同）</t>
  </si>
  <si>
    <t>CRBC CO</t>
    <phoneticPr fontId="4" type="noConversion"/>
  </si>
  <si>
    <t>该项目主合同总长1320米，建成后为双向单车道,1米宽人行道+70厘米宽边沟+40厘米宽路缘石带+3.5米行车带。路基标准断面结构层为30cm红土料底基层+20cm机轧碎石基层+5cm沥青砼油面。附加合同主要修建四条水泥混凝土路面以及边沟等排水结构物</t>
    <phoneticPr fontId="4" type="noConversion"/>
  </si>
  <si>
    <t>2017/3/27-2018/2/27</t>
    <phoneticPr fontId="4" type="noConversion"/>
  </si>
  <si>
    <t>喀麦隆税务局总部大楼项目</t>
    <phoneticPr fontId="4" type="noConversion"/>
  </si>
  <si>
    <t>喀麦隆雅温得Fush街</t>
    <phoneticPr fontId="4" type="noConversion"/>
  </si>
  <si>
    <t>东经3°52'4"</t>
    <phoneticPr fontId="4" type="noConversion"/>
  </si>
  <si>
    <t>北纬11°30'59"</t>
    <phoneticPr fontId="4" type="noConversion"/>
  </si>
  <si>
    <t>项目类型：房建项目                             主要技术指标：建筑物为建筑面积为22000m2,地下三层，地上主楼12层，副楼5层；基础形式为桩基础，结构形式为框架剪力墙结构；建筑高度为55米；外立面采用玻璃幕墙、铝塑板幕墙；地面装饰公共区域地面采用900*900仿石砖，办公室采用600*600玻化砖；顶面装饰主要采用矿棉吸音板、纸面石膏板、铝单板等；墙面装饰以涂料为主，大厅、会议室墙面部分木饰面。</t>
    <phoneticPr fontId="4" type="noConversion"/>
  </si>
  <si>
    <t>业主单位：喀麦隆财政部 ；                  地址：喀麦隆雅温得市中心；             电话：699925176                  联系人：DAG</t>
    <phoneticPr fontId="4" type="noConversion"/>
  </si>
  <si>
    <t>监理单位：GROUPEMENT INEGC/BUBAN NGUDESCO/URBATECH 地址：喀麦隆雅温得市中心               电话：662401040                  联系人：MONKAN</t>
    <phoneticPr fontId="4" type="noConversion"/>
  </si>
  <si>
    <t>设计单位：ECOPE SARL；             地址：喀麦隆雅温得；               电话：699925176               联系人：ANDRE</t>
    <phoneticPr fontId="4" type="noConversion"/>
  </si>
  <si>
    <t>财政部公共投资预算/100%</t>
    <phoneticPr fontId="4" type="noConversion"/>
  </si>
  <si>
    <t>巩奕/678004021</t>
    <phoneticPr fontId="4" type="noConversion"/>
  </si>
  <si>
    <t>袁兵/653910090</t>
    <phoneticPr fontId="4" type="noConversion"/>
  </si>
  <si>
    <t>劳务分包+专业分包</t>
    <phoneticPr fontId="4" type="noConversion"/>
  </si>
  <si>
    <r>
      <t>一、建筑总面积和总工期：</t>
    </r>
    <r>
      <rPr>
        <sz val="9"/>
        <rFont val="宋体"/>
        <family val="3"/>
        <charset val="134"/>
      </rPr>
      <t>建筑总面积22000㎡，总工期44个月（2016.3.14-2019.3.13）；</t>
    </r>
    <r>
      <rPr>
        <b/>
        <sz val="9"/>
        <rFont val="宋体"/>
        <family val="3"/>
        <charset val="134"/>
      </rPr>
      <t xml:space="preserve">
二.主要工程数量及结构形式；</t>
    </r>
    <r>
      <rPr>
        <sz val="9"/>
        <rFont val="宋体"/>
        <family val="3"/>
        <charset val="134"/>
      </rPr>
      <t xml:space="preserve">
</t>
    </r>
    <r>
      <rPr>
        <b/>
        <sz val="9"/>
        <rFont val="宋体"/>
        <family val="3"/>
        <charset val="134"/>
      </rPr>
      <t>1、主要工程数量：</t>
    </r>
    <r>
      <rPr>
        <sz val="9"/>
        <rFont val="宋体"/>
        <family val="3"/>
        <charset val="134"/>
      </rPr>
      <t xml:space="preserve">挖方 :34598m3; 填方:3536m3;孔桩 2359.04ml ；混凝土 11399 m3;钢筋 1040t ；砌体 25488㎡ ；抹灰 79500㎡ ；涂料 33300㎡ ；门  882u；窗479 u；玻璃幕墙1482 ㎡ ；铝塑板2194 ㎡ 等；                                </t>
    </r>
    <r>
      <rPr>
        <b/>
        <sz val="9"/>
        <rFont val="宋体"/>
        <family val="3"/>
        <charset val="134"/>
      </rPr>
      <t>2、结构形式：</t>
    </r>
    <r>
      <rPr>
        <sz val="9"/>
        <rFont val="宋体"/>
        <family val="3"/>
        <charset val="134"/>
      </rPr>
      <t xml:space="preserve">框架剪力墙结构
</t>
    </r>
    <r>
      <rPr>
        <b/>
        <sz val="9"/>
        <rFont val="宋体"/>
        <family val="3"/>
        <charset val="134"/>
      </rPr>
      <t>3、其它特殊工程说明：</t>
    </r>
    <r>
      <rPr>
        <sz val="9"/>
        <rFont val="宋体"/>
        <family val="3"/>
        <charset val="134"/>
      </rPr>
      <t xml:space="preserve">锚杆护坡挡墙施工采用逆向施工法；外立面采用玻璃幕墙、铝塑板幕墙；地面装饰公共区域地面采用900*900仿石砖，办公室采用600*600玻化砖；顶面装饰主要采用矿棉吸音板、纸面石膏板、铝单板等；墙面装饰以涂料为主，大厅、会议室墙面部分木饰面。
</t>
    </r>
    <r>
      <rPr>
        <b/>
        <sz val="9"/>
        <rFont val="宋体"/>
        <family val="3"/>
        <charset val="134"/>
      </rPr>
      <t>二</t>
    </r>
    <r>
      <rPr>
        <sz val="9"/>
        <rFont val="宋体"/>
        <family val="3"/>
        <charset val="134"/>
      </rPr>
      <t>.</t>
    </r>
    <r>
      <rPr>
        <b/>
        <sz val="9"/>
        <rFont val="宋体"/>
        <family val="3"/>
        <charset val="134"/>
      </rPr>
      <t>工程重点及难点</t>
    </r>
    <r>
      <rPr>
        <sz val="9"/>
        <rFont val="宋体"/>
        <family val="3"/>
        <charset val="134"/>
      </rPr>
      <t>： 装饰装修材料和机电设备大部分需由第三国采购，材料加工运输周期长；</t>
    </r>
    <phoneticPr fontId="4" type="noConversion"/>
  </si>
  <si>
    <t>喀麦隆雅温得-杜阿拉高速公路设计施工项目（一期）</t>
    <phoneticPr fontId="4" type="noConversion"/>
  </si>
  <si>
    <t>喀麦隆雅温得七区Nkolbisson镇</t>
    <phoneticPr fontId="4" type="noConversion"/>
  </si>
  <si>
    <t>11°23'' 47.66 '东</t>
    <phoneticPr fontId="4" type="noConversion"/>
  </si>
  <si>
    <t>3 °52''12.35 '北</t>
    <phoneticPr fontId="4" type="noConversion"/>
  </si>
  <si>
    <t>高速公路项目，设计时速110Km/h,路线总长约48km，路基宽度33.5m</t>
    <phoneticPr fontId="4" type="noConversion"/>
  </si>
  <si>
    <t>喀麦隆工程部/
ndjock处长/  699891639</t>
    <phoneticPr fontId="4" type="noConversion"/>
  </si>
  <si>
    <t>SCET TUNISIE/LOUIS BERGER联营体/Radh hentati总监/696153949</t>
    <phoneticPr fontId="4" type="noConversion"/>
  </si>
  <si>
    <t>中交一勘院/袁涛
/650485211</t>
    <phoneticPr fontId="4" type="noConversion"/>
  </si>
  <si>
    <t>中国进出口银行/85%
喀麦隆政府15%</t>
    <phoneticPr fontId="4" type="noConversion"/>
  </si>
  <si>
    <t>杜思勇/
+237 676080896</t>
    <phoneticPr fontId="4" type="noConversion"/>
  </si>
  <si>
    <t>晓夏/
+237 671812051</t>
    <phoneticPr fontId="4" type="noConversion"/>
  </si>
  <si>
    <t>1.皮锐/673060609
2.李伟光/651282087</t>
    <phoneticPr fontId="4" type="noConversion"/>
  </si>
  <si>
    <t>刘承锟/652199254</t>
    <phoneticPr fontId="4" type="noConversion"/>
  </si>
  <si>
    <t>温跃平/696877636</t>
    <phoneticPr fontId="4" type="noConversion"/>
  </si>
  <si>
    <t>生产经理
刘建平52199259</t>
    <phoneticPr fontId="4" type="noConversion"/>
  </si>
  <si>
    <t>设计施工总承包</t>
    <phoneticPr fontId="4" type="noConversion"/>
  </si>
  <si>
    <t>一、主要工程数量及结构形式：
1.路基40KM（暂定），路基土石方：填土方506万方，挖土石方1455万方/93.5万方。
2.中小桥4座，互通立交1座,通道5座，涵洞64座。
3.路面40km，沥青混凝土面层42240方，机轧碎石底基层262377方，沥青碎石基层144484方
二、工程重点及难点
涵洞的马斯顿效应、高填方地基沉降、法国规范下的高模量混凝土、高液限土路基填筑施工</t>
    <phoneticPr fontId="4" type="noConversion"/>
  </si>
  <si>
    <t>喀麦隆雅温得-新马兰机场高速项目市外段（000573/M/MINMAP/CCPM-TR/2013）</t>
  </si>
  <si>
    <t>喀麦隆雅温得市郊</t>
    <phoneticPr fontId="4" type="noConversion"/>
  </si>
  <si>
    <t>东经11°30' 07 ''</t>
    <phoneticPr fontId="4" type="noConversion"/>
  </si>
  <si>
    <t>北纬3°50' 53 ''</t>
    <phoneticPr fontId="4" type="noConversion"/>
  </si>
  <si>
    <t>公路（法规L2级），设计时速110km/h，双向六车道，路线总长11.3km,路面宽度29m。</t>
    <phoneticPr fontId="4" type="noConversion"/>
  </si>
  <si>
    <t>突尼斯公司STUDI与喀麦隆当地公司ECTA、CENOR的联合体</t>
  </si>
  <si>
    <t>1、江苏省交通规划设计院股份有限公司2、中交第一勘察设计研究院有限公司</t>
  </si>
  <si>
    <t>城建部财政预算/100%</t>
    <phoneticPr fontId="4" type="noConversion"/>
  </si>
  <si>
    <t>颜佳富/00237-678943482</t>
  </si>
  <si>
    <t>/</t>
    <phoneticPr fontId="4" type="noConversion"/>
  </si>
  <si>
    <t>李起飞（副经理）/00237-670652584、
陈兵（生产副经理）/00237-651292373、
刘飞（质量总监）/00237-650817461、
姜辉云（安全总监）/00237-680801099</t>
    <phoneticPr fontId="4" type="noConversion"/>
  </si>
  <si>
    <t>施工总承包</t>
    <phoneticPr fontId="4" type="noConversion"/>
  </si>
  <si>
    <t>一.主要工程数量及结构形式；
  1.路基11.3Km，路基土石方: 填土石方160万方/49万方，挖土石方440万方/23万方,地质沼泽约3.2km。
  2.大桥 100m/1座：Mefou桥，连续梁桥，长度100米，每跨20米长。中小桥共492m/7座，其中互通式立交3座；箱涵结构物37道等；                                                                                                                                                            
  3.路面11.3Km/32.8万平方米沥青混凝土路面；一层磨耗层，6公分沥青混凝土；一层基层，16公分沥青碎石；一层底基层，25公分机轧碎石；一层底基层亚层，25公分红土砾料。
二.工程重点及难点：线路上沼泽较多，约3.2公里，清淤量约40万方。
备注：把重要结构物的名称填上，比如：重点的大型桥梁、隧道、特殊结构物等。填写的时候注意写明白类型，长度，跨径等，如果是隧道，围岩级别很差时要写明</t>
  </si>
  <si>
    <t>喀麦隆雅温得市</t>
    <phoneticPr fontId="4" type="noConversion"/>
  </si>
  <si>
    <t xml:space="preserve">3°67''17 '  </t>
    <phoneticPr fontId="4" type="noConversion"/>
  </si>
  <si>
    <t>11°45''57'</t>
    <phoneticPr fontId="4" type="noConversion"/>
  </si>
  <si>
    <t>杨敬龙/电话（237）653356249</t>
  </si>
  <si>
    <t xml:space="preserve">3°47''23 '  </t>
    <phoneticPr fontId="4" type="noConversion"/>
  </si>
  <si>
    <t>11°28''25'</t>
    <phoneticPr fontId="4" type="noConversion"/>
  </si>
  <si>
    <t>该项目主合同总长1320米，建成后为双向单车道,1米宽人行道+70厘米宽边沟+40厘米宽路缘石带+3.5米行车带。路基标准断面结构层为30cm红土料底基层+20cm机轧碎石基层+5cm沥青砼油面。附加合同主要修建四条水泥混凝土路面以及边沟等排水结构物</t>
    <phoneticPr fontId="4" type="noConversion"/>
  </si>
  <si>
    <t xml:space="preserve">LE MINISTRE DE L’HABITAT ET DU DEVELOPPEMENT URBAIN /Younde,cameroun  / Tel: (237)677527503   </t>
  </si>
  <si>
    <t>CERBAT</t>
    <phoneticPr fontId="4" type="noConversion"/>
  </si>
  <si>
    <t>城建部2017年预算</t>
    <phoneticPr fontId="4" type="noConversion"/>
  </si>
  <si>
    <t>动物园门口-姐妹医院市政道路标</t>
  </si>
  <si>
    <t>3°12''25 '</t>
    <phoneticPr fontId="4" type="noConversion"/>
  </si>
  <si>
    <t>11°53''6 '</t>
    <phoneticPr fontId="4" type="noConversion"/>
  </si>
  <si>
    <t>项目总长1.5KM，建成后为2车道,2*3.5m（行车道）2*1m双侧人行道。路面结构为25cm红土料底基层+20cm机轧碎石+5cm沥青砼油面</t>
  </si>
  <si>
    <t>DIDON CONSEILS Sarl Younde,cameroun/   TEL  699989741</t>
  </si>
  <si>
    <t>城建部预算</t>
  </si>
  <si>
    <t>主要工程量说明：弃方  4277 立方米 填方：2100  立方米 底基层： 3190  立方米 基层： 2550  立方米
沥青混凝土：700  立方米 边沟：300  米
各类路缘石：  6290 米 箱涵：   50     米</t>
  </si>
  <si>
    <t>立交桥挡墙标</t>
  </si>
  <si>
    <t>3°87''35 '</t>
    <phoneticPr fontId="4" type="noConversion"/>
  </si>
  <si>
    <t>11°47''59'</t>
    <phoneticPr fontId="4" type="noConversion"/>
  </si>
  <si>
    <t>75米挡墙加边沟等排水结构物</t>
  </si>
  <si>
    <t>Communaute Urbaine de  Yaounde/Younde,cameroun /Tel: (237) 22220721/Fax(237) 22231112</t>
  </si>
  <si>
    <t xml:space="preserve">B.E.C LA ROUTIERE SARL/BP 30011 Yaoundé/TEL：(237)677457419 </t>
  </si>
  <si>
    <t>雅温得市政府2017年及后续财政预算</t>
  </si>
  <si>
    <t>主要工程：3m高挡墙60m，2.5m高挡墙15m，浆切片石564平，边沟100米</t>
  </si>
  <si>
    <t>雅温得项目（LOT A1b市政道路标）</t>
  </si>
  <si>
    <t>3°92''45 '</t>
    <phoneticPr fontId="4" type="noConversion"/>
  </si>
  <si>
    <t>11°52''03'</t>
    <phoneticPr fontId="4" type="noConversion"/>
  </si>
  <si>
    <t>项目总长3.6公里，建成后为2车道,7m（行车道)+双侧人行道。路面结构为25cm红土料底基层+25cm机轧碎石+5cm沥青砼油面</t>
  </si>
  <si>
    <t xml:space="preserve">PRISMA SARL   </t>
  </si>
  <si>
    <t>政府特别预算</t>
  </si>
  <si>
    <t>雅温得项目（LOT A1c市政道路标）</t>
  </si>
  <si>
    <t xml:space="preserve">3°87''17 '  </t>
    <phoneticPr fontId="4" type="noConversion"/>
  </si>
  <si>
    <t>11°50''57'</t>
    <phoneticPr fontId="4" type="noConversion"/>
  </si>
  <si>
    <t>项目总长1.6公里，建成后为4车道,17m（行车道)+双侧人行道。路面结构为20cm红土料底基层+20cm机轧碎石+5cm沥青砼油面</t>
  </si>
  <si>
    <t xml:space="preserve">INTEGC SARL   </t>
  </si>
  <si>
    <t>喀麦隆杜阿拉亚萨区</t>
    <phoneticPr fontId="4" type="noConversion"/>
  </si>
  <si>
    <t>E
9°47′36″</t>
    <phoneticPr fontId="4" type="noConversion"/>
  </si>
  <si>
    <t>N
4°04′44″</t>
    <phoneticPr fontId="4" type="noConversion"/>
  </si>
  <si>
    <t>CERBAT 
/B.P.13 258Yaounde Tél:22 31 37 12</t>
  </si>
  <si>
    <t>杜阿拉项目
/BP 6532
Tél:67 75 56 523</t>
  </si>
  <si>
    <t>1.杨杰/00237-653467607</t>
  </si>
  <si>
    <t>1.陈航/00237-672801727</t>
  </si>
  <si>
    <t>E
9°44'57.3"</t>
    <phoneticPr fontId="4" type="noConversion"/>
  </si>
  <si>
    <t>N
4°05'33.6"</t>
    <phoneticPr fontId="4" type="noConversion"/>
  </si>
  <si>
    <t>E
9°48′51″</t>
    <phoneticPr fontId="4" type="noConversion"/>
  </si>
  <si>
    <t>N
4°6′25″</t>
    <phoneticPr fontId="4" type="noConversion"/>
  </si>
  <si>
    <t>杜阿拉市政101号标3段</t>
  </si>
  <si>
    <t>E
9°44′39″</t>
    <phoneticPr fontId="4" type="noConversion"/>
  </si>
  <si>
    <t>N
4°05′2″</t>
    <phoneticPr fontId="4" type="noConversion"/>
  </si>
  <si>
    <t>项目包含杜阿拉市政道路若干条，全长约4600米。工程内容主要是对破损道路的修缮，主要工作量是20cm机轧料基层、排水结构物和箱涵清理、油面。</t>
  </si>
  <si>
    <t>一、主要工程数量及结构形式
    1、全线长约4.6km,包含若干条道路
    2工程内容主要是对现有土路的新建和破损道路的修缮，主要工作量是20cm机轧料基层、排水结构物和箱涵清理、油面。
二、工程重点及难点
    道路沿线两侧地形复杂，存在较多的居民住宅、补油路段分散。</t>
  </si>
  <si>
    <t>杜阿拉市政101号标5段</t>
  </si>
  <si>
    <t>项目包含杜阿拉市政道路若干条，全长约5000米。工程内容主要是对破损道路的修缮，主要工作量是20cm机轧料基层、排水结构物和箱涵清理、油面。</t>
  </si>
  <si>
    <t>一、主要工程数量及结构形式
    1、全线长约5.0km,包含若干条道路
    2工程内容主要是对现有土路的新建和破损道路的修缮，主要工作量是20cm机轧料基层、排水结构物和箱涵清理、油面。
二、工程重点及难点
    道路沿线两侧地形复杂，存在较多的居民住宅、补油路段分散。</t>
  </si>
  <si>
    <t>喀麦隆体育场路项目LOT1（MARCHE N°000031/M/PR/MINMAP/18）</t>
  </si>
  <si>
    <t>喀麦隆滨海省杜阿拉市YASS区</t>
    <phoneticPr fontId="4" type="noConversion"/>
  </si>
  <si>
    <t xml:space="preserve"> 东经9°48′26″</t>
    <phoneticPr fontId="4" type="noConversion"/>
  </si>
  <si>
    <t>北纬 4°1′12″</t>
    <phoneticPr fontId="4" type="noConversion"/>
  </si>
  <si>
    <t>市政道路，设计时速60km/h，双向4车道，路线总长4km,路基宽度40m。</t>
  </si>
  <si>
    <t>杜阿拉市政府/B.P. 43 Douala,Cameroun</t>
  </si>
  <si>
    <t xml:space="preserve">LE COMPETING BET/BP 6718 DOUALA/7214 YAOUNDE CAMEROUN；22215988,99 501177   </t>
  </si>
  <si>
    <t>由我方完成</t>
  </si>
  <si>
    <t>喀麦隆市政府</t>
  </si>
  <si>
    <r>
      <rPr>
        <sz val="9"/>
        <rFont val="宋体"/>
        <family val="3"/>
        <charset val="134"/>
      </rPr>
      <t>李海鹏/+237</t>
    </r>
    <r>
      <rPr>
        <sz val="9"/>
        <rFont val="宋体"/>
        <family val="3"/>
        <charset val="134"/>
      </rPr>
      <t>672058055</t>
    </r>
  </si>
  <si>
    <t>王军伟/+237666499888</t>
  </si>
  <si>
    <t>唐国良/+237671648841</t>
  </si>
  <si>
    <t>质量总监：胡丰振/+237670784403</t>
  </si>
  <si>
    <r>
      <rPr>
        <b/>
        <sz val="9"/>
        <rFont val="宋体"/>
        <family val="3"/>
        <charset val="134"/>
      </rPr>
      <t>一、项目桥隧比；
二.主要工程数量及结构形式；</t>
    </r>
    <r>
      <rPr>
        <sz val="9"/>
        <rFont val="宋体"/>
        <family val="3"/>
        <charset val="134"/>
      </rPr>
      <t xml:space="preserve">
</t>
    </r>
    <r>
      <rPr>
        <b/>
        <sz val="9"/>
        <rFont val="宋体"/>
        <family val="3"/>
        <charset val="134"/>
      </rPr>
      <t>1.路基</t>
    </r>
    <r>
      <rPr>
        <b/>
        <sz val="9"/>
        <rFont val="宋体"/>
        <family val="3"/>
        <charset val="134"/>
      </rPr>
      <t>4</t>
    </r>
    <r>
      <rPr>
        <b/>
        <sz val="9"/>
        <rFont val="宋体"/>
        <family val="3"/>
        <charset val="134"/>
      </rPr>
      <t>Km</t>
    </r>
    <r>
      <rPr>
        <sz val="9"/>
        <rFont val="宋体"/>
        <family val="3"/>
        <charset val="134"/>
      </rPr>
      <t>，路基土石方: 填土方</t>
    </r>
    <r>
      <rPr>
        <sz val="9"/>
        <rFont val="宋体"/>
        <family val="3"/>
        <charset val="134"/>
      </rPr>
      <t>93000</t>
    </r>
    <r>
      <rPr>
        <sz val="9"/>
        <rFont val="宋体"/>
        <family val="3"/>
        <charset val="134"/>
      </rPr>
      <t>m3，挖土方</t>
    </r>
    <r>
      <rPr>
        <sz val="9"/>
        <rFont val="宋体"/>
        <family val="3"/>
        <charset val="134"/>
      </rPr>
      <t>110000</t>
    </r>
    <r>
      <rPr>
        <sz val="9"/>
        <rFont val="宋体"/>
        <family val="3"/>
        <charset val="134"/>
      </rPr>
      <t xml:space="preserve">m3。
</t>
    </r>
    <r>
      <rPr>
        <b/>
        <sz val="9"/>
        <rFont val="宋体"/>
        <family val="3"/>
        <charset val="134"/>
      </rPr>
      <t>2</t>
    </r>
    <r>
      <rPr>
        <b/>
        <sz val="9"/>
        <rFont val="宋体"/>
        <family val="3"/>
        <charset val="134"/>
      </rPr>
      <t>. 路面</t>
    </r>
    <r>
      <rPr>
        <b/>
        <sz val="9"/>
        <rFont val="宋体"/>
        <family val="3"/>
        <charset val="134"/>
      </rPr>
      <t>4</t>
    </r>
    <r>
      <rPr>
        <b/>
        <sz val="9"/>
        <rFont val="宋体"/>
        <family val="3"/>
        <charset val="134"/>
      </rPr>
      <t>Km/</t>
    </r>
    <r>
      <rPr>
        <b/>
        <sz val="9"/>
        <rFont val="宋体"/>
        <family val="3"/>
        <charset val="134"/>
      </rPr>
      <t>160000</t>
    </r>
    <r>
      <rPr>
        <b/>
        <sz val="9"/>
        <rFont val="宋体"/>
        <family val="3"/>
        <charset val="134"/>
      </rPr>
      <t>m2</t>
    </r>
    <r>
      <rPr>
        <sz val="9"/>
        <rFont val="宋体"/>
        <family val="3"/>
        <charset val="134"/>
      </rPr>
      <t>,黑色路面，面层为</t>
    </r>
    <r>
      <rPr>
        <sz val="9"/>
        <rFont val="宋体"/>
        <family val="3"/>
        <charset val="134"/>
      </rPr>
      <t>7cm的沥青混凝土路面，共111750㎡</t>
    </r>
    <r>
      <rPr>
        <sz val="9"/>
        <rFont val="宋体"/>
        <family val="3"/>
        <charset val="134"/>
      </rPr>
      <t>，基层为</t>
    </r>
    <r>
      <rPr>
        <sz val="9"/>
        <rFont val="宋体"/>
        <family val="3"/>
        <charset val="134"/>
      </rPr>
      <t>14cm沥青混凝土碎石，共119437㎡</t>
    </r>
    <r>
      <rPr>
        <sz val="9"/>
        <rFont val="宋体"/>
        <family val="3"/>
        <charset val="134"/>
      </rPr>
      <t>，底基层</t>
    </r>
    <r>
      <rPr>
        <sz val="9"/>
        <rFont val="宋体"/>
        <family val="3"/>
        <charset val="134"/>
      </rPr>
      <t>25cm机轧碎石，共31370m3</t>
    </r>
    <r>
      <rPr>
        <sz val="9"/>
        <rFont val="宋体"/>
        <family val="3"/>
        <charset val="134"/>
      </rPr>
      <t xml:space="preserve">；
</t>
    </r>
    <r>
      <rPr>
        <b/>
        <sz val="9"/>
        <rFont val="宋体"/>
        <family val="3"/>
        <charset val="134"/>
      </rPr>
      <t>二</t>
    </r>
    <r>
      <rPr>
        <sz val="9"/>
        <rFont val="宋体"/>
        <family val="3"/>
        <charset val="134"/>
      </rPr>
      <t>.</t>
    </r>
    <r>
      <rPr>
        <b/>
        <sz val="9"/>
        <rFont val="宋体"/>
        <family val="3"/>
        <charset val="134"/>
      </rPr>
      <t>工程重点及难点</t>
    </r>
    <r>
      <rPr>
        <sz val="9"/>
        <rFont val="宋体"/>
        <family val="3"/>
        <charset val="134"/>
      </rPr>
      <t>：重点：全线共计</t>
    </r>
    <r>
      <rPr>
        <sz val="9"/>
        <rFont val="宋体"/>
        <family val="3"/>
        <charset val="134"/>
      </rPr>
      <t>7道箱涵，后两公里地势起伏较大，填挖方工程量大，由于本工程为市政项目，三线拆迁施工难度大。</t>
    </r>
  </si>
  <si>
    <t>喀麦隆雅温得城市综合体项目</t>
    <phoneticPr fontId="4" type="noConversion"/>
  </si>
  <si>
    <t>喀麦隆雅温得</t>
    <phoneticPr fontId="4" type="noConversion"/>
  </si>
  <si>
    <t>E
11°31′20″</t>
    <phoneticPr fontId="4" type="noConversion"/>
  </si>
  <si>
    <t>N
3°51′33″</t>
    <phoneticPr fontId="4" type="noConversion"/>
  </si>
  <si>
    <t>房建项目，一期施工2#楼和3#楼，建筑面积合计13511m2</t>
  </si>
  <si>
    <t>CFHEC/中国北京</t>
    <phoneticPr fontId="4" type="noConversion"/>
  </si>
  <si>
    <t>喀麦隆税务局项目经理部/雅温得/678004021/巩奕</t>
    <phoneticPr fontId="4" type="noConversion"/>
  </si>
  <si>
    <t>中交水运规划设计院有限公司/北京市/张卫</t>
    <phoneticPr fontId="4" type="noConversion"/>
  </si>
  <si>
    <t>投资主体中交一公局/占比100%</t>
    <phoneticPr fontId="4" type="noConversion"/>
  </si>
  <si>
    <t>赵颀/673059999</t>
    <phoneticPr fontId="4" type="noConversion"/>
  </si>
  <si>
    <t>石磊/680799696</t>
    <phoneticPr fontId="4" type="noConversion"/>
  </si>
  <si>
    <t>暂未任命</t>
    <phoneticPr fontId="4" type="noConversion"/>
  </si>
  <si>
    <t>劳务分包</t>
    <phoneticPr fontId="4" type="noConversion"/>
  </si>
  <si>
    <r>
      <t>房建建筑：项目一期开发2#3#公寓楼</t>
    </r>
    <r>
      <rPr>
        <sz val="9"/>
        <rFont val="宋体"/>
        <family val="3"/>
        <charset val="134"/>
      </rPr>
      <t>建筑面积13511㎡，项目总占地面积18503㎡、标准层面积598㎡，标准层总面积9566㎡；建筑总高度33.8米，总层数11层（地上10层、地下1层），层高3.2米；使用性质（住宅）；结构形式（框剪），框架抗震等级四级、剪力墙抗震等级三级，抗震设防烈度6度。</t>
    </r>
    <r>
      <rPr>
        <b/>
        <sz val="9"/>
        <rFont val="宋体"/>
        <family val="3"/>
        <charset val="134"/>
      </rPr>
      <t xml:space="preserve">
工程重点及难点</t>
    </r>
    <r>
      <rPr>
        <sz val="9"/>
        <rFont val="宋体"/>
        <family val="3"/>
        <charset val="134"/>
      </rPr>
      <t>： 项目工期紧张，2#3#公寓楼及相关配套物业设施应在2019年9月23日前完成，其中3#楼交付市政府；项目装饰和设备安装的主要材料都需要从国内进口。</t>
    </r>
    <phoneticPr fontId="4" type="noConversion"/>
  </si>
  <si>
    <t>喀麦隆1</t>
    <phoneticPr fontId="4" type="noConversion"/>
  </si>
  <si>
    <t>喀麦隆2</t>
  </si>
  <si>
    <t>喀麦隆3</t>
  </si>
  <si>
    <t>喀麦隆4</t>
  </si>
  <si>
    <t>喀麦隆5</t>
  </si>
  <si>
    <t>喀麦隆6</t>
  </si>
  <si>
    <t>喀麦隆7</t>
  </si>
  <si>
    <t>喀麦隆8</t>
  </si>
  <si>
    <t>喀麦隆9</t>
  </si>
  <si>
    <t>喀麦隆10</t>
  </si>
  <si>
    <t>喀麦隆11</t>
  </si>
  <si>
    <t>喀麦隆12</t>
  </si>
  <si>
    <t>喀麦隆13</t>
  </si>
  <si>
    <t>喀麦隆14</t>
  </si>
  <si>
    <t>喀麦隆15</t>
  </si>
  <si>
    <t>喀麦隆16</t>
  </si>
  <si>
    <t>喀麦隆国家总项目部</t>
    <phoneticPr fontId="4" type="noConversion"/>
  </si>
  <si>
    <t>现汇</t>
    <phoneticPr fontId="4" type="noConversion"/>
  </si>
  <si>
    <t>喀麦隆工程部</t>
    <phoneticPr fontId="4" type="noConversion"/>
  </si>
  <si>
    <t>约48km</t>
    <phoneticPr fontId="4" type="noConversion"/>
  </si>
  <si>
    <t>2014年10月13日-
2019年10月12日</t>
    <phoneticPr fontId="4" type="noConversion"/>
  </si>
  <si>
    <t>杜思勇/+237 676080896</t>
    <phoneticPr fontId="4" type="noConversion"/>
  </si>
  <si>
    <t xml:space="preserve">进度说明：项目部基本完成了前40km的工作，仅剩余少量路面和排水工程。关键问题：1、业主征地释放滞后且至今仍未释放PK40之后的征地，大量设备处于闲置状态，整体进展受到严重限制。2、喀麦隆政府由于资金短缺未能按时偿还中国进出口银行本年的贷款，且国际货币基金组织限制了喀麦隆外币上限，导致目前当地币和中国进出口银行的工程款无法支付，支付问题也影响了项目进展。 </t>
    <phoneticPr fontId="4" type="noConversion"/>
  </si>
  <si>
    <t>雅温得新马兰机场高速项目市外段</t>
    <phoneticPr fontId="4" type="noConversion"/>
  </si>
  <si>
    <t>喀麦隆城建部</t>
    <phoneticPr fontId="4" type="noConversion"/>
  </si>
  <si>
    <t>中国交建</t>
    <phoneticPr fontId="4" type="noConversion"/>
  </si>
  <si>
    <t>2014/5/2-2020/9/1</t>
    <phoneticPr fontId="4" type="noConversion"/>
  </si>
  <si>
    <t>关键节点形象进度说明：目前项目正常施工，支付、拆迁等工作运行正常，施工现场作业面充足，正在进行Meyo互通匝道场地清理及土方施工；PK8+500石方清理；PK9+000-PK10+600挖填土方施工；新马兰桥BN4护栏安装；Meyo桥下部结构施工。</t>
    <phoneticPr fontId="4" type="noConversion"/>
  </si>
  <si>
    <t>市政</t>
    <phoneticPr fontId="4" type="noConversion"/>
  </si>
  <si>
    <t>IFH与安徽水安联合体</t>
    <phoneticPr fontId="4" type="noConversion"/>
  </si>
  <si>
    <t>2015/10/19-2019/4/19</t>
    <phoneticPr fontId="4" type="noConversion"/>
  </si>
  <si>
    <t>吴胜
00237-671498272</t>
  </si>
  <si>
    <t>关键工程：1.2.3水渠主体已完工，目前正在修建4水渠，截止本月已完PK0+631-PK0+820钢筋混凝土扶手的施工，下阶段将着力于四水渠终点石头破除，争取早日完工。</t>
    <phoneticPr fontId="4" type="noConversion"/>
  </si>
  <si>
    <t xml:space="preserve">CRBC CO </t>
  </si>
  <si>
    <t>2017/10/3-2019/4/3</t>
    <phoneticPr fontId="4" type="noConversion"/>
  </si>
  <si>
    <t>动物园标预付款支付令已下达,由于业主资金紧张,暂未支付预付款，目前已制作预制件账单，上报业主处审核，所以将此部分施工产值进行上报。</t>
    <phoneticPr fontId="4" type="noConversion"/>
  </si>
  <si>
    <t>75米挡墙加边沟等排水结构物</t>
    <phoneticPr fontId="4" type="noConversion"/>
  </si>
  <si>
    <t>2018/3/29-2018/7/29</t>
    <phoneticPr fontId="4" type="noConversion"/>
  </si>
  <si>
    <t>已开始设计工作和前期资料准备工作。</t>
    <phoneticPr fontId="4" type="noConversion"/>
  </si>
  <si>
    <t>2018/10/24-2019/6/24</t>
    <phoneticPr fontId="4" type="noConversion"/>
  </si>
  <si>
    <t>半停工</t>
    <phoneticPr fontId="4" type="noConversion"/>
  </si>
  <si>
    <t>等待预付款。</t>
    <phoneticPr fontId="4" type="noConversion"/>
  </si>
  <si>
    <t>CRBCCO</t>
  </si>
  <si>
    <t>2.7km</t>
  </si>
  <si>
    <t>2016.11.8-2018.11.8</t>
  </si>
  <si>
    <t>2016.11.8</t>
  </si>
  <si>
    <t>2018.12.8</t>
  </si>
  <si>
    <t>赵艳强 00237-677556523</t>
  </si>
  <si>
    <t>工程款支付部分。关键工程：主路2.7km已经完工，相应附属设施均已施工完成，剩余部分电力连接尚未完工，部分拆迁款尚未完全支付。</t>
  </si>
  <si>
    <t>4km</t>
  </si>
  <si>
    <t>2017.4.1-2018.11.8</t>
  </si>
  <si>
    <t>2018.3.8</t>
  </si>
  <si>
    <t>2019.6.8</t>
  </si>
  <si>
    <t>工程款未按期支付。关键工程：3条主路，目前只完成了kotto道路的80%，剩余两条PK12和Denver以及剩余的20%kotto道路维修工作会在工程款支付后顺利开展。</t>
  </si>
  <si>
    <t>4.6km</t>
  </si>
  <si>
    <t>2018.4.23-2019.12.23</t>
  </si>
  <si>
    <t>2018.11.10</t>
  </si>
  <si>
    <t>预付款未按期支付。关键工程：对破损道路的修缮，主要工作量是20cm机轧料基层、排水结构物和箱涵清理、油面。</t>
  </si>
  <si>
    <t>5km</t>
  </si>
  <si>
    <t>喀麦隆体育场路项目</t>
    <phoneticPr fontId="4" type="noConversion"/>
  </si>
  <si>
    <t>CRBC CO</t>
  </si>
  <si>
    <t>4KM</t>
  </si>
  <si>
    <t>2018.7.2-2020.1.2</t>
  </si>
  <si>
    <t xml:space="preserve">关键节点说明：完成1道箱涵的清淤工作；完成5道箱涵的换填；完成5道箱涵的施工；完成2.5KM清荒；完成1道旧涵洞拆除；完成部分水网和电信网络拆迁工作。
关键问题：业主预付款延期未支付。
</t>
  </si>
  <si>
    <t>房建</t>
    <phoneticPr fontId="4" type="noConversion"/>
  </si>
  <si>
    <t>喀麦隆财政部</t>
    <phoneticPr fontId="4" type="noConversion"/>
  </si>
  <si>
    <t>中交一公局</t>
    <phoneticPr fontId="4" type="noConversion"/>
  </si>
  <si>
    <t>22000㎡</t>
    <phoneticPr fontId="4" type="noConversion"/>
  </si>
  <si>
    <t>2016.3.14-2019.11.13</t>
    <phoneticPr fontId="4" type="noConversion"/>
  </si>
  <si>
    <t>2019.12.31</t>
    <phoneticPr fontId="4" type="noConversion"/>
  </si>
  <si>
    <t>当前关键节点形象进度说明：1、完成基础施工，包括桩基基础、护坡挡墙、基础承台地梁、剪力墙等；2、完成主体结构施工，包括钢筋、模板、混泥土施工；3、完成屋面施工，包括钢筋、模板、混凝土施工；4、完成二次结构砌筑施工，包括砌筑、构造柱、过梁等施工；当前存在问题：项目前期由于业主预付款预算不足、桩基施工方案调整、护坡方案确立缓慢等导致总体施工进度有所滞后。</t>
    <phoneticPr fontId="4" type="noConversion"/>
  </si>
  <si>
    <t>2016.3.11-2019.3.11</t>
  </si>
  <si>
    <t>2019.3.18</t>
  </si>
  <si>
    <t>关键工程：男子监狱三号楼、二号楼主体已完工，目前正在进行男子监狱一号楼的主体施工，截止本月已完成男子监狱一号楼A部分50%的立面砌筑，B部分二层的脚手架支设；下阶段将完成女子监狱基础与石板地面。</t>
  </si>
  <si>
    <t>投资</t>
    <phoneticPr fontId="4" type="noConversion"/>
  </si>
  <si>
    <t>CORECAM</t>
    <phoneticPr fontId="4" type="noConversion"/>
  </si>
  <si>
    <t>13511m2</t>
    <phoneticPr fontId="4" type="noConversion"/>
  </si>
  <si>
    <t>2018.8.1-2019.8.31</t>
    <phoneticPr fontId="4" type="noConversion"/>
  </si>
  <si>
    <t>2018.8.1</t>
    <phoneticPr fontId="4" type="noConversion"/>
  </si>
  <si>
    <t>-</t>
    <phoneticPr fontId="4" type="noConversion"/>
  </si>
  <si>
    <t>形象进度：预计12月底完成3#公寓楼基础施工；2#公寓楼完成基础垫层浇筑。关键问题：劳务队伍议标合同还在审核中，目前劳务队伍的施工人员还未进场；塔吊预计2019年1月份进场；2019年度的施工范围不明确。</t>
    <phoneticPr fontId="4" type="noConversion"/>
  </si>
  <si>
    <t>喀麦隆1</t>
    <phoneticPr fontId="4" type="noConversion"/>
  </si>
  <si>
    <t>单位项目登记无统计</t>
    <phoneticPr fontId="4" type="noConversion"/>
  </si>
  <si>
    <t>单位项目登记无统计</t>
    <phoneticPr fontId="4" type="noConversion"/>
  </si>
  <si>
    <t>公路</t>
    <phoneticPr fontId="4" type="noConversion"/>
  </si>
  <si>
    <t>现汇</t>
    <phoneticPr fontId="4" type="noConversion"/>
  </si>
  <si>
    <t>现汇</t>
    <phoneticPr fontId="4" type="noConversion"/>
  </si>
  <si>
    <t>BS项目</t>
  </si>
  <si>
    <t>埃塞俄比亚公路局</t>
  </si>
  <si>
    <t>2015.6.12-2019.9.30</t>
    <phoneticPr fontId="4" type="noConversion"/>
  </si>
  <si>
    <t>主体未完工</t>
    <phoneticPr fontId="4" type="noConversion"/>
  </si>
  <si>
    <t>主体未完工</t>
    <phoneticPr fontId="4" type="noConversion"/>
  </si>
  <si>
    <t>否</t>
  </si>
  <si>
    <t>陈新颖 +251912654009</t>
  </si>
  <si>
    <t>正常施工</t>
    <phoneticPr fontId="4" type="noConversion"/>
  </si>
  <si>
    <t>关键工程：双表处完成26.15万m2，完成总量的31.31%。目前当地政府要求变更双表处路面为沥青混凝土路面，埃塞公路局迟迟未做决策，影响施工进度。剩余城镇段的拆迁也有一定的影响</t>
    <phoneticPr fontId="4" type="noConversion"/>
  </si>
  <si>
    <t>MH高速路项目</t>
  </si>
  <si>
    <t>2018.3.7-2021.9.6</t>
    <phoneticPr fontId="4" type="noConversion"/>
  </si>
  <si>
    <t>鲁洪波 +251911503142</t>
  </si>
  <si>
    <t>关键工程：各类设计报告和图纸均已上报。目前口行资金和现场征地影响进度</t>
    <phoneticPr fontId="4" type="noConversion"/>
  </si>
  <si>
    <t>HHB项目</t>
  </si>
  <si>
    <t>2017.11.17-2019.5.16</t>
    <phoneticPr fontId="4" type="noConversion"/>
  </si>
  <si>
    <t>关键工程：底基层施工5300方,基层3500方。。目前一标场地未移交影响进度。</t>
    <phoneticPr fontId="4" type="noConversion"/>
  </si>
  <si>
    <t>CH项目</t>
  </si>
  <si>
    <t>2017.4.26-2020.4.25</t>
  </si>
  <si>
    <t>郭向林 +251912912213</t>
  </si>
  <si>
    <t>关键工程：截止目前清表完成125公顷，路床准备完成22.1万方，填方完成130万方，圆管涵完成45道，盖板涵完成7道。</t>
    <phoneticPr fontId="4" type="noConversion"/>
  </si>
  <si>
    <t>JG项目</t>
  </si>
  <si>
    <t>2017.5.2-2020.5.1</t>
    <phoneticPr fontId="4" type="noConversion"/>
  </si>
  <si>
    <t>王汉强 +251967941412</t>
  </si>
  <si>
    <t>关键工程：截止目前填方完成73万方，总量173万方。</t>
    <phoneticPr fontId="4" type="noConversion"/>
  </si>
  <si>
    <t>HK项目</t>
    <phoneticPr fontId="4" type="noConversion"/>
  </si>
  <si>
    <t>2018.11.12-2021.11.11</t>
    <phoneticPr fontId="4" type="noConversion"/>
  </si>
  <si>
    <t>关键工程：临建完成50%。</t>
    <phoneticPr fontId="4" type="noConversion"/>
  </si>
  <si>
    <t>FIK项目</t>
    <phoneticPr fontId="4" type="noConversion"/>
  </si>
  <si>
    <t>2018.11.08-2021.11.07</t>
    <phoneticPr fontId="4" type="noConversion"/>
  </si>
  <si>
    <t>关键工程：临建完成50%，便道完成7%。</t>
    <phoneticPr fontId="4" type="noConversion"/>
  </si>
  <si>
    <t>市政</t>
    <phoneticPr fontId="4" type="noConversion"/>
  </si>
  <si>
    <t>KT&amp;KK项目</t>
  </si>
  <si>
    <t>亚的斯公路局</t>
  </si>
  <si>
    <t>2017.3.13-2020.3.12</t>
    <phoneticPr fontId="4" type="noConversion"/>
  </si>
  <si>
    <t>曾贯中+251911202597</t>
  </si>
  <si>
    <t>关键工程：本月完成路基工程：借土填方101531.27方，开平层31429.69方。目前口行资金和现场征地均影响现场进度</t>
    <phoneticPr fontId="4" type="noConversion"/>
  </si>
  <si>
    <t>Lideta项目（含服务管线）</t>
  </si>
  <si>
    <t>CRBC</t>
  </si>
  <si>
    <t>2012.9.20-2018.6.22</t>
    <phoneticPr fontId="4" type="noConversion"/>
  </si>
  <si>
    <t>荣铁楠+251913153866</t>
  </si>
  <si>
    <t>DB项目</t>
  </si>
  <si>
    <t>2015.3.25-2018.6.30</t>
    <phoneticPr fontId="4" type="noConversion"/>
  </si>
  <si>
    <t>姚金祥+251922735990</t>
  </si>
  <si>
    <t>宝丽机场航站楼扩建项目</t>
  </si>
  <si>
    <t>埃塞俄比亚机场公司</t>
  </si>
  <si>
    <t>新建7万m2，改建4.8万m2</t>
    <phoneticPr fontId="4" type="noConversion"/>
  </si>
  <si>
    <t>2015.1.31-2019.1.30</t>
  </si>
  <si>
    <t>否</t>
    <phoneticPr fontId="4" type="noConversion"/>
  </si>
  <si>
    <t>李秀栋 +251911208496</t>
  </si>
  <si>
    <t>关键工程：一期 西区幕墙完成500平米，西区停车场清表完成，西区完成玻璃雨棚3140平米 东区4号电梯及5号电梯完成调试。设计约定不明确，设计变更多，机电材料设备批复缓慢。</t>
    <phoneticPr fontId="4" type="noConversion"/>
  </si>
  <si>
    <t>宝丽机场航站楼扩建项目二期</t>
  </si>
  <si>
    <t>新建2.3万m2</t>
    <phoneticPr fontId="4" type="noConversion"/>
  </si>
  <si>
    <t>2017.12.13-2019.12.12</t>
  </si>
  <si>
    <t>关键工程：完成承台18个。设计约定不明确，设计变更多，机电材料设备批复缓慢。</t>
    <phoneticPr fontId="4" type="noConversion"/>
  </si>
  <si>
    <t>ATC塔楼项目</t>
  </si>
  <si>
    <t>埃塞俄比亚民航局</t>
    <phoneticPr fontId="4" type="noConversion"/>
  </si>
  <si>
    <t>新建0.18万m2</t>
    <phoneticPr fontId="4" type="noConversion"/>
  </si>
  <si>
    <t>2017.11.1-2019.4.30</t>
  </si>
  <si>
    <t>关键工程：塔楼完成屋面板混凝土浇筑，完成三层砖墙砌筑，完成一层电线管安装20%。设计约定不明确，设计变更多。</t>
    <phoneticPr fontId="4" type="noConversion"/>
  </si>
  <si>
    <t>BAE项目</t>
    <phoneticPr fontId="4" type="noConversion"/>
  </si>
  <si>
    <t>23.33万m2</t>
    <phoneticPr fontId="4" type="noConversion"/>
  </si>
  <si>
    <t>2018.9.4-2019.6.4</t>
  </si>
  <si>
    <t>何亦伟+251944309432</t>
    <phoneticPr fontId="4" type="noConversion"/>
  </si>
  <si>
    <t>关键工程：本月完成土方工程：填石方24817.33方，挖弃方63191.24方。</t>
    <phoneticPr fontId="4" type="noConversion"/>
  </si>
  <si>
    <t>WM铁路项目</t>
  </si>
  <si>
    <t>埃塞俄比亚铁路局</t>
  </si>
  <si>
    <t>2014.12.26-2018.6.25</t>
    <phoneticPr fontId="4" type="noConversion"/>
  </si>
  <si>
    <t>资金原因无法预计</t>
    <phoneticPr fontId="90" type="noConversion"/>
  </si>
  <si>
    <t>孙成文+251942273316</t>
  </si>
  <si>
    <t>半停工</t>
    <phoneticPr fontId="4" type="noConversion"/>
  </si>
  <si>
    <t>关键工程：承台2个, 墩台4个，预制场完成铺轨1km。业主资金支付不及时</t>
    <phoneticPr fontId="4" type="noConversion"/>
  </si>
  <si>
    <t>吉布提DMP铁路场站项目</t>
    <phoneticPr fontId="4" type="noConversion"/>
  </si>
  <si>
    <t>吉布提铁路局</t>
    <phoneticPr fontId="4" type="noConversion"/>
  </si>
  <si>
    <t>2018.6.20-2019.2.30</t>
  </si>
  <si>
    <t>赵凯峰+25377324917</t>
    <phoneticPr fontId="4" type="noConversion"/>
  </si>
  <si>
    <t>关键工程：路基填方完成68%；挖方完成100%，水稳完成12%；排水完成90%；A区南侧站台墙安装全部完成。</t>
    <phoneticPr fontId="4" type="noConversion"/>
  </si>
  <si>
    <t>DIP工业园项目</t>
  </si>
  <si>
    <t>埃塞工业园发展公司</t>
  </si>
  <si>
    <t>园区面积75万m2</t>
    <phoneticPr fontId="4" type="noConversion"/>
  </si>
  <si>
    <t>2017.10.16-2018.7.13</t>
    <phoneticPr fontId="4" type="noConversion"/>
  </si>
  <si>
    <t>耿超+251929006782</t>
    <phoneticPr fontId="4" type="noConversion"/>
  </si>
  <si>
    <t>关键工程: 钢结构厂房完成106.00m2   ;办公楼和一站式服务中心完成1097m2。存在问题：合同清单中的回用水水池需业主明确将STP、CETP工程（合同外工作内容）交由我方施工后，方可开始设计、材料采购、施工等工作所以此部分内容受到业主方工作制约。</t>
    <phoneticPr fontId="4" type="noConversion"/>
  </si>
  <si>
    <t>吉布提自贸区项目（含barwaqo项目）</t>
  </si>
  <si>
    <t>Khor Ambado Free Zone Company FZCo</t>
    <phoneticPr fontId="4" type="noConversion"/>
  </si>
  <si>
    <t>建筑面积5.7万m2</t>
    <phoneticPr fontId="4" type="noConversion"/>
  </si>
  <si>
    <t>2017.5.15-2019.5.14</t>
    <phoneticPr fontId="4" type="noConversion"/>
  </si>
  <si>
    <t>梁锋+25377324917</t>
  </si>
  <si>
    <t xml:space="preserve">关键工程：仓库完成100%；办公楼建筑与装饰工程完成72%，给排水工程完成75%，暖通工程完成37.38,电气工程完成37%;酒店首二层初装修工程完成100%,酒店精装修完成29%;能源中心建筑与装饰工程完成74%;  宿舍楼建筑与装饰工程完成95%. 围墙围网工程完成36%
</t>
    <phoneticPr fontId="4" type="noConversion"/>
  </si>
  <si>
    <t>埃塞</t>
  </si>
  <si>
    <t>N12°25'</t>
    <phoneticPr fontId="90" type="noConversion"/>
  </si>
  <si>
    <t>E39° 1'</t>
    <phoneticPr fontId="90" type="noConversion"/>
  </si>
  <si>
    <t>项目为旧有道路建成DS4标准的双表处路面。
全长 98.71公里。25%为山区段，57%为悬崖段。结构层包括27.5cm底基层和22.5cm级配碎石基层</t>
    <phoneticPr fontId="90" type="noConversion"/>
  </si>
  <si>
    <t>ERA/Ras Abebe Aregay Street P.O.Box:1770 Addis Ababa Ethiopia/TEL:+251 11 515 6603</t>
    <phoneticPr fontId="90" type="noConversion"/>
  </si>
  <si>
    <t>Best Consulting Engineers Plc/P.O.Box:101472 Addis Ababa Ethiopia/+251 11 515 9213</t>
  </si>
  <si>
    <t>100%埃塞政府资金</t>
  </si>
  <si>
    <t>陈新颖/+251912654009</t>
  </si>
  <si>
    <t>赵泰山/+251983100668</t>
  </si>
  <si>
    <t>李东军/+251988601202</t>
  </si>
  <si>
    <t>分包模式</t>
  </si>
  <si>
    <t xml:space="preserve">一.主要工程数量及结构形式；
  1.路基98Km，挖土方2,267,419.55方，挖石方2,524,088.00方，普通填方163,395.00方，底基层351,215.27方，基层189,421.08方
  2.大型桥梁：1座
  3.涵洞：箱涵1座，板涵78座，管涵266座   
  4.路面98Km  面层835,288.00平方                                                                                                                                                                  
二.工程重点及难点
  1.全线除了K157-K178段落中部分地方可修便道外，其他段落都在盘山段，无法修建便道，只能半幅施工。
  2.项目路基石方总方量252万方，方量十分大，而且都分布在的陡峭边坡的山路上。机械设备上去作业困难，施工难度极大。
  3.全线除了K157-K178段落地势较平坦外，其他段落基本都在陡峭的山区蜿蜒而行，全线57%的段落处于危险的悬崖段。
  4.全线砌石量近5.6万方，片石需求量大，然而现场片石料场不足，砌石工程面临困难。
</t>
    <phoneticPr fontId="90" type="noConversion"/>
  </si>
  <si>
    <t>MH高速路项目</t>
    <phoneticPr fontId="90" type="noConversion"/>
  </si>
  <si>
    <t>N7°61.2’</t>
    <phoneticPr fontId="90" type="noConversion"/>
  </si>
  <si>
    <t>E38°29.1’</t>
    <phoneticPr fontId="90" type="noConversion"/>
  </si>
  <si>
    <t>公路项目，设计时速100km/h-120km/h,双向4车道，路基宽度2-11.3m</t>
    <phoneticPr fontId="90" type="noConversion"/>
  </si>
  <si>
    <t>Beijing Expressway Supervision Co., Ltd in JV with Wuhan Jiaoke Engineering Consultancy Co., Ltd./Floor 2, No. 215 building, No.1 Fangxingyuan area, Fangzhuang community, Fengtai District, Beijing, P.R. China/0086-10-67641107</t>
  </si>
  <si>
    <t>60%中国进出口银行(the export-import bank of China)贷款，40%埃塞俄比亚自筹</t>
    <phoneticPr fontId="90" type="noConversion"/>
  </si>
  <si>
    <t>中交第一公路勘察设计院</t>
  </si>
  <si>
    <t>鲁洪波 +251 911503142</t>
    <phoneticPr fontId="90" type="noConversion"/>
  </si>
  <si>
    <t>宋辉 +251 929090293</t>
    <phoneticPr fontId="90" type="noConversion"/>
  </si>
  <si>
    <t>田志军/+251 929089978</t>
    <phoneticPr fontId="90" type="noConversion"/>
  </si>
  <si>
    <t>赵正祥 +251 929299371</t>
    <phoneticPr fontId="90" type="noConversion"/>
  </si>
  <si>
    <t>李永波 +251 927986233</t>
    <phoneticPr fontId="90" type="noConversion"/>
  </si>
  <si>
    <t>分包+自营</t>
    <phoneticPr fontId="90" type="noConversion"/>
  </si>
  <si>
    <t xml:space="preserve">一.主要工程数量及结构形式；
1.路基51.68Km，路基土石方：填方4259387m3，挖土方814470m3,挖石方320968m3；2.路面51.68Km,开平层：629000方，底基层：275582方，基层：261263方，面层：57055方；  3.新建桥：17座（主线桥9座，跨线桥7座，匝道桥1座）； 4.横向涵洞：165道（管涵+盖板涵）
二.工程重点及难点：
1.本项目设计标准采用美国规范、埃塞规范标准设计，项目团队对美国规范、埃塞规范不熟悉，尽管设计外包，但是对采用的规范不熟悉，制约理解和审图能力。
2.本项目地势平坦，而且全线都有火山灰分布，而且项目团队没有用火山灰填筑路基的施工经验，不清楚火山灰的工程特性，因此将本项目火山灰填筑路基施工技术列为本项目的一个施工难点。
</t>
    <phoneticPr fontId="90" type="noConversion"/>
  </si>
  <si>
    <t>HHB环湖路项目</t>
  </si>
  <si>
    <t>N7°04.6’</t>
    <phoneticPr fontId="90" type="noConversion"/>
  </si>
  <si>
    <t>E38°42.9’</t>
    <phoneticPr fontId="90" type="noConversion"/>
  </si>
  <si>
    <t>公路项目，设计时速80km/h,双向2车道，行车道宽度7m</t>
  </si>
  <si>
    <t>Ethiopian Construction Design &amp; Supervision Works Corporation Transport Design &amp; Supervision works Sector/+251-911676848</t>
  </si>
  <si>
    <t>100%埃塞俄比亚自筹</t>
  </si>
  <si>
    <t>鲁洪波 +251 911503142</t>
  </si>
  <si>
    <t>宋辉 +251 929090293</t>
  </si>
  <si>
    <t>田志军/+251 929089978</t>
  </si>
  <si>
    <t>赵正祥 +251 929299371</t>
  </si>
  <si>
    <t>孙岐 +251 930392569</t>
  </si>
  <si>
    <t>分包+自营</t>
  </si>
  <si>
    <t>一.主要工程数量及结构形式：
1.路基33.5Km，路基土石方：填方97.3万m3，挖方20万m3；2.路面33.5Km，底基层：10.25万m3，基层：10.44万m3，面层：1.46万m2；3.管涵：16000m；4.标线：9928m2。
二.工程重点及难点：
1. 本项目设计标准采用美国规范、埃塞规范标准设计，项目团队对美国规范、埃塞规范不熟悉，尽管设计外包，但是对采用的规范不熟悉，制约理解和审图能力。
2. 本项目工期紧张，且有城镇段落施工，面临的拆迁以及临时征地难度较大，因此将本项目工期紧张以及拆迁、征地为本项目的施工难点。</t>
    <phoneticPr fontId="90" type="noConversion"/>
  </si>
  <si>
    <t>埃塞索马里州</t>
    <phoneticPr fontId="90" type="noConversion"/>
  </si>
  <si>
    <t>N5°20'</t>
    <phoneticPr fontId="90" type="noConversion"/>
  </si>
  <si>
    <t>E41°52'</t>
    <phoneticPr fontId="90" type="noConversion"/>
  </si>
  <si>
    <t>旧路升级改造项目
项目于2017年1月26日签订合同，合同工期36个月。项目100%比尔支付，由埃塞俄比亚公路局承担。</t>
    <phoneticPr fontId="4" type="noConversion"/>
  </si>
  <si>
    <t>Birhan Construction Design Consultants P.L.C/Bole sub city,woreda 08/+251 911242031</t>
  </si>
  <si>
    <t>郭向林/+251912912213</t>
  </si>
  <si>
    <t>张向伟/+251 936224555</t>
    <phoneticPr fontId="90" type="noConversion"/>
  </si>
  <si>
    <t>郭志强                /+251 988981823</t>
  </si>
  <si>
    <t>林鹏/+251913457410</t>
    <phoneticPr fontId="90" type="noConversion"/>
  </si>
  <si>
    <t>吴宝周/+251947798502</t>
  </si>
  <si>
    <t xml:space="preserve">一、主要工程数量及结果形式
  1.项目全线90km，双表处结构。主要工程量：挖方38万方，填方176万方，开平层14万方，底基层（机轧）17.8万方，基层15.4万方，双表处73.2万平米，人行道砖7750平米，5座桥，总计约186米，44道涵洞，墙身长度共计808米;211道圆管涵，涵长3092米。
二、工程重点及难点
  1.因项目所在地区干旱少雨，缺少施工用水，路基的压实受到影响
  2.项目基底层、基层、双表处及混凝土用碎石共计需要约50万方，经项目人员多次考察，项目所处地区能满足生产需要的料源很少且料源分散，没有集中大方量的料场，同时合同要求底基层、基层采用机轧石，势必会增加项目的成本，是项目生产经营过程中的一大风险点。
</t>
    <phoneticPr fontId="90" type="noConversion"/>
  </si>
  <si>
    <t>N09°03'</t>
  </si>
  <si>
    <t>E42°71'</t>
  </si>
  <si>
    <t>旧路升级改造项目</t>
    <phoneticPr fontId="90" type="noConversion"/>
  </si>
  <si>
    <t>待定</t>
  </si>
  <si>
    <t>埃塞政府资金</t>
  </si>
  <si>
    <t>由我方与监理方共同完成</t>
  </si>
  <si>
    <t>韩耀虎/+251-913-074801</t>
    <phoneticPr fontId="90" type="noConversion"/>
  </si>
  <si>
    <t>臧浪 +251942276789</t>
  </si>
  <si>
    <t>张恒/+251-912-627227</t>
  </si>
  <si>
    <t>张恒/+251-912-627227</t>
    <phoneticPr fontId="90" type="noConversion"/>
  </si>
  <si>
    <t xml:space="preserve">一.主要工程量。
  1.路基55.4Km,挖方101.3万方，填方213.5万方，底基层15.3万方，基层10.8万方.2.桥梁2座桥，总计72米，结构形式重力式U型桥台，基础钢筋混凝土，台身、桥墩为浆砌，其中8米板梁+16米T梁+8米板梁桥有1座，2*20米T梁桥有1座;3.涵洞总共134道，其中盖板涵48道，墙身长度共计677米;圆管涵86道，涵长1757米。4.路面55.4Km，沥青砼面层47.1万平米。
二.工程重点及难点。                                                                                                                                            
  1.K0+000—K15+000合适料场较少，填方超运距会相对增加，对项目分包成本影响较大。2.路基征地范围内灌木和树木覆盖密度较大，清表难度较大，费用较高。 3.水系不清晰，需在线路两侧做详细的踏勘。4.爆破方案、深路堑开挖施工方案、高挡墙施工方案、陡坡路段半填半挖、交通安全措施、临边防护，标志标识设置等需做详细的部署和规划。5.存在深路堑开挖，做好地质调查，防止塌方和滑坡。6.地区动荡，对项目安全构成威胁。
</t>
    <phoneticPr fontId="90" type="noConversion"/>
  </si>
  <si>
    <t xml:space="preserve">N12°55’ </t>
  </si>
  <si>
    <t>E37°47’</t>
  </si>
  <si>
    <t>EPC/turnkey铁路项目</t>
    <phoneticPr fontId="90" type="noConversion"/>
  </si>
  <si>
    <t>埃塞俄比亚铁路公司(ERC)</t>
  </si>
  <si>
    <t>CIECC</t>
  </si>
  <si>
    <t>ERC、
中国进出口银行</t>
  </si>
  <si>
    <t>中交铁道院</t>
  </si>
  <si>
    <t>孙成文0942-273316</t>
    <phoneticPr fontId="90" type="noConversion"/>
  </si>
  <si>
    <t>武幼波0966-215962</t>
    <phoneticPr fontId="90" type="noConversion"/>
  </si>
  <si>
    <t>高俊凯0929-446003</t>
    <phoneticPr fontId="90" type="noConversion"/>
  </si>
  <si>
    <t xml:space="preserve">一.主要工程数量及结构形式；
  1.路基183.36Km，土石方设计总量1870方。
  2.涵洞372道；桥梁76道，隧道9座/10334m。                                                                                                                                                           
二.工程重点及难点
  1.全线战线长，工期紧，专业多，路基工点复杂。丘陵、山区的路基高填深挖、陡坡路基、岩溶路基、危岩落石路基、短路基、过渡段等段落较多，高填深挖、陡坡路基的施工、防护工程量大；高原盆地平原区的黑棉土路基、软土及液化土路基、浸水路基、岩溶路基比例高，路基基底需换填、片石碾压、水泥搅拌桩、岩溶注浆等加固处理，基底处理数量大。DK170+329、DK197+615二座连续刚构桥;全线9座隧道，DK188+344隧道3662m，DK194+590隧道2070m，DK165+587.5隧道1945m.
</t>
    <phoneticPr fontId="90" type="noConversion"/>
  </si>
  <si>
    <t>吉布提DMP铁路场站项目</t>
    <phoneticPr fontId="4" type="noConversion"/>
  </si>
  <si>
    <t>吉布提</t>
    <phoneticPr fontId="4" type="noConversion"/>
  </si>
  <si>
    <t>KT项目</t>
    <phoneticPr fontId="90" type="noConversion"/>
  </si>
  <si>
    <t>埃塞亚的斯市</t>
  </si>
  <si>
    <t>亚的斯市</t>
    <phoneticPr fontId="90" type="noConversion"/>
  </si>
  <si>
    <t>市政道路</t>
  </si>
  <si>
    <t>亚的斯公路局/2513713400</t>
    <phoneticPr fontId="90" type="noConversion"/>
  </si>
  <si>
    <t>Lot1:Eng. Zewdie Eskinder and Co. Plc / 
Lot2: Highway Engineers and Consultans/HEC/PLC、</t>
    <phoneticPr fontId="90" type="noConversion"/>
  </si>
  <si>
    <t>政府资金/口行贷款</t>
    <phoneticPr fontId="90" type="noConversion"/>
  </si>
  <si>
    <t>曾贯中</t>
    <phoneticPr fontId="90" type="noConversion"/>
  </si>
  <si>
    <t>韩飞0911226410</t>
  </si>
  <si>
    <t>康长亮0931087640</t>
    <phoneticPr fontId="90" type="noConversion"/>
  </si>
  <si>
    <t>于耀宁0930362316</t>
    <phoneticPr fontId="90" type="noConversion"/>
  </si>
  <si>
    <t>费建文/0922459557</t>
    <phoneticPr fontId="90" type="noConversion"/>
  </si>
  <si>
    <t xml:space="preserve">
一.主要工程数量及结构形式；
  1.Mekelle市政府共准备了238公顷土地用来建设工业园，本项目为一期建设预计占地75公顷左右。项目施工涵盖了厂房钢结构、围护结构、屋面排水、门窗工程、消防工程、外内墙工程、水电工程、卫生洁具、耐磨地坪施工、污水处理等方面。其中钢结构施工共包含4个3000m2厂棚、6个5500m2厂棚以及5个11000m2厂棚。厂棚主要用来生产电子设备、鞋类、服装和纺织品。
本项目为设计施工总承包（DB）项目，签约合同总价为92,574,903.94（变更后）美元（含税价），支付货币为65%的当地币（BIRR）和35%的美元，主合同汇率1USD=21.9393Birr。合同工期为270天，其中厂房建设需在前180天内完成。项目缺陷责任期1年。
二.工程重点及难点
  1.工期短，工程专业性较强，合同中标价较同类项目偏低。主合同条款无调价。
</t>
    <phoneticPr fontId="90" type="noConversion"/>
  </si>
  <si>
    <t>埃塞亚的斯市</t>
    <phoneticPr fontId="5" type="noConversion"/>
  </si>
  <si>
    <t>Best Consulting Engineers Plc/P.O.Box 101472 Addis Ababa，Ethiopia，Tele 00251115159213/14</t>
  </si>
  <si>
    <t>政府资金</t>
    <phoneticPr fontId="90" type="noConversion"/>
  </si>
  <si>
    <t>荣铁楠/0913153866</t>
    <phoneticPr fontId="90" type="noConversion"/>
  </si>
  <si>
    <t xml:space="preserve">一、主要工程量及结构形式
  1.路基工程：挖方4.33万方，借土填方2.1万方，开平层1.33万方 。 
  2.路面工程：底基层1.54万方，基层0.88万方，透层油4.3万升，中间层4.3万平米，面层4.3万平米。
  3.小型结构物工程：管道1364米，钢筋3.6吨，浆砌0.34万米，路缘石1.1万米。
二、重点、难点工程
  1.无                                                                                                            </t>
    <phoneticPr fontId="5" type="noConversion"/>
  </si>
  <si>
    <t>DB项目</t>
    <phoneticPr fontId="90" type="noConversion"/>
  </si>
  <si>
    <t xml:space="preserve">Uited Consulting EngineersPLC/P.O.BOX62229 Addis Ababa，Ethiopia，Tele251-116624507/61630308 </t>
    <phoneticPr fontId="5" type="noConversion"/>
  </si>
  <si>
    <t>姚金祥0922735990</t>
  </si>
  <si>
    <t xml:space="preserve">一、主要工程量及结构形式（合同工程量清单以延米计，无具体单项的工程数量 ）
  1.主要包括路基工程、路面工程及排水工程，含以下3段
    A.Ehil Neged Site：路长1931米
    B.Akaki Crown Hotel Site：路长1319米
    C.Senga Tera Site：路长443米                                               
二、重点、难点工程
  1.无   </t>
    <phoneticPr fontId="5" type="noConversion"/>
  </si>
  <si>
    <t>埃塞亚的斯市</t>
    <phoneticPr fontId="90" type="noConversion"/>
  </si>
  <si>
    <t>N8°53’</t>
  </si>
  <si>
    <t>E38°46’</t>
  </si>
  <si>
    <t>机场航站楼</t>
  </si>
  <si>
    <t>Ethiopian Airports Enterprise/P.O.Box 90652 Addis Ababa,Ethiopia</t>
  </si>
  <si>
    <t>Aéroports de Paris Ingénierie (ADPI)</t>
  </si>
  <si>
    <t>口行提供人民币贷款</t>
  </si>
  <si>
    <t>新加坡CPG集团</t>
  </si>
  <si>
    <t>李秀栋/+2510911208496</t>
  </si>
  <si>
    <t>李永华/+251944775163</t>
  </si>
  <si>
    <t>石霖/+2510944094363</t>
  </si>
  <si>
    <t>史建明/+2510920951490</t>
  </si>
  <si>
    <t>一、主要工程数量及结构形式
  1.挖方32799m3，填方104111m3，沥青砼73603m2，基桩25518m，水泥砼11333m3，钢筋9286t，瓷砖/大理石/花岗岩72473m2，钢结构5024t，铝制天棚60727m2，玻璃幕墙18172m2，油漆119360m2，登机桥5处，电梯34处，安检设备127套。
二、工程重点及难点
  2.T2/T2E新旧楼连接</t>
  </si>
  <si>
    <t>宝丽机场航站楼扩建项目二期</t>
    <phoneticPr fontId="90" type="noConversion"/>
  </si>
  <si>
    <t>口行提供部分贷款</t>
  </si>
  <si>
    <t>一、主要工程数量及结构形式：                                                                                                                       本项目是中交一公局国际部东非公司以中交建设集团资质与业主埃塞俄比亚机场公司EAE签订的BOLE机场扩建二期工程，对T1航站楼改扩建和新建VIP贵宾楼工程进行设计施工总承包。工程计量结算按照工程量单价合同实施，部分资金源于中国进出口银行的贷款，合同额为1.38亿美元，合同工期为2年，支付货币为85% 美元和15%当地币，预付款为合同额的30%，缺陷责任期为1年。主要工作范围包括土建和装修、钢结构屋架及玻璃屋面工程、玻璃幕墙工程、机电及设备安装工程、安防及门禁系统、会务系统等，附属工程包括国旗台、停车场、景观及绿化工程、出发行李系统、电梯等，旧楼区域改造和功能升级（旧楼拆改建筑面积9572m2）包括结构补强或拆改、地面翻新、更换航显及广播系统、安防及门禁系统换新等。
二、工程重点及难点
 2、专业施工种类复杂，包括但不限于：装饰装修、给排水、强电弱电、绿化、柜台、扫描设施、电气及一个登机桥等机电设备等；
3、主要材料和永久性工程设备审批流程复杂、严格，需提供英文产品目录、规格说明书、SGS检测、样品并经审批通过后方能采购；</t>
  </si>
  <si>
    <t>ATC塔楼项目</t>
    <phoneticPr fontId="90" type="noConversion"/>
  </si>
  <si>
    <t>Ethiopian Civil Aviation Authority/ Bole Sub City Addis Ababa Ethiopia Tel:+251 116650200</t>
  </si>
  <si>
    <t xml:space="preserve">K2N ARCHlTECTURE AND ENGlNEERING CONSULTANCY PLC </t>
  </si>
  <si>
    <t>一、主要工程数量及结构形式
 埃塞俄比亚ATC塔楼扩建项目位于埃塞首都亚的斯亚贝巴市宝丽国际机场内部，是中交一公局东非公司以中交建设集团的资质与业主埃塞俄比亚民用航空管理局签订的施工合同，工程计量结算按照单价合同实施，合同金额为47,906,472.86比尔(含税)，合同工期为545日历天，缺陷责任期为1年。设计及咨询单位同为埃塞俄比亚K2N建筑和工程咨询公司。主要工作内容包括：ATC塔楼扩建工程，建筑面积1800平米。
二、工程重点及难点
 2、专业施工种类复杂，包括但不限于：装饰装修、给排水、强电弱电、绿化等；
3、主要材料和永久性工程设备审批流程复杂、严格，需提供英文产品目录、规格说明书、SGS检测、样品并经审批通过后方能采购</t>
  </si>
  <si>
    <t>BAE项目</t>
    <phoneticPr fontId="4" type="noConversion"/>
  </si>
  <si>
    <t>DIP项目</t>
  </si>
  <si>
    <t>埃塞德伯尔汉市</t>
  </si>
  <si>
    <t>工业园，园区面积房建75公顷</t>
    <phoneticPr fontId="90" type="noConversion"/>
  </si>
  <si>
    <t>埃塞工业园发展委员会（IPDC）/+251-11-6616396</t>
  </si>
  <si>
    <t>MH Engineering PLC-Consulting Engineers &amp; Architects/Tel. +251-11-66277 68</t>
  </si>
  <si>
    <t>上海城凯建筑设计有限公司</t>
  </si>
  <si>
    <t>耿超/+251929006782</t>
  </si>
  <si>
    <t>苏武
/0251-979-401898</t>
  </si>
  <si>
    <t>石云飞/+251-966-845711</t>
  </si>
  <si>
    <t>一.主要工程数量及结构形式；项目为设计施工总承包（DB）项目，签约合同总价为84428384.42（变更后）美元（含税价），支付货币为65%的当地币（BIRR）和35%的美元，主合同汇率1USD=23.617Birr。合同工期为270天，其中厂房建设需在前180天内完成。项目缺陷责任期1年。其中钢结构施工共包含8个5500㎡厂房，                                                     二.工程重点及难点                                                                                                                                                  1、工期短、工期压力大，合同工期9个月，其中钢结构工期6个月（包含设计期）；
2、专业施工种类复杂，包括但不限于：钢结构厂房、辅助用房、装饰装修、给排水、强电弱电、道路、污水处理、绿化等；
3、主要材料和永久性工程设备审批流程复杂、严格，需提供英文产品目录、规格说明书、CE认证、样品并经审批通过后方能采购；
4、外汇比例低（35%美元），需严格控制外汇使用支出比例；
5、弱电、水处理部分专业性强，协作队伍需及早介入进行设计支撑和配合。
6、合同要求我司垫资3500万美元，资金压力大。要求有钢结构工程、水处理、强弱电工程等专业分包队伍垫资，垫资比例不少于50%，利息与主合同一致，为5%。</t>
    <phoneticPr fontId="90" type="noConversion"/>
  </si>
  <si>
    <t>吉布提自贸区起步区（一期）一标段工程（含barwaqo项目）</t>
  </si>
  <si>
    <t>吉布提</t>
  </si>
  <si>
    <t>11°33'</t>
  </si>
  <si>
    <t>43°03'</t>
  </si>
  <si>
    <t>房建，总建筑面积为73450.10㎡</t>
  </si>
  <si>
    <t>Khor Ambado Free Zone Company FZCo</t>
  </si>
  <si>
    <t>BEIJING XIANDAI COMMUNICATIONS SIGNALS ENGINEERING CONSULTING CO.,LTD/CHINA TONGHAO BUILDING EAST ROAD AUTOMOBILE MUSEUM SOUTH FOURTH RING FENGTAI DISTRICT BEIJING CITY/77384998</t>
    <phoneticPr fontId="90" type="noConversion"/>
  </si>
  <si>
    <t>业主自筹</t>
  </si>
  <si>
    <t>中国中元国际工程有限公司、中交水运规划设计有限公司</t>
  </si>
  <si>
    <t>梁锋/+25377324917</t>
  </si>
  <si>
    <t>郭旭兵/+253-77269289</t>
  </si>
  <si>
    <t>夏克光/+253-77424317</t>
  </si>
  <si>
    <t>张清/+253-77298765</t>
  </si>
  <si>
    <t>马仁辉/+253-77369763</t>
    <phoneticPr fontId="90" type="noConversion"/>
  </si>
  <si>
    <t>清包加专业分包</t>
  </si>
  <si>
    <t xml:space="preserve">主要工程及结构形式：
自贸区房建项目：本工程包括办公楼和2个仓库，办公楼总建筑面积为21072㎡，框架剪力墙结构，16层;1#和2#仓库，总建筑面积为35610.8㎡，钢排架结构，主体一层，局部二层;一栋酒店楼，建筑面积为 14829㎡，框架结构，主体五层，局部二层;一栋宿舍楼，建筑面积为978.3㎡，框架结构，共三层； 一栋能源中心，建筑面积为960㎡，框架结构，共一层；
Barwaqo小区项目：清理弃方15600m³，挖方利用方25320m³，石方开挖3229m³，借土填方61050m³，底基层30650m³，基层11500m³，油面5478㎡ </t>
    <phoneticPr fontId="90" type="noConversion"/>
  </si>
  <si>
    <t>埃塞国家总项目部1</t>
    <phoneticPr fontId="4" type="noConversion"/>
  </si>
  <si>
    <t>埃塞国家总项目部2</t>
  </si>
  <si>
    <t>埃塞国家总项目部3</t>
  </si>
  <si>
    <t>埃塞国家总项目部4</t>
  </si>
  <si>
    <t>埃塞国家总项目部5</t>
  </si>
  <si>
    <t>埃塞国家总项目部6</t>
  </si>
  <si>
    <t>埃塞国家总项目部7</t>
  </si>
  <si>
    <t>埃塞国家总项目部8</t>
  </si>
  <si>
    <t>埃塞国家总项目部9</t>
  </si>
  <si>
    <t>埃塞国家总项目部10</t>
  </si>
  <si>
    <t>埃塞国家总项目部11</t>
  </si>
  <si>
    <t>埃塞国家总项目部12</t>
  </si>
  <si>
    <t>埃塞国家总项目部13</t>
  </si>
  <si>
    <t>埃塞国家总项目部14</t>
  </si>
  <si>
    <t>埃塞国家总项目部15</t>
  </si>
  <si>
    <t>埃塞国家总项目部16</t>
  </si>
  <si>
    <t>埃塞国家总项目部17</t>
  </si>
  <si>
    <t>埃塞国家总项目部18</t>
  </si>
  <si>
    <t>WA项目</t>
    <phoneticPr fontId="4" type="noConversion"/>
  </si>
  <si>
    <t>埃塞公路局</t>
    <phoneticPr fontId="4" type="noConversion"/>
  </si>
  <si>
    <t>CCCC</t>
    <phoneticPr fontId="4" type="noConversion"/>
  </si>
  <si>
    <t>未下开工令</t>
    <phoneticPr fontId="4" type="noConversion"/>
  </si>
  <si>
    <t>韩飞+251911226410</t>
    <phoneticPr fontId="4" type="noConversion"/>
  </si>
  <si>
    <t>MS项目</t>
    <phoneticPr fontId="4" type="noConversion"/>
  </si>
  <si>
    <t>张晋+251918082858</t>
    <phoneticPr fontId="4" type="noConversion"/>
  </si>
  <si>
    <t>NIB项目</t>
    <phoneticPr fontId="4" type="noConversion"/>
  </si>
  <si>
    <t>Nib保险公司</t>
    <phoneticPr fontId="4" type="noConversion"/>
  </si>
  <si>
    <t>1.95万m2</t>
    <phoneticPr fontId="4" type="noConversion"/>
  </si>
  <si>
    <t>夏克光+251911212935</t>
    <phoneticPr fontId="4" type="noConversion"/>
  </si>
  <si>
    <t>中西非公司</t>
    <phoneticPr fontId="4" type="noConversion"/>
  </si>
  <si>
    <t>埃塞国家总项目部</t>
    <phoneticPr fontId="4" type="noConversion"/>
  </si>
  <si>
    <t>亚太公司</t>
    <phoneticPr fontId="4" type="noConversion"/>
  </si>
  <si>
    <t>马来西亚</t>
    <phoneticPr fontId="4" type="noConversion"/>
  </si>
  <si>
    <t>科威特</t>
    <phoneticPr fontId="4" type="noConversion"/>
  </si>
  <si>
    <t>菲律宾</t>
    <phoneticPr fontId="4" type="noConversion"/>
  </si>
  <si>
    <t>乌干达</t>
    <phoneticPr fontId="4" type="noConversion"/>
  </si>
  <si>
    <t>南苏丹</t>
    <phoneticPr fontId="4" type="noConversion"/>
  </si>
  <si>
    <t>莫桑比克</t>
  </si>
  <si>
    <t>埃塞俄比亚</t>
    <phoneticPr fontId="4" type="noConversion"/>
  </si>
  <si>
    <t>吉布提</t>
    <phoneticPr fontId="4" type="noConversion"/>
  </si>
  <si>
    <t>喀麦隆</t>
    <phoneticPr fontId="4" type="noConversion"/>
  </si>
  <si>
    <t>尼日尔</t>
    <phoneticPr fontId="4" type="noConversion"/>
  </si>
  <si>
    <t>刚果金</t>
    <phoneticPr fontId="4" type="noConversion"/>
  </si>
  <si>
    <t>黑山共和国</t>
    <phoneticPr fontId="5" type="noConversion"/>
  </si>
  <si>
    <t>公路</t>
    <phoneticPr fontId="5" type="noConversion"/>
  </si>
  <si>
    <t>中交隧道工程局有限公司黑山南北高速公路第4标段项目经理部</t>
    <phoneticPr fontId="5" type="noConversion"/>
  </si>
  <si>
    <t>黑山共和国交通和海运事务厅</t>
  </si>
  <si>
    <t>CRBC</t>
    <phoneticPr fontId="5" type="noConversion"/>
  </si>
  <si>
    <t>周蔚 +38269111506</t>
  </si>
  <si>
    <t>正常施工，目前已进入冬雨季，施工进度缓慢。关键工程：14#桥（UVAC 4）桩基全部完成；承台基础完成40个（设计43个）；墩身完成1154.64m（设计1196.44m）；桥台完成3个（设计6个）；移动模架现浇梁完成5跨（设计40跨，其中移动模架现浇24跨，支架现浇梁16跨）。</t>
    <phoneticPr fontId="5" type="noConversion"/>
  </si>
  <si>
    <t>科特迪瓦</t>
    <phoneticPr fontId="5" type="noConversion"/>
  </si>
  <si>
    <t>在建</t>
    <phoneticPr fontId="5" type="noConversion"/>
  </si>
  <si>
    <t>科特迪瓦阿希公路项目</t>
    <phoneticPr fontId="5" type="noConversion"/>
  </si>
  <si>
    <t>科特迪瓦基础设施部</t>
    <phoneticPr fontId="5" type="noConversion"/>
  </si>
  <si>
    <t>2016.6.6</t>
    <phoneticPr fontId="5" type="noConversion"/>
  </si>
  <si>
    <t>2018.12.6</t>
    <phoneticPr fontId="5" type="noConversion"/>
  </si>
  <si>
    <t>于全良/0022569429456</t>
    <phoneticPr fontId="5" type="noConversion"/>
  </si>
  <si>
    <t>正常施工。关键工程：完成沥青面层施工50.3公里。</t>
    <phoneticPr fontId="5" type="noConversion"/>
  </si>
  <si>
    <t>巴基斯坦</t>
    <phoneticPr fontId="5" type="noConversion"/>
  </si>
  <si>
    <t>巴基斯坦KKH二期项目</t>
  </si>
  <si>
    <t>巴基斯坦国家公路局</t>
  </si>
  <si>
    <t>双线隧道左线1.724KM、右线1.765KM</t>
  </si>
  <si>
    <t>2016.09.01</t>
  </si>
  <si>
    <t>刘万河：0092-3135748691</t>
  </si>
  <si>
    <t>正常施工，关键工程:本标段隧道设计1座，合计3489米，Abbottabad1#隧道,开挖支护开累完成3007m,完成设计的86.8%；仰拱填充开累完成2893.5m（包含明洞）,完成设计的83%；二次衬砌开累完成2678.7m,完成设计的77%。</t>
  </si>
  <si>
    <t>肯尼亚</t>
    <phoneticPr fontId="5" type="noConversion"/>
  </si>
  <si>
    <t>铁路</t>
    <phoneticPr fontId="90" type="noConversion"/>
  </si>
  <si>
    <t>现汇</t>
    <phoneticPr fontId="90" type="noConversion"/>
  </si>
  <si>
    <t>中国交建内马铁路一期第六标段</t>
    <phoneticPr fontId="5" type="noConversion"/>
  </si>
  <si>
    <t>肯尼亚铁路总公司</t>
    <phoneticPr fontId="5" type="noConversion"/>
  </si>
  <si>
    <t>CCCC</t>
    <phoneticPr fontId="5" type="noConversion"/>
  </si>
  <si>
    <t>2016.10.01</t>
    <phoneticPr fontId="5" type="noConversion"/>
  </si>
  <si>
    <t>2019.5.30</t>
    <phoneticPr fontId="5" type="noConversion"/>
  </si>
  <si>
    <t>贺玉瑞/0748835388</t>
    <phoneticPr fontId="5" type="noConversion"/>
  </si>
  <si>
    <t>正常施工。</t>
  </si>
  <si>
    <t>中国路桥蒙内标轨铁路第六标段</t>
    <phoneticPr fontId="5" type="noConversion"/>
  </si>
  <si>
    <t>2014.06.01</t>
    <phoneticPr fontId="5" type="noConversion"/>
  </si>
  <si>
    <t>2017.4.30</t>
    <phoneticPr fontId="5" type="noConversion"/>
  </si>
  <si>
    <t>冷冬/0710811282</t>
    <phoneticPr fontId="5" type="noConversion"/>
  </si>
  <si>
    <t>科特迪瓦铁布高速项目</t>
    <phoneticPr fontId="5" type="noConversion"/>
  </si>
  <si>
    <t>科特迪瓦经济基础设施部</t>
    <phoneticPr fontId="5" type="noConversion"/>
  </si>
  <si>
    <t>2018.11.29</t>
    <phoneticPr fontId="5" type="noConversion"/>
  </si>
  <si>
    <t>2021.9.1</t>
    <phoneticPr fontId="5" type="noConversion"/>
  </si>
  <si>
    <t>于全良/0022556632407</t>
    <phoneticPr fontId="5" type="noConversion"/>
  </si>
  <si>
    <r>
      <t>进场未施工，现正进行施工准备，项目部、碎石场、拌合站临建工程均正常施工；</t>
    </r>
    <r>
      <rPr>
        <sz val="10"/>
        <color rgb="FFFF0000"/>
        <rFont val="宋体"/>
        <family val="3"/>
        <charset val="134"/>
      </rPr>
      <t xml:space="preserve">
分析原因：外因：因监理合同未签，监理未进场，施工图纸批复缓慢，征地缓慢。</t>
    </r>
    <r>
      <rPr>
        <sz val="10"/>
        <color theme="1"/>
        <rFont val="宋体"/>
        <family val="3"/>
        <charset val="134"/>
      </rPr>
      <t xml:space="preserve">
</t>
    </r>
    <phoneticPr fontId="5" type="noConversion"/>
  </si>
  <si>
    <t>隧道局</t>
    <phoneticPr fontId="4" type="noConversion"/>
  </si>
  <si>
    <t>2016.1.9-2019.1.8</t>
    <phoneticPr fontId="4" type="noConversion"/>
  </si>
  <si>
    <t>未下发开工令</t>
    <phoneticPr fontId="4" type="noConversion"/>
  </si>
  <si>
    <t>2016.9.1-2019.8.31</t>
    <phoneticPr fontId="4" type="noConversion"/>
  </si>
  <si>
    <t>2016.10.1-2019.1.31</t>
    <phoneticPr fontId="4" type="noConversion"/>
  </si>
  <si>
    <t>2014.6.1-2017.5.1</t>
    <phoneticPr fontId="4" type="noConversion"/>
  </si>
  <si>
    <t>科特迪瓦阿希公路项目</t>
    <phoneticPr fontId="4" type="noConversion"/>
  </si>
  <si>
    <t>科特迪瓦</t>
    <phoneticPr fontId="4" type="noConversion"/>
  </si>
  <si>
    <t>E4°18'07 ''</t>
    <phoneticPr fontId="4" type="noConversion"/>
  </si>
  <si>
    <t>N6°03'50 ''</t>
    <phoneticPr fontId="4" type="noConversion"/>
  </si>
  <si>
    <t>一级公路，设计时速80km/h，双向2车道，路线总长67.82km,路基宽度12.1m。</t>
    <phoneticPr fontId="4" type="noConversion"/>
  </si>
  <si>
    <t>中国路桥工程有限责任公司科特迪瓦办事处/科特迪瓦共和国阿比让市科科迪区里维耶拉三区/王兵/+225 58153712</t>
    <phoneticPr fontId="4" type="noConversion"/>
  </si>
  <si>
    <t>BNETD（国家技术发展研究办公室）/DIBY/+225 07611585</t>
    <phoneticPr fontId="4" type="noConversion"/>
  </si>
  <si>
    <t>进出口银行/92.5%，科特迪瓦财政/7.5%</t>
    <phoneticPr fontId="4" type="noConversion"/>
  </si>
  <si>
    <t>中交公路规划设计院有限公司/北京市东城区东四前炒面胡同33号/李建坤/+225 88231408</t>
    <phoneticPr fontId="4" type="noConversion"/>
  </si>
  <si>
    <t>于全良/0022569429456</t>
    <phoneticPr fontId="4" type="noConversion"/>
  </si>
  <si>
    <t>章建平/+225 68848113</t>
    <phoneticPr fontId="4" type="noConversion"/>
  </si>
  <si>
    <t>薛涛/0022577261356 郝利锁/0022575252945 侯思光/0022567272286</t>
    <phoneticPr fontId="4" type="noConversion"/>
  </si>
  <si>
    <t xml:space="preserve">李路生/+225 06864535 </t>
    <phoneticPr fontId="4" type="noConversion"/>
  </si>
  <si>
    <t>自营</t>
    <phoneticPr fontId="4" type="noConversion"/>
  </si>
  <si>
    <t>一.主要工程数量及结构形式；1.路基67.82Km，路基土石方: 填土石方99万m3/0m3，挖土石方11.6万m3/2.04万m3；2. 路面67.82Km,底基层15.65万m3，基层11.14万m3，沥青面层67.82万m2；二.工程重点及难点：水稳底基层因红土粒料受气候影响较大，不好把控土料的含水量，为本项目的重难点工程。。</t>
    <phoneticPr fontId="4" type="noConversion"/>
  </si>
  <si>
    <t>E73°11'39"</t>
  </si>
  <si>
    <t>N34°9'29"</t>
  </si>
  <si>
    <t>公路等级：高速公路（隧道）
设计时速：100km/h，双向四车道，
线路总长3.489km（单线）</t>
  </si>
  <si>
    <t>业主：巴基斯坦国家公路局</t>
  </si>
  <si>
    <t>中国公路工程咨询集团有限公司</t>
  </si>
  <si>
    <t>中国进出口银行投资</t>
  </si>
  <si>
    <t>刘万河/00923135748691</t>
  </si>
  <si>
    <t>孙志国/00923135271777</t>
  </si>
  <si>
    <t>侯玉平/00923135746580</t>
  </si>
  <si>
    <t>自营+分包</t>
  </si>
  <si>
    <t xml:space="preserve"> 隧道1744.5m/1座,Abbottabad1#隧道属于长隧道，全隧道为Ⅴ级围岩，地质条件差，采用单侧壁导坑法和环形开挖留核心土法施工，主要工程量：钢筋6210t、钢拱架6020t、锚杆1193t，混凝土101850m³，喷射混凝土36850m³等。
本项目隧道重难点为，全隧道为Ⅴ级围岩，地质条件差，围岩自稳能力差，易出现塌方。
</t>
  </si>
  <si>
    <t>中国交建内马铁路一期第六标段（合同号）</t>
    <phoneticPr fontId="4" type="noConversion"/>
  </si>
  <si>
    <t>肯尼亚</t>
    <phoneticPr fontId="4" type="noConversion"/>
  </si>
  <si>
    <t xml:space="preserve">肯尼亚内马铁路一期DK99+400
Suswa铺架基地
（-1.042421，36.319422）
</t>
    <phoneticPr fontId="4" type="noConversion"/>
  </si>
  <si>
    <t>铁路 中国标准设计</t>
    <phoneticPr fontId="4" type="noConversion"/>
  </si>
  <si>
    <t>肯尼亚铁路总公司/肯尼亚</t>
    <phoneticPr fontId="4" type="noConversion"/>
  </si>
  <si>
    <t>TSDI-APEC-EDON Consortium</t>
    <phoneticPr fontId="4" type="noConversion"/>
  </si>
  <si>
    <t>口行贷款</t>
    <phoneticPr fontId="4" type="noConversion"/>
  </si>
  <si>
    <t>中交铁道设计研究总院</t>
    <phoneticPr fontId="4" type="noConversion"/>
  </si>
  <si>
    <t>贺玉瑞/0748835388</t>
    <phoneticPr fontId="4" type="noConversion"/>
  </si>
  <si>
    <t>贺玉瑞   
/+254748835388</t>
    <phoneticPr fontId="4" type="noConversion"/>
  </si>
  <si>
    <t>1.董立文
2.王立刚
3.曹方文
4.吕中海</t>
    <phoneticPr fontId="4" type="noConversion"/>
  </si>
  <si>
    <t xml:space="preserve"> 徐鑫/0729697865</t>
    <phoneticPr fontId="4" type="noConversion"/>
  </si>
  <si>
    <r>
      <t>一.主要工程数量及结构形式；</t>
    </r>
    <r>
      <rPr>
        <sz val="11"/>
        <rFont val="宋体"/>
        <family val="3"/>
        <charset val="134"/>
        <scheme val="minor"/>
      </rPr>
      <t xml:space="preserve">
  按照总经理部施工任务划分，我项目部负责1#隧道出口（铺架暂定分段桩号为DK40+000）至内马一期项目终点段DK120+000段正站线内的铺架工程，包括T梁预制与架设、轨枕预制、轨排组装及铺设、桥面及线路附属、大型临时设施及过渡工程等施工内容。本标段主要工程数量； 制、架T梁126孔； 轨枕预制15.13万根； 铺轨：正线80.482km，站线6.334km； 面碴18万m3； 道岔铺设：18组。</t>
    </r>
    <phoneticPr fontId="4" type="noConversion"/>
  </si>
  <si>
    <t>中国路桥蒙内标轨铁路第六标段（合同号）</t>
    <phoneticPr fontId="4" type="noConversion"/>
  </si>
  <si>
    <t xml:space="preserve"> Mtito　Andei镇（DK246+150） </t>
    <phoneticPr fontId="4" type="noConversion"/>
  </si>
  <si>
    <t>中交铁道设计研究总院</t>
    <phoneticPr fontId="4" type="noConversion"/>
  </si>
  <si>
    <t>李新泽/无</t>
    <phoneticPr fontId="4" type="noConversion"/>
  </si>
  <si>
    <t>史马祥/无</t>
    <phoneticPr fontId="4" type="noConversion"/>
  </si>
  <si>
    <t>1.冷冬
2.古俊晓
3.王立刚
4.郑呈斌</t>
    <phoneticPr fontId="4" type="noConversion"/>
  </si>
  <si>
    <t>颜炳仁/无</t>
    <phoneticPr fontId="4" type="noConversion"/>
  </si>
  <si>
    <r>
      <t>一.主要工程数量及结构形式；</t>
    </r>
    <r>
      <rPr>
        <sz val="11"/>
        <rFont val="宋体"/>
        <family val="3"/>
        <charset val="134"/>
        <scheme val="minor"/>
      </rPr>
      <t xml:space="preserve">
  我项目承担的施工任务为：蒙内铁路六标，正线DK0+000～DK247+000及蒙巴萨港区支线4.25km范围内的正站线铺架施工任务。负责本项目范围内的T梁预制、轨枕预制、轨排组装、道砟生产、铺轨架梁、上砟整道、桥面系工程、线路有关工程、大型临时设施及过渡工程（铺架基地、碎石/道砟场、搅拌站、T梁预制场、轨枕预制场、既有线接岔、铺轨便线等）。</t>
    </r>
    <phoneticPr fontId="4" type="noConversion"/>
  </si>
  <si>
    <t>科特迪瓦</t>
  </si>
  <si>
    <t>E5°03ˊ</t>
  </si>
  <si>
    <t>N7°41'</t>
  </si>
  <si>
    <t>法国公路设计施工相关规范和标准，及科特迪瓦相关公路的技术标准，新建双向四车道高速公路，主线一般路段标准横断面形式为：1.0m土路肩+2.5m硬路肩+2×3.50m行车道+0.5m路缘带+11.0m中分带+0.5m路缘带+2×3.50m行车道+2.5m硬路肩+1.0m土路肩，标准宽度为33.0m。</t>
  </si>
  <si>
    <t>科特迪瓦
经济基础设施部</t>
  </si>
  <si>
    <t>科特迪瓦国家技术发展研究办公室(Bentd)</t>
  </si>
  <si>
    <t>中国进出口银行优惠贷款</t>
  </si>
  <si>
    <t>中国公路工程咨询集团有限公司。</t>
  </si>
  <si>
    <t>于全良/0022556632407</t>
  </si>
  <si>
    <t>罗军镪0022588132094</t>
  </si>
  <si>
    <t>铁布项目3标段（PK78+350-PK113+350）范围内的所有工程，具体包括现场临建、场地清理、土方工程、路面工程、排水排污工程、桥涵构造物、交通工程、公共照临及其他、环境保护等。初步设计确定路面结构为：行车道（30cm红土粒料垫层+30cm4%水稳红土粒料底基层+10cm机轧碎石基层+14cm沥青碎石底面层+6cm沥青混凝土面层），硬路肩（30cm红土粒料垫层+30cm2%水稳红土粒料底基层+24cm机轧碎石基层+5cm cm沥青混凝土面层）项目包含4座互通主线桥，1座公铁路分离立交。</t>
  </si>
  <si>
    <t>黑山共和国</t>
    <phoneticPr fontId="4" type="noConversion"/>
  </si>
  <si>
    <t>N42°44'</t>
    <phoneticPr fontId="5" type="noConversion"/>
  </si>
  <si>
    <t>E19°31'</t>
    <phoneticPr fontId="5" type="noConversion"/>
  </si>
  <si>
    <t>本项目采用高速公路标准，设计速度100Km/h，双向四车道半幅标准断面总宽度9.62m，路基及部分桥梁为12.32m，双向六车道半幅标准断面总宽度13.12m。</t>
    <phoneticPr fontId="4" type="noConversion"/>
  </si>
  <si>
    <t>INGEROP CONSEIL &amp;INGENIERIE - GEODATA Engineering S.p.A</t>
  </si>
  <si>
    <t>中国进出口银行贷款黑山政府</t>
    <phoneticPr fontId="4" type="noConversion"/>
  </si>
  <si>
    <t>周蔚 +38269111506</t>
    <phoneticPr fontId="5" type="noConversion"/>
  </si>
  <si>
    <t>无</t>
    <phoneticPr fontId="4" type="noConversion"/>
  </si>
  <si>
    <t>（1）魏刚+38269111505；
（2）许晓东+38269111533；（3）曹义昌+38269111728；（4）张琪+38269111633；</t>
    <phoneticPr fontId="4" type="noConversion"/>
  </si>
  <si>
    <t>严少发+38269111503</t>
    <phoneticPr fontId="4" type="noConversion"/>
  </si>
  <si>
    <r>
      <rPr>
        <sz val="10"/>
        <color theme="1"/>
        <rFont val="宋体"/>
        <family val="3"/>
        <charset val="134"/>
      </rPr>
      <t>自营</t>
    </r>
    <r>
      <rPr>
        <sz val="10"/>
        <color theme="1"/>
        <rFont val="Helv"/>
        <family val="2"/>
      </rPr>
      <t>+</t>
    </r>
    <r>
      <rPr>
        <sz val="10"/>
        <color theme="1"/>
        <rFont val="宋体"/>
        <family val="3"/>
        <charset val="134"/>
      </rPr>
      <t>分包</t>
    </r>
  </si>
  <si>
    <r>
      <t>我部负责承建的黑山共和国 Bar-Boljare 高速公路 Smokovac-Uvac-Matesevo段建设项目第 4 标段， 左线起讫里程为K31+800～K40+798.773，8.999km，;右线起讫里程为K31+869～K40+817.854，8.949km。 
主要工程内容包括：路基18段4.995km，挖方48.9万m3，填方102万m3；桥梁11座6.134km（含匝道桥2座）；隧道6座7.029km；路面19.378万m2；下穿通道2座；涵洞29座837.7m；重力式挡墙21段1582米；悬臂式挡墙38段1063.81米；加筋土挡墙4段608米；改路8条2476.5米，改河1条1334米，互通1处、排水工程、防护工程、改河、改路、机电配套土建等工程内容。（</t>
    </r>
    <r>
      <rPr>
        <sz val="10"/>
        <color rgb="FFFF0000"/>
        <rFont val="宋体"/>
        <family val="3"/>
        <charset val="134"/>
        <scheme val="minor"/>
      </rPr>
      <t>其中标尾4.4.2段因业主征地原因暂缓施工。4.4.2段主要工程内容包括：最后1段路基LK40+457.640—LK40+798.773，RK40+560.000—RK40+817.854，左线长度341.133米，右线长度257.854米，挖方0.4万方，填方15.8万方，路面6020 m2，涵洞7座177米，重力式挡墙1段102.42米，悬臂式挡墙3段150米，改路1条589.9米，下穿通道1座，排水工程，防护工程机电配套土建等工程内容。</t>
    </r>
    <r>
      <rPr>
        <sz val="10"/>
        <color theme="1"/>
        <rFont val="宋体"/>
        <family val="3"/>
        <charset val="134"/>
        <scheme val="minor"/>
      </rPr>
      <t>）</t>
    </r>
    <phoneticPr fontId="4" type="noConversion"/>
  </si>
  <si>
    <t>巴基斯坦KKH二期赫韦利扬-塔科特项目</t>
    <phoneticPr fontId="4" type="noConversion"/>
  </si>
  <si>
    <t>科特迪瓦铁布高速项目</t>
    <phoneticPr fontId="4" type="noConversion"/>
  </si>
  <si>
    <t>中交隧道工程局有限公司黑山南北高速公路第4标段项目经理部</t>
    <phoneticPr fontId="4" type="noConversion"/>
  </si>
  <si>
    <t>巴基斯坦</t>
    <phoneticPr fontId="4" type="noConversion"/>
  </si>
  <si>
    <t>半停工</t>
    <phoneticPr fontId="4" type="noConversion"/>
  </si>
  <si>
    <t>中交隧道工程局有限公司黑山南北高速公路第4标段项目经理部</t>
    <phoneticPr fontId="4" type="noConversion"/>
  </si>
  <si>
    <t>巴基斯坦KKH二期项目</t>
    <phoneticPr fontId="4" type="noConversion"/>
  </si>
  <si>
    <t>中国交建内马铁路一期第六标段</t>
    <phoneticPr fontId="4" type="noConversion"/>
  </si>
  <si>
    <t>科特迪瓦铁布高速项目</t>
    <phoneticPr fontId="4" type="noConversion"/>
  </si>
  <si>
    <t>主体完工</t>
    <phoneticPr fontId="4" type="noConversion"/>
  </si>
  <si>
    <t>待定</t>
    <phoneticPr fontId="4" type="noConversion"/>
  </si>
  <si>
    <t>现汇</t>
    <phoneticPr fontId="4" type="noConversion"/>
  </si>
  <si>
    <t>投资</t>
    <phoneticPr fontId="4" type="noConversion"/>
  </si>
  <si>
    <t>现汇</t>
    <phoneticPr fontId="4" type="noConversion"/>
  </si>
</sst>
</file>

<file path=xl/styles.xml><?xml version="1.0" encoding="utf-8"?>
<styleSheet xmlns="http://schemas.openxmlformats.org/spreadsheetml/2006/main">
  <numFmts count="11">
    <numFmt numFmtId="41" formatCode="_ * #,##0_ ;_ * \-#,##0_ ;_ * &quot;-&quot;_ ;_ @_ "/>
    <numFmt numFmtId="43" formatCode="_ * #,##0.00_ ;_ * \-#,##0.00_ ;_ * &quot;-&quot;??_ ;_ @_ "/>
    <numFmt numFmtId="176" formatCode="0.0000_ "/>
    <numFmt numFmtId="177" formatCode="0.00&quot; &quot;"/>
    <numFmt numFmtId="178" formatCode="0.00&quot; &quot;;[Red]&quot;(&quot;0.00&quot;)&quot;"/>
    <numFmt numFmtId="179" formatCode="#,##0.00_ "/>
    <numFmt numFmtId="180" formatCode="0.00_ "/>
    <numFmt numFmtId="181" formatCode="#,##0.00_);[Red]\(#,##0.00\)"/>
    <numFmt numFmtId="182" formatCode="0.00_);[Red]\(0.00\)"/>
    <numFmt numFmtId="183" formatCode="yyyy\-mm\-dd;@"/>
    <numFmt numFmtId="184" formatCode="0_ "/>
  </numFmts>
  <fonts count="96">
    <font>
      <sz val="11"/>
      <color theme="1"/>
      <name val="宋体"/>
      <family val="3"/>
      <charset val="134"/>
      <scheme val="minor"/>
    </font>
    <font>
      <sz val="11"/>
      <color theme="1"/>
      <name val="宋体"/>
      <family val="2"/>
      <charset val="134"/>
      <scheme val="minor"/>
    </font>
    <font>
      <sz val="11"/>
      <color theme="1"/>
      <name val="宋体"/>
      <family val="3"/>
      <charset val="134"/>
      <scheme val="minor"/>
    </font>
    <font>
      <b/>
      <sz val="16"/>
      <color indexed="8"/>
      <name val="宋体"/>
      <family val="3"/>
      <charset val="134"/>
    </font>
    <font>
      <sz val="9"/>
      <name val="宋体"/>
      <family val="3"/>
      <charset val="134"/>
      <scheme val="minor"/>
    </font>
    <font>
      <sz val="9"/>
      <name val="宋体"/>
      <family val="3"/>
      <charset val="134"/>
    </font>
    <font>
      <sz val="9"/>
      <color indexed="8"/>
      <name val="宋体"/>
      <family val="3"/>
      <charset val="134"/>
    </font>
    <font>
      <sz val="12"/>
      <color indexed="8"/>
      <name val="宋体"/>
      <family val="3"/>
      <charset val="134"/>
    </font>
    <font>
      <b/>
      <sz val="12"/>
      <color indexed="8"/>
      <name val="宋体"/>
      <family val="3"/>
      <charset val="134"/>
    </font>
    <font>
      <sz val="12"/>
      <color indexed="9"/>
      <name val="宋体"/>
      <family val="3"/>
      <charset val="134"/>
    </font>
    <font>
      <sz val="11"/>
      <color indexed="8"/>
      <name val="宋体"/>
      <family val="3"/>
      <charset val="134"/>
    </font>
    <font>
      <b/>
      <sz val="10"/>
      <color indexed="8"/>
      <name val="宋体"/>
      <family val="3"/>
      <charset val="134"/>
    </font>
    <font>
      <b/>
      <sz val="9"/>
      <color indexed="8"/>
      <name val="宋体"/>
      <family val="3"/>
      <charset val="134"/>
    </font>
    <font>
      <sz val="10"/>
      <color indexed="8"/>
      <name val="宋体"/>
      <family val="3"/>
      <charset val="134"/>
    </font>
    <font>
      <sz val="10"/>
      <color indexed="10"/>
      <name val="宋体"/>
      <family val="3"/>
      <charset val="134"/>
    </font>
    <font>
      <sz val="12"/>
      <color rgb="FF000000"/>
      <name val="宋体"/>
      <family val="3"/>
      <charset val="134"/>
    </font>
    <font>
      <sz val="12"/>
      <name val="宋体"/>
      <family val="3"/>
      <charset val="134"/>
    </font>
    <font>
      <b/>
      <sz val="11"/>
      <color indexed="8"/>
      <name val="宋体"/>
      <family val="3"/>
      <charset val="134"/>
    </font>
    <font>
      <sz val="10"/>
      <name val="Helv"/>
      <family val="2"/>
    </font>
    <font>
      <u/>
      <sz val="12"/>
      <name val="宋体"/>
      <family val="3"/>
      <charset val="134"/>
    </font>
    <font>
      <sz val="11"/>
      <color indexed="62"/>
      <name val="宋体"/>
      <family val="3"/>
      <charset val="134"/>
    </font>
    <font>
      <sz val="11"/>
      <color indexed="8"/>
      <name val="Tahoma"/>
      <family val="2"/>
      <charset val="134"/>
    </font>
    <font>
      <sz val="11"/>
      <color indexed="9"/>
      <name val="宋体"/>
      <family val="3"/>
      <charset val="134"/>
    </font>
    <font>
      <u/>
      <sz val="12"/>
      <color indexed="12"/>
      <name val="宋体"/>
      <family val="3"/>
      <charset val="134"/>
    </font>
    <font>
      <sz val="11"/>
      <color indexed="9"/>
      <name val="Tahoma"/>
      <family val="2"/>
      <charset val="134"/>
    </font>
    <font>
      <b/>
      <sz val="15"/>
      <color indexed="56"/>
      <name val="宋体"/>
      <family val="3"/>
      <charset val="134"/>
    </font>
    <font>
      <b/>
      <sz val="15"/>
      <color indexed="56"/>
      <name val="Tahoma"/>
      <family val="2"/>
      <charset val="134"/>
    </font>
    <font>
      <b/>
      <sz val="18"/>
      <color indexed="56"/>
      <name val="宋体"/>
      <family val="3"/>
      <charset val="134"/>
    </font>
    <font>
      <b/>
      <sz val="13"/>
      <color indexed="56"/>
      <name val="宋体"/>
      <family val="3"/>
      <charset val="134"/>
    </font>
    <font>
      <b/>
      <sz val="13"/>
      <color indexed="56"/>
      <name val="Tahoma"/>
      <family val="2"/>
      <charset val="134"/>
    </font>
    <font>
      <b/>
      <sz val="11"/>
      <color indexed="56"/>
      <name val="宋体"/>
      <family val="3"/>
      <charset val="134"/>
    </font>
    <font>
      <b/>
      <sz val="11"/>
      <color indexed="56"/>
      <name val="Tahoma"/>
      <family val="2"/>
      <charset val="134"/>
    </font>
    <font>
      <sz val="11"/>
      <color indexed="20"/>
      <name val="宋体"/>
      <family val="3"/>
      <charset val="134"/>
    </font>
    <font>
      <sz val="11"/>
      <color indexed="20"/>
      <name val="Tahoma"/>
      <family val="2"/>
      <charset val="134"/>
    </font>
    <font>
      <sz val="12"/>
      <color indexed="10"/>
      <name val="宋体"/>
      <family val="3"/>
      <charset val="134"/>
    </font>
    <font>
      <b/>
      <sz val="11"/>
      <color indexed="63"/>
      <name val="宋体"/>
      <family val="3"/>
      <charset val="134"/>
    </font>
    <font>
      <sz val="11"/>
      <color indexed="17"/>
      <name val="宋体"/>
      <family val="3"/>
      <charset val="134"/>
    </font>
    <font>
      <sz val="11"/>
      <color indexed="17"/>
      <name val="Tahoma"/>
      <family val="2"/>
      <charset val="134"/>
    </font>
    <font>
      <b/>
      <sz val="11"/>
      <color indexed="8"/>
      <name val="Tahoma"/>
      <family val="2"/>
      <charset val="134"/>
    </font>
    <font>
      <b/>
      <sz val="11"/>
      <color indexed="52"/>
      <name val="宋体"/>
      <family val="3"/>
      <charset val="134"/>
    </font>
    <font>
      <b/>
      <sz val="11"/>
      <color indexed="9"/>
      <name val="宋体"/>
      <family val="3"/>
      <charset val="134"/>
    </font>
    <font>
      <b/>
      <sz val="11"/>
      <color indexed="52"/>
      <name val="Tahoma"/>
      <family val="2"/>
      <charset val="134"/>
    </font>
    <font>
      <i/>
      <sz val="11"/>
      <color indexed="23"/>
      <name val="宋体"/>
      <family val="3"/>
      <charset val="134"/>
    </font>
    <font>
      <b/>
      <sz val="11"/>
      <color indexed="9"/>
      <name val="Tahoma"/>
      <family val="2"/>
      <charset val="134"/>
    </font>
    <font>
      <i/>
      <sz val="11"/>
      <color indexed="23"/>
      <name val="Tahoma"/>
      <family val="2"/>
      <charset val="134"/>
    </font>
    <font>
      <sz val="11"/>
      <color indexed="10"/>
      <name val="宋体"/>
      <family val="3"/>
      <charset val="134"/>
    </font>
    <font>
      <sz val="11"/>
      <color indexed="10"/>
      <name val="Tahoma"/>
      <family val="2"/>
      <charset val="134"/>
    </font>
    <font>
      <sz val="11"/>
      <color indexed="52"/>
      <name val="宋体"/>
      <family val="3"/>
      <charset val="134"/>
    </font>
    <font>
      <sz val="11"/>
      <color indexed="52"/>
      <name val="Tahoma"/>
      <family val="2"/>
      <charset val="134"/>
    </font>
    <font>
      <sz val="11"/>
      <color indexed="60"/>
      <name val="宋体"/>
      <family val="3"/>
      <charset val="134"/>
    </font>
    <font>
      <sz val="11"/>
      <color indexed="60"/>
      <name val="Tahoma"/>
      <family val="2"/>
      <charset val="134"/>
    </font>
    <font>
      <b/>
      <sz val="11"/>
      <color indexed="63"/>
      <name val="Tahoma"/>
      <family val="2"/>
      <charset val="134"/>
    </font>
    <font>
      <sz val="11"/>
      <color indexed="62"/>
      <name val="Tahoma"/>
      <family val="2"/>
      <charset val="134"/>
    </font>
    <font>
      <sz val="8"/>
      <color indexed="8"/>
      <name val="宋体"/>
      <family val="3"/>
      <charset val="134"/>
    </font>
    <font>
      <b/>
      <sz val="9"/>
      <name val="宋体"/>
      <family val="3"/>
      <charset val="134"/>
    </font>
    <font>
      <sz val="9"/>
      <color theme="1"/>
      <name val="宋体"/>
      <family val="3"/>
      <charset val="134"/>
      <scheme val="minor"/>
    </font>
    <font>
      <sz val="10"/>
      <color indexed="8"/>
      <name val="Helv"/>
      <family val="2"/>
    </font>
    <font>
      <b/>
      <sz val="10"/>
      <color indexed="8"/>
      <name val="Helv"/>
      <family val="2"/>
    </font>
    <font>
      <sz val="10"/>
      <color indexed="10"/>
      <name val="Helv"/>
      <family val="2"/>
    </font>
    <font>
      <b/>
      <sz val="12"/>
      <color indexed="10"/>
      <name val="宋体"/>
      <family val="3"/>
      <charset val="134"/>
    </font>
    <font>
      <b/>
      <sz val="12"/>
      <color indexed="8"/>
      <name val="Helv"/>
      <family val="2"/>
    </font>
    <font>
      <b/>
      <sz val="10"/>
      <color indexed="10"/>
      <name val="Helv"/>
      <family val="2"/>
    </font>
    <font>
      <sz val="9"/>
      <color indexed="10"/>
      <name val="宋体"/>
      <family val="3"/>
      <charset val="134"/>
    </font>
    <font>
      <sz val="9"/>
      <color rgb="FFFF0000"/>
      <name val="宋体"/>
      <family val="3"/>
      <charset val="134"/>
    </font>
    <font>
      <b/>
      <sz val="11"/>
      <color rgb="FFFF0000"/>
      <name val="宋体"/>
      <family val="3"/>
      <charset val="134"/>
    </font>
    <font>
      <sz val="10"/>
      <name val="宋体"/>
      <family val="3"/>
      <charset val="134"/>
    </font>
    <font>
      <b/>
      <sz val="10"/>
      <name val="宋体"/>
      <family val="3"/>
      <charset val="134"/>
    </font>
    <font>
      <sz val="10"/>
      <color theme="1"/>
      <name val="宋体"/>
      <family val="3"/>
      <charset val="134"/>
      <scheme val="minor"/>
    </font>
    <font>
      <sz val="10"/>
      <color theme="1"/>
      <name val="宋体"/>
      <family val="3"/>
      <charset val="134"/>
    </font>
    <font>
      <sz val="10"/>
      <color rgb="FFFF0000"/>
      <name val="宋体"/>
      <family val="3"/>
      <charset val="134"/>
      <scheme val="minor"/>
    </font>
    <font>
      <sz val="10"/>
      <color rgb="FFFF0000"/>
      <name val="宋体"/>
      <family val="3"/>
      <charset val="134"/>
    </font>
    <font>
      <b/>
      <sz val="10"/>
      <color rgb="FFFF0000"/>
      <name val="宋体"/>
      <family val="3"/>
      <charset val="134"/>
    </font>
    <font>
      <b/>
      <sz val="10"/>
      <color theme="1"/>
      <name val="宋体"/>
      <family val="3"/>
      <charset val="134"/>
      <scheme val="minor"/>
    </font>
    <font>
      <sz val="10"/>
      <color rgb="FF000000"/>
      <name val="宋体"/>
      <family val="3"/>
      <charset val="134"/>
    </font>
    <font>
      <sz val="10"/>
      <color rgb="FF000000"/>
      <name val="宋体"/>
      <family val="3"/>
      <charset val="134"/>
      <scheme val="minor"/>
    </font>
    <font>
      <sz val="10"/>
      <color theme="1"/>
      <name val="Times New Roman"/>
      <family val="1"/>
    </font>
    <font>
      <u/>
      <sz val="12"/>
      <color theme="10"/>
      <name val="宋体"/>
      <family val="3"/>
      <charset val="134"/>
    </font>
    <font>
      <b/>
      <sz val="16"/>
      <color theme="1"/>
      <name val="宋体"/>
      <family val="3"/>
      <charset val="134"/>
    </font>
    <font>
      <b/>
      <sz val="11"/>
      <color theme="1"/>
      <name val="宋体"/>
      <family val="3"/>
      <charset val="134"/>
    </font>
    <font>
      <b/>
      <sz val="12"/>
      <color theme="1"/>
      <name val="宋体"/>
      <family val="3"/>
      <charset val="134"/>
    </font>
    <font>
      <b/>
      <sz val="9"/>
      <color theme="1"/>
      <name val="宋体"/>
      <family val="3"/>
      <charset val="134"/>
    </font>
    <font>
      <sz val="9"/>
      <color theme="1"/>
      <name val="宋体"/>
      <family val="3"/>
      <charset val="134"/>
    </font>
    <font>
      <sz val="10"/>
      <color rgb="FFFF0000"/>
      <name val="楷体_GB2312"/>
      <charset val="134"/>
    </font>
    <font>
      <sz val="9"/>
      <color rgb="FFFF0000"/>
      <name val="宋体"/>
      <family val="3"/>
      <charset val="134"/>
      <scheme val="minor"/>
    </font>
    <font>
      <b/>
      <sz val="9"/>
      <color theme="1"/>
      <name val="宋体"/>
      <family val="3"/>
      <charset val="134"/>
      <scheme val="minor"/>
    </font>
    <font>
      <sz val="9"/>
      <color theme="1"/>
      <name val="Times New Roman"/>
      <family val="1"/>
    </font>
    <font>
      <sz val="9"/>
      <color theme="1"/>
      <name val="宋体"/>
      <family val="3"/>
      <charset val="129"/>
      <scheme val="minor"/>
    </font>
    <font>
      <b/>
      <sz val="9"/>
      <color indexed="81"/>
      <name val="宋体"/>
      <family val="3"/>
      <charset val="134"/>
    </font>
    <font>
      <sz val="10"/>
      <name val="仿宋"/>
      <family val="3"/>
    </font>
    <font>
      <sz val="10"/>
      <name val="宋体"/>
      <family val="3"/>
      <charset val="134"/>
      <scheme val="minor"/>
    </font>
    <font>
      <sz val="9"/>
      <name val="宋体"/>
      <family val="2"/>
      <charset val="134"/>
      <scheme val="minor"/>
    </font>
    <font>
      <sz val="10"/>
      <name val="仿宋"/>
      <family val="3"/>
      <charset val="134"/>
    </font>
    <font>
      <b/>
      <sz val="10"/>
      <name val="宋体"/>
      <family val="3"/>
      <charset val="134"/>
      <scheme val="minor"/>
    </font>
    <font>
      <b/>
      <sz val="12"/>
      <name val="宋体"/>
      <family val="3"/>
      <charset val="134"/>
    </font>
    <font>
      <sz val="11"/>
      <name val="宋体"/>
      <family val="3"/>
      <charset val="134"/>
      <scheme val="minor"/>
    </font>
    <font>
      <sz val="10"/>
      <color theme="1"/>
      <name val="Helv"/>
      <family val="2"/>
    </font>
  </fonts>
  <fills count="32">
    <fill>
      <patternFill patternType="none"/>
    </fill>
    <fill>
      <patternFill patternType="gray125"/>
    </fill>
    <fill>
      <patternFill patternType="solid">
        <fgColor indexed="44"/>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22"/>
        <bgColor indexed="64"/>
      </patternFill>
    </fill>
    <fill>
      <patternFill patternType="solid">
        <fgColor indexed="43"/>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57"/>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3"/>
        <bgColor indexed="64"/>
      </patternFill>
    </fill>
    <fill>
      <patternFill patternType="solid">
        <fgColor indexed="9"/>
        <bgColor indexed="9"/>
      </patternFill>
    </fill>
    <fill>
      <patternFill patternType="solid">
        <fgColor theme="0"/>
        <bgColor indexed="64"/>
      </patternFill>
    </fill>
    <fill>
      <patternFill patternType="solid">
        <fgColor rgb="FFFFFFFF"/>
        <bgColor rgb="FFFFFFFF"/>
      </patternFill>
    </fill>
    <fill>
      <patternFill patternType="solid">
        <fgColor rgb="FFFFFF00"/>
        <bgColor indexed="64"/>
      </patternFill>
    </fill>
    <fill>
      <patternFill patternType="solid">
        <fgColor rgb="FF92D050"/>
        <bgColor indexed="64"/>
      </patternFill>
    </fill>
    <fill>
      <patternFill patternType="solid">
        <fgColor rgb="FF92D050"/>
        <bgColor rgb="FFCCFFCC"/>
      </patternFill>
    </fill>
    <fill>
      <patternFill patternType="solid">
        <fgColor rgb="FFFFFF00"/>
        <bgColor rgb="FFCCFFCC"/>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8"/>
      </left>
      <right style="thin">
        <color indexed="8"/>
      </right>
      <top style="thin">
        <color indexed="8"/>
      </top>
      <bottom style="thin">
        <color indexed="8"/>
      </bottom>
      <diagonal/>
    </border>
    <border>
      <left style="thin">
        <color auto="1"/>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2559">
    <xf numFmtId="0" fontId="0" fillId="0" borderId="0">
      <alignment vertical="center"/>
    </xf>
    <xf numFmtId="0" fontId="15" fillId="0" borderId="0" applyNumberFormat="0" applyBorder="0" applyProtection="0"/>
    <xf numFmtId="0" fontId="16" fillId="0" borderId="0"/>
    <xf numFmtId="0" fontId="16" fillId="0" borderId="0"/>
    <xf numFmtId="0" fontId="18" fillId="0" borderId="0"/>
    <xf numFmtId="0" fontId="19" fillId="0" borderId="0" applyProtection="0"/>
    <xf numFmtId="0" fontId="20" fillId="0" borderId="0" applyProtection="0"/>
    <xf numFmtId="0" fontId="20" fillId="0" borderId="0" applyProtection="0"/>
    <xf numFmtId="0" fontId="20" fillId="0" borderId="0" applyProtection="0"/>
    <xf numFmtId="0" fontId="20" fillId="0" borderId="0" applyProtection="0"/>
    <xf numFmtId="0" fontId="15" fillId="0" borderId="0" applyNumberFormat="0" applyBorder="0" applyProtection="0"/>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6" fillId="3" borderId="0" applyNumberFormat="0" applyBorder="0" applyAlignment="0" applyProtection="0">
      <alignment vertical="center"/>
    </xf>
    <xf numFmtId="0" fontId="10" fillId="3" borderId="0" applyNumberFormat="0" applyBorder="0" applyAlignment="0" applyProtection="0">
      <alignment vertical="center"/>
    </xf>
    <xf numFmtId="0" fontId="16" fillId="3" borderId="0" applyNumberFormat="0" applyBorder="0" applyAlignment="0" applyProtection="0">
      <alignment vertical="center"/>
    </xf>
    <xf numFmtId="0" fontId="10" fillId="3" borderId="0" applyNumberFormat="0" applyBorder="0" applyAlignment="0" applyProtection="0">
      <alignment vertical="center"/>
    </xf>
    <xf numFmtId="0" fontId="16" fillId="3" borderId="0" applyNumberFormat="0" applyBorder="0" applyAlignment="0" applyProtection="0">
      <alignment vertical="center"/>
    </xf>
    <xf numFmtId="0" fontId="10" fillId="3" borderId="0" applyNumberFormat="0" applyBorder="0" applyAlignment="0" applyProtection="0">
      <alignment vertical="center"/>
    </xf>
    <xf numFmtId="0" fontId="16"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6" fillId="4" borderId="0" applyNumberFormat="0" applyBorder="0" applyAlignment="0" applyProtection="0">
      <alignment vertical="center"/>
    </xf>
    <xf numFmtId="0" fontId="10" fillId="4" borderId="0" applyNumberFormat="0" applyBorder="0" applyAlignment="0" applyProtection="0">
      <alignment vertical="center"/>
    </xf>
    <xf numFmtId="0" fontId="16" fillId="4" borderId="0" applyNumberFormat="0" applyBorder="0" applyAlignment="0" applyProtection="0">
      <alignment vertical="center"/>
    </xf>
    <xf numFmtId="0" fontId="10" fillId="4" borderId="0" applyNumberFormat="0" applyBorder="0" applyAlignment="0" applyProtection="0">
      <alignment vertical="center"/>
    </xf>
    <xf numFmtId="0" fontId="16" fillId="4" borderId="0" applyNumberFormat="0" applyBorder="0" applyAlignment="0" applyProtection="0">
      <alignment vertical="center"/>
    </xf>
    <xf numFmtId="0" fontId="10" fillId="4" borderId="0" applyNumberFormat="0" applyBorder="0" applyAlignment="0" applyProtection="0">
      <alignment vertical="center"/>
    </xf>
    <xf numFmtId="0" fontId="16"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6" fillId="5" borderId="0" applyNumberFormat="0" applyBorder="0" applyAlignment="0" applyProtection="0">
      <alignment vertical="center"/>
    </xf>
    <xf numFmtId="0" fontId="10" fillId="5" borderId="0" applyNumberFormat="0" applyBorder="0" applyAlignment="0" applyProtection="0">
      <alignment vertical="center"/>
    </xf>
    <xf numFmtId="0" fontId="16" fillId="5" borderId="0" applyNumberFormat="0" applyBorder="0" applyAlignment="0" applyProtection="0">
      <alignment vertical="center"/>
    </xf>
    <xf numFmtId="0" fontId="10" fillId="5" borderId="0" applyNumberFormat="0" applyBorder="0" applyAlignment="0" applyProtection="0">
      <alignment vertical="center"/>
    </xf>
    <xf numFmtId="0" fontId="16" fillId="5" borderId="0" applyNumberFormat="0" applyBorder="0" applyAlignment="0" applyProtection="0">
      <alignment vertical="center"/>
    </xf>
    <xf numFmtId="0" fontId="10" fillId="5" borderId="0" applyNumberFormat="0" applyBorder="0" applyAlignment="0" applyProtection="0">
      <alignment vertical="center"/>
    </xf>
    <xf numFmtId="0" fontId="16"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6" fillId="6" borderId="0" applyNumberFormat="0" applyBorder="0" applyAlignment="0" applyProtection="0">
      <alignment vertical="center"/>
    </xf>
    <xf numFmtId="0" fontId="10" fillId="6" borderId="0" applyNumberFormat="0" applyBorder="0" applyAlignment="0" applyProtection="0">
      <alignment vertical="center"/>
    </xf>
    <xf numFmtId="0" fontId="16" fillId="6" borderId="0" applyNumberFormat="0" applyBorder="0" applyAlignment="0" applyProtection="0">
      <alignment vertical="center"/>
    </xf>
    <xf numFmtId="0" fontId="10" fillId="6" borderId="0" applyNumberFormat="0" applyBorder="0" applyAlignment="0" applyProtection="0">
      <alignment vertical="center"/>
    </xf>
    <xf numFmtId="0" fontId="16" fillId="6" borderId="0" applyNumberFormat="0" applyBorder="0" applyAlignment="0" applyProtection="0">
      <alignment vertical="center"/>
    </xf>
    <xf numFmtId="0" fontId="10" fillId="6" borderId="0" applyNumberFormat="0" applyBorder="0" applyAlignment="0" applyProtection="0">
      <alignment vertical="center"/>
    </xf>
    <xf numFmtId="0" fontId="16"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6" fillId="7" borderId="0" applyNumberFormat="0" applyBorder="0" applyAlignment="0" applyProtection="0">
      <alignment vertical="center"/>
    </xf>
    <xf numFmtId="0" fontId="10" fillId="7" borderId="0" applyNumberFormat="0" applyBorder="0" applyAlignment="0" applyProtection="0">
      <alignment vertical="center"/>
    </xf>
    <xf numFmtId="0" fontId="16" fillId="7" borderId="0" applyNumberFormat="0" applyBorder="0" applyAlignment="0" applyProtection="0">
      <alignment vertical="center"/>
    </xf>
    <xf numFmtId="0" fontId="10" fillId="7" borderId="0" applyNumberFormat="0" applyBorder="0" applyAlignment="0" applyProtection="0">
      <alignment vertical="center"/>
    </xf>
    <xf numFmtId="0" fontId="16" fillId="7" borderId="0" applyNumberFormat="0" applyBorder="0" applyAlignment="0" applyProtection="0">
      <alignment vertical="center"/>
    </xf>
    <xf numFmtId="0" fontId="10" fillId="7" borderId="0" applyNumberFormat="0" applyBorder="0" applyAlignment="0" applyProtection="0">
      <alignment vertical="center"/>
    </xf>
    <xf numFmtId="0" fontId="16"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6" fillId="8" borderId="0" applyNumberFormat="0" applyBorder="0" applyAlignment="0" applyProtection="0">
      <alignment vertical="center"/>
    </xf>
    <xf numFmtId="0" fontId="10" fillId="8" borderId="0" applyNumberFormat="0" applyBorder="0" applyAlignment="0" applyProtection="0">
      <alignment vertical="center"/>
    </xf>
    <xf numFmtId="0" fontId="16" fillId="8" borderId="0" applyNumberFormat="0" applyBorder="0" applyAlignment="0" applyProtection="0">
      <alignment vertical="center"/>
    </xf>
    <xf numFmtId="0" fontId="10" fillId="8" borderId="0" applyNumberFormat="0" applyBorder="0" applyAlignment="0" applyProtection="0">
      <alignment vertical="center"/>
    </xf>
    <xf numFmtId="0" fontId="16" fillId="8" borderId="0" applyNumberFormat="0" applyBorder="0" applyAlignment="0" applyProtection="0">
      <alignment vertical="center"/>
    </xf>
    <xf numFmtId="0" fontId="10" fillId="8" borderId="0" applyNumberFormat="0" applyBorder="0" applyAlignment="0" applyProtection="0">
      <alignment vertical="center"/>
    </xf>
    <xf numFmtId="0" fontId="16"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6" fillId="2" borderId="0" applyNumberFormat="0" applyBorder="0" applyAlignment="0" applyProtection="0">
      <alignment vertical="center"/>
    </xf>
    <xf numFmtId="0" fontId="10" fillId="2" borderId="0" applyNumberFormat="0" applyBorder="0" applyAlignment="0" applyProtection="0">
      <alignment vertical="center"/>
    </xf>
    <xf numFmtId="0" fontId="16" fillId="2" borderId="0" applyNumberFormat="0" applyBorder="0" applyAlignment="0" applyProtection="0">
      <alignment vertical="center"/>
    </xf>
    <xf numFmtId="0" fontId="10" fillId="2" borderId="0" applyNumberFormat="0" applyBorder="0" applyAlignment="0" applyProtection="0">
      <alignment vertical="center"/>
    </xf>
    <xf numFmtId="0" fontId="16" fillId="2" borderId="0" applyNumberFormat="0" applyBorder="0" applyAlignment="0" applyProtection="0">
      <alignment vertical="center"/>
    </xf>
    <xf numFmtId="0" fontId="10" fillId="2" borderId="0" applyNumberFormat="0" applyBorder="0" applyAlignment="0" applyProtection="0">
      <alignment vertical="center"/>
    </xf>
    <xf numFmtId="0" fontId="16"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21" fillId="2" borderId="0" applyNumberFormat="0" applyBorder="0" applyAlignment="0" applyProtection="0">
      <alignment vertical="center"/>
    </xf>
    <xf numFmtId="0" fontId="21" fillId="2" borderId="0" applyNumberFormat="0" applyBorder="0" applyAlignment="0" applyProtection="0">
      <alignment vertical="center"/>
    </xf>
    <xf numFmtId="0" fontId="21" fillId="2" borderId="0" applyNumberFormat="0" applyBorder="0" applyAlignment="0" applyProtection="0">
      <alignment vertical="center"/>
    </xf>
    <xf numFmtId="0" fontId="21" fillId="2" borderId="0" applyNumberFormat="0" applyBorder="0" applyAlignment="0" applyProtection="0">
      <alignment vertical="center"/>
    </xf>
    <xf numFmtId="0" fontId="21" fillId="2" borderId="0" applyNumberFormat="0" applyBorder="0" applyAlignment="0" applyProtection="0">
      <alignment vertical="center"/>
    </xf>
    <xf numFmtId="0" fontId="21" fillId="2"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6" fillId="11" borderId="0" applyNumberFormat="0" applyBorder="0" applyAlignment="0" applyProtection="0">
      <alignment vertical="center"/>
    </xf>
    <xf numFmtId="0" fontId="10" fillId="11" borderId="0" applyNumberFormat="0" applyBorder="0" applyAlignment="0" applyProtection="0">
      <alignment vertical="center"/>
    </xf>
    <xf numFmtId="0" fontId="16" fillId="11" borderId="0" applyNumberFormat="0" applyBorder="0" applyAlignment="0" applyProtection="0">
      <alignment vertical="center"/>
    </xf>
    <xf numFmtId="0" fontId="10" fillId="11" borderId="0" applyNumberFormat="0" applyBorder="0" applyAlignment="0" applyProtection="0">
      <alignment vertical="center"/>
    </xf>
    <xf numFmtId="0" fontId="16" fillId="11" borderId="0" applyNumberFormat="0" applyBorder="0" applyAlignment="0" applyProtection="0">
      <alignment vertical="center"/>
    </xf>
    <xf numFmtId="0" fontId="10" fillId="11" borderId="0" applyNumberFormat="0" applyBorder="0" applyAlignment="0" applyProtection="0">
      <alignment vertical="center"/>
    </xf>
    <xf numFmtId="0" fontId="16"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6" fillId="12" borderId="0" applyNumberFormat="0" applyBorder="0" applyAlignment="0" applyProtection="0">
      <alignment vertical="center"/>
    </xf>
    <xf numFmtId="0" fontId="10" fillId="12" borderId="0" applyNumberFormat="0" applyBorder="0" applyAlignment="0" applyProtection="0">
      <alignment vertical="center"/>
    </xf>
    <xf numFmtId="0" fontId="16" fillId="12" borderId="0" applyNumberFormat="0" applyBorder="0" applyAlignment="0" applyProtection="0">
      <alignment vertical="center"/>
    </xf>
    <xf numFmtId="0" fontId="10" fillId="12" borderId="0" applyNumberFormat="0" applyBorder="0" applyAlignment="0" applyProtection="0">
      <alignment vertical="center"/>
    </xf>
    <xf numFmtId="0" fontId="16" fillId="12" borderId="0" applyNumberFormat="0" applyBorder="0" applyAlignment="0" applyProtection="0">
      <alignment vertical="center"/>
    </xf>
    <xf numFmtId="0" fontId="10" fillId="12" borderId="0" applyNumberFormat="0" applyBorder="0" applyAlignment="0" applyProtection="0">
      <alignment vertical="center"/>
    </xf>
    <xf numFmtId="0" fontId="16"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6" fillId="6" borderId="0" applyNumberFormat="0" applyBorder="0" applyAlignment="0" applyProtection="0">
      <alignment vertical="center"/>
    </xf>
    <xf numFmtId="0" fontId="10" fillId="6" borderId="0" applyNumberFormat="0" applyBorder="0" applyAlignment="0" applyProtection="0">
      <alignment vertical="center"/>
    </xf>
    <xf numFmtId="0" fontId="16" fillId="6" borderId="0" applyNumberFormat="0" applyBorder="0" applyAlignment="0" applyProtection="0">
      <alignment vertical="center"/>
    </xf>
    <xf numFmtId="0" fontId="10" fillId="6" borderId="0" applyNumberFormat="0" applyBorder="0" applyAlignment="0" applyProtection="0">
      <alignment vertical="center"/>
    </xf>
    <xf numFmtId="0" fontId="16" fillId="6" borderId="0" applyNumberFormat="0" applyBorder="0" applyAlignment="0" applyProtection="0">
      <alignment vertical="center"/>
    </xf>
    <xf numFmtId="0" fontId="10" fillId="6" borderId="0" applyNumberFormat="0" applyBorder="0" applyAlignment="0" applyProtection="0">
      <alignment vertical="center"/>
    </xf>
    <xf numFmtId="0" fontId="16"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6" fillId="2" borderId="0" applyNumberFormat="0" applyBorder="0" applyAlignment="0" applyProtection="0">
      <alignment vertical="center"/>
    </xf>
    <xf numFmtId="0" fontId="10" fillId="2" borderId="0" applyNumberFormat="0" applyBorder="0" applyAlignment="0" applyProtection="0">
      <alignment vertical="center"/>
    </xf>
    <xf numFmtId="0" fontId="16" fillId="2" borderId="0" applyNumberFormat="0" applyBorder="0" applyAlignment="0" applyProtection="0">
      <alignment vertical="center"/>
    </xf>
    <xf numFmtId="0" fontId="10" fillId="2" borderId="0" applyNumberFormat="0" applyBorder="0" applyAlignment="0" applyProtection="0">
      <alignment vertical="center"/>
    </xf>
    <xf numFmtId="0" fontId="16" fillId="2" borderId="0" applyNumberFormat="0" applyBorder="0" applyAlignment="0" applyProtection="0">
      <alignment vertical="center"/>
    </xf>
    <xf numFmtId="0" fontId="10" fillId="2" borderId="0" applyNumberFormat="0" applyBorder="0" applyAlignment="0" applyProtection="0">
      <alignment vertical="center"/>
    </xf>
    <xf numFmtId="0" fontId="16"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21" fillId="2" borderId="0" applyNumberFormat="0" applyBorder="0" applyAlignment="0" applyProtection="0">
      <alignment vertical="center"/>
    </xf>
    <xf numFmtId="0" fontId="21" fillId="2" borderId="0" applyNumberFormat="0" applyBorder="0" applyAlignment="0" applyProtection="0">
      <alignment vertical="center"/>
    </xf>
    <xf numFmtId="0" fontId="21" fillId="2" borderId="0" applyNumberFormat="0" applyBorder="0" applyAlignment="0" applyProtection="0">
      <alignment vertical="center"/>
    </xf>
    <xf numFmtId="0" fontId="21" fillId="2" borderId="0" applyNumberFormat="0" applyBorder="0" applyAlignment="0" applyProtection="0">
      <alignment vertical="center"/>
    </xf>
    <xf numFmtId="0" fontId="21" fillId="2" borderId="0" applyNumberFormat="0" applyBorder="0" applyAlignment="0" applyProtection="0">
      <alignment vertical="center"/>
    </xf>
    <xf numFmtId="0" fontId="21" fillId="2"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6" fillId="13" borderId="0" applyNumberFormat="0" applyBorder="0" applyAlignment="0" applyProtection="0">
      <alignment vertical="center"/>
    </xf>
    <xf numFmtId="0" fontId="10" fillId="13" borderId="0" applyNumberFormat="0" applyBorder="0" applyAlignment="0" applyProtection="0">
      <alignment vertical="center"/>
    </xf>
    <xf numFmtId="0" fontId="16" fillId="13" borderId="0" applyNumberFormat="0" applyBorder="0" applyAlignment="0" applyProtection="0">
      <alignment vertical="center"/>
    </xf>
    <xf numFmtId="0" fontId="10" fillId="13" borderId="0" applyNumberFormat="0" applyBorder="0" applyAlignment="0" applyProtection="0">
      <alignment vertical="center"/>
    </xf>
    <xf numFmtId="0" fontId="16" fillId="13" borderId="0" applyNumberFormat="0" applyBorder="0" applyAlignment="0" applyProtection="0">
      <alignment vertical="center"/>
    </xf>
    <xf numFmtId="0" fontId="10" fillId="13" borderId="0" applyNumberFormat="0" applyBorder="0" applyAlignment="0" applyProtection="0">
      <alignment vertical="center"/>
    </xf>
    <xf numFmtId="0" fontId="16"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3" fillId="16" borderId="0" applyNumberFormat="0" applyBorder="0" applyAlignment="0" applyProtection="0">
      <alignment vertical="center"/>
    </xf>
    <xf numFmtId="0" fontId="22" fillId="16" borderId="0" applyNumberFormat="0" applyBorder="0" applyAlignment="0" applyProtection="0">
      <alignment vertical="center"/>
    </xf>
    <xf numFmtId="0" fontId="23" fillId="16" borderId="0" applyNumberFormat="0" applyBorder="0" applyAlignment="0" applyProtection="0">
      <alignment vertical="center"/>
    </xf>
    <xf numFmtId="0" fontId="22" fillId="16" borderId="0" applyNumberFormat="0" applyBorder="0" applyAlignment="0" applyProtection="0">
      <alignment vertical="center"/>
    </xf>
    <xf numFmtId="0" fontId="23" fillId="16" borderId="0" applyNumberFormat="0" applyBorder="0" applyAlignment="0" applyProtection="0">
      <alignment vertical="center"/>
    </xf>
    <xf numFmtId="0" fontId="22" fillId="16" borderId="0" applyNumberFormat="0" applyBorder="0" applyAlignment="0" applyProtection="0">
      <alignment vertical="center"/>
    </xf>
    <xf numFmtId="0" fontId="23"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3" fillId="11" borderId="0" applyNumberFormat="0" applyBorder="0" applyAlignment="0" applyProtection="0">
      <alignment vertical="center"/>
    </xf>
    <xf numFmtId="0" fontId="22" fillId="11" borderId="0" applyNumberFormat="0" applyBorder="0" applyAlignment="0" applyProtection="0">
      <alignment vertical="center"/>
    </xf>
    <xf numFmtId="0" fontId="23" fillId="11" borderId="0" applyNumberFormat="0" applyBorder="0" applyAlignment="0" applyProtection="0">
      <alignment vertical="center"/>
    </xf>
    <xf numFmtId="0" fontId="22" fillId="11" borderId="0" applyNumberFormat="0" applyBorder="0" applyAlignment="0" applyProtection="0">
      <alignment vertical="center"/>
    </xf>
    <xf numFmtId="0" fontId="23" fillId="11" borderId="0" applyNumberFormat="0" applyBorder="0" applyAlignment="0" applyProtection="0">
      <alignment vertical="center"/>
    </xf>
    <xf numFmtId="0" fontId="22" fillId="11" borderId="0" applyNumberFormat="0" applyBorder="0" applyAlignment="0" applyProtection="0">
      <alignment vertical="center"/>
    </xf>
    <xf numFmtId="0" fontId="23"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3" fillId="12" borderId="0" applyNumberFormat="0" applyBorder="0" applyAlignment="0" applyProtection="0">
      <alignment vertical="center"/>
    </xf>
    <xf numFmtId="0" fontId="22" fillId="12" borderId="0" applyNumberFormat="0" applyBorder="0" applyAlignment="0" applyProtection="0">
      <alignment vertical="center"/>
    </xf>
    <xf numFmtId="0" fontId="23" fillId="12" borderId="0" applyNumberFormat="0" applyBorder="0" applyAlignment="0" applyProtection="0">
      <alignment vertical="center"/>
    </xf>
    <xf numFmtId="0" fontId="22" fillId="12" borderId="0" applyNumberFormat="0" applyBorder="0" applyAlignment="0" applyProtection="0">
      <alignment vertical="center"/>
    </xf>
    <xf numFmtId="0" fontId="23" fillId="12" borderId="0" applyNumberFormat="0" applyBorder="0" applyAlignment="0" applyProtection="0">
      <alignment vertical="center"/>
    </xf>
    <xf numFmtId="0" fontId="22" fillId="12" borderId="0" applyNumberFormat="0" applyBorder="0" applyAlignment="0" applyProtection="0">
      <alignment vertical="center"/>
    </xf>
    <xf numFmtId="0" fontId="23"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3" fillId="17" borderId="0" applyNumberFormat="0" applyBorder="0" applyAlignment="0" applyProtection="0">
      <alignment vertical="center"/>
    </xf>
    <xf numFmtId="0" fontId="22" fillId="17" borderId="0" applyNumberFormat="0" applyBorder="0" applyAlignment="0" applyProtection="0">
      <alignment vertical="center"/>
    </xf>
    <xf numFmtId="0" fontId="23" fillId="17" borderId="0" applyNumberFormat="0" applyBorder="0" applyAlignment="0" applyProtection="0">
      <alignment vertical="center"/>
    </xf>
    <xf numFmtId="0" fontId="22" fillId="17" borderId="0" applyNumberFormat="0" applyBorder="0" applyAlignment="0" applyProtection="0">
      <alignment vertical="center"/>
    </xf>
    <xf numFmtId="0" fontId="23" fillId="17" borderId="0" applyNumberFormat="0" applyBorder="0" applyAlignment="0" applyProtection="0">
      <alignment vertical="center"/>
    </xf>
    <xf numFmtId="0" fontId="22" fillId="17" borderId="0" applyNumberFormat="0" applyBorder="0" applyAlignment="0" applyProtection="0">
      <alignment vertical="center"/>
    </xf>
    <xf numFmtId="0" fontId="23"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3" fillId="18" borderId="0" applyNumberFormat="0" applyBorder="0" applyAlignment="0" applyProtection="0">
      <alignment vertical="center"/>
    </xf>
    <xf numFmtId="0" fontId="22" fillId="18" borderId="0" applyNumberFormat="0" applyBorder="0" applyAlignment="0" applyProtection="0">
      <alignment vertical="center"/>
    </xf>
    <xf numFmtId="0" fontId="23" fillId="18" borderId="0" applyNumberFormat="0" applyBorder="0" applyAlignment="0" applyProtection="0">
      <alignment vertical="center"/>
    </xf>
    <xf numFmtId="0" fontId="22" fillId="18" borderId="0" applyNumberFormat="0" applyBorder="0" applyAlignment="0" applyProtection="0">
      <alignment vertical="center"/>
    </xf>
    <xf numFmtId="0" fontId="23" fillId="18" borderId="0" applyNumberFormat="0" applyBorder="0" applyAlignment="0" applyProtection="0">
      <alignment vertical="center"/>
    </xf>
    <xf numFmtId="0" fontId="22" fillId="18" borderId="0" applyNumberFormat="0" applyBorder="0" applyAlignment="0" applyProtection="0">
      <alignment vertical="center"/>
    </xf>
    <xf numFmtId="0" fontId="23"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3" fillId="19" borderId="0" applyNumberFormat="0" applyBorder="0" applyAlignment="0" applyProtection="0">
      <alignment vertical="center"/>
    </xf>
    <xf numFmtId="0" fontId="22" fillId="19" borderId="0" applyNumberFormat="0" applyBorder="0" applyAlignment="0" applyProtection="0">
      <alignment vertical="center"/>
    </xf>
    <xf numFmtId="0" fontId="23" fillId="19" borderId="0" applyNumberFormat="0" applyBorder="0" applyAlignment="0" applyProtection="0">
      <alignment vertical="center"/>
    </xf>
    <xf numFmtId="0" fontId="22" fillId="19" borderId="0" applyNumberFormat="0" applyBorder="0" applyAlignment="0" applyProtection="0">
      <alignment vertical="center"/>
    </xf>
    <xf numFmtId="0" fontId="23" fillId="19" borderId="0" applyNumberFormat="0" applyBorder="0" applyAlignment="0" applyProtection="0">
      <alignment vertical="center"/>
    </xf>
    <xf numFmtId="0" fontId="22" fillId="19" borderId="0" applyNumberFormat="0" applyBorder="0" applyAlignment="0" applyProtection="0">
      <alignment vertical="center"/>
    </xf>
    <xf numFmtId="0" fontId="23"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18" fillId="0" borderId="0"/>
    <xf numFmtId="9" fontId="16" fillId="0" borderId="0" applyFont="0" applyFill="0" applyBorder="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6" fillId="0" borderId="3" applyNumberFormat="0" applyFill="0" applyAlignment="0" applyProtection="0">
      <alignment vertical="center"/>
    </xf>
    <xf numFmtId="0" fontId="26" fillId="0" borderId="3" applyNumberFormat="0" applyFill="0" applyAlignment="0" applyProtection="0">
      <alignment vertical="center"/>
    </xf>
    <xf numFmtId="0" fontId="26" fillId="0" borderId="3" applyNumberFormat="0" applyFill="0" applyAlignment="0" applyProtection="0">
      <alignment vertical="center"/>
    </xf>
    <xf numFmtId="0" fontId="26" fillId="0" borderId="3" applyNumberFormat="0" applyFill="0" applyAlignment="0" applyProtection="0">
      <alignment vertical="center"/>
    </xf>
    <xf numFmtId="0" fontId="26" fillId="0" borderId="3" applyNumberFormat="0" applyFill="0" applyAlignment="0" applyProtection="0">
      <alignment vertical="center"/>
    </xf>
    <xf numFmtId="0" fontId="26" fillId="0" borderId="3" applyNumberFormat="0" applyFill="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8" fillId="0" borderId="4" applyNumberFormat="0" applyFill="0" applyAlignment="0" applyProtection="0">
      <alignment vertical="center"/>
    </xf>
    <xf numFmtId="0" fontId="29" fillId="0" borderId="4" applyNumberFormat="0" applyFill="0" applyAlignment="0" applyProtection="0">
      <alignment vertical="center"/>
    </xf>
    <xf numFmtId="0" fontId="29" fillId="0" borderId="4" applyNumberFormat="0" applyFill="0" applyAlignment="0" applyProtection="0">
      <alignment vertical="center"/>
    </xf>
    <xf numFmtId="0" fontId="29" fillId="0" borderId="4" applyNumberFormat="0" applyFill="0" applyAlignment="0" applyProtection="0">
      <alignment vertical="center"/>
    </xf>
    <xf numFmtId="0" fontId="29" fillId="0" borderId="4" applyNumberFormat="0" applyFill="0" applyAlignment="0" applyProtection="0">
      <alignment vertical="center"/>
    </xf>
    <xf numFmtId="0" fontId="29" fillId="0" borderId="4" applyNumberFormat="0" applyFill="0" applyAlignment="0" applyProtection="0">
      <alignment vertical="center"/>
    </xf>
    <xf numFmtId="0" fontId="29" fillId="0" borderId="4"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0" fillId="0" borderId="5" applyNumberFormat="0" applyFill="0" applyAlignment="0" applyProtection="0">
      <alignment vertical="center"/>
    </xf>
    <xf numFmtId="0" fontId="31" fillId="0" borderId="5" applyNumberFormat="0" applyFill="0" applyAlignment="0" applyProtection="0">
      <alignment vertical="center"/>
    </xf>
    <xf numFmtId="0" fontId="31" fillId="0" borderId="5" applyNumberFormat="0" applyFill="0" applyAlignment="0" applyProtection="0">
      <alignment vertical="center"/>
    </xf>
    <xf numFmtId="0" fontId="31" fillId="0" borderId="5" applyNumberFormat="0" applyFill="0" applyAlignment="0" applyProtection="0">
      <alignment vertical="center"/>
    </xf>
    <xf numFmtId="0" fontId="31" fillId="0" borderId="5" applyNumberFormat="0" applyFill="0" applyAlignment="0" applyProtection="0">
      <alignment vertical="center"/>
    </xf>
    <xf numFmtId="0" fontId="31" fillId="0" borderId="5" applyNumberFormat="0" applyFill="0" applyAlignment="0" applyProtection="0">
      <alignment vertical="center"/>
    </xf>
    <xf numFmtId="0" fontId="31" fillId="0" borderId="5" applyNumberFormat="0" applyFill="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16" fillId="4" borderId="0" applyNumberFormat="0" applyBorder="0" applyAlignment="0" applyProtection="0">
      <alignment vertical="center"/>
    </xf>
    <xf numFmtId="0" fontId="32" fillId="4" borderId="0" applyNumberFormat="0" applyBorder="0" applyAlignment="0" applyProtection="0">
      <alignment vertical="center"/>
    </xf>
    <xf numFmtId="0" fontId="16" fillId="4" borderId="0" applyNumberFormat="0" applyBorder="0" applyAlignment="0" applyProtection="0">
      <alignment vertical="center"/>
    </xf>
    <xf numFmtId="0" fontId="32" fillId="4" borderId="0" applyNumberFormat="0" applyBorder="0" applyAlignment="0" applyProtection="0">
      <alignment vertical="center"/>
    </xf>
    <xf numFmtId="0" fontId="16" fillId="4" borderId="0" applyNumberFormat="0" applyBorder="0" applyAlignment="0" applyProtection="0">
      <alignment vertical="center"/>
    </xf>
    <xf numFmtId="0" fontId="32" fillId="4" borderId="0" applyNumberFormat="0" applyBorder="0" applyAlignment="0" applyProtection="0">
      <alignment vertical="center"/>
    </xf>
    <xf numFmtId="0" fontId="16"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34"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34"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xf numFmtId="0" fontId="34" fillId="0" borderId="0"/>
    <xf numFmtId="0" fontId="16" fillId="0" borderId="0">
      <alignment vertical="center"/>
    </xf>
    <xf numFmtId="0" fontId="34" fillId="0" borderId="0"/>
    <xf numFmtId="0" fontId="16" fillId="0" borderId="0">
      <alignment vertical="center"/>
    </xf>
    <xf numFmtId="0" fontId="16" fillId="0" borderId="0"/>
    <xf numFmtId="0" fontId="16" fillId="0" borderId="0"/>
    <xf numFmtId="0" fontId="16" fillId="0" borderId="0"/>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0" fillId="0" borderId="0"/>
    <xf numFmtId="0" fontId="10" fillId="0" borderId="0">
      <alignment vertical="center"/>
    </xf>
    <xf numFmtId="0" fontId="16" fillId="0" borderId="0"/>
    <xf numFmtId="0" fontId="16" fillId="0" borderId="0">
      <alignment vertical="center"/>
    </xf>
    <xf numFmtId="0" fontId="16" fillId="0" borderId="0"/>
    <xf numFmtId="0" fontId="2" fillId="0" borderId="0">
      <alignment vertical="center"/>
    </xf>
    <xf numFmtId="0" fontId="16" fillId="0" borderId="0"/>
    <xf numFmtId="0" fontId="16" fillId="0" borderId="0"/>
    <xf numFmtId="0" fontId="16" fillId="0" borderId="0"/>
    <xf numFmtId="0" fontId="2" fillId="0" borderId="0">
      <alignment vertical="center"/>
    </xf>
    <xf numFmtId="0" fontId="10" fillId="0" borderId="0">
      <alignment vertical="center"/>
    </xf>
    <xf numFmtId="0" fontId="18" fillId="0" borderId="0"/>
    <xf numFmtId="0" fontId="10" fillId="0" borderId="0">
      <alignment vertical="center"/>
    </xf>
    <xf numFmtId="0" fontId="2" fillId="0" borderId="0">
      <alignment vertical="center"/>
    </xf>
    <xf numFmtId="0" fontId="10" fillId="0" borderId="0">
      <alignment vertical="center"/>
    </xf>
    <xf numFmtId="0" fontId="10" fillId="0" borderId="0">
      <alignment vertical="center"/>
    </xf>
    <xf numFmtId="0" fontId="10" fillId="0" borderId="0">
      <alignment vertical="center"/>
    </xf>
    <xf numFmtId="0" fontId="16" fillId="0" borderId="0">
      <alignment vertical="center"/>
    </xf>
    <xf numFmtId="0" fontId="16" fillId="0" borderId="0">
      <alignment vertical="center"/>
    </xf>
    <xf numFmtId="0" fontId="18" fillId="0" borderId="0" applyProtection="0"/>
    <xf numFmtId="0" fontId="10" fillId="0" borderId="0">
      <alignment vertical="center"/>
    </xf>
    <xf numFmtId="0" fontId="16" fillId="0" borderId="0"/>
    <xf numFmtId="0" fontId="16" fillId="0" borderId="0"/>
    <xf numFmtId="0" fontId="16" fillId="0" borderId="0"/>
    <xf numFmtId="0" fontId="16" fillId="0" borderId="0"/>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xf numFmtId="0" fontId="18" fillId="0" borderId="0"/>
    <xf numFmtId="0" fontId="34" fillId="0" borderId="0"/>
    <xf numFmtId="0" fontId="34" fillId="0" borderId="0"/>
    <xf numFmtId="0" fontId="34" fillId="0" borderId="0"/>
    <xf numFmtId="0" fontId="34" fillId="0" borderId="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5" fillId="0" borderId="0" applyProtection="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34" fillId="0" borderId="0"/>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5"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34" fillId="0" borderId="0" applyProtection="0"/>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xf numFmtId="0" fontId="16" fillId="0" borderId="0"/>
    <xf numFmtId="0" fontId="35" fillId="0" borderId="0" applyProtection="0"/>
    <xf numFmtId="0" fontId="16" fillId="0" borderId="0"/>
    <xf numFmtId="0" fontId="16" fillId="0" borderId="0"/>
    <xf numFmtId="0" fontId="16" fillId="0" borderId="0"/>
    <xf numFmtId="0" fontId="16" fillId="0" borderId="0"/>
    <xf numFmtId="0" fontId="35" fillId="0" borderId="0" applyProtection="0"/>
    <xf numFmtId="0" fontId="16" fillId="0" borderId="0"/>
    <xf numFmtId="0" fontId="35" fillId="0" borderId="0" applyProtection="0"/>
    <xf numFmtId="0" fontId="16" fillId="0" borderId="0"/>
    <xf numFmtId="0" fontId="16" fillId="0" borderId="0"/>
    <xf numFmtId="0" fontId="16" fillId="0" borderId="0"/>
    <xf numFmtId="0" fontId="16" fillId="0" borderId="0"/>
    <xf numFmtId="0" fontId="16" fillId="0" borderId="0"/>
    <xf numFmtId="0" fontId="16"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6" fillId="0" borderId="0"/>
    <xf numFmtId="0" fontId="10" fillId="0" borderId="0">
      <alignment vertical="center"/>
    </xf>
    <xf numFmtId="0" fontId="34" fillId="0" borderId="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0" borderId="0" applyNumberFormat="0" applyFont="0" applyBorder="0" applyProtection="0"/>
    <xf numFmtId="0" fontId="16" fillId="0" borderId="0"/>
    <xf numFmtId="0" fontId="16" fillId="0" borderId="0"/>
    <xf numFmtId="0" fontId="16" fillId="0" borderId="0"/>
    <xf numFmtId="0" fontId="16" fillId="0" borderId="0">
      <alignment vertical="center"/>
    </xf>
    <xf numFmtId="0" fontId="16" fillId="0" borderId="0"/>
    <xf numFmtId="0" fontId="34" fillId="0" borderId="0"/>
    <xf numFmtId="0" fontId="16" fillId="0" borderId="0"/>
    <xf numFmtId="0" fontId="16" fillId="0" borderId="0">
      <alignment vertical="center"/>
    </xf>
    <xf numFmtId="0" fontId="16" fillId="0" borderId="0">
      <alignment vertical="center"/>
    </xf>
    <xf numFmtId="0" fontId="34" fillId="0" borderId="0"/>
    <xf numFmtId="0" fontId="16" fillId="0" borderId="0"/>
    <xf numFmtId="0" fontId="34" fillId="0" borderId="0"/>
    <xf numFmtId="0" fontId="16" fillId="0" borderId="0"/>
    <xf numFmtId="0" fontId="3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applyProtection="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0" borderId="0"/>
    <xf numFmtId="0" fontId="7" fillId="0" borderId="0"/>
    <xf numFmtId="0" fontId="7" fillId="0" borderId="0"/>
    <xf numFmtId="0" fontId="7" fillId="0" borderId="0"/>
    <xf numFmtId="0" fontId="2"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0" borderId="0">
      <alignment vertical="center"/>
    </xf>
    <xf numFmtId="0" fontId="10" fillId="0" borderId="0"/>
    <xf numFmtId="0" fontId="10" fillId="0" borderId="0"/>
    <xf numFmtId="0" fontId="16" fillId="0" borderId="0"/>
    <xf numFmtId="0" fontId="16" fillId="0" borderId="0"/>
    <xf numFmtId="0" fontId="16" fillId="0" borderId="0"/>
    <xf numFmtId="0" fontId="16" fillId="0" borderId="0"/>
    <xf numFmtId="0" fontId="16" fillId="0" borderId="0">
      <alignment vertical="center"/>
    </xf>
    <xf numFmtId="0" fontId="16" fillId="0" borderId="0">
      <alignment vertical="center"/>
    </xf>
    <xf numFmtId="0" fontId="10" fillId="0" borderId="0"/>
    <xf numFmtId="0" fontId="16" fillId="0" borderId="0">
      <alignment vertical="center"/>
    </xf>
    <xf numFmtId="0" fontId="2" fillId="0" borderId="0">
      <alignment vertical="center"/>
    </xf>
    <xf numFmtId="0" fontId="10" fillId="0" borderId="0"/>
    <xf numFmtId="0" fontId="16" fillId="0" borderId="0"/>
    <xf numFmtId="0" fontId="10" fillId="0" borderId="0"/>
    <xf numFmtId="0" fontId="2" fillId="0" borderId="0">
      <alignment vertical="center"/>
    </xf>
    <xf numFmtId="0" fontId="2" fillId="0" borderId="0">
      <alignment vertical="center"/>
    </xf>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2"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17" fillId="5" borderId="0" applyNumberFormat="0" applyBorder="0" applyAlignment="0" applyProtection="0">
      <alignment vertical="center"/>
    </xf>
    <xf numFmtId="0" fontId="36" fillId="5" borderId="0" applyNumberFormat="0" applyBorder="0" applyAlignment="0" applyProtection="0">
      <alignment vertical="center"/>
    </xf>
    <xf numFmtId="0" fontId="17" fillId="5" borderId="0" applyNumberFormat="0" applyBorder="0" applyAlignment="0" applyProtection="0">
      <alignment vertical="center"/>
    </xf>
    <xf numFmtId="0" fontId="36" fillId="5" borderId="0" applyNumberFormat="0" applyBorder="0" applyAlignment="0" applyProtection="0">
      <alignment vertical="center"/>
    </xf>
    <xf numFmtId="0" fontId="17" fillId="5" borderId="0" applyNumberFormat="0" applyBorder="0" applyAlignment="0" applyProtection="0">
      <alignment vertical="center"/>
    </xf>
    <xf numFmtId="0" fontId="36" fillId="5" borderId="0" applyNumberFormat="0" applyBorder="0" applyAlignment="0" applyProtection="0">
      <alignment vertical="center"/>
    </xf>
    <xf numFmtId="0" fontId="17"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7" fillId="5" borderId="0" applyNumberFormat="0" applyBorder="0" applyAlignment="0" applyProtection="0">
      <alignment vertical="center"/>
    </xf>
    <xf numFmtId="0" fontId="37" fillId="5" borderId="0" applyNumberFormat="0" applyBorder="0" applyAlignment="0" applyProtection="0">
      <alignment vertical="center"/>
    </xf>
    <xf numFmtId="0" fontId="37" fillId="5" borderId="0" applyNumberFormat="0" applyBorder="0" applyAlignment="0" applyProtection="0">
      <alignment vertical="center"/>
    </xf>
    <xf numFmtId="0" fontId="37" fillId="5" borderId="0" applyNumberFormat="0" applyBorder="0" applyAlignment="0" applyProtection="0">
      <alignment vertical="center"/>
    </xf>
    <xf numFmtId="0" fontId="37" fillId="5" borderId="0" applyNumberFormat="0" applyBorder="0" applyAlignment="0" applyProtection="0">
      <alignment vertical="center"/>
    </xf>
    <xf numFmtId="0" fontId="37" fillId="5" borderId="0" applyNumberFormat="0" applyBorder="0" applyAlignment="0" applyProtection="0">
      <alignment vertical="center"/>
    </xf>
    <xf numFmtId="0" fontId="37" fillId="5" borderId="0" applyNumberFormat="0" applyBorder="0" applyAlignment="0" applyProtection="0">
      <alignment vertical="center"/>
    </xf>
    <xf numFmtId="0" fontId="37" fillId="5" borderId="0" applyNumberFormat="0" applyBorder="0" applyAlignment="0" applyProtection="0">
      <alignment vertical="center"/>
    </xf>
    <xf numFmtId="0" fontId="37" fillId="5" borderId="0" applyNumberFormat="0" applyBorder="0" applyAlignment="0" applyProtection="0">
      <alignment vertical="center"/>
    </xf>
    <xf numFmtId="0" fontId="37" fillId="5" borderId="0" applyNumberFormat="0" applyBorder="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38" fillId="0" borderId="6" applyNumberFormat="0" applyFill="0" applyAlignment="0" applyProtection="0">
      <alignment vertical="center"/>
    </xf>
    <xf numFmtId="0" fontId="38" fillId="0" borderId="6" applyNumberFormat="0" applyFill="0" applyAlignment="0" applyProtection="0">
      <alignment vertical="center"/>
    </xf>
    <xf numFmtId="0" fontId="38" fillId="0" borderId="6" applyNumberFormat="0" applyFill="0" applyAlignment="0" applyProtection="0">
      <alignment vertical="center"/>
    </xf>
    <xf numFmtId="0" fontId="38" fillId="0" borderId="6" applyNumberFormat="0" applyFill="0" applyAlignment="0" applyProtection="0">
      <alignment vertical="center"/>
    </xf>
    <xf numFmtId="0" fontId="38" fillId="0" borderId="6" applyNumberFormat="0" applyFill="0" applyAlignment="0" applyProtection="0">
      <alignment vertical="center"/>
    </xf>
    <xf numFmtId="0" fontId="38" fillId="0" borderId="6" applyNumberFormat="0" applyFill="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40" fillId="14" borderId="7" applyNumberFormat="0" applyAlignment="0" applyProtection="0">
      <alignment vertical="center"/>
    </xf>
    <xf numFmtId="0" fontId="39" fillId="14" borderId="7" applyNumberFormat="0" applyAlignment="0" applyProtection="0">
      <alignment vertical="center"/>
    </xf>
    <xf numFmtId="0" fontId="40" fillId="14" borderId="7" applyNumberFormat="0" applyAlignment="0" applyProtection="0">
      <alignment vertical="center"/>
    </xf>
    <xf numFmtId="0" fontId="39" fillId="14" borderId="7" applyNumberFormat="0" applyAlignment="0" applyProtection="0">
      <alignment vertical="center"/>
    </xf>
    <xf numFmtId="0" fontId="40" fillId="14" borderId="7" applyNumberFormat="0" applyAlignment="0" applyProtection="0">
      <alignment vertical="center"/>
    </xf>
    <xf numFmtId="0" fontId="39" fillId="14" borderId="7" applyNumberFormat="0" applyAlignment="0" applyProtection="0">
      <alignment vertical="center"/>
    </xf>
    <xf numFmtId="0" fontId="40"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39" fillId="14" borderId="7" applyNumberFormat="0" applyAlignment="0" applyProtection="0">
      <alignment vertical="center"/>
    </xf>
    <xf numFmtId="0" fontId="41" fillId="14" borderId="7" applyNumberFormat="0" applyAlignment="0" applyProtection="0">
      <alignment vertical="center"/>
    </xf>
    <xf numFmtId="0" fontId="41" fillId="14" borderId="7" applyNumberFormat="0" applyAlignment="0" applyProtection="0">
      <alignment vertical="center"/>
    </xf>
    <xf numFmtId="0" fontId="41" fillId="14" borderId="7" applyNumberFormat="0" applyAlignment="0" applyProtection="0">
      <alignment vertical="center"/>
    </xf>
    <xf numFmtId="0" fontId="41" fillId="14" borderId="7" applyNumberFormat="0" applyAlignment="0" applyProtection="0">
      <alignment vertical="center"/>
    </xf>
    <xf numFmtId="0" fontId="41" fillId="14" borderId="7" applyNumberFormat="0" applyAlignment="0" applyProtection="0">
      <alignment vertical="center"/>
    </xf>
    <xf numFmtId="0" fontId="41" fillId="14" borderId="7"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2" fillId="21" borderId="8" applyNumberFormat="0" applyAlignment="0" applyProtection="0">
      <alignment vertical="center"/>
    </xf>
    <xf numFmtId="0" fontId="40" fillId="21" borderId="8" applyNumberFormat="0" applyAlignment="0" applyProtection="0">
      <alignment vertical="center"/>
    </xf>
    <xf numFmtId="0" fontId="42" fillId="21" borderId="8" applyNumberFormat="0" applyAlignment="0" applyProtection="0">
      <alignment vertical="center"/>
    </xf>
    <xf numFmtId="0" fontId="40" fillId="21" borderId="8" applyNumberFormat="0" applyAlignment="0" applyProtection="0">
      <alignment vertical="center"/>
    </xf>
    <xf numFmtId="0" fontId="42" fillId="21" borderId="8" applyNumberFormat="0" applyAlignment="0" applyProtection="0">
      <alignment vertical="center"/>
    </xf>
    <xf numFmtId="0" fontId="40" fillId="21" borderId="8" applyNumberFormat="0" applyAlignment="0" applyProtection="0">
      <alignment vertical="center"/>
    </xf>
    <xf numFmtId="0" fontId="42"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0" fillId="21" borderId="8" applyNumberFormat="0" applyAlignment="0" applyProtection="0">
      <alignment vertical="center"/>
    </xf>
    <xf numFmtId="0" fontId="43" fillId="21" borderId="8" applyNumberFormat="0" applyAlignment="0" applyProtection="0">
      <alignment vertical="center"/>
    </xf>
    <xf numFmtId="0" fontId="43" fillId="21" borderId="8" applyNumberFormat="0" applyAlignment="0" applyProtection="0">
      <alignment vertical="center"/>
    </xf>
    <xf numFmtId="0" fontId="43" fillId="21" borderId="8" applyNumberFormat="0" applyAlignment="0" applyProtection="0">
      <alignment vertical="center"/>
    </xf>
    <xf numFmtId="0" fontId="43" fillId="21" borderId="8" applyNumberFormat="0" applyAlignment="0" applyProtection="0">
      <alignment vertical="center"/>
    </xf>
    <xf numFmtId="0" fontId="43" fillId="21" borderId="8" applyNumberFormat="0" applyAlignment="0" applyProtection="0">
      <alignment vertical="center"/>
    </xf>
    <xf numFmtId="0" fontId="43" fillId="21" borderId="8" applyNumberFormat="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7" fillId="0" borderId="0" applyProtection="0">
      <alignment vertical="center"/>
    </xf>
    <xf numFmtId="41" fontId="34" fillId="0" borderId="0" applyFont="0" applyFill="0" applyBorder="0" applyAlignment="0" applyProtection="0"/>
    <xf numFmtId="43" fontId="34" fillId="0" borderId="0" applyFont="0" applyFill="0" applyBorder="0" applyAlignment="0" applyProtection="0"/>
    <xf numFmtId="41" fontId="16" fillId="0" borderId="0" applyFont="0" applyFill="0" applyBorder="0" applyAlignment="0" applyProtection="0"/>
    <xf numFmtId="43" fontId="16" fillId="0" borderId="0" applyFont="0" applyFill="0" applyBorder="0" applyAlignment="0" applyProtection="0"/>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3" fillId="22" borderId="0" applyNumberFormat="0" applyBorder="0" applyAlignment="0" applyProtection="0">
      <alignment vertical="center"/>
    </xf>
    <xf numFmtId="0" fontId="22" fillId="22" borderId="0" applyNumberFormat="0" applyBorder="0" applyAlignment="0" applyProtection="0">
      <alignment vertical="center"/>
    </xf>
    <xf numFmtId="0" fontId="23" fillId="22" borderId="0" applyNumberFormat="0" applyBorder="0" applyAlignment="0" applyProtection="0">
      <alignment vertical="center"/>
    </xf>
    <xf numFmtId="0" fontId="22" fillId="22" borderId="0" applyNumberFormat="0" applyBorder="0" applyAlignment="0" applyProtection="0">
      <alignment vertical="center"/>
    </xf>
    <xf numFmtId="0" fontId="23" fillId="22" borderId="0" applyNumberFormat="0" applyBorder="0" applyAlignment="0" applyProtection="0">
      <alignment vertical="center"/>
    </xf>
    <xf numFmtId="0" fontId="22" fillId="22" borderId="0" applyNumberFormat="0" applyBorder="0" applyAlignment="0" applyProtection="0">
      <alignment vertical="center"/>
    </xf>
    <xf numFmtId="0" fontId="23"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4" fillId="22" borderId="0" applyNumberFormat="0" applyBorder="0" applyAlignment="0" applyProtection="0">
      <alignment vertical="center"/>
    </xf>
    <xf numFmtId="0" fontId="24" fillId="22" borderId="0" applyNumberFormat="0" applyBorder="0" applyAlignment="0" applyProtection="0">
      <alignment vertical="center"/>
    </xf>
    <xf numFmtId="0" fontId="24" fillId="22" borderId="0" applyNumberFormat="0" applyBorder="0" applyAlignment="0" applyProtection="0">
      <alignment vertical="center"/>
    </xf>
    <xf numFmtId="0" fontId="24" fillId="22" borderId="0" applyNumberFormat="0" applyBorder="0" applyAlignment="0" applyProtection="0">
      <alignment vertical="center"/>
    </xf>
    <xf numFmtId="0" fontId="24" fillId="22" borderId="0" applyNumberFormat="0" applyBorder="0" applyAlignment="0" applyProtection="0">
      <alignment vertical="center"/>
    </xf>
    <xf numFmtId="0" fontId="24"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3" fillId="23" borderId="0" applyNumberFormat="0" applyBorder="0" applyAlignment="0" applyProtection="0">
      <alignment vertical="center"/>
    </xf>
    <xf numFmtId="0" fontId="22" fillId="23" borderId="0" applyNumberFormat="0" applyBorder="0" applyAlignment="0" applyProtection="0">
      <alignment vertical="center"/>
    </xf>
    <xf numFmtId="0" fontId="23" fillId="23" borderId="0" applyNumberFormat="0" applyBorder="0" applyAlignment="0" applyProtection="0">
      <alignment vertical="center"/>
    </xf>
    <xf numFmtId="0" fontId="22" fillId="23" borderId="0" applyNumberFormat="0" applyBorder="0" applyAlignment="0" applyProtection="0">
      <alignment vertical="center"/>
    </xf>
    <xf numFmtId="0" fontId="23" fillId="23" borderId="0" applyNumberFormat="0" applyBorder="0" applyAlignment="0" applyProtection="0">
      <alignment vertical="center"/>
    </xf>
    <xf numFmtId="0" fontId="22" fillId="23" borderId="0" applyNumberFormat="0" applyBorder="0" applyAlignment="0" applyProtection="0">
      <alignment vertical="center"/>
    </xf>
    <xf numFmtId="0" fontId="23"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4" fillId="23" borderId="0" applyNumberFormat="0" applyBorder="0" applyAlignment="0" applyProtection="0">
      <alignment vertical="center"/>
    </xf>
    <xf numFmtId="0" fontId="24" fillId="23" borderId="0" applyNumberFormat="0" applyBorder="0" applyAlignment="0" applyProtection="0">
      <alignment vertical="center"/>
    </xf>
    <xf numFmtId="0" fontId="24" fillId="23" borderId="0" applyNumberFormat="0" applyBorder="0" applyAlignment="0" applyProtection="0">
      <alignment vertical="center"/>
    </xf>
    <xf numFmtId="0" fontId="24" fillId="23" borderId="0" applyNumberFormat="0" applyBorder="0" applyAlignment="0" applyProtection="0">
      <alignment vertical="center"/>
    </xf>
    <xf numFmtId="0" fontId="24" fillId="23" borderId="0" applyNumberFormat="0" applyBorder="0" applyAlignment="0" applyProtection="0">
      <alignment vertical="center"/>
    </xf>
    <xf numFmtId="0" fontId="24"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3" fillId="20" borderId="0" applyNumberFormat="0" applyBorder="0" applyAlignment="0" applyProtection="0">
      <alignment vertical="center"/>
    </xf>
    <xf numFmtId="0" fontId="22" fillId="20" borderId="0" applyNumberFormat="0" applyBorder="0" applyAlignment="0" applyProtection="0">
      <alignment vertical="center"/>
    </xf>
    <xf numFmtId="0" fontId="23" fillId="20" borderId="0" applyNumberFormat="0" applyBorder="0" applyAlignment="0" applyProtection="0">
      <alignment vertical="center"/>
    </xf>
    <xf numFmtId="0" fontId="22" fillId="20" borderId="0" applyNumberFormat="0" applyBorder="0" applyAlignment="0" applyProtection="0">
      <alignment vertical="center"/>
    </xf>
    <xf numFmtId="0" fontId="23" fillId="20" borderId="0" applyNumberFormat="0" applyBorder="0" applyAlignment="0" applyProtection="0">
      <alignment vertical="center"/>
    </xf>
    <xf numFmtId="0" fontId="22" fillId="20" borderId="0" applyNumberFormat="0" applyBorder="0" applyAlignment="0" applyProtection="0">
      <alignment vertical="center"/>
    </xf>
    <xf numFmtId="0" fontId="23"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3" fillId="17" borderId="0" applyNumberFormat="0" applyBorder="0" applyAlignment="0" applyProtection="0">
      <alignment vertical="center"/>
    </xf>
    <xf numFmtId="0" fontId="22" fillId="17" borderId="0" applyNumberFormat="0" applyBorder="0" applyAlignment="0" applyProtection="0">
      <alignment vertical="center"/>
    </xf>
    <xf numFmtId="0" fontId="23" fillId="17" borderId="0" applyNumberFormat="0" applyBorder="0" applyAlignment="0" applyProtection="0">
      <alignment vertical="center"/>
    </xf>
    <xf numFmtId="0" fontId="22" fillId="17" borderId="0" applyNumberFormat="0" applyBorder="0" applyAlignment="0" applyProtection="0">
      <alignment vertical="center"/>
    </xf>
    <xf numFmtId="0" fontId="23" fillId="17" borderId="0" applyNumberFormat="0" applyBorder="0" applyAlignment="0" applyProtection="0">
      <alignment vertical="center"/>
    </xf>
    <xf numFmtId="0" fontId="22" fillId="17" borderId="0" applyNumberFormat="0" applyBorder="0" applyAlignment="0" applyProtection="0">
      <alignment vertical="center"/>
    </xf>
    <xf numFmtId="0" fontId="23"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3" fillId="18" borderId="0" applyNumberFormat="0" applyBorder="0" applyAlignment="0" applyProtection="0">
      <alignment vertical="center"/>
    </xf>
    <xf numFmtId="0" fontId="22" fillId="18" borderId="0" applyNumberFormat="0" applyBorder="0" applyAlignment="0" applyProtection="0">
      <alignment vertical="center"/>
    </xf>
    <xf numFmtId="0" fontId="23" fillId="18" borderId="0" applyNumberFormat="0" applyBorder="0" applyAlignment="0" applyProtection="0">
      <alignment vertical="center"/>
    </xf>
    <xf numFmtId="0" fontId="22" fillId="18" borderId="0" applyNumberFormat="0" applyBorder="0" applyAlignment="0" applyProtection="0">
      <alignment vertical="center"/>
    </xf>
    <xf numFmtId="0" fontId="23" fillId="18" borderId="0" applyNumberFormat="0" applyBorder="0" applyAlignment="0" applyProtection="0">
      <alignment vertical="center"/>
    </xf>
    <xf numFmtId="0" fontId="22" fillId="18" borderId="0" applyNumberFormat="0" applyBorder="0" applyAlignment="0" applyProtection="0">
      <alignment vertical="center"/>
    </xf>
    <xf numFmtId="0" fontId="23"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3" fillId="24" borderId="0" applyNumberFormat="0" applyBorder="0" applyAlignment="0" applyProtection="0">
      <alignment vertical="center"/>
    </xf>
    <xf numFmtId="0" fontId="22" fillId="24" borderId="0" applyNumberFormat="0" applyBorder="0" applyAlignment="0" applyProtection="0">
      <alignment vertical="center"/>
    </xf>
    <xf numFmtId="0" fontId="23" fillId="24" borderId="0" applyNumberFormat="0" applyBorder="0" applyAlignment="0" applyProtection="0">
      <alignment vertical="center"/>
    </xf>
    <xf numFmtId="0" fontId="22" fillId="24" borderId="0" applyNumberFormat="0" applyBorder="0" applyAlignment="0" applyProtection="0">
      <alignment vertical="center"/>
    </xf>
    <xf numFmtId="0" fontId="23" fillId="24" borderId="0" applyNumberFormat="0" applyBorder="0" applyAlignment="0" applyProtection="0">
      <alignment vertical="center"/>
    </xf>
    <xf numFmtId="0" fontId="22" fillId="24" borderId="0" applyNumberFormat="0" applyBorder="0" applyAlignment="0" applyProtection="0">
      <alignment vertical="center"/>
    </xf>
    <xf numFmtId="0" fontId="23"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4" fillId="24" borderId="0" applyNumberFormat="0" applyBorder="0" applyAlignment="0" applyProtection="0">
      <alignment vertical="center"/>
    </xf>
    <xf numFmtId="0" fontId="24" fillId="24" borderId="0" applyNumberFormat="0" applyBorder="0" applyAlignment="0" applyProtection="0">
      <alignment vertical="center"/>
    </xf>
    <xf numFmtId="0" fontId="24" fillId="24" borderId="0" applyNumberFormat="0" applyBorder="0" applyAlignment="0" applyProtection="0">
      <alignment vertical="center"/>
    </xf>
    <xf numFmtId="0" fontId="24" fillId="24" borderId="0" applyNumberFormat="0" applyBorder="0" applyAlignment="0" applyProtection="0">
      <alignment vertical="center"/>
    </xf>
    <xf numFmtId="0" fontId="24" fillId="24" borderId="0" applyNumberFormat="0" applyBorder="0" applyAlignment="0" applyProtection="0">
      <alignment vertical="center"/>
    </xf>
    <xf numFmtId="0" fontId="24" fillId="24"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7" fillId="15" borderId="0" applyNumberFormat="0" applyBorder="0" applyAlignment="0" applyProtection="0">
      <alignment vertical="center"/>
    </xf>
    <xf numFmtId="0" fontId="49" fillId="15" borderId="0" applyNumberFormat="0" applyBorder="0" applyAlignment="0" applyProtection="0">
      <alignment vertical="center"/>
    </xf>
    <xf numFmtId="0" fontId="47" fillId="15" borderId="0" applyNumberFormat="0" applyBorder="0" applyAlignment="0" applyProtection="0">
      <alignment vertical="center"/>
    </xf>
    <xf numFmtId="0" fontId="49" fillId="15" borderId="0" applyNumberFormat="0" applyBorder="0" applyAlignment="0" applyProtection="0">
      <alignment vertical="center"/>
    </xf>
    <xf numFmtId="0" fontId="47" fillId="15" borderId="0" applyNumberFormat="0" applyBorder="0" applyAlignment="0" applyProtection="0">
      <alignment vertical="center"/>
    </xf>
    <xf numFmtId="0" fontId="49" fillId="15" borderId="0" applyNumberFormat="0" applyBorder="0" applyAlignment="0" applyProtection="0">
      <alignment vertical="center"/>
    </xf>
    <xf numFmtId="0" fontId="47"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49" fillId="15" borderId="0" applyNumberFormat="0" applyBorder="0" applyAlignment="0" applyProtection="0">
      <alignment vertical="center"/>
    </xf>
    <xf numFmtId="0" fontId="50" fillId="15" borderId="0" applyNumberFormat="0" applyBorder="0" applyAlignment="0" applyProtection="0">
      <alignment vertical="center"/>
    </xf>
    <xf numFmtId="0" fontId="50" fillId="15" borderId="0" applyNumberFormat="0" applyBorder="0" applyAlignment="0" applyProtection="0">
      <alignment vertical="center"/>
    </xf>
    <xf numFmtId="0" fontId="50" fillId="15" borderId="0" applyNumberFormat="0" applyBorder="0" applyAlignment="0" applyProtection="0">
      <alignment vertical="center"/>
    </xf>
    <xf numFmtId="0" fontId="50" fillId="15" borderId="0" applyNumberFormat="0" applyBorder="0" applyAlignment="0" applyProtection="0">
      <alignment vertical="center"/>
    </xf>
    <xf numFmtId="0" fontId="50" fillId="15" borderId="0" applyNumberFormat="0" applyBorder="0" applyAlignment="0" applyProtection="0">
      <alignment vertical="center"/>
    </xf>
    <xf numFmtId="0" fontId="50" fillId="15" borderId="0" applyNumberFormat="0" applyBorder="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28" fillId="14" borderId="10" applyNumberFormat="0" applyAlignment="0" applyProtection="0">
      <alignment vertical="center"/>
    </xf>
    <xf numFmtId="0" fontId="35" fillId="14" borderId="10" applyNumberFormat="0" applyAlignment="0" applyProtection="0">
      <alignment vertical="center"/>
    </xf>
    <xf numFmtId="0" fontId="28" fillId="14" borderId="10" applyNumberFormat="0" applyAlignment="0" applyProtection="0">
      <alignment vertical="center"/>
    </xf>
    <xf numFmtId="0" fontId="35" fillId="14" borderId="10" applyNumberFormat="0" applyAlignment="0" applyProtection="0">
      <alignment vertical="center"/>
    </xf>
    <xf numFmtId="0" fontId="28" fillId="14" borderId="10" applyNumberFormat="0" applyAlignment="0" applyProtection="0">
      <alignment vertical="center"/>
    </xf>
    <xf numFmtId="0" fontId="35" fillId="14" borderId="10" applyNumberFormat="0" applyAlignment="0" applyProtection="0">
      <alignment vertical="center"/>
    </xf>
    <xf numFmtId="0" fontId="28"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35" fillId="14" borderId="10" applyNumberFormat="0" applyAlignment="0" applyProtection="0">
      <alignment vertical="center"/>
    </xf>
    <xf numFmtId="0" fontId="51" fillId="14" borderId="10" applyNumberFormat="0" applyAlignment="0" applyProtection="0">
      <alignment vertical="center"/>
    </xf>
    <xf numFmtId="0" fontId="51" fillId="14" borderId="10" applyNumberFormat="0" applyAlignment="0" applyProtection="0">
      <alignment vertical="center"/>
    </xf>
    <xf numFmtId="0" fontId="51" fillId="14" borderId="10" applyNumberFormat="0" applyAlignment="0" applyProtection="0">
      <alignment vertical="center"/>
    </xf>
    <xf numFmtId="0" fontId="51" fillId="14" borderId="10" applyNumberFormat="0" applyAlignment="0" applyProtection="0">
      <alignment vertical="center"/>
    </xf>
    <xf numFmtId="0" fontId="51" fillId="14" borderId="10" applyNumberFormat="0" applyAlignment="0" applyProtection="0">
      <alignment vertical="center"/>
    </xf>
    <xf numFmtId="0" fontId="51" fillId="14" borderId="10"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5" fillId="8" borderId="7" applyNumberFormat="0" applyAlignment="0" applyProtection="0">
      <alignment vertical="center"/>
    </xf>
    <xf numFmtId="0" fontId="20" fillId="8" borderId="7" applyNumberFormat="0" applyAlignment="0" applyProtection="0">
      <alignment vertical="center"/>
    </xf>
    <xf numFmtId="0" fontId="5" fillId="8" borderId="7" applyNumberFormat="0" applyAlignment="0" applyProtection="0">
      <alignment vertical="center"/>
    </xf>
    <xf numFmtId="0" fontId="20" fillId="8" borderId="7" applyNumberFormat="0" applyAlignment="0" applyProtection="0">
      <alignment vertical="center"/>
    </xf>
    <xf numFmtId="0" fontId="5" fillId="8" borderId="7" applyNumberFormat="0" applyAlignment="0" applyProtection="0">
      <alignment vertical="center"/>
    </xf>
    <xf numFmtId="0" fontId="20" fillId="8" borderId="7" applyNumberFormat="0" applyAlignment="0" applyProtection="0">
      <alignment vertical="center"/>
    </xf>
    <xf numFmtId="0" fontId="5"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20" fillId="8" borderId="7" applyNumberFormat="0" applyAlignment="0" applyProtection="0">
      <alignment vertical="center"/>
    </xf>
    <xf numFmtId="0" fontId="52" fillId="8" borderId="7" applyNumberFormat="0" applyAlignment="0" applyProtection="0">
      <alignment vertical="center"/>
    </xf>
    <xf numFmtId="0" fontId="52" fillId="8" borderId="7" applyNumberFormat="0" applyAlignment="0" applyProtection="0">
      <alignment vertical="center"/>
    </xf>
    <xf numFmtId="0" fontId="52" fillId="8" borderId="7" applyNumberFormat="0" applyAlignment="0" applyProtection="0">
      <alignment vertical="center"/>
    </xf>
    <xf numFmtId="0" fontId="52" fillId="8" borderId="7" applyNumberFormat="0" applyAlignment="0" applyProtection="0">
      <alignment vertical="center"/>
    </xf>
    <xf numFmtId="0" fontId="52" fillId="8" borderId="7" applyNumberFormat="0" applyAlignment="0" applyProtection="0">
      <alignment vertical="center"/>
    </xf>
    <xf numFmtId="0" fontId="52" fillId="8" borderId="7" applyNumberFormat="0" applyAlignment="0" applyProtection="0">
      <alignment vertical="center"/>
    </xf>
    <xf numFmtId="0" fontId="18" fillId="0" borderId="0"/>
    <xf numFmtId="0" fontId="18" fillId="0" borderId="0"/>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34" fillId="10" borderId="11" applyNumberFormat="0" applyFont="0" applyAlignment="0" applyProtection="0">
      <alignment vertical="center"/>
    </xf>
    <xf numFmtId="0" fontId="16" fillId="10" borderId="11" applyNumberFormat="0" applyFont="0" applyAlignment="0" applyProtection="0">
      <alignment vertical="center"/>
    </xf>
    <xf numFmtId="0" fontId="34" fillId="10" borderId="11" applyNumberFormat="0" applyFont="0" applyAlignment="0" applyProtection="0">
      <alignment vertical="center"/>
    </xf>
    <xf numFmtId="0" fontId="16" fillId="10" borderId="11" applyNumberFormat="0" applyFont="0" applyAlignment="0" applyProtection="0">
      <alignment vertical="center"/>
    </xf>
    <xf numFmtId="0" fontId="34" fillId="10" borderId="11" applyNumberFormat="0" applyFont="0" applyAlignment="0" applyProtection="0">
      <alignment vertical="center"/>
    </xf>
    <xf numFmtId="0" fontId="16" fillId="10" borderId="11" applyNumberFormat="0" applyFont="0" applyAlignment="0" applyProtection="0">
      <alignment vertical="center"/>
    </xf>
    <xf numFmtId="0" fontId="34"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0" fontId="16" fillId="10" borderId="11" applyNumberFormat="0" applyFont="0" applyAlignment="0" applyProtection="0">
      <alignment vertical="center"/>
    </xf>
    <xf numFmtId="43" fontId="2" fillId="0" borderId="0" applyFont="0" applyFill="0" applyBorder="0" applyAlignment="0" applyProtection="0">
      <alignment vertical="center"/>
    </xf>
    <xf numFmtId="0" fontId="16" fillId="0" borderId="0"/>
    <xf numFmtId="0" fontId="76" fillId="0" borderId="0" applyNumberFormat="0" applyFill="0" applyBorder="0" applyAlignment="0" applyProtection="0">
      <alignment vertical="top"/>
      <protection locked="0"/>
    </xf>
    <xf numFmtId="0" fontId="1" fillId="0" borderId="0">
      <alignment vertical="center"/>
    </xf>
    <xf numFmtId="0" fontId="23" fillId="0" borderId="0" applyNumberFormat="0" applyFill="0" applyBorder="0" applyAlignment="0" applyProtection="0">
      <alignment vertical="center"/>
    </xf>
  </cellStyleXfs>
  <cellXfs count="277">
    <xf numFmtId="0" fontId="0" fillId="0" borderId="0" xfId="0">
      <alignment vertical="center"/>
    </xf>
    <xf numFmtId="0" fontId="6" fillId="0" borderId="0" xfId="0" applyFont="1" applyFill="1" applyAlignment="1">
      <alignment vertical="center"/>
    </xf>
    <xf numFmtId="0" fontId="7" fillId="0" borderId="1" xfId="0" applyFont="1" applyFill="1" applyBorder="1" applyAlignment="1">
      <alignment horizontal="center" shrinkToFit="1"/>
    </xf>
    <xf numFmtId="0" fontId="8" fillId="0" borderId="1" xfId="0" applyFont="1" applyFill="1" applyBorder="1" applyAlignment="1">
      <alignment shrinkToFit="1"/>
    </xf>
    <xf numFmtId="0" fontId="8" fillId="0" borderId="1" xfId="0" applyFont="1" applyFill="1" applyBorder="1" applyAlignment="1">
      <alignment horizontal="center" shrinkToFit="1"/>
    </xf>
    <xf numFmtId="0" fontId="7" fillId="0" borderId="1" xfId="0" applyFont="1" applyFill="1" applyBorder="1" applyAlignment="1"/>
    <xf numFmtId="176" fontId="9" fillId="0" borderId="1" xfId="0" applyNumberFormat="1" applyFont="1" applyFill="1" applyBorder="1" applyAlignment="1">
      <alignment horizontal="center"/>
    </xf>
    <xf numFmtId="0" fontId="7" fillId="0" borderId="1" xfId="0" applyFont="1" applyFill="1" applyBorder="1" applyAlignment="1">
      <alignment shrinkToFit="1"/>
    </xf>
    <xf numFmtId="0" fontId="7" fillId="0" borderId="1" xfId="0" applyNumberFormat="1" applyFont="1" applyFill="1" applyBorder="1" applyAlignment="1">
      <alignment shrinkToFit="1"/>
    </xf>
    <xf numFmtId="0" fontId="10" fillId="0" borderId="0" xfId="0" applyFont="1" applyFill="1" applyAlignment="1">
      <alignment vertical="center"/>
    </xf>
    <xf numFmtId="0" fontId="11" fillId="0" borderId="2" xfId="0" applyFont="1" applyFill="1" applyBorder="1" applyAlignment="1">
      <alignment horizontal="center" vertical="center" shrinkToFit="1"/>
    </xf>
    <xf numFmtId="0" fontId="11" fillId="0" borderId="2" xfId="0" applyFont="1" applyFill="1" applyBorder="1" applyAlignment="1">
      <alignment horizontal="center" vertical="center" wrapText="1"/>
    </xf>
    <xf numFmtId="0" fontId="11" fillId="0" borderId="0" xfId="0" applyFont="1" applyFill="1" applyAlignment="1">
      <alignment horizontal="center" vertical="center"/>
    </xf>
    <xf numFmtId="0" fontId="13" fillId="0" borderId="2" xfId="0" applyFont="1" applyFill="1" applyBorder="1" applyAlignment="1">
      <alignment horizontal="center" vertical="center" wrapText="1"/>
    </xf>
    <xf numFmtId="0" fontId="13" fillId="0" borderId="2" xfId="0" applyFont="1" applyFill="1" applyBorder="1" applyAlignment="1">
      <alignment horizontal="left" vertical="center" wrapText="1"/>
    </xf>
    <xf numFmtId="0" fontId="13" fillId="0" borderId="2" xfId="0" applyFont="1" applyFill="1" applyBorder="1" applyAlignment="1">
      <alignment horizontal="left" vertical="center" shrinkToFit="1"/>
    </xf>
    <xf numFmtId="0" fontId="13" fillId="0" borderId="2" xfId="0" applyNumberFormat="1" applyFont="1" applyFill="1" applyBorder="1" applyAlignment="1">
      <alignment horizontal="left" vertical="center" shrinkToFit="1"/>
    </xf>
    <xf numFmtId="177" fontId="13" fillId="0" borderId="2" xfId="0" applyNumberFormat="1" applyFont="1" applyFill="1" applyBorder="1" applyAlignment="1">
      <alignment horizontal="right" vertical="center" shrinkToFit="1"/>
    </xf>
    <xf numFmtId="2" fontId="13" fillId="0" borderId="2" xfId="0" applyNumberFormat="1" applyFont="1" applyFill="1" applyBorder="1" applyAlignment="1">
      <alignment horizontal="left" vertical="center" shrinkToFit="1"/>
    </xf>
    <xf numFmtId="176" fontId="14" fillId="0" borderId="2" xfId="0" applyNumberFormat="1" applyFont="1" applyFill="1" applyBorder="1" applyAlignment="1">
      <alignment vertical="center"/>
    </xf>
    <xf numFmtId="0" fontId="14" fillId="0" borderId="2" xfId="0" applyNumberFormat="1" applyFont="1" applyFill="1" applyBorder="1" applyAlignment="1">
      <alignment vertical="center" wrapText="1"/>
    </xf>
    <xf numFmtId="0" fontId="13" fillId="0" borderId="0" xfId="0" applyFont="1" applyFill="1" applyAlignment="1">
      <alignment horizontal="center" vertical="center"/>
    </xf>
    <xf numFmtId="0" fontId="14" fillId="0" borderId="2" xfId="0" applyNumberFormat="1" applyFont="1" applyFill="1" applyBorder="1" applyAlignment="1">
      <alignment horizontal="left" vertical="center" wrapText="1"/>
    </xf>
    <xf numFmtId="0" fontId="13" fillId="0" borderId="0" xfId="0" applyFont="1" applyFill="1" applyAlignment="1"/>
    <xf numFmtId="0" fontId="13" fillId="0" borderId="2" xfId="0" applyFont="1" applyFill="1" applyBorder="1" applyAlignment="1">
      <alignment horizontal="center" vertical="center" shrinkToFit="1"/>
    </xf>
    <xf numFmtId="0" fontId="0" fillId="0" borderId="0" xfId="0" applyAlignment="1">
      <alignment vertical="center" shrinkToFit="1"/>
    </xf>
    <xf numFmtId="0" fontId="0" fillId="0" borderId="0" xfId="0" applyFill="1">
      <alignment vertical="center"/>
    </xf>
    <xf numFmtId="0" fontId="6" fillId="0" borderId="2" xfId="0" applyFont="1" applyFill="1" applyBorder="1" applyAlignment="1">
      <alignment horizontal="left" vertical="center" wrapText="1"/>
    </xf>
    <xf numFmtId="0" fontId="11" fillId="0" borderId="2" xfId="0" applyFont="1" applyFill="1" applyBorder="1" applyAlignment="1">
      <alignment horizontal="center" vertical="center" wrapText="1" shrinkToFit="1"/>
    </xf>
    <xf numFmtId="178" fontId="13" fillId="0" borderId="2" xfId="0" applyNumberFormat="1" applyFont="1" applyFill="1" applyBorder="1" applyAlignment="1">
      <alignment horizontal="left" vertical="center" shrinkToFit="1"/>
    </xf>
    <xf numFmtId="0" fontId="0" fillId="0" borderId="12" xfId="0" applyBorder="1">
      <alignment vertical="center"/>
    </xf>
    <xf numFmtId="0" fontId="56" fillId="0" borderId="0" xfId="0" applyFont="1" applyAlignment="1"/>
    <xf numFmtId="0" fontId="57" fillId="0" borderId="0" xfId="0" applyFont="1" applyAlignment="1"/>
    <xf numFmtId="0" fontId="56" fillId="0" borderId="0" xfId="0" applyFont="1" applyAlignment="1">
      <alignment horizontal="left"/>
    </xf>
    <xf numFmtId="0" fontId="58" fillId="0" borderId="0" xfId="0" applyFont="1" applyAlignment="1"/>
    <xf numFmtId="0" fontId="56" fillId="25" borderId="0" xfId="0" applyFont="1" applyFill="1" applyAlignment="1">
      <alignment horizontal="right"/>
    </xf>
    <xf numFmtId="0" fontId="56" fillId="9" borderId="0" xfId="0" applyFont="1" applyFill="1" applyAlignment="1">
      <alignment wrapText="1"/>
    </xf>
    <xf numFmtId="0" fontId="17" fillId="0" borderId="12" xfId="0" applyFont="1" applyBorder="1" applyAlignment="1">
      <alignment horizontal="center" vertical="center"/>
    </xf>
    <xf numFmtId="0" fontId="17" fillId="0" borderId="12" xfId="0" applyFont="1" applyBorder="1" applyAlignment="1">
      <alignment horizontal="center" vertical="center" wrapText="1"/>
    </xf>
    <xf numFmtId="0" fontId="11" fillId="0" borderId="12" xfId="0" applyFont="1" applyBorder="1" applyAlignment="1">
      <alignment horizontal="center" vertical="center" wrapText="1"/>
    </xf>
    <xf numFmtId="0" fontId="8" fillId="0" borderId="12" xfId="0" applyFont="1" applyBorder="1" applyAlignment="1">
      <alignment horizontal="center" vertical="center"/>
    </xf>
    <xf numFmtId="0" fontId="8" fillId="0" borderId="12" xfId="0" applyFont="1" applyBorder="1" applyAlignment="1">
      <alignment horizontal="left" vertical="center"/>
    </xf>
    <xf numFmtId="0" fontId="7" fillId="0" borderId="12" xfId="0" applyFont="1" applyBorder="1" applyAlignment="1">
      <alignment horizontal="center" vertical="center"/>
    </xf>
    <xf numFmtId="0" fontId="8" fillId="9" borderId="12" xfId="0" applyFont="1" applyFill="1" applyBorder="1" applyAlignment="1">
      <alignment horizontal="center" vertical="center"/>
    </xf>
    <xf numFmtId="0" fontId="59" fillId="0" borderId="12" xfId="0" applyFont="1" applyBorder="1" applyAlignment="1">
      <alignment horizontal="center" vertical="center"/>
    </xf>
    <xf numFmtId="0" fontId="59" fillId="9" borderId="12" xfId="0" applyFont="1" applyFill="1" applyBorder="1" applyAlignment="1">
      <alignment horizontal="center" vertical="center"/>
    </xf>
    <xf numFmtId="0" fontId="56" fillId="25" borderId="12" xfId="0" applyFont="1" applyFill="1" applyBorder="1" applyAlignment="1">
      <alignment horizontal="right"/>
    </xf>
    <xf numFmtId="0" fontId="56" fillId="0" borderId="12" xfId="0" applyFont="1" applyBorder="1" applyAlignment="1"/>
    <xf numFmtId="0" fontId="6" fillId="0" borderId="12" xfId="0" applyFont="1" applyFill="1" applyBorder="1" applyAlignment="1">
      <alignment vertical="center" wrapText="1" shrinkToFit="1"/>
    </xf>
    <xf numFmtId="0" fontId="13" fillId="0" borderId="0" xfId="0" applyFont="1" applyAlignment="1"/>
    <xf numFmtId="0" fontId="59" fillId="0" borderId="12" xfId="0" applyFont="1" applyFill="1" applyBorder="1" applyAlignment="1">
      <alignment horizontal="center" vertical="center"/>
    </xf>
    <xf numFmtId="0" fontId="56" fillId="0" borderId="12" xfId="0" applyFont="1" applyFill="1" applyBorder="1" applyAlignment="1">
      <alignment horizontal="right"/>
    </xf>
    <xf numFmtId="0" fontId="56" fillId="0" borderId="12" xfId="0" applyFont="1" applyFill="1" applyBorder="1" applyAlignment="1"/>
    <xf numFmtId="0" fontId="56" fillId="0" borderId="0" xfId="0" applyFont="1" applyFill="1" applyAlignment="1"/>
    <xf numFmtId="0" fontId="8" fillId="0" borderId="12" xfId="0" applyFont="1" applyFill="1" applyBorder="1" applyAlignment="1">
      <alignment horizontal="left" vertical="center"/>
    </xf>
    <xf numFmtId="0" fontId="7" fillId="0" borderId="12" xfId="0" applyFont="1" applyFill="1" applyBorder="1" applyAlignment="1">
      <alignment horizontal="center" vertical="center"/>
    </xf>
    <xf numFmtId="0" fontId="8" fillId="0" borderId="12" xfId="0" applyFont="1" applyFill="1" applyBorder="1" applyAlignment="1">
      <alignment horizontal="center" vertical="center"/>
    </xf>
    <xf numFmtId="1" fontId="0" fillId="0" borderId="12" xfId="0" applyNumberFormat="1" applyBorder="1">
      <alignment vertical="center"/>
    </xf>
    <xf numFmtId="0" fontId="0" fillId="0" borderId="12" xfId="0" applyFill="1" applyBorder="1">
      <alignment vertical="center"/>
    </xf>
    <xf numFmtId="0" fontId="0" fillId="0" borderId="0" xfId="0" applyFill="1" applyBorder="1">
      <alignment vertical="center"/>
    </xf>
    <xf numFmtId="0" fontId="0" fillId="0" borderId="14" xfId="0" applyBorder="1">
      <alignment vertical="center"/>
    </xf>
    <xf numFmtId="0" fontId="60" fillId="25" borderId="12" xfId="0" applyFont="1" applyFill="1" applyBorder="1" applyAlignment="1">
      <alignment horizontal="left" vertical="center"/>
    </xf>
    <xf numFmtId="0" fontId="7" fillId="25" borderId="12" xfId="0" applyFont="1" applyFill="1" applyBorder="1" applyAlignment="1">
      <alignment horizontal="center" vertical="center"/>
    </xf>
    <xf numFmtId="0" fontId="8" fillId="25" borderId="12" xfId="0" applyFont="1" applyFill="1" applyBorder="1" applyAlignment="1">
      <alignment horizontal="center" vertical="center"/>
    </xf>
    <xf numFmtId="0" fontId="59" fillId="25" borderId="12" xfId="0" applyFont="1" applyFill="1" applyBorder="1" applyAlignment="1">
      <alignment horizontal="center" vertical="center"/>
    </xf>
    <xf numFmtId="0" fontId="8" fillId="25" borderId="12" xfId="0" applyFont="1" applyFill="1" applyBorder="1" applyAlignment="1">
      <alignment horizontal="right"/>
    </xf>
    <xf numFmtId="0" fontId="56" fillId="25" borderId="0" xfId="0" applyFont="1" applyFill="1" applyAlignment="1"/>
    <xf numFmtId="0" fontId="60" fillId="0" borderId="12" xfId="0" applyFont="1" applyFill="1" applyBorder="1" applyAlignment="1">
      <alignment horizontal="left" vertical="center"/>
    </xf>
    <xf numFmtId="0" fontId="7" fillId="9" borderId="12" xfId="0" applyFont="1" applyFill="1" applyBorder="1" applyAlignment="1">
      <alignment horizontal="center" vertical="center"/>
    </xf>
    <xf numFmtId="0" fontId="8" fillId="0" borderId="12" xfId="0" applyFont="1" applyFill="1" applyBorder="1" applyAlignment="1">
      <alignment horizontal="right"/>
    </xf>
    <xf numFmtId="1" fontId="17" fillId="0" borderId="12" xfId="0" applyNumberFormat="1" applyFont="1" applyBorder="1">
      <alignment vertical="center"/>
    </xf>
    <xf numFmtId="0" fontId="8" fillId="0" borderId="12" xfId="0" applyFont="1" applyBorder="1">
      <alignment vertical="center"/>
    </xf>
    <xf numFmtId="0" fontId="57" fillId="25" borderId="12" xfId="0" applyFont="1" applyFill="1" applyBorder="1" applyAlignment="1">
      <alignment horizontal="right"/>
    </xf>
    <xf numFmtId="0" fontId="12" fillId="0" borderId="12" xfId="0" applyFont="1" applyFill="1" applyBorder="1" applyAlignment="1">
      <alignment vertical="center" wrapText="1" shrinkToFit="1"/>
    </xf>
    <xf numFmtId="0" fontId="11" fillId="0" borderId="0" xfId="0" applyFont="1" applyAlignment="1"/>
    <xf numFmtId="0" fontId="57" fillId="25" borderId="0" xfId="0" applyFont="1" applyFill="1" applyAlignment="1"/>
    <xf numFmtId="0" fontId="8" fillId="25" borderId="12" xfId="0" applyFont="1" applyFill="1" applyBorder="1" applyAlignment="1">
      <alignment horizontal="right" vertical="center"/>
    </xf>
    <xf numFmtId="0" fontId="8" fillId="0" borderId="0" xfId="0" applyFont="1" applyAlignment="1">
      <alignment vertical="center"/>
    </xf>
    <xf numFmtId="0" fontId="56" fillId="9" borderId="0" xfId="0" applyFont="1" applyFill="1" applyAlignment="1"/>
    <xf numFmtId="0" fontId="61" fillId="0" borderId="0" xfId="0" applyFont="1" applyAlignment="1"/>
    <xf numFmtId="0" fontId="14" fillId="0" borderId="0" xfId="0" applyFont="1" applyAlignment="1">
      <alignment horizontal="center"/>
    </xf>
    <xf numFmtId="1" fontId="57" fillId="0" borderId="0" xfId="0" applyNumberFormat="1" applyFont="1" applyAlignment="1"/>
    <xf numFmtId="0" fontId="13" fillId="9" borderId="0" xfId="0" applyFont="1" applyFill="1" applyAlignment="1">
      <alignment wrapText="1"/>
    </xf>
    <xf numFmtId="0" fontId="56" fillId="0" borderId="0" xfId="0" applyFont="1" applyBorder="1" applyAlignment="1">
      <alignment horizontal="left"/>
    </xf>
    <xf numFmtId="0" fontId="56" fillId="9" borderId="0" xfId="0" applyFont="1" applyFill="1" applyBorder="1" applyAlignment="1"/>
    <xf numFmtId="0" fontId="56" fillId="0" borderId="0" xfId="0" applyFont="1" applyBorder="1" applyAlignment="1"/>
    <xf numFmtId="0" fontId="58" fillId="0" borderId="0" xfId="0" applyFont="1" applyBorder="1" applyAlignment="1"/>
    <xf numFmtId="0" fontId="58" fillId="0" borderId="0" xfId="0" applyFont="1" applyBorder="1" applyAlignment="1">
      <alignment horizontal="center"/>
    </xf>
    <xf numFmtId="0" fontId="56" fillId="9" borderId="0" xfId="0" applyFont="1" applyFill="1" applyBorder="1" applyAlignment="1">
      <alignment wrapText="1"/>
    </xf>
    <xf numFmtId="1" fontId="56" fillId="0" borderId="0" xfId="0" applyNumberFormat="1" applyFont="1" applyBorder="1" applyAlignment="1"/>
    <xf numFmtId="0" fontId="17" fillId="0" borderId="12" xfId="0" applyFont="1" applyBorder="1" applyAlignment="1">
      <alignment vertical="center" wrapText="1"/>
    </xf>
    <xf numFmtId="1" fontId="8" fillId="0" borderId="12" xfId="0" applyNumberFormat="1" applyFont="1" applyBorder="1" applyAlignment="1">
      <alignment horizontal="center" vertical="center"/>
    </xf>
    <xf numFmtId="0" fontId="17" fillId="0" borderId="13" xfId="0" applyFont="1" applyBorder="1" applyAlignment="1">
      <alignment horizontal="left" vertical="center" wrapText="1"/>
    </xf>
    <xf numFmtId="0" fontId="8" fillId="0" borderId="12" xfId="0" applyFont="1" applyBorder="1" applyAlignment="1">
      <alignment vertical="center"/>
    </xf>
    <xf numFmtId="0" fontId="11" fillId="0" borderId="12" xfId="0" applyFont="1" applyFill="1" applyBorder="1" applyAlignment="1">
      <alignment horizontal="center" vertical="center" shrinkToFit="1"/>
    </xf>
    <xf numFmtId="0" fontId="13" fillId="0" borderId="12" xfId="0" applyFont="1" applyFill="1" applyBorder="1" applyAlignment="1">
      <alignment horizontal="center" vertical="center" shrinkToFit="1"/>
    </xf>
    <xf numFmtId="0" fontId="13" fillId="0" borderId="12" xfId="0" applyFont="1" applyFill="1" applyBorder="1" applyAlignment="1">
      <alignment horizontal="center" vertical="center" wrapText="1"/>
    </xf>
    <xf numFmtId="0" fontId="13" fillId="0" borderId="12" xfId="0" applyFont="1" applyFill="1" applyBorder="1" applyAlignment="1">
      <alignment horizontal="left" vertical="center" wrapText="1"/>
    </xf>
    <xf numFmtId="0" fontId="13" fillId="0" borderId="12" xfId="0" applyFont="1" applyFill="1" applyBorder="1" applyAlignment="1">
      <alignment horizontal="left" vertical="center" shrinkToFit="1"/>
    </xf>
    <xf numFmtId="0" fontId="13" fillId="0" borderId="12" xfId="0" applyNumberFormat="1" applyFont="1" applyFill="1" applyBorder="1" applyAlignment="1">
      <alignment horizontal="left" vertical="center" shrinkToFit="1"/>
    </xf>
    <xf numFmtId="177" fontId="13" fillId="0" borderId="12" xfId="0" applyNumberFormat="1" applyFont="1" applyFill="1" applyBorder="1" applyAlignment="1">
      <alignment horizontal="right" vertical="center" shrinkToFit="1"/>
    </xf>
    <xf numFmtId="178" fontId="13" fillId="0" borderId="12" xfId="0" applyNumberFormat="1" applyFont="1" applyFill="1" applyBorder="1" applyAlignment="1">
      <alignment horizontal="left" vertical="center" shrinkToFit="1"/>
    </xf>
    <xf numFmtId="176" fontId="14" fillId="0" borderId="12" xfId="0" applyNumberFormat="1" applyFont="1" applyFill="1" applyBorder="1" applyAlignment="1">
      <alignment vertical="center"/>
    </xf>
    <xf numFmtId="0" fontId="14" fillId="0" borderId="12" xfId="0" applyNumberFormat="1" applyFont="1" applyFill="1" applyBorder="1" applyAlignment="1">
      <alignment horizontal="left" vertical="center" wrapText="1"/>
    </xf>
    <xf numFmtId="0" fontId="11" fillId="9" borderId="12" xfId="0" applyFont="1" applyFill="1" applyBorder="1" applyAlignment="1">
      <alignment vertical="center" wrapText="1" shrinkToFit="1"/>
    </xf>
    <xf numFmtId="0" fontId="0" fillId="0" borderId="0" xfId="0">
      <alignment vertical="center"/>
    </xf>
    <xf numFmtId="0" fontId="0" fillId="0" borderId="0" xfId="0">
      <alignment vertical="center"/>
    </xf>
    <xf numFmtId="0" fontId="62" fillId="0" borderId="2" xfId="0" applyNumberFormat="1" applyFont="1" applyFill="1" applyBorder="1" applyAlignment="1">
      <alignment horizontal="left" vertical="center" wrapText="1"/>
    </xf>
    <xf numFmtId="0" fontId="65" fillId="0" borderId="2" xfId="0" applyFont="1" applyFill="1" applyBorder="1" applyAlignment="1">
      <alignment horizontal="center" vertical="center" wrapText="1"/>
    </xf>
    <xf numFmtId="0" fontId="5" fillId="9" borderId="2" xfId="1264" applyFont="1" applyFill="1" applyBorder="1" applyAlignment="1">
      <alignment horizontal="left" vertical="center" wrapText="1"/>
    </xf>
    <xf numFmtId="0" fontId="5" fillId="9" borderId="2" xfId="1264" applyFont="1" applyFill="1" applyBorder="1" applyAlignment="1">
      <alignment vertical="center" wrapText="1"/>
    </xf>
    <xf numFmtId="0" fontId="54" fillId="9" borderId="2" xfId="1264" applyFont="1" applyFill="1" applyBorder="1" applyAlignment="1">
      <alignment horizontal="left" vertical="center" wrapText="1"/>
    </xf>
    <xf numFmtId="0" fontId="55" fillId="0" borderId="2" xfId="0" applyFont="1" applyBorder="1">
      <alignment vertical="center"/>
    </xf>
    <xf numFmtId="0" fontId="65" fillId="9" borderId="2" xfId="0" applyFont="1" applyFill="1" applyBorder="1" applyAlignment="1">
      <alignment horizontal="center" vertical="center" wrapText="1"/>
    </xf>
    <xf numFmtId="0" fontId="55" fillId="0" borderId="2" xfId="0" applyFont="1" applyBorder="1" applyAlignment="1">
      <alignment vertical="center" wrapText="1"/>
    </xf>
    <xf numFmtId="0" fontId="55" fillId="0" borderId="2" xfId="0" applyFont="1" applyBorder="1" applyAlignment="1">
      <alignment horizontal="center" vertical="center"/>
    </xf>
    <xf numFmtId="0" fontId="69" fillId="0" borderId="2" xfId="1325" applyFont="1" applyBorder="1" applyAlignment="1">
      <alignment horizontal="center" vertical="center" wrapText="1"/>
    </xf>
    <xf numFmtId="0" fontId="70" fillId="0" borderId="2" xfId="0" applyFont="1" applyFill="1" applyBorder="1" applyAlignment="1">
      <alignment horizontal="center" vertical="center" wrapText="1"/>
    </xf>
    <xf numFmtId="0" fontId="65" fillId="9" borderId="2" xfId="0" applyFont="1" applyFill="1" applyBorder="1" applyAlignment="1">
      <alignment vertical="center" wrapText="1"/>
    </xf>
    <xf numFmtId="0" fontId="13" fillId="0" borderId="2" xfId="1456" applyFont="1" applyFill="1" applyBorder="1" applyAlignment="1">
      <alignment horizontal="center" vertical="center" wrapText="1"/>
    </xf>
    <xf numFmtId="0" fontId="65" fillId="0" borderId="2" xfId="1456" applyFont="1" applyFill="1" applyBorder="1" applyAlignment="1">
      <alignment horizontal="center" vertical="center" wrapText="1"/>
    </xf>
    <xf numFmtId="0" fontId="65" fillId="0" borderId="2" xfId="1456" applyFont="1" applyFill="1" applyBorder="1" applyAlignment="1">
      <alignment horizontal="left" vertical="center" wrapText="1"/>
    </xf>
    <xf numFmtId="0" fontId="68" fillId="0" borderId="2" xfId="0" applyFont="1" applyFill="1" applyBorder="1" applyAlignment="1">
      <alignment horizontal="center" vertical="center" wrapText="1"/>
    </xf>
    <xf numFmtId="0" fontId="0" fillId="0" borderId="0" xfId="0" applyFont="1">
      <alignment vertical="center"/>
    </xf>
    <xf numFmtId="0" fontId="78" fillId="0" borderId="2" xfId="0" applyFont="1" applyFill="1" applyBorder="1" applyAlignment="1">
      <alignment horizontal="center" vertical="center" wrapText="1"/>
    </xf>
    <xf numFmtId="0" fontId="79" fillId="0" borderId="2" xfId="0" applyFont="1" applyFill="1" applyBorder="1" applyAlignment="1">
      <alignment horizontal="left" vertical="center"/>
    </xf>
    <xf numFmtId="0" fontId="81" fillId="0" borderId="12" xfId="1264" applyFont="1" applyFill="1" applyBorder="1" applyAlignment="1">
      <alignment horizontal="center" vertical="center" wrapText="1"/>
    </xf>
    <xf numFmtId="0" fontId="81" fillId="9" borderId="12" xfId="1264" applyFont="1" applyFill="1" applyBorder="1" applyAlignment="1">
      <alignment horizontal="left" vertical="center" wrapText="1"/>
    </xf>
    <xf numFmtId="0" fontId="81" fillId="9" borderId="12" xfId="1264" applyFont="1" applyFill="1" applyBorder="1" applyAlignment="1">
      <alignment vertical="center" wrapText="1"/>
    </xf>
    <xf numFmtId="0" fontId="80" fillId="9" borderId="12" xfId="1264" applyFont="1" applyFill="1" applyBorder="1" applyAlignment="1">
      <alignment horizontal="left" vertical="center" wrapText="1"/>
    </xf>
    <xf numFmtId="0" fontId="81" fillId="9" borderId="0" xfId="1264" applyFont="1" applyFill="1" applyAlignment="1">
      <alignment vertical="center" wrapText="1"/>
    </xf>
    <xf numFmtId="0" fontId="71" fillId="0" borderId="2" xfId="0" applyFont="1" applyFill="1" applyBorder="1" applyAlignment="1">
      <alignment horizontal="center" vertical="center" shrinkToFit="1"/>
    </xf>
    <xf numFmtId="0" fontId="71" fillId="0" borderId="2" xfId="0" applyFont="1" applyFill="1" applyBorder="1" applyAlignment="1">
      <alignment horizontal="center" vertical="center" wrapText="1"/>
    </xf>
    <xf numFmtId="0" fontId="70" fillId="0" borderId="2" xfId="0" applyFont="1" applyFill="1" applyBorder="1" applyAlignment="1">
      <alignment horizontal="center" vertical="center" shrinkToFit="1"/>
    </xf>
    <xf numFmtId="179" fontId="82" fillId="9" borderId="18" xfId="2555" applyNumberFormat="1" applyFont="1" applyFill="1" applyBorder="1" applyAlignment="1">
      <alignment horizontal="center" vertical="center"/>
    </xf>
    <xf numFmtId="14" fontId="69" fillId="27" borderId="2" xfId="1325" applyNumberFormat="1" applyFont="1" applyFill="1" applyBorder="1" applyAlignment="1">
      <alignment vertical="center" wrapText="1"/>
    </xf>
    <xf numFmtId="0" fontId="69" fillId="0" borderId="2" xfId="1325" applyFont="1" applyFill="1" applyBorder="1" applyAlignment="1">
      <alignment vertical="center" wrapText="1"/>
    </xf>
    <xf numFmtId="179" fontId="82" fillId="9" borderId="18" xfId="2555" applyNumberFormat="1" applyFont="1" applyFill="1" applyBorder="1" applyAlignment="1">
      <alignment vertical="center"/>
    </xf>
    <xf numFmtId="179" fontId="70" fillId="0" borderId="2" xfId="0" applyNumberFormat="1" applyFont="1" applyFill="1" applyBorder="1" applyAlignment="1">
      <alignment horizontal="center" vertical="center" wrapText="1"/>
    </xf>
    <xf numFmtId="0" fontId="70" fillId="0" borderId="2" xfId="0" applyFont="1" applyFill="1" applyBorder="1" applyAlignment="1">
      <alignment horizontal="left" vertical="center" wrapText="1"/>
    </xf>
    <xf numFmtId="0" fontId="70" fillId="0" borderId="2" xfId="0" applyNumberFormat="1" applyFont="1" applyFill="1" applyBorder="1" applyAlignment="1">
      <alignment horizontal="left" vertical="center" shrinkToFit="1"/>
    </xf>
    <xf numFmtId="177" fontId="70" fillId="0" borderId="2" xfId="0" applyNumberFormat="1" applyFont="1" applyFill="1" applyBorder="1" applyAlignment="1">
      <alignment horizontal="right" vertical="center" shrinkToFit="1"/>
    </xf>
    <xf numFmtId="0" fontId="70" fillId="0" borderId="2" xfId="0" applyFont="1" applyFill="1" applyBorder="1" applyAlignment="1">
      <alignment horizontal="left" vertical="center" shrinkToFit="1"/>
    </xf>
    <xf numFmtId="176" fontId="70" fillId="0" borderId="2" xfId="0" applyNumberFormat="1" applyFont="1" applyFill="1" applyBorder="1" applyAlignment="1">
      <alignment vertical="center"/>
    </xf>
    <xf numFmtId="0" fontId="70" fillId="0" borderId="2" xfId="0" applyNumberFormat="1" applyFont="1" applyFill="1" applyBorder="1" applyAlignment="1">
      <alignment horizontal="left" vertical="center" wrapText="1"/>
    </xf>
    <xf numFmtId="0" fontId="70" fillId="0" borderId="2" xfId="0" applyNumberFormat="1" applyFont="1" applyFill="1" applyBorder="1" applyAlignment="1">
      <alignment horizontal="left" vertical="center" wrapText="1" shrinkToFit="1"/>
    </xf>
    <xf numFmtId="178" fontId="70" fillId="0" borderId="2" xfId="0" applyNumberFormat="1" applyFont="1" applyFill="1" applyBorder="1" applyAlignment="1">
      <alignment horizontal="left" vertical="center" shrinkToFit="1"/>
    </xf>
    <xf numFmtId="0" fontId="70" fillId="9" borderId="2" xfId="0" applyFont="1" applyFill="1" applyBorder="1" applyAlignment="1">
      <alignment horizontal="center" vertical="center" wrapText="1"/>
    </xf>
    <xf numFmtId="0" fontId="70" fillId="9" borderId="2" xfId="0" applyFont="1" applyFill="1" applyBorder="1" applyAlignment="1">
      <alignment horizontal="left" vertical="center" wrapText="1"/>
    </xf>
    <xf numFmtId="0" fontId="83" fillId="26" borderId="2" xfId="0" applyFont="1" applyFill="1" applyBorder="1" applyAlignment="1">
      <alignment horizontal="center" vertical="center"/>
    </xf>
    <xf numFmtId="0" fontId="83" fillId="26" borderId="2" xfId="0" applyFont="1" applyFill="1" applyBorder="1" applyAlignment="1">
      <alignment horizontal="center" vertical="center" wrapText="1"/>
    </xf>
    <xf numFmtId="0" fontId="83" fillId="0" borderId="2" xfId="0" applyFont="1" applyBorder="1" applyAlignment="1">
      <alignment vertical="center" wrapText="1"/>
    </xf>
    <xf numFmtId="0" fontId="83" fillId="0" borderId="2" xfId="0" applyFont="1" applyBorder="1" applyAlignment="1">
      <alignment horizontal="center" vertical="center"/>
    </xf>
    <xf numFmtId="0" fontId="69" fillId="0" borderId="2" xfId="0" applyFont="1" applyBorder="1" applyAlignment="1">
      <alignment horizontal="center" vertical="center"/>
    </xf>
    <xf numFmtId="0" fontId="69" fillId="0" borderId="2" xfId="1467" applyFont="1" applyFill="1" applyBorder="1" applyAlignment="1">
      <alignment horizontal="center" vertical="center" wrapText="1"/>
    </xf>
    <xf numFmtId="0" fontId="66" fillId="9" borderId="2" xfId="0" applyFont="1" applyFill="1" applyBorder="1" applyAlignment="1">
      <alignment vertical="center" wrapText="1"/>
    </xf>
    <xf numFmtId="0" fontId="18" fillId="0" borderId="2" xfId="0" applyFont="1" applyFill="1" applyBorder="1" applyAlignment="1">
      <alignment horizontal="center" vertical="center" wrapText="1"/>
    </xf>
    <xf numFmtId="0" fontId="55" fillId="0" borderId="2" xfId="0" applyFont="1" applyBorder="1" applyAlignment="1">
      <alignment horizontal="center" vertical="center" wrapText="1"/>
    </xf>
    <xf numFmtId="0" fontId="81" fillId="0" borderId="2" xfId="1456" applyFont="1" applyFill="1" applyBorder="1" applyAlignment="1">
      <alignment horizontal="center" vertical="center" wrapText="1"/>
    </xf>
    <xf numFmtId="0" fontId="55" fillId="0" borderId="2" xfId="0" applyFont="1" applyBorder="1" applyAlignment="1">
      <alignment horizontal="justify" vertical="center"/>
    </xf>
    <xf numFmtId="0" fontId="13" fillId="0" borderId="2" xfId="0" applyFont="1" applyFill="1" applyBorder="1" applyAlignment="1">
      <alignment horizontal="justify" vertical="center" shrinkToFit="1"/>
    </xf>
    <xf numFmtId="0" fontId="65" fillId="0" borderId="16" xfId="0" applyNumberFormat="1" applyFont="1" applyFill="1" applyBorder="1" applyAlignment="1">
      <alignment horizontal="center" vertical="center" wrapText="1"/>
    </xf>
    <xf numFmtId="0" fontId="70" fillId="9" borderId="17" xfId="0" applyFont="1" applyFill="1" applyBorder="1" applyAlignment="1">
      <alignment horizontal="center" vertical="center" wrapText="1"/>
    </xf>
    <xf numFmtId="0" fontId="70" fillId="9" borderId="19" xfId="0" applyFont="1" applyFill="1" applyBorder="1" applyAlignment="1">
      <alignment horizontal="center" vertical="center" wrapText="1"/>
    </xf>
    <xf numFmtId="176" fontId="70" fillId="0" borderId="17" xfId="0" applyNumberFormat="1" applyFont="1" applyFill="1" applyBorder="1" applyAlignment="1">
      <alignment vertical="center"/>
    </xf>
    <xf numFmtId="0" fontId="73" fillId="26" borderId="15" xfId="1264" applyFont="1" applyFill="1" applyBorder="1" applyAlignment="1">
      <alignment horizontal="left" vertical="center" wrapText="1"/>
    </xf>
    <xf numFmtId="14" fontId="13" fillId="0" borderId="2" xfId="0" applyNumberFormat="1" applyFont="1" applyFill="1" applyBorder="1" applyAlignment="1">
      <alignment horizontal="center" vertical="center" shrinkToFit="1"/>
    </xf>
    <xf numFmtId="180" fontId="13" fillId="0" borderId="2" xfId="0" applyNumberFormat="1" applyFont="1" applyFill="1" applyBorder="1" applyAlignment="1">
      <alignment horizontal="center" vertical="center" wrapText="1"/>
    </xf>
    <xf numFmtId="0" fontId="13" fillId="0" borderId="2" xfId="0" applyNumberFormat="1" applyFont="1" applyFill="1" applyBorder="1" applyAlignment="1">
      <alignment horizontal="justify" vertical="center" shrinkToFit="1"/>
    </xf>
    <xf numFmtId="176" fontId="70" fillId="0" borderId="0" xfId="0" applyNumberFormat="1" applyFont="1" applyFill="1" applyBorder="1" applyAlignment="1">
      <alignment vertical="center"/>
    </xf>
    <xf numFmtId="0" fontId="13" fillId="28" borderId="2" xfId="1456" applyFont="1" applyFill="1" applyBorder="1" applyAlignment="1">
      <alignment horizontal="center" vertical="center" wrapText="1"/>
    </xf>
    <xf numFmtId="0" fontId="65" fillId="28" borderId="2" xfId="1456" applyFont="1" applyFill="1" applyBorder="1" applyAlignment="1">
      <alignment horizontal="center" vertical="center" wrapText="1"/>
    </xf>
    <xf numFmtId="0" fontId="69" fillId="28" borderId="2" xfId="0" applyFont="1" applyFill="1" applyBorder="1" applyAlignment="1">
      <alignment horizontal="center" vertical="center"/>
    </xf>
    <xf numFmtId="0" fontId="69" fillId="28" borderId="2" xfId="1467" applyFont="1" applyFill="1" applyBorder="1" applyAlignment="1">
      <alignment horizontal="center" vertical="center" wrapText="1"/>
    </xf>
    <xf numFmtId="0" fontId="65" fillId="28" borderId="2" xfId="1456" applyFont="1" applyFill="1" applyBorder="1" applyAlignment="1">
      <alignment horizontal="left" vertical="center" wrapText="1"/>
    </xf>
    <xf numFmtId="0" fontId="18" fillId="28" borderId="2" xfId="0" applyFont="1" applyFill="1" applyBorder="1" applyAlignment="1">
      <alignment horizontal="center" vertical="center" wrapText="1"/>
    </xf>
    <xf numFmtId="0" fontId="66" fillId="28" borderId="2" xfId="0" applyFont="1" applyFill="1" applyBorder="1" applyAlignment="1">
      <alignment vertical="center" wrapText="1"/>
    </xf>
    <xf numFmtId="0" fontId="73" fillId="27" borderId="15" xfId="1325" applyFont="1" applyFill="1" applyBorder="1" applyAlignment="1">
      <alignment horizontal="center" vertical="center" wrapText="1"/>
    </xf>
    <xf numFmtId="181" fontId="13" fillId="0" borderId="2" xfId="0" applyNumberFormat="1" applyFont="1" applyFill="1" applyBorder="1" applyAlignment="1">
      <alignment horizontal="center" vertical="center" wrapText="1"/>
    </xf>
    <xf numFmtId="0" fontId="73" fillId="0" borderId="15" xfId="1325" applyFont="1" applyFill="1" applyBorder="1" applyAlignment="1">
      <alignment horizontal="center" vertical="center" wrapText="1"/>
    </xf>
    <xf numFmtId="0" fontId="13" fillId="0" borderId="2" xfId="0" applyNumberFormat="1" applyFont="1" applyFill="1" applyBorder="1" applyAlignment="1">
      <alignment horizontal="center" vertical="center" shrinkToFit="1"/>
    </xf>
    <xf numFmtId="181" fontId="13" fillId="0" borderId="2" xfId="0" applyNumberFormat="1" applyFont="1" applyFill="1" applyBorder="1" applyAlignment="1">
      <alignment horizontal="center" vertical="center" shrinkToFit="1"/>
    </xf>
    <xf numFmtId="178" fontId="13" fillId="0" borderId="2" xfId="0" applyNumberFormat="1" applyFont="1" applyFill="1" applyBorder="1" applyAlignment="1">
      <alignment horizontal="center" vertical="center" shrinkToFit="1"/>
    </xf>
    <xf numFmtId="181" fontId="14" fillId="0" borderId="2" xfId="0" applyNumberFormat="1" applyFont="1" applyFill="1" applyBorder="1" applyAlignment="1">
      <alignment horizontal="center" vertical="center"/>
    </xf>
    <xf numFmtId="0" fontId="13" fillId="0" borderId="2" xfId="0" applyFont="1" applyFill="1" applyBorder="1" applyAlignment="1">
      <alignment horizontal="center" vertical="center" wrapText="1" shrinkToFit="1"/>
    </xf>
    <xf numFmtId="0" fontId="55" fillId="0" borderId="2" xfId="0" applyFont="1" applyBorder="1" applyAlignment="1">
      <alignment horizontal="left" vertical="center" wrapText="1"/>
    </xf>
    <xf numFmtId="0" fontId="13" fillId="9" borderId="2" xfId="1244" applyFont="1" applyFill="1" applyBorder="1" applyAlignment="1">
      <alignment vertical="center" wrapText="1"/>
    </xf>
    <xf numFmtId="14" fontId="13" fillId="0" borderId="2" xfId="0" applyNumberFormat="1" applyFont="1" applyFill="1" applyBorder="1" applyAlignment="1">
      <alignment horizontal="center" vertical="center" wrapText="1"/>
    </xf>
    <xf numFmtId="0" fontId="5" fillId="9" borderId="2" xfId="1264" applyFont="1" applyFill="1" applyBorder="1" applyAlignment="1">
      <alignment horizontal="center" vertical="center" wrapText="1"/>
    </xf>
    <xf numFmtId="0" fontId="55" fillId="0" borderId="2" xfId="0" applyFont="1" applyFill="1" applyBorder="1" applyAlignment="1">
      <alignment vertical="center" wrapText="1"/>
    </xf>
    <xf numFmtId="0" fontId="65" fillId="26" borderId="15" xfId="1264" applyFont="1" applyFill="1" applyBorder="1" applyAlignment="1">
      <alignment horizontal="left" vertical="center" wrapText="1"/>
    </xf>
    <xf numFmtId="0" fontId="74" fillId="0" borderId="15" xfId="0" applyFont="1" applyBorder="1" applyAlignment="1">
      <alignment horizontal="left" vertical="center" wrapText="1"/>
    </xf>
    <xf numFmtId="0" fontId="13" fillId="9" borderId="2" xfId="2556" applyFont="1" applyFill="1" applyBorder="1" applyAlignment="1" applyProtection="1">
      <alignment vertical="center" wrapText="1"/>
    </xf>
    <xf numFmtId="31" fontId="13" fillId="0" borderId="2" xfId="0" applyNumberFormat="1" applyFont="1" applyFill="1" applyBorder="1" applyAlignment="1">
      <alignment horizontal="center" vertical="center" shrinkToFit="1"/>
    </xf>
    <xf numFmtId="2" fontId="13" fillId="0" borderId="2" xfId="0" applyNumberFormat="1" applyFont="1" applyFill="1" applyBorder="1" applyAlignment="1">
      <alignment horizontal="center" vertical="center" wrapText="1"/>
    </xf>
    <xf numFmtId="14" fontId="13" fillId="0" borderId="2" xfId="0" applyNumberFormat="1" applyFont="1" applyFill="1" applyBorder="1" applyAlignment="1">
      <alignment horizontal="center" vertical="center" wrapText="1" shrinkToFit="1"/>
    </xf>
    <xf numFmtId="2" fontId="68" fillId="0" borderId="2" xfId="0" applyNumberFormat="1" applyFont="1" applyFill="1" applyBorder="1" applyAlignment="1">
      <alignment horizontal="center" vertical="center" wrapText="1"/>
    </xf>
    <xf numFmtId="2" fontId="68" fillId="0" borderId="2" xfId="0" applyNumberFormat="1" applyFont="1" applyFill="1" applyBorder="1" applyAlignment="1">
      <alignment horizontal="center" vertical="center"/>
    </xf>
    <xf numFmtId="176" fontId="68" fillId="0" borderId="2" xfId="0" applyNumberFormat="1" applyFont="1" applyFill="1" applyBorder="1" applyAlignment="1">
      <alignment horizontal="center" vertical="center"/>
    </xf>
    <xf numFmtId="0" fontId="68" fillId="0" borderId="2" xfId="0" applyNumberFormat="1" applyFont="1" applyFill="1" applyBorder="1" applyAlignment="1">
      <alignment horizontal="left" vertical="center" wrapText="1"/>
    </xf>
    <xf numFmtId="0" fontId="65" fillId="26" borderId="15" xfId="1264" applyFont="1" applyFill="1" applyBorder="1" applyAlignment="1">
      <alignment horizontal="center" vertical="center" wrapText="1"/>
    </xf>
    <xf numFmtId="179" fontId="65" fillId="26" borderId="15" xfId="1264" applyNumberFormat="1" applyFont="1" applyFill="1" applyBorder="1" applyAlignment="1">
      <alignment horizontal="right" vertical="center" wrapText="1"/>
    </xf>
    <xf numFmtId="180" fontId="65" fillId="26" borderId="15" xfId="1264" applyNumberFormat="1" applyFont="1" applyFill="1" applyBorder="1" applyAlignment="1">
      <alignment horizontal="center" vertical="center" wrapText="1"/>
    </xf>
    <xf numFmtId="0" fontId="65" fillId="26" borderId="15" xfId="1264" applyFont="1" applyFill="1" applyBorder="1" applyAlignment="1">
      <alignment vertical="center" wrapText="1"/>
    </xf>
    <xf numFmtId="0" fontId="65" fillId="26" borderId="0" xfId="1264" applyFont="1" applyFill="1" applyBorder="1" applyAlignment="1">
      <alignment horizontal="left" vertical="center" wrapText="1"/>
    </xf>
    <xf numFmtId="0" fontId="65" fillId="0" borderId="15" xfId="1264" applyFont="1" applyFill="1" applyBorder="1" applyAlignment="1">
      <alignment horizontal="center" vertical="center" wrapText="1"/>
    </xf>
    <xf numFmtId="180" fontId="68" fillId="0" borderId="2" xfId="0" applyNumberFormat="1" applyFont="1" applyFill="1" applyBorder="1" applyAlignment="1">
      <alignment vertical="center"/>
    </xf>
    <xf numFmtId="176" fontId="68" fillId="0" borderId="2" xfId="0" applyNumberFormat="1" applyFont="1" applyFill="1" applyBorder="1" applyAlignment="1">
      <alignment vertical="center"/>
    </xf>
    <xf numFmtId="0" fontId="81" fillId="0" borderId="2" xfId="0" applyNumberFormat="1" applyFont="1" applyFill="1" applyBorder="1" applyAlignment="1">
      <alignment horizontal="left" vertical="center" wrapText="1"/>
    </xf>
    <xf numFmtId="43" fontId="65" fillId="26" borderId="15" xfId="2554" applyFont="1" applyFill="1" applyBorder="1" applyAlignment="1">
      <alignment horizontal="right" vertical="center" wrapText="1"/>
    </xf>
    <xf numFmtId="0" fontId="75" fillId="26" borderId="15" xfId="1325" applyFont="1" applyFill="1" applyBorder="1" applyAlignment="1">
      <alignment horizontal="center" vertical="center" wrapText="1"/>
    </xf>
    <xf numFmtId="2" fontId="65" fillId="0" borderId="2" xfId="0" applyNumberFormat="1" applyFont="1" applyFill="1" applyBorder="1" applyAlignment="1">
      <alignment vertical="center"/>
    </xf>
    <xf numFmtId="176" fontId="65" fillId="0" borderId="2" xfId="0" applyNumberFormat="1" applyFont="1" applyFill="1" applyBorder="1" applyAlignment="1">
      <alignment vertical="center"/>
    </xf>
    <xf numFmtId="0" fontId="5" fillId="0" borderId="2" xfId="0" applyNumberFormat="1" applyFont="1" applyFill="1" applyBorder="1" applyAlignment="1">
      <alignment horizontal="left" vertical="center" wrapText="1"/>
    </xf>
    <xf numFmtId="0" fontId="11" fillId="28" borderId="12" xfId="0" applyFont="1" applyFill="1" applyBorder="1" applyAlignment="1">
      <alignment horizontal="center" vertical="center" shrinkToFit="1"/>
    </xf>
    <xf numFmtId="0" fontId="11" fillId="28" borderId="12" xfId="0" applyFont="1" applyFill="1" applyBorder="1" applyAlignment="1">
      <alignment horizontal="center" vertical="center" wrapText="1"/>
    </xf>
    <xf numFmtId="0" fontId="13" fillId="28" borderId="12" xfId="0" applyFont="1" applyFill="1" applyBorder="1" applyAlignment="1">
      <alignment horizontal="center" vertical="center" wrapText="1"/>
    </xf>
    <xf numFmtId="0" fontId="13" fillId="28" borderId="12" xfId="0" applyFont="1" applyFill="1" applyBorder="1" applyAlignment="1">
      <alignment horizontal="center" vertical="center" shrinkToFit="1"/>
    </xf>
    <xf numFmtId="0" fontId="65" fillId="0" borderId="12" xfId="2557" applyFont="1" applyFill="1" applyBorder="1" applyAlignment="1">
      <alignment horizontal="center" vertical="center" wrapText="1"/>
    </xf>
    <xf numFmtId="0" fontId="13" fillId="0" borderId="12" xfId="2557" applyFont="1" applyFill="1" applyBorder="1" applyAlignment="1">
      <alignment horizontal="center" vertical="center" wrapText="1"/>
    </xf>
    <xf numFmtId="0" fontId="89" fillId="0" borderId="12" xfId="2557" applyFont="1" applyFill="1" applyBorder="1" applyAlignment="1">
      <alignment horizontal="center" vertical="center" wrapText="1"/>
    </xf>
    <xf numFmtId="0" fontId="65" fillId="0" borderId="12" xfId="2557" applyFont="1" applyFill="1" applyBorder="1" applyAlignment="1">
      <alignment horizontal="left" vertical="center" wrapText="1"/>
    </xf>
    <xf numFmtId="0" fontId="13" fillId="0" borderId="12" xfId="1734" applyFont="1" applyFill="1" applyBorder="1" applyAlignment="1" applyProtection="1">
      <alignment horizontal="center" vertical="center" wrapText="1"/>
    </xf>
    <xf numFmtId="0" fontId="65" fillId="0" borderId="12" xfId="2557" applyFont="1" applyFill="1" applyBorder="1" applyAlignment="1">
      <alignment horizontal="left" vertical="top" wrapText="1"/>
    </xf>
    <xf numFmtId="2" fontId="13" fillId="0" borderId="12" xfId="2555" applyNumberFormat="1" applyFont="1" applyFill="1" applyBorder="1" applyAlignment="1">
      <alignment horizontal="center" vertical="center" wrapText="1"/>
    </xf>
    <xf numFmtId="0" fontId="91" fillId="0" borderId="12" xfId="1325" applyFont="1" applyFill="1" applyBorder="1" applyAlignment="1">
      <alignment horizontal="center" vertical="center" wrapText="1"/>
    </xf>
    <xf numFmtId="0" fontId="65" fillId="0" borderId="12" xfId="1734" applyFont="1" applyFill="1" applyBorder="1" applyAlignment="1" applyProtection="1">
      <alignment horizontal="center" vertical="center" wrapText="1"/>
    </xf>
    <xf numFmtId="2" fontId="65" fillId="0" borderId="12" xfId="2555" applyNumberFormat="1" applyFont="1" applyFill="1" applyBorder="1" applyAlignment="1">
      <alignment horizontal="center" vertical="center" wrapText="1"/>
    </xf>
    <xf numFmtId="0" fontId="65" fillId="0" borderId="12" xfId="1734" applyFont="1" applyFill="1" applyBorder="1" applyAlignment="1" applyProtection="1">
      <alignment horizontal="left" vertical="top" wrapText="1"/>
    </xf>
    <xf numFmtId="0" fontId="89" fillId="0" borderId="12" xfId="2557" applyFont="1" applyFill="1" applyBorder="1" applyAlignment="1">
      <alignment horizontal="left" vertical="top" wrapText="1"/>
    </xf>
    <xf numFmtId="0" fontId="65" fillId="0" borderId="12" xfId="2558" applyFont="1" applyFill="1" applyBorder="1" applyAlignment="1" applyProtection="1">
      <alignment horizontal="center" vertical="center" wrapText="1"/>
    </xf>
    <xf numFmtId="0" fontId="89" fillId="0" borderId="12" xfId="1325" applyFont="1" applyFill="1" applyBorder="1" applyAlignment="1">
      <alignment horizontal="center" vertical="center" wrapText="1"/>
    </xf>
    <xf numFmtId="0" fontId="65" fillId="0" borderId="12" xfId="2557" applyFont="1" applyFill="1" applyBorder="1" applyAlignment="1">
      <alignment vertical="center" wrapText="1"/>
    </xf>
    <xf numFmtId="0" fontId="89" fillId="0" borderId="12" xfId="2557" applyFont="1" applyFill="1" applyBorder="1" applyAlignment="1">
      <alignment vertical="center" wrapText="1"/>
    </xf>
    <xf numFmtId="0" fontId="11" fillId="0" borderId="12" xfId="0" applyFont="1" applyFill="1" applyBorder="1" applyAlignment="1">
      <alignment horizontal="center" vertical="center" wrapText="1"/>
    </xf>
    <xf numFmtId="0" fontId="13" fillId="28" borderId="12" xfId="0" applyNumberFormat="1" applyFont="1" applyFill="1" applyBorder="1" applyAlignment="1">
      <alignment horizontal="center" vertical="center" shrinkToFit="1"/>
    </xf>
    <xf numFmtId="177" fontId="13" fillId="28" borderId="12" xfId="0" applyNumberFormat="1" applyFont="1" applyFill="1" applyBorder="1" applyAlignment="1">
      <alignment horizontal="right" vertical="center" shrinkToFit="1"/>
    </xf>
    <xf numFmtId="178" fontId="13" fillId="28" borderId="12" xfId="0" applyNumberFormat="1" applyFont="1" applyFill="1" applyBorder="1" applyAlignment="1">
      <alignment horizontal="left" vertical="center" shrinkToFit="1"/>
    </xf>
    <xf numFmtId="0" fontId="13" fillId="28" borderId="12" xfId="0" applyFont="1" applyFill="1" applyBorder="1" applyAlignment="1">
      <alignment horizontal="left" vertical="center" shrinkToFit="1"/>
    </xf>
    <xf numFmtId="0" fontId="13" fillId="28" borderId="12" xfId="0" applyFont="1" applyFill="1" applyBorder="1" applyAlignment="1">
      <alignment horizontal="left" vertical="center" wrapText="1"/>
    </xf>
    <xf numFmtId="0" fontId="11" fillId="28" borderId="2" xfId="0" applyFont="1" applyFill="1" applyBorder="1" applyAlignment="1">
      <alignment horizontal="center" vertical="center" wrapText="1"/>
    </xf>
    <xf numFmtId="0" fontId="11" fillId="28" borderId="2" xfId="0" applyFont="1" applyFill="1" applyBorder="1" applyAlignment="1">
      <alignment horizontal="center" vertical="center" shrinkToFit="1"/>
    </xf>
    <xf numFmtId="180" fontId="13" fillId="0" borderId="12" xfId="0" applyNumberFormat="1" applyFont="1" applyFill="1" applyBorder="1" applyAlignment="1">
      <alignment horizontal="center" vertical="center" wrapText="1" shrinkToFit="1"/>
    </xf>
    <xf numFmtId="182" fontId="13" fillId="0" borderId="12" xfId="0" applyNumberFormat="1" applyFont="1" applyFill="1" applyBorder="1" applyAlignment="1">
      <alignment horizontal="center" vertical="center" wrapText="1"/>
    </xf>
    <xf numFmtId="183" fontId="88" fillId="0" borderId="12" xfId="1325" applyNumberFormat="1" applyFont="1" applyFill="1" applyBorder="1" applyAlignment="1">
      <alignment horizontal="center" vertical="center" wrapText="1"/>
    </xf>
    <xf numFmtId="0" fontId="6" fillId="0" borderId="12" xfId="0" applyFont="1" applyFill="1" applyBorder="1" applyAlignment="1">
      <alignment horizontal="left" vertical="center" wrapText="1"/>
    </xf>
    <xf numFmtId="180" fontId="89" fillId="0" borderId="12" xfId="2555" applyNumberFormat="1" applyFont="1" applyFill="1" applyBorder="1" applyAlignment="1">
      <alignment horizontal="center" vertical="center" wrapText="1"/>
    </xf>
    <xf numFmtId="0" fontId="13" fillId="0" borderId="12" xfId="0" applyNumberFormat="1" applyFont="1" applyFill="1" applyBorder="1" applyAlignment="1">
      <alignment horizontal="center" vertical="center" wrapText="1"/>
    </xf>
    <xf numFmtId="0" fontId="13" fillId="0" borderId="12" xfId="0" applyNumberFormat="1" applyFont="1" applyFill="1" applyBorder="1" applyAlignment="1">
      <alignment horizontal="center" vertical="center"/>
    </xf>
    <xf numFmtId="180" fontId="13" fillId="0" borderId="12" xfId="0" applyNumberFormat="1" applyFont="1" applyFill="1" applyBorder="1" applyAlignment="1">
      <alignment horizontal="center" vertical="center" wrapText="1"/>
    </xf>
    <xf numFmtId="182" fontId="13" fillId="0" borderId="12" xfId="0" applyNumberFormat="1" applyFont="1" applyFill="1" applyBorder="1" applyAlignment="1">
      <alignment horizontal="center" vertical="center" shrinkToFit="1"/>
    </xf>
    <xf numFmtId="0" fontId="89" fillId="0" borderId="12" xfId="2555" applyFont="1" applyFill="1" applyBorder="1" applyAlignment="1">
      <alignment horizontal="center" vertical="center" wrapText="1"/>
    </xf>
    <xf numFmtId="0" fontId="70" fillId="28" borderId="2" xfId="0" applyFont="1" applyFill="1" applyBorder="1" applyAlignment="1">
      <alignment horizontal="center" vertical="center" wrapText="1"/>
    </xf>
    <xf numFmtId="0" fontId="72" fillId="29" borderId="20" xfId="1325" applyFont="1" applyFill="1" applyBorder="1" applyAlignment="1">
      <alignment horizontal="center" vertical="center" wrapText="1"/>
    </xf>
    <xf numFmtId="0" fontId="76" fillId="29" borderId="20" xfId="2556" applyFill="1" applyBorder="1" applyAlignment="1" applyProtection="1">
      <alignment horizontal="center" vertical="center" wrapText="1"/>
    </xf>
    <xf numFmtId="184" fontId="72" fillId="29" borderId="20" xfId="1325" applyNumberFormat="1" applyFont="1" applyFill="1" applyBorder="1" applyAlignment="1">
      <alignment horizontal="center" vertical="center" wrapText="1"/>
    </xf>
    <xf numFmtId="14" fontId="72" fillId="29" borderId="20" xfId="1325" applyNumberFormat="1" applyFont="1" applyFill="1" applyBorder="1" applyAlignment="1">
      <alignment horizontal="center" vertical="center" wrapText="1"/>
    </xf>
    <xf numFmtId="177" fontId="67" fillId="29" borderId="21" xfId="1325" applyNumberFormat="1" applyFont="1" applyFill="1" applyBorder="1" applyAlignment="1">
      <alignment horizontal="left" vertical="center" wrapText="1"/>
    </xf>
    <xf numFmtId="184" fontId="92" fillId="30" borderId="20" xfId="1325" applyNumberFormat="1" applyFont="1" applyFill="1" applyBorder="1" applyAlignment="1">
      <alignment horizontal="center" vertical="center" wrapText="1"/>
    </xf>
    <xf numFmtId="0" fontId="93" fillId="29" borderId="21" xfId="1325" applyFont="1" applyFill="1" applyBorder="1" applyAlignment="1">
      <alignment horizontal="center" vertical="center" shrinkToFit="1"/>
    </xf>
    <xf numFmtId="184" fontId="76" fillId="30" borderId="20" xfId="2556" applyNumberFormat="1" applyFill="1" applyBorder="1" applyAlignment="1" applyProtection="1">
      <alignment horizontal="center" vertical="center" wrapText="1"/>
    </xf>
    <xf numFmtId="0" fontId="92" fillId="30" borderId="20" xfId="1325" applyFont="1" applyFill="1" applyBorder="1" applyAlignment="1">
      <alignment horizontal="center" vertical="center" wrapText="1"/>
    </xf>
    <xf numFmtId="0" fontId="76" fillId="30" borderId="20" xfId="2556" applyFill="1" applyBorder="1" applyAlignment="1" applyProtection="1">
      <alignment horizontal="center" vertical="center" wrapText="1"/>
    </xf>
    <xf numFmtId="0" fontId="93" fillId="29" borderId="21" xfId="1325" applyFont="1" applyFill="1" applyBorder="1" applyAlignment="1">
      <alignment horizontal="center" vertical="center"/>
    </xf>
    <xf numFmtId="0" fontId="76" fillId="29" borderId="21" xfId="2556" applyFill="1" applyBorder="1" applyAlignment="1" applyProtection="1">
      <alignment horizontal="center" vertical="center" shrinkToFit="1"/>
    </xf>
    <xf numFmtId="0" fontId="11" fillId="0" borderId="0" xfId="0" applyFont="1" applyFill="1" applyBorder="1" applyAlignment="1">
      <alignment horizontal="center" vertical="center" wrapText="1"/>
    </xf>
    <xf numFmtId="0" fontId="92" fillId="31" borderId="20" xfId="1325" applyFont="1" applyFill="1" applyBorder="1" applyAlignment="1">
      <alignment horizontal="center" vertical="center" wrapText="1"/>
    </xf>
    <xf numFmtId="184" fontId="92" fillId="31" borderId="20" xfId="1325" applyNumberFormat="1" applyFont="1" applyFill="1" applyBorder="1" applyAlignment="1">
      <alignment horizontal="center" vertical="center" wrapText="1"/>
    </xf>
    <xf numFmtId="0" fontId="65" fillId="28" borderId="12" xfId="2558" applyFont="1" applyFill="1" applyBorder="1" applyAlignment="1" applyProtection="1">
      <alignment horizontal="center" vertical="center" wrapText="1"/>
    </xf>
    <xf numFmtId="0" fontId="13" fillId="28" borderId="2" xfId="0" applyFont="1" applyFill="1" applyBorder="1" applyAlignment="1">
      <alignment horizontal="center" vertical="center" wrapText="1"/>
    </xf>
    <xf numFmtId="179" fontId="0" fillId="0" borderId="0" xfId="0" applyNumberFormat="1">
      <alignment vertical="center"/>
    </xf>
    <xf numFmtId="180" fontId="8" fillId="0" borderId="12" xfId="0" applyNumberFormat="1" applyFont="1" applyBorder="1" applyAlignment="1">
      <alignment horizontal="center" vertical="center"/>
    </xf>
    <xf numFmtId="0" fontId="0" fillId="0" borderId="0" xfId="0">
      <alignment vertical="center"/>
    </xf>
    <xf numFmtId="0" fontId="17" fillId="0" borderId="12" xfId="0" applyFont="1" applyBorder="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77" fillId="0" borderId="1" xfId="0" applyFont="1" applyFill="1" applyBorder="1" applyAlignment="1">
      <alignment horizontal="left" vertical="center"/>
    </xf>
  </cellXfs>
  <cellStyles count="2559">
    <cellStyle name="_ET_STYLE_NoName_00_" xfId="1"/>
    <cellStyle name="_ET_STYLE_NoName_00_ 10" xfId="4"/>
    <cellStyle name="_ET_STYLE_NoName_00_ 10 2" xfId="5"/>
    <cellStyle name="_ET_STYLE_NoName_00_ 2" xfId="6"/>
    <cellStyle name="_ET_STYLE_NoName_00_ 3" xfId="7"/>
    <cellStyle name="_ET_STYLE_NoName_00_ 4" xfId="8"/>
    <cellStyle name="_ET_STYLE_NoName_00_ 5" xfId="9"/>
    <cellStyle name="_ET_STYLE_NoName_00_ 6" xfId="10"/>
    <cellStyle name="20% - 强调文字颜色 1 2" xfId="11"/>
    <cellStyle name="20% - 强调文字颜色 1 2 10" xfId="12"/>
    <cellStyle name="20% - 强调文字颜色 1 2 10 2" xfId="13"/>
    <cellStyle name="20% - 强调文字颜色 1 2 11" xfId="14"/>
    <cellStyle name="20% - 强调文字颜色 1 2 2" xfId="15"/>
    <cellStyle name="20% - 强调文字颜色 1 2 2 2" xfId="16"/>
    <cellStyle name="20% - 强调文字颜色 1 2 3" xfId="17"/>
    <cellStyle name="20% - 强调文字颜色 1 2 3 2" xfId="18"/>
    <cellStyle name="20% - 强调文字颜色 1 2 4" xfId="19"/>
    <cellStyle name="20% - 强调文字颜色 1 2 4 2" xfId="20"/>
    <cellStyle name="20% - 强调文字颜色 1 2 5" xfId="21"/>
    <cellStyle name="20% - 强调文字颜色 1 2 5 2" xfId="22"/>
    <cellStyle name="20% - 强调文字颜色 1 2 6" xfId="23"/>
    <cellStyle name="20% - 强调文字颜色 1 2 6 2" xfId="24"/>
    <cellStyle name="20% - 强调文字颜色 1 2 7" xfId="25"/>
    <cellStyle name="20% - 强调文字颜色 1 2 7 2" xfId="26"/>
    <cellStyle name="20% - 强调文字颜色 1 2 8" xfId="27"/>
    <cellStyle name="20% - 强调文字颜色 1 2 8 2" xfId="28"/>
    <cellStyle name="20% - 强调文字颜色 1 2 9" xfId="29"/>
    <cellStyle name="20% - 强调文字颜色 1 2 9 2" xfId="30"/>
    <cellStyle name="20% - 强调文字颜色 1 3" xfId="31"/>
    <cellStyle name="20% - 强调文字颜色 1 3 10" xfId="32"/>
    <cellStyle name="20% - 强调文字颜色 1 3 10 2" xfId="33"/>
    <cellStyle name="20% - 强调文字颜色 1 3 11" xfId="34"/>
    <cellStyle name="20% - 强调文字颜色 1 3 2" xfId="35"/>
    <cellStyle name="20% - 强调文字颜色 1 3 2 2" xfId="36"/>
    <cellStyle name="20% - 强调文字颜色 1 3 3" xfId="37"/>
    <cellStyle name="20% - 强调文字颜色 1 3 3 2" xfId="38"/>
    <cellStyle name="20% - 强调文字颜色 1 3 4" xfId="39"/>
    <cellStyle name="20% - 强调文字颜色 1 3 4 2" xfId="40"/>
    <cellStyle name="20% - 强调文字颜色 1 3 5" xfId="41"/>
    <cellStyle name="20% - 强调文字颜色 1 3 5 2" xfId="42"/>
    <cellStyle name="20% - 强调文字颜色 1 3 6" xfId="43"/>
    <cellStyle name="20% - 强调文字颜色 1 3 6 2" xfId="44"/>
    <cellStyle name="20% - 强调文字颜色 1 3 7" xfId="45"/>
    <cellStyle name="20% - 强调文字颜色 1 3 7 2" xfId="46"/>
    <cellStyle name="20% - 强调文字颜色 1 3 8" xfId="47"/>
    <cellStyle name="20% - 强调文字颜色 1 3 8 2" xfId="48"/>
    <cellStyle name="20% - 强调文字颜色 1 3 9" xfId="49"/>
    <cellStyle name="20% - 强调文字颜色 1 3 9 2" xfId="50"/>
    <cellStyle name="20% - 强调文字颜色 1 4" xfId="51"/>
    <cellStyle name="20% - 强调文字颜色 1 5" xfId="52"/>
    <cellStyle name="20% - 强调文字颜色 1 6" xfId="53"/>
    <cellStyle name="20% - 强调文字颜色 1 7" xfId="54"/>
    <cellStyle name="20% - 强调文字颜色 1 8" xfId="55"/>
    <cellStyle name="20% - 强调文字颜色 1 9" xfId="56"/>
    <cellStyle name="20% - 强调文字颜色 2 2" xfId="57"/>
    <cellStyle name="20% - 强调文字颜色 2 2 10" xfId="58"/>
    <cellStyle name="20% - 强调文字颜色 2 2 10 2" xfId="59"/>
    <cellStyle name="20% - 强调文字颜色 2 2 11" xfId="60"/>
    <cellStyle name="20% - 强调文字颜色 2 2 2" xfId="61"/>
    <cellStyle name="20% - 强调文字颜色 2 2 2 2" xfId="62"/>
    <cellStyle name="20% - 强调文字颜色 2 2 3" xfId="63"/>
    <cellStyle name="20% - 强调文字颜色 2 2 3 2" xfId="64"/>
    <cellStyle name="20% - 强调文字颜色 2 2 4" xfId="65"/>
    <cellStyle name="20% - 强调文字颜色 2 2 4 2" xfId="66"/>
    <cellStyle name="20% - 强调文字颜色 2 2 5" xfId="67"/>
    <cellStyle name="20% - 强调文字颜色 2 2 5 2" xfId="68"/>
    <cellStyle name="20% - 强调文字颜色 2 2 6" xfId="69"/>
    <cellStyle name="20% - 强调文字颜色 2 2 6 2" xfId="70"/>
    <cellStyle name="20% - 强调文字颜色 2 2 7" xfId="71"/>
    <cellStyle name="20% - 强调文字颜色 2 2 7 2" xfId="72"/>
    <cellStyle name="20% - 强调文字颜色 2 2 8" xfId="73"/>
    <cellStyle name="20% - 强调文字颜色 2 2 8 2" xfId="74"/>
    <cellStyle name="20% - 强调文字颜色 2 2 9" xfId="75"/>
    <cellStyle name="20% - 强调文字颜色 2 2 9 2" xfId="76"/>
    <cellStyle name="20% - 强调文字颜色 2 3" xfId="77"/>
    <cellStyle name="20% - 强调文字颜色 2 3 10" xfId="78"/>
    <cellStyle name="20% - 强调文字颜色 2 3 10 2" xfId="79"/>
    <cellStyle name="20% - 强调文字颜色 2 3 11" xfId="80"/>
    <cellStyle name="20% - 强调文字颜色 2 3 2" xfId="81"/>
    <cellStyle name="20% - 强调文字颜色 2 3 2 2" xfId="82"/>
    <cellStyle name="20% - 强调文字颜色 2 3 3" xfId="83"/>
    <cellStyle name="20% - 强调文字颜色 2 3 3 2" xfId="84"/>
    <cellStyle name="20% - 强调文字颜色 2 3 4" xfId="85"/>
    <cellStyle name="20% - 强调文字颜色 2 3 4 2" xfId="86"/>
    <cellStyle name="20% - 强调文字颜色 2 3 5" xfId="87"/>
    <cellStyle name="20% - 强调文字颜色 2 3 5 2" xfId="88"/>
    <cellStyle name="20% - 强调文字颜色 2 3 6" xfId="89"/>
    <cellStyle name="20% - 强调文字颜色 2 3 6 2" xfId="90"/>
    <cellStyle name="20% - 强调文字颜色 2 3 7" xfId="91"/>
    <cellStyle name="20% - 强调文字颜色 2 3 7 2" xfId="92"/>
    <cellStyle name="20% - 强调文字颜色 2 3 8" xfId="93"/>
    <cellStyle name="20% - 强调文字颜色 2 3 8 2" xfId="94"/>
    <cellStyle name="20% - 强调文字颜色 2 3 9" xfId="95"/>
    <cellStyle name="20% - 强调文字颜色 2 3 9 2" xfId="96"/>
    <cellStyle name="20% - 强调文字颜色 2 4" xfId="97"/>
    <cellStyle name="20% - 强调文字颜色 2 5" xfId="98"/>
    <cellStyle name="20% - 强调文字颜色 2 6" xfId="99"/>
    <cellStyle name="20% - 强调文字颜色 2 7" xfId="100"/>
    <cellStyle name="20% - 强调文字颜色 2 8" xfId="101"/>
    <cellStyle name="20% - 强调文字颜色 2 9" xfId="102"/>
    <cellStyle name="20% - 强调文字颜色 3 2" xfId="103"/>
    <cellStyle name="20% - 强调文字颜色 3 2 10" xfId="104"/>
    <cellStyle name="20% - 强调文字颜色 3 2 10 2" xfId="105"/>
    <cellStyle name="20% - 强调文字颜色 3 2 11" xfId="106"/>
    <cellStyle name="20% - 强调文字颜色 3 2 2" xfId="107"/>
    <cellStyle name="20% - 强调文字颜色 3 2 2 2" xfId="108"/>
    <cellStyle name="20% - 强调文字颜色 3 2 3" xfId="109"/>
    <cellStyle name="20% - 强调文字颜色 3 2 3 2" xfId="110"/>
    <cellStyle name="20% - 强调文字颜色 3 2 4" xfId="111"/>
    <cellStyle name="20% - 强调文字颜色 3 2 4 2" xfId="112"/>
    <cellStyle name="20% - 强调文字颜色 3 2 5" xfId="113"/>
    <cellStyle name="20% - 强调文字颜色 3 2 5 2" xfId="114"/>
    <cellStyle name="20% - 强调文字颜色 3 2 6" xfId="115"/>
    <cellStyle name="20% - 强调文字颜色 3 2 6 2" xfId="116"/>
    <cellStyle name="20% - 强调文字颜色 3 2 7" xfId="117"/>
    <cellStyle name="20% - 强调文字颜色 3 2 7 2" xfId="118"/>
    <cellStyle name="20% - 强调文字颜色 3 2 8" xfId="119"/>
    <cellStyle name="20% - 强调文字颜色 3 2 8 2" xfId="120"/>
    <cellStyle name="20% - 强调文字颜色 3 2 9" xfId="121"/>
    <cellStyle name="20% - 强调文字颜色 3 2 9 2" xfId="122"/>
    <cellStyle name="20% - 强调文字颜色 3 3" xfId="123"/>
    <cellStyle name="20% - 强调文字颜色 3 3 10" xfId="124"/>
    <cellStyle name="20% - 强调文字颜色 3 3 10 2" xfId="125"/>
    <cellStyle name="20% - 强调文字颜色 3 3 11" xfId="126"/>
    <cellStyle name="20% - 强调文字颜色 3 3 2" xfId="127"/>
    <cellStyle name="20% - 强调文字颜色 3 3 2 2" xfId="128"/>
    <cellStyle name="20% - 强调文字颜色 3 3 3" xfId="129"/>
    <cellStyle name="20% - 强调文字颜色 3 3 3 2" xfId="130"/>
    <cellStyle name="20% - 强调文字颜色 3 3 4" xfId="131"/>
    <cellStyle name="20% - 强调文字颜色 3 3 4 2" xfId="132"/>
    <cellStyle name="20% - 强调文字颜色 3 3 5" xfId="133"/>
    <cellStyle name="20% - 强调文字颜色 3 3 5 2" xfId="134"/>
    <cellStyle name="20% - 强调文字颜色 3 3 6" xfId="135"/>
    <cellStyle name="20% - 强调文字颜色 3 3 6 2" xfId="136"/>
    <cellStyle name="20% - 强调文字颜色 3 3 7" xfId="137"/>
    <cellStyle name="20% - 强调文字颜色 3 3 7 2" xfId="138"/>
    <cellStyle name="20% - 强调文字颜色 3 3 8" xfId="139"/>
    <cellStyle name="20% - 强调文字颜色 3 3 8 2" xfId="140"/>
    <cellStyle name="20% - 强调文字颜色 3 3 9" xfId="141"/>
    <cellStyle name="20% - 强调文字颜色 3 3 9 2" xfId="142"/>
    <cellStyle name="20% - 强调文字颜色 3 4" xfId="143"/>
    <cellStyle name="20% - 强调文字颜色 3 5" xfId="144"/>
    <cellStyle name="20% - 强调文字颜色 3 6" xfId="145"/>
    <cellStyle name="20% - 强调文字颜色 3 7" xfId="146"/>
    <cellStyle name="20% - 强调文字颜色 3 8" xfId="147"/>
    <cellStyle name="20% - 强调文字颜色 3 9" xfId="148"/>
    <cellStyle name="20% - 强调文字颜色 4 2" xfId="149"/>
    <cellStyle name="20% - 强调文字颜色 4 2 10" xfId="150"/>
    <cellStyle name="20% - 强调文字颜色 4 2 10 2" xfId="151"/>
    <cellStyle name="20% - 强调文字颜色 4 2 11" xfId="152"/>
    <cellStyle name="20% - 强调文字颜色 4 2 2" xfId="153"/>
    <cellStyle name="20% - 强调文字颜色 4 2 2 2" xfId="154"/>
    <cellStyle name="20% - 强调文字颜色 4 2 3" xfId="155"/>
    <cellStyle name="20% - 强调文字颜色 4 2 3 2" xfId="156"/>
    <cellStyle name="20% - 强调文字颜色 4 2 4" xfId="157"/>
    <cellStyle name="20% - 强调文字颜色 4 2 4 2" xfId="158"/>
    <cellStyle name="20% - 强调文字颜色 4 2 5" xfId="159"/>
    <cellStyle name="20% - 强调文字颜色 4 2 5 2" xfId="160"/>
    <cellStyle name="20% - 强调文字颜色 4 2 6" xfId="161"/>
    <cellStyle name="20% - 强调文字颜色 4 2 6 2" xfId="162"/>
    <cellStyle name="20% - 强调文字颜色 4 2 7" xfId="163"/>
    <cellStyle name="20% - 强调文字颜色 4 2 7 2" xfId="164"/>
    <cellStyle name="20% - 强调文字颜色 4 2 8" xfId="165"/>
    <cellStyle name="20% - 强调文字颜色 4 2 8 2" xfId="166"/>
    <cellStyle name="20% - 强调文字颜色 4 2 9" xfId="167"/>
    <cellStyle name="20% - 强调文字颜色 4 2 9 2" xfId="168"/>
    <cellStyle name="20% - 强调文字颜色 4 3" xfId="169"/>
    <cellStyle name="20% - 强调文字颜色 4 3 10" xfId="170"/>
    <cellStyle name="20% - 强调文字颜色 4 3 10 2" xfId="171"/>
    <cellStyle name="20% - 强调文字颜色 4 3 11" xfId="172"/>
    <cellStyle name="20% - 强调文字颜色 4 3 2" xfId="173"/>
    <cellStyle name="20% - 强调文字颜色 4 3 2 2" xfId="174"/>
    <cellStyle name="20% - 强调文字颜色 4 3 3" xfId="175"/>
    <cellStyle name="20% - 强调文字颜色 4 3 3 2" xfId="176"/>
    <cellStyle name="20% - 强调文字颜色 4 3 4" xfId="177"/>
    <cellStyle name="20% - 强调文字颜色 4 3 4 2" xfId="178"/>
    <cellStyle name="20% - 强调文字颜色 4 3 5" xfId="179"/>
    <cellStyle name="20% - 强调文字颜色 4 3 5 2" xfId="180"/>
    <cellStyle name="20% - 强调文字颜色 4 3 6" xfId="181"/>
    <cellStyle name="20% - 强调文字颜色 4 3 6 2" xfId="182"/>
    <cellStyle name="20% - 强调文字颜色 4 3 7" xfId="183"/>
    <cellStyle name="20% - 强调文字颜色 4 3 7 2" xfId="184"/>
    <cellStyle name="20% - 强调文字颜色 4 3 8" xfId="185"/>
    <cellStyle name="20% - 强调文字颜色 4 3 8 2" xfId="186"/>
    <cellStyle name="20% - 强调文字颜色 4 3 9" xfId="187"/>
    <cellStyle name="20% - 强调文字颜色 4 3 9 2" xfId="188"/>
    <cellStyle name="20% - 强调文字颜色 4 4" xfId="189"/>
    <cellStyle name="20% - 强调文字颜色 4 5" xfId="190"/>
    <cellStyle name="20% - 强调文字颜色 4 6" xfId="191"/>
    <cellStyle name="20% - 强调文字颜色 4 7" xfId="192"/>
    <cellStyle name="20% - 强调文字颜色 4 8" xfId="193"/>
    <cellStyle name="20% - 强调文字颜色 4 9" xfId="194"/>
    <cellStyle name="20% - 强调文字颜色 5 2" xfId="195"/>
    <cellStyle name="20% - 强调文字颜色 5 2 10" xfId="196"/>
    <cellStyle name="20% - 强调文字颜色 5 2 10 2" xfId="197"/>
    <cellStyle name="20% - 强调文字颜色 5 2 11" xfId="198"/>
    <cellStyle name="20% - 强调文字颜色 5 2 2" xfId="199"/>
    <cellStyle name="20% - 强调文字颜色 5 2 2 2" xfId="200"/>
    <cellStyle name="20% - 强调文字颜色 5 2 3" xfId="201"/>
    <cellStyle name="20% - 强调文字颜色 5 2 3 2" xfId="202"/>
    <cellStyle name="20% - 强调文字颜色 5 2 4" xfId="203"/>
    <cellStyle name="20% - 强调文字颜色 5 2 4 2" xfId="204"/>
    <cellStyle name="20% - 强调文字颜色 5 2 5" xfId="205"/>
    <cellStyle name="20% - 强调文字颜色 5 2 5 2" xfId="206"/>
    <cellStyle name="20% - 强调文字颜色 5 2 6" xfId="207"/>
    <cellStyle name="20% - 强调文字颜色 5 2 6 2" xfId="208"/>
    <cellStyle name="20% - 强调文字颜色 5 2 7" xfId="209"/>
    <cellStyle name="20% - 强调文字颜色 5 2 7 2" xfId="210"/>
    <cellStyle name="20% - 强调文字颜色 5 2 8" xfId="211"/>
    <cellStyle name="20% - 强调文字颜色 5 2 8 2" xfId="212"/>
    <cellStyle name="20% - 强调文字颜色 5 2 9" xfId="213"/>
    <cellStyle name="20% - 强调文字颜色 5 2 9 2" xfId="214"/>
    <cellStyle name="20% - 强调文字颜色 5 3" xfId="215"/>
    <cellStyle name="20% - 强调文字颜色 5 3 10" xfId="216"/>
    <cellStyle name="20% - 强调文字颜色 5 3 10 2" xfId="217"/>
    <cellStyle name="20% - 强调文字颜色 5 3 11" xfId="218"/>
    <cellStyle name="20% - 强调文字颜色 5 3 2" xfId="219"/>
    <cellStyle name="20% - 强调文字颜色 5 3 2 2" xfId="220"/>
    <cellStyle name="20% - 强调文字颜色 5 3 3" xfId="221"/>
    <cellStyle name="20% - 强调文字颜色 5 3 3 2" xfId="222"/>
    <cellStyle name="20% - 强调文字颜色 5 3 4" xfId="223"/>
    <cellStyle name="20% - 强调文字颜色 5 3 4 2" xfId="224"/>
    <cellStyle name="20% - 强调文字颜色 5 3 5" xfId="225"/>
    <cellStyle name="20% - 强调文字颜色 5 3 5 2" xfId="226"/>
    <cellStyle name="20% - 强调文字颜色 5 3 6" xfId="227"/>
    <cellStyle name="20% - 强调文字颜色 5 3 6 2" xfId="228"/>
    <cellStyle name="20% - 强调文字颜色 5 3 7" xfId="229"/>
    <cellStyle name="20% - 强调文字颜色 5 3 7 2" xfId="230"/>
    <cellStyle name="20% - 强调文字颜色 5 3 8" xfId="231"/>
    <cellStyle name="20% - 强调文字颜色 5 3 8 2" xfId="232"/>
    <cellStyle name="20% - 强调文字颜色 5 3 9" xfId="233"/>
    <cellStyle name="20% - 强调文字颜色 5 3 9 2" xfId="234"/>
    <cellStyle name="20% - 强调文字颜色 5 4" xfId="235"/>
    <cellStyle name="20% - 强调文字颜色 5 5" xfId="236"/>
    <cellStyle name="20% - 强调文字颜色 5 6" xfId="237"/>
    <cellStyle name="20% - 强调文字颜色 5 7" xfId="238"/>
    <cellStyle name="20% - 强调文字颜色 5 8" xfId="239"/>
    <cellStyle name="20% - 强调文字颜色 5 9" xfId="240"/>
    <cellStyle name="20% - 强调文字颜色 6 2" xfId="241"/>
    <cellStyle name="20% - 强调文字颜色 6 2 10" xfId="242"/>
    <cellStyle name="20% - 强调文字颜色 6 2 10 2" xfId="243"/>
    <cellStyle name="20% - 强调文字颜色 6 2 11" xfId="244"/>
    <cellStyle name="20% - 强调文字颜色 6 2 2" xfId="245"/>
    <cellStyle name="20% - 强调文字颜色 6 2 2 2" xfId="246"/>
    <cellStyle name="20% - 强调文字颜色 6 2 3" xfId="247"/>
    <cellStyle name="20% - 强调文字颜色 6 2 3 2" xfId="248"/>
    <cellStyle name="20% - 强调文字颜色 6 2 4" xfId="249"/>
    <cellStyle name="20% - 强调文字颜色 6 2 4 2" xfId="250"/>
    <cellStyle name="20% - 强调文字颜色 6 2 5" xfId="251"/>
    <cellStyle name="20% - 强调文字颜色 6 2 5 2" xfId="252"/>
    <cellStyle name="20% - 强调文字颜色 6 2 6" xfId="253"/>
    <cellStyle name="20% - 强调文字颜色 6 2 6 2" xfId="254"/>
    <cellStyle name="20% - 强调文字颜色 6 2 7" xfId="255"/>
    <cellStyle name="20% - 强调文字颜色 6 2 7 2" xfId="256"/>
    <cellStyle name="20% - 强调文字颜色 6 2 8" xfId="257"/>
    <cellStyle name="20% - 强调文字颜色 6 2 8 2" xfId="258"/>
    <cellStyle name="20% - 强调文字颜色 6 2 9" xfId="259"/>
    <cellStyle name="20% - 强调文字颜色 6 2 9 2" xfId="260"/>
    <cellStyle name="20% - 强调文字颜色 6 3" xfId="261"/>
    <cellStyle name="20% - 强调文字颜色 6 3 10" xfId="262"/>
    <cellStyle name="20% - 强调文字颜色 6 3 10 2" xfId="263"/>
    <cellStyle name="20% - 强调文字颜色 6 3 11" xfId="264"/>
    <cellStyle name="20% - 强调文字颜色 6 3 2" xfId="265"/>
    <cellStyle name="20% - 强调文字颜色 6 3 2 2" xfId="266"/>
    <cellStyle name="20% - 强调文字颜色 6 3 3" xfId="267"/>
    <cellStyle name="20% - 强调文字颜色 6 3 3 2" xfId="268"/>
    <cellStyle name="20% - 强调文字颜色 6 3 4" xfId="269"/>
    <cellStyle name="20% - 强调文字颜色 6 3 4 2" xfId="270"/>
    <cellStyle name="20% - 强调文字颜色 6 3 5" xfId="271"/>
    <cellStyle name="20% - 强调文字颜色 6 3 5 2" xfId="272"/>
    <cellStyle name="20% - 强调文字颜色 6 3 6" xfId="273"/>
    <cellStyle name="20% - 强调文字颜色 6 3 6 2" xfId="274"/>
    <cellStyle name="20% - 强调文字颜色 6 3 7" xfId="275"/>
    <cellStyle name="20% - 强调文字颜色 6 3 7 2" xfId="276"/>
    <cellStyle name="20% - 强调文字颜色 6 3 8" xfId="277"/>
    <cellStyle name="20% - 强调文字颜色 6 3 8 2" xfId="278"/>
    <cellStyle name="20% - 强调文字颜色 6 3 9" xfId="279"/>
    <cellStyle name="20% - 强调文字颜色 6 3 9 2" xfId="280"/>
    <cellStyle name="20% - 强调文字颜色 6 4" xfId="281"/>
    <cellStyle name="20% - 强调文字颜色 6 5" xfId="282"/>
    <cellStyle name="20% - 强调文字颜色 6 6" xfId="283"/>
    <cellStyle name="20% - 强调文字颜色 6 7" xfId="284"/>
    <cellStyle name="20% - 强调文字颜色 6 8" xfId="285"/>
    <cellStyle name="20% - 强调文字颜色 6 9" xfId="286"/>
    <cellStyle name="20% - 着色 1" xfId="287"/>
    <cellStyle name="20% - 着色 1 2" xfId="288"/>
    <cellStyle name="20% - 着色 1 3" xfId="289"/>
    <cellStyle name="20% - 着色 2" xfId="290"/>
    <cellStyle name="20% - 着色 2 2" xfId="291"/>
    <cellStyle name="20% - 着色 2 3" xfId="292"/>
    <cellStyle name="20% - 着色 3" xfId="293"/>
    <cellStyle name="20% - 着色 3 2" xfId="294"/>
    <cellStyle name="20% - 着色 3 3" xfId="295"/>
    <cellStyle name="20% - 着色 4" xfId="296"/>
    <cellStyle name="20% - 着色 4 2" xfId="297"/>
    <cellStyle name="20% - 着色 4 3" xfId="298"/>
    <cellStyle name="20% - 着色 5" xfId="299"/>
    <cellStyle name="20% - 着色 5 2" xfId="300"/>
    <cellStyle name="20% - 着色 5 3" xfId="301"/>
    <cellStyle name="20% - 着色 6" xfId="302"/>
    <cellStyle name="20% - 着色 6 2" xfId="303"/>
    <cellStyle name="20% - 着色 6 3" xfId="304"/>
    <cellStyle name="40% - 强调文字颜色 1 2" xfId="305"/>
    <cellStyle name="40% - 强调文字颜色 1 2 10" xfId="306"/>
    <cellStyle name="40% - 强调文字颜色 1 2 10 2" xfId="307"/>
    <cellStyle name="40% - 强调文字颜色 1 2 11" xfId="308"/>
    <cellStyle name="40% - 强调文字颜色 1 2 2" xfId="309"/>
    <cellStyle name="40% - 强调文字颜色 1 2 2 2" xfId="310"/>
    <cellStyle name="40% - 强调文字颜色 1 2 3" xfId="311"/>
    <cellStyle name="40% - 强调文字颜色 1 2 3 2" xfId="312"/>
    <cellStyle name="40% - 强调文字颜色 1 2 4" xfId="313"/>
    <cellStyle name="40% - 强调文字颜色 1 2 4 2" xfId="314"/>
    <cellStyle name="40% - 强调文字颜色 1 2 5" xfId="315"/>
    <cellStyle name="40% - 强调文字颜色 1 2 5 2" xfId="316"/>
    <cellStyle name="40% - 强调文字颜色 1 2 6" xfId="317"/>
    <cellStyle name="40% - 强调文字颜色 1 2 6 2" xfId="318"/>
    <cellStyle name="40% - 强调文字颜色 1 2 7" xfId="319"/>
    <cellStyle name="40% - 强调文字颜色 1 2 7 2" xfId="320"/>
    <cellStyle name="40% - 强调文字颜色 1 2 8" xfId="321"/>
    <cellStyle name="40% - 强调文字颜色 1 2 8 2" xfId="322"/>
    <cellStyle name="40% - 强调文字颜色 1 2 9" xfId="323"/>
    <cellStyle name="40% - 强调文字颜色 1 2 9 2" xfId="324"/>
    <cellStyle name="40% - 强调文字颜色 1 3" xfId="325"/>
    <cellStyle name="40% - 强调文字颜色 1 3 10" xfId="326"/>
    <cellStyle name="40% - 强调文字颜色 1 3 10 2" xfId="327"/>
    <cellStyle name="40% - 强调文字颜色 1 3 11" xfId="328"/>
    <cellStyle name="40% - 强调文字颜色 1 3 2" xfId="329"/>
    <cellStyle name="40% - 强调文字颜色 1 3 2 2" xfId="330"/>
    <cellStyle name="40% - 强调文字颜色 1 3 3" xfId="331"/>
    <cellStyle name="40% - 强调文字颜色 1 3 3 2" xfId="332"/>
    <cellStyle name="40% - 强调文字颜色 1 3 4" xfId="333"/>
    <cellStyle name="40% - 强调文字颜色 1 3 4 2" xfId="334"/>
    <cellStyle name="40% - 强调文字颜色 1 3 5" xfId="335"/>
    <cellStyle name="40% - 强调文字颜色 1 3 5 2" xfId="336"/>
    <cellStyle name="40% - 强调文字颜色 1 3 6" xfId="337"/>
    <cellStyle name="40% - 强调文字颜色 1 3 6 2" xfId="338"/>
    <cellStyle name="40% - 强调文字颜色 1 3 7" xfId="339"/>
    <cellStyle name="40% - 强调文字颜色 1 3 7 2" xfId="340"/>
    <cellStyle name="40% - 强调文字颜色 1 3 8" xfId="341"/>
    <cellStyle name="40% - 强调文字颜色 1 3 8 2" xfId="342"/>
    <cellStyle name="40% - 强调文字颜色 1 3 9" xfId="343"/>
    <cellStyle name="40% - 强调文字颜色 1 3 9 2" xfId="344"/>
    <cellStyle name="40% - 强调文字颜色 1 4" xfId="345"/>
    <cellStyle name="40% - 强调文字颜色 1 5" xfId="346"/>
    <cellStyle name="40% - 强调文字颜色 1 6" xfId="347"/>
    <cellStyle name="40% - 强调文字颜色 1 7" xfId="348"/>
    <cellStyle name="40% - 强调文字颜色 1 8" xfId="349"/>
    <cellStyle name="40% - 强调文字颜色 1 9" xfId="350"/>
    <cellStyle name="40% - 强调文字颜色 2 2" xfId="351"/>
    <cellStyle name="40% - 强调文字颜色 2 2 10" xfId="352"/>
    <cellStyle name="40% - 强调文字颜色 2 2 10 2" xfId="353"/>
    <cellStyle name="40% - 强调文字颜色 2 2 11" xfId="354"/>
    <cellStyle name="40% - 强调文字颜色 2 2 2" xfId="355"/>
    <cellStyle name="40% - 强调文字颜色 2 2 2 2" xfId="356"/>
    <cellStyle name="40% - 强调文字颜色 2 2 3" xfId="357"/>
    <cellStyle name="40% - 强调文字颜色 2 2 3 2" xfId="358"/>
    <cellStyle name="40% - 强调文字颜色 2 2 4" xfId="359"/>
    <cellStyle name="40% - 强调文字颜色 2 2 4 2" xfId="360"/>
    <cellStyle name="40% - 强调文字颜色 2 2 5" xfId="361"/>
    <cellStyle name="40% - 强调文字颜色 2 2 5 2" xfId="362"/>
    <cellStyle name="40% - 强调文字颜色 2 2 6" xfId="363"/>
    <cellStyle name="40% - 强调文字颜色 2 2 6 2" xfId="364"/>
    <cellStyle name="40% - 强调文字颜色 2 2 7" xfId="365"/>
    <cellStyle name="40% - 强调文字颜色 2 2 7 2" xfId="366"/>
    <cellStyle name="40% - 强调文字颜色 2 2 8" xfId="367"/>
    <cellStyle name="40% - 强调文字颜色 2 2 8 2" xfId="368"/>
    <cellStyle name="40% - 强调文字颜色 2 2 9" xfId="369"/>
    <cellStyle name="40% - 强调文字颜色 2 2 9 2" xfId="370"/>
    <cellStyle name="40% - 强调文字颜色 2 3" xfId="371"/>
    <cellStyle name="40% - 强调文字颜色 2 3 10" xfId="372"/>
    <cellStyle name="40% - 强调文字颜色 2 3 10 2" xfId="373"/>
    <cellStyle name="40% - 强调文字颜色 2 3 11" xfId="374"/>
    <cellStyle name="40% - 强调文字颜色 2 3 2" xfId="375"/>
    <cellStyle name="40% - 强调文字颜色 2 3 2 2" xfId="376"/>
    <cellStyle name="40% - 强调文字颜色 2 3 3" xfId="377"/>
    <cellStyle name="40% - 强调文字颜色 2 3 3 2" xfId="378"/>
    <cellStyle name="40% - 强调文字颜色 2 3 4" xfId="379"/>
    <cellStyle name="40% - 强调文字颜色 2 3 4 2" xfId="380"/>
    <cellStyle name="40% - 强调文字颜色 2 3 5" xfId="381"/>
    <cellStyle name="40% - 强调文字颜色 2 3 5 2" xfId="382"/>
    <cellStyle name="40% - 强调文字颜色 2 3 6" xfId="383"/>
    <cellStyle name="40% - 强调文字颜色 2 3 6 2" xfId="384"/>
    <cellStyle name="40% - 强调文字颜色 2 3 7" xfId="385"/>
    <cellStyle name="40% - 强调文字颜色 2 3 7 2" xfId="386"/>
    <cellStyle name="40% - 强调文字颜色 2 3 8" xfId="387"/>
    <cellStyle name="40% - 强调文字颜色 2 3 8 2" xfId="388"/>
    <cellStyle name="40% - 强调文字颜色 2 3 9" xfId="389"/>
    <cellStyle name="40% - 强调文字颜色 2 3 9 2" xfId="390"/>
    <cellStyle name="40% - 强调文字颜色 2 4" xfId="391"/>
    <cellStyle name="40% - 强调文字颜色 2 5" xfId="392"/>
    <cellStyle name="40% - 强调文字颜色 2 6" xfId="393"/>
    <cellStyle name="40% - 强调文字颜色 2 7" xfId="394"/>
    <cellStyle name="40% - 强调文字颜色 2 8" xfId="395"/>
    <cellStyle name="40% - 强调文字颜色 2 9" xfId="396"/>
    <cellStyle name="40% - 强调文字颜色 3 2" xfId="397"/>
    <cellStyle name="40% - 强调文字颜色 3 2 10" xfId="398"/>
    <cellStyle name="40% - 强调文字颜色 3 2 10 2" xfId="399"/>
    <cellStyle name="40% - 强调文字颜色 3 2 11" xfId="400"/>
    <cellStyle name="40% - 强调文字颜色 3 2 2" xfId="401"/>
    <cellStyle name="40% - 强调文字颜色 3 2 2 2" xfId="402"/>
    <cellStyle name="40% - 强调文字颜色 3 2 3" xfId="403"/>
    <cellStyle name="40% - 强调文字颜色 3 2 3 2" xfId="404"/>
    <cellStyle name="40% - 强调文字颜色 3 2 4" xfId="405"/>
    <cellStyle name="40% - 强调文字颜色 3 2 4 2" xfId="406"/>
    <cellStyle name="40% - 强调文字颜色 3 2 5" xfId="407"/>
    <cellStyle name="40% - 强调文字颜色 3 2 5 2" xfId="408"/>
    <cellStyle name="40% - 强调文字颜色 3 2 6" xfId="409"/>
    <cellStyle name="40% - 强调文字颜色 3 2 6 2" xfId="410"/>
    <cellStyle name="40% - 强调文字颜色 3 2 7" xfId="411"/>
    <cellStyle name="40% - 强调文字颜色 3 2 7 2" xfId="412"/>
    <cellStyle name="40% - 强调文字颜色 3 2 8" xfId="413"/>
    <cellStyle name="40% - 强调文字颜色 3 2 8 2" xfId="414"/>
    <cellStyle name="40% - 强调文字颜色 3 2 9" xfId="415"/>
    <cellStyle name="40% - 强调文字颜色 3 2 9 2" xfId="416"/>
    <cellStyle name="40% - 强调文字颜色 3 3" xfId="417"/>
    <cellStyle name="40% - 强调文字颜色 3 3 10" xfId="418"/>
    <cellStyle name="40% - 强调文字颜色 3 3 10 2" xfId="419"/>
    <cellStyle name="40% - 强调文字颜色 3 3 11" xfId="420"/>
    <cellStyle name="40% - 强调文字颜色 3 3 2" xfId="421"/>
    <cellStyle name="40% - 强调文字颜色 3 3 2 2" xfId="422"/>
    <cellStyle name="40% - 强调文字颜色 3 3 3" xfId="423"/>
    <cellStyle name="40% - 强调文字颜色 3 3 3 2" xfId="424"/>
    <cellStyle name="40% - 强调文字颜色 3 3 4" xfId="425"/>
    <cellStyle name="40% - 强调文字颜色 3 3 4 2" xfId="426"/>
    <cellStyle name="40% - 强调文字颜色 3 3 5" xfId="427"/>
    <cellStyle name="40% - 强调文字颜色 3 3 5 2" xfId="428"/>
    <cellStyle name="40% - 强调文字颜色 3 3 6" xfId="429"/>
    <cellStyle name="40% - 强调文字颜色 3 3 6 2" xfId="430"/>
    <cellStyle name="40% - 强调文字颜色 3 3 7" xfId="431"/>
    <cellStyle name="40% - 强调文字颜色 3 3 7 2" xfId="432"/>
    <cellStyle name="40% - 强调文字颜色 3 3 8" xfId="433"/>
    <cellStyle name="40% - 强调文字颜色 3 3 8 2" xfId="434"/>
    <cellStyle name="40% - 强调文字颜色 3 3 9" xfId="435"/>
    <cellStyle name="40% - 强调文字颜色 3 3 9 2" xfId="436"/>
    <cellStyle name="40% - 强调文字颜色 3 4" xfId="437"/>
    <cellStyle name="40% - 强调文字颜色 3 5" xfId="438"/>
    <cellStyle name="40% - 强调文字颜色 3 6" xfId="439"/>
    <cellStyle name="40% - 强调文字颜色 3 7" xfId="440"/>
    <cellStyle name="40% - 强调文字颜色 3 8" xfId="441"/>
    <cellStyle name="40% - 强调文字颜色 3 9" xfId="442"/>
    <cellStyle name="40% - 强调文字颜色 4 2" xfId="443"/>
    <cellStyle name="40% - 强调文字颜色 4 2 10" xfId="444"/>
    <cellStyle name="40% - 强调文字颜色 4 2 10 2" xfId="445"/>
    <cellStyle name="40% - 强调文字颜色 4 2 11" xfId="446"/>
    <cellStyle name="40% - 强调文字颜色 4 2 2" xfId="447"/>
    <cellStyle name="40% - 强调文字颜色 4 2 2 2" xfId="448"/>
    <cellStyle name="40% - 强调文字颜色 4 2 3" xfId="449"/>
    <cellStyle name="40% - 强调文字颜色 4 2 3 2" xfId="450"/>
    <cellStyle name="40% - 强调文字颜色 4 2 4" xfId="451"/>
    <cellStyle name="40% - 强调文字颜色 4 2 4 2" xfId="452"/>
    <cellStyle name="40% - 强调文字颜色 4 2 5" xfId="453"/>
    <cellStyle name="40% - 强调文字颜色 4 2 5 2" xfId="454"/>
    <cellStyle name="40% - 强调文字颜色 4 2 6" xfId="455"/>
    <cellStyle name="40% - 强调文字颜色 4 2 6 2" xfId="456"/>
    <cellStyle name="40% - 强调文字颜色 4 2 7" xfId="457"/>
    <cellStyle name="40% - 强调文字颜色 4 2 7 2" xfId="458"/>
    <cellStyle name="40% - 强调文字颜色 4 2 8" xfId="459"/>
    <cellStyle name="40% - 强调文字颜色 4 2 8 2" xfId="460"/>
    <cellStyle name="40% - 强调文字颜色 4 2 9" xfId="461"/>
    <cellStyle name="40% - 强调文字颜色 4 2 9 2" xfId="462"/>
    <cellStyle name="40% - 强调文字颜色 4 3" xfId="463"/>
    <cellStyle name="40% - 强调文字颜色 4 3 10" xfId="464"/>
    <cellStyle name="40% - 强调文字颜色 4 3 10 2" xfId="465"/>
    <cellStyle name="40% - 强调文字颜色 4 3 11" xfId="466"/>
    <cellStyle name="40% - 强调文字颜色 4 3 2" xfId="467"/>
    <cellStyle name="40% - 强调文字颜色 4 3 2 2" xfId="468"/>
    <cellStyle name="40% - 强调文字颜色 4 3 3" xfId="469"/>
    <cellStyle name="40% - 强调文字颜色 4 3 3 2" xfId="470"/>
    <cellStyle name="40% - 强调文字颜色 4 3 4" xfId="471"/>
    <cellStyle name="40% - 强调文字颜色 4 3 4 2" xfId="472"/>
    <cellStyle name="40% - 强调文字颜色 4 3 5" xfId="473"/>
    <cellStyle name="40% - 强调文字颜色 4 3 5 2" xfId="474"/>
    <cellStyle name="40% - 强调文字颜色 4 3 6" xfId="475"/>
    <cellStyle name="40% - 强调文字颜色 4 3 6 2" xfId="476"/>
    <cellStyle name="40% - 强调文字颜色 4 3 7" xfId="477"/>
    <cellStyle name="40% - 强调文字颜色 4 3 7 2" xfId="478"/>
    <cellStyle name="40% - 强调文字颜色 4 3 8" xfId="479"/>
    <cellStyle name="40% - 强调文字颜色 4 3 8 2" xfId="480"/>
    <cellStyle name="40% - 强调文字颜色 4 3 9" xfId="481"/>
    <cellStyle name="40% - 强调文字颜色 4 3 9 2" xfId="482"/>
    <cellStyle name="40% - 强调文字颜色 4 4" xfId="483"/>
    <cellStyle name="40% - 强调文字颜色 4 5" xfId="484"/>
    <cellStyle name="40% - 强调文字颜色 4 6" xfId="485"/>
    <cellStyle name="40% - 强调文字颜色 4 7" xfId="486"/>
    <cellStyle name="40% - 强调文字颜色 4 8" xfId="487"/>
    <cellStyle name="40% - 强调文字颜色 4 9" xfId="488"/>
    <cellStyle name="40% - 强调文字颜色 5 2" xfId="489"/>
    <cellStyle name="40% - 强调文字颜色 5 2 10" xfId="490"/>
    <cellStyle name="40% - 强调文字颜色 5 2 10 2" xfId="491"/>
    <cellStyle name="40% - 强调文字颜色 5 2 11" xfId="492"/>
    <cellStyle name="40% - 强调文字颜色 5 2 2" xfId="493"/>
    <cellStyle name="40% - 强调文字颜色 5 2 2 2" xfId="494"/>
    <cellStyle name="40% - 强调文字颜色 5 2 3" xfId="495"/>
    <cellStyle name="40% - 强调文字颜色 5 2 3 2" xfId="496"/>
    <cellStyle name="40% - 强调文字颜色 5 2 4" xfId="497"/>
    <cellStyle name="40% - 强调文字颜色 5 2 4 2" xfId="498"/>
    <cellStyle name="40% - 强调文字颜色 5 2 5" xfId="499"/>
    <cellStyle name="40% - 强调文字颜色 5 2 5 2" xfId="500"/>
    <cellStyle name="40% - 强调文字颜色 5 2 6" xfId="501"/>
    <cellStyle name="40% - 强调文字颜色 5 2 6 2" xfId="502"/>
    <cellStyle name="40% - 强调文字颜色 5 2 7" xfId="503"/>
    <cellStyle name="40% - 强调文字颜色 5 2 7 2" xfId="504"/>
    <cellStyle name="40% - 强调文字颜色 5 2 8" xfId="505"/>
    <cellStyle name="40% - 强调文字颜色 5 2 8 2" xfId="506"/>
    <cellStyle name="40% - 强调文字颜色 5 2 9" xfId="507"/>
    <cellStyle name="40% - 强调文字颜色 5 2 9 2" xfId="508"/>
    <cellStyle name="40% - 强调文字颜色 5 3" xfId="509"/>
    <cellStyle name="40% - 强调文字颜色 5 3 10" xfId="510"/>
    <cellStyle name="40% - 强调文字颜色 5 3 10 2" xfId="511"/>
    <cellStyle name="40% - 强调文字颜色 5 3 11" xfId="512"/>
    <cellStyle name="40% - 强调文字颜色 5 3 2" xfId="513"/>
    <cellStyle name="40% - 强调文字颜色 5 3 2 2" xfId="514"/>
    <cellStyle name="40% - 强调文字颜色 5 3 3" xfId="515"/>
    <cellStyle name="40% - 强调文字颜色 5 3 3 2" xfId="516"/>
    <cellStyle name="40% - 强调文字颜色 5 3 4" xfId="517"/>
    <cellStyle name="40% - 强调文字颜色 5 3 4 2" xfId="518"/>
    <cellStyle name="40% - 强调文字颜色 5 3 5" xfId="519"/>
    <cellStyle name="40% - 强调文字颜色 5 3 5 2" xfId="520"/>
    <cellStyle name="40% - 强调文字颜色 5 3 6" xfId="521"/>
    <cellStyle name="40% - 强调文字颜色 5 3 6 2" xfId="522"/>
    <cellStyle name="40% - 强调文字颜色 5 3 7" xfId="523"/>
    <cellStyle name="40% - 强调文字颜色 5 3 7 2" xfId="524"/>
    <cellStyle name="40% - 强调文字颜色 5 3 8" xfId="525"/>
    <cellStyle name="40% - 强调文字颜色 5 3 8 2" xfId="526"/>
    <cellStyle name="40% - 强调文字颜色 5 3 9" xfId="527"/>
    <cellStyle name="40% - 强调文字颜色 5 3 9 2" xfId="528"/>
    <cellStyle name="40% - 强调文字颜色 5 4" xfId="529"/>
    <cellStyle name="40% - 强调文字颜色 5 5" xfId="530"/>
    <cellStyle name="40% - 强调文字颜色 5 6" xfId="531"/>
    <cellStyle name="40% - 强调文字颜色 5 7" xfId="532"/>
    <cellStyle name="40% - 强调文字颜色 5 8" xfId="533"/>
    <cellStyle name="40% - 强调文字颜色 5 9" xfId="534"/>
    <cellStyle name="40% - 强调文字颜色 6 2" xfId="535"/>
    <cellStyle name="40% - 强调文字颜色 6 2 10" xfId="536"/>
    <cellStyle name="40% - 强调文字颜色 6 2 10 2" xfId="537"/>
    <cellStyle name="40% - 强调文字颜色 6 2 11" xfId="538"/>
    <cellStyle name="40% - 强调文字颜色 6 2 2" xfId="539"/>
    <cellStyle name="40% - 强调文字颜色 6 2 2 2" xfId="540"/>
    <cellStyle name="40% - 强调文字颜色 6 2 3" xfId="541"/>
    <cellStyle name="40% - 强调文字颜色 6 2 3 2" xfId="542"/>
    <cellStyle name="40% - 强调文字颜色 6 2 4" xfId="543"/>
    <cellStyle name="40% - 强调文字颜色 6 2 4 2" xfId="544"/>
    <cellStyle name="40% - 强调文字颜色 6 2 5" xfId="545"/>
    <cellStyle name="40% - 强调文字颜色 6 2 5 2" xfId="546"/>
    <cellStyle name="40% - 强调文字颜色 6 2 6" xfId="547"/>
    <cellStyle name="40% - 强调文字颜色 6 2 6 2" xfId="548"/>
    <cellStyle name="40% - 强调文字颜色 6 2 7" xfId="549"/>
    <cellStyle name="40% - 强调文字颜色 6 2 7 2" xfId="550"/>
    <cellStyle name="40% - 强调文字颜色 6 2 8" xfId="551"/>
    <cellStyle name="40% - 强调文字颜色 6 2 8 2" xfId="552"/>
    <cellStyle name="40% - 强调文字颜色 6 2 9" xfId="553"/>
    <cellStyle name="40% - 强调文字颜色 6 2 9 2" xfId="554"/>
    <cellStyle name="40% - 强调文字颜色 6 3" xfId="555"/>
    <cellStyle name="40% - 强调文字颜色 6 3 10" xfId="556"/>
    <cellStyle name="40% - 强调文字颜色 6 3 10 2" xfId="557"/>
    <cellStyle name="40% - 强调文字颜色 6 3 11" xfId="558"/>
    <cellStyle name="40% - 强调文字颜色 6 3 2" xfId="559"/>
    <cellStyle name="40% - 强调文字颜色 6 3 2 2" xfId="560"/>
    <cellStyle name="40% - 强调文字颜色 6 3 3" xfId="561"/>
    <cellStyle name="40% - 强调文字颜色 6 3 3 2" xfId="562"/>
    <cellStyle name="40% - 强调文字颜色 6 3 4" xfId="563"/>
    <cellStyle name="40% - 强调文字颜色 6 3 4 2" xfId="564"/>
    <cellStyle name="40% - 强调文字颜色 6 3 5" xfId="565"/>
    <cellStyle name="40% - 强调文字颜色 6 3 5 2" xfId="566"/>
    <cellStyle name="40% - 强调文字颜色 6 3 6" xfId="567"/>
    <cellStyle name="40% - 强调文字颜色 6 3 6 2" xfId="568"/>
    <cellStyle name="40% - 强调文字颜色 6 3 7" xfId="569"/>
    <cellStyle name="40% - 强调文字颜色 6 3 7 2" xfId="570"/>
    <cellStyle name="40% - 强调文字颜色 6 3 8" xfId="571"/>
    <cellStyle name="40% - 强调文字颜色 6 3 8 2" xfId="572"/>
    <cellStyle name="40% - 强调文字颜色 6 3 9" xfId="573"/>
    <cellStyle name="40% - 强调文字颜色 6 3 9 2" xfId="574"/>
    <cellStyle name="40% - 强调文字颜色 6 4" xfId="575"/>
    <cellStyle name="40% - 强调文字颜色 6 5" xfId="576"/>
    <cellStyle name="40% - 强调文字颜色 6 6" xfId="577"/>
    <cellStyle name="40% - 强调文字颜色 6 7" xfId="578"/>
    <cellStyle name="40% - 强调文字颜色 6 8" xfId="579"/>
    <cellStyle name="40% - 强调文字颜色 6 9" xfId="580"/>
    <cellStyle name="40% - 着色 1" xfId="581"/>
    <cellStyle name="40% - 着色 1 2" xfId="582"/>
    <cellStyle name="40% - 着色 1 3" xfId="583"/>
    <cellStyle name="40% - 着色 2" xfId="584"/>
    <cellStyle name="40% - 着色 2 2" xfId="585"/>
    <cellStyle name="40% - 着色 2 3" xfId="586"/>
    <cellStyle name="40% - 着色 3" xfId="587"/>
    <cellStyle name="40% - 着色 3 2" xfId="588"/>
    <cellStyle name="40% - 着色 3 3" xfId="589"/>
    <cellStyle name="40% - 着色 4" xfId="590"/>
    <cellStyle name="40% - 着色 4 2" xfId="591"/>
    <cellStyle name="40% - 着色 4 3" xfId="592"/>
    <cellStyle name="40% - 着色 5" xfId="593"/>
    <cellStyle name="40% - 着色 5 2" xfId="594"/>
    <cellStyle name="40% - 着色 5 3" xfId="595"/>
    <cellStyle name="40% - 着色 6" xfId="596"/>
    <cellStyle name="40% - 着色 6 2" xfId="597"/>
    <cellStyle name="40% - 着色 6 3" xfId="598"/>
    <cellStyle name="60% - 强调文字颜色 1 2" xfId="599"/>
    <cellStyle name="60% - 强调文字颜色 1 2 10" xfId="600"/>
    <cellStyle name="60% - 强调文字颜色 1 2 10 2" xfId="601"/>
    <cellStyle name="60% - 强调文字颜色 1 2 11" xfId="602"/>
    <cellStyle name="60% - 强调文字颜色 1 2 2" xfId="603"/>
    <cellStyle name="60% - 强调文字颜色 1 2 2 2" xfId="604"/>
    <cellStyle name="60% - 强调文字颜色 1 2 3" xfId="605"/>
    <cellStyle name="60% - 强调文字颜色 1 2 3 2" xfId="606"/>
    <cellStyle name="60% - 强调文字颜色 1 2 4" xfId="607"/>
    <cellStyle name="60% - 强调文字颜色 1 2 4 2" xfId="608"/>
    <cellStyle name="60% - 强调文字颜色 1 2 5" xfId="609"/>
    <cellStyle name="60% - 强调文字颜色 1 2 5 2" xfId="610"/>
    <cellStyle name="60% - 强调文字颜色 1 2 6" xfId="611"/>
    <cellStyle name="60% - 强调文字颜色 1 2 6 2" xfId="612"/>
    <cellStyle name="60% - 强调文字颜色 1 2 7" xfId="613"/>
    <cellStyle name="60% - 强调文字颜色 1 2 7 2" xfId="614"/>
    <cellStyle name="60% - 强调文字颜色 1 2 8" xfId="615"/>
    <cellStyle name="60% - 强调文字颜色 1 2 8 2" xfId="616"/>
    <cellStyle name="60% - 强调文字颜色 1 2 9" xfId="617"/>
    <cellStyle name="60% - 强调文字颜色 1 2 9 2" xfId="618"/>
    <cellStyle name="60% - 强调文字颜色 1 3" xfId="619"/>
    <cellStyle name="60% - 强调文字颜色 1 3 10" xfId="620"/>
    <cellStyle name="60% - 强调文字颜色 1 3 10 2" xfId="621"/>
    <cellStyle name="60% - 强调文字颜色 1 3 11" xfId="622"/>
    <cellStyle name="60% - 强调文字颜色 1 3 2" xfId="623"/>
    <cellStyle name="60% - 强调文字颜色 1 3 2 2" xfId="624"/>
    <cellStyle name="60% - 强调文字颜色 1 3 3" xfId="625"/>
    <cellStyle name="60% - 强调文字颜色 1 3 3 2" xfId="626"/>
    <cellStyle name="60% - 强调文字颜色 1 3 4" xfId="627"/>
    <cellStyle name="60% - 强调文字颜色 1 3 4 2" xfId="628"/>
    <cellStyle name="60% - 强调文字颜色 1 3 5" xfId="629"/>
    <cellStyle name="60% - 强调文字颜色 1 3 5 2" xfId="630"/>
    <cellStyle name="60% - 强调文字颜色 1 3 6" xfId="631"/>
    <cellStyle name="60% - 强调文字颜色 1 3 6 2" xfId="632"/>
    <cellStyle name="60% - 强调文字颜色 1 3 7" xfId="633"/>
    <cellStyle name="60% - 强调文字颜色 1 3 7 2" xfId="634"/>
    <cellStyle name="60% - 强调文字颜色 1 3 8" xfId="635"/>
    <cellStyle name="60% - 强调文字颜色 1 3 8 2" xfId="636"/>
    <cellStyle name="60% - 强调文字颜色 1 3 9" xfId="637"/>
    <cellStyle name="60% - 强调文字颜色 1 3 9 2" xfId="638"/>
    <cellStyle name="60% - 强调文字颜色 1 4" xfId="639"/>
    <cellStyle name="60% - 强调文字颜色 1 5" xfId="640"/>
    <cellStyle name="60% - 强调文字颜色 1 6" xfId="641"/>
    <cellStyle name="60% - 强调文字颜色 1 7" xfId="642"/>
    <cellStyle name="60% - 强调文字颜色 1 8" xfId="643"/>
    <cellStyle name="60% - 强调文字颜色 1 9" xfId="644"/>
    <cellStyle name="60% - 强调文字颜色 2 2" xfId="645"/>
    <cellStyle name="60% - 强调文字颜色 2 2 10" xfId="646"/>
    <cellStyle name="60% - 强调文字颜色 2 2 10 2" xfId="647"/>
    <cellStyle name="60% - 强调文字颜色 2 2 11" xfId="648"/>
    <cellStyle name="60% - 强调文字颜色 2 2 2" xfId="649"/>
    <cellStyle name="60% - 强调文字颜色 2 2 2 2" xfId="650"/>
    <cellStyle name="60% - 强调文字颜色 2 2 3" xfId="651"/>
    <cellStyle name="60% - 强调文字颜色 2 2 3 2" xfId="652"/>
    <cellStyle name="60% - 强调文字颜色 2 2 4" xfId="653"/>
    <cellStyle name="60% - 强调文字颜色 2 2 4 2" xfId="654"/>
    <cellStyle name="60% - 强调文字颜色 2 2 5" xfId="655"/>
    <cellStyle name="60% - 强调文字颜色 2 2 5 2" xfId="656"/>
    <cellStyle name="60% - 强调文字颜色 2 2 6" xfId="657"/>
    <cellStyle name="60% - 强调文字颜色 2 2 6 2" xfId="658"/>
    <cellStyle name="60% - 强调文字颜色 2 2 7" xfId="659"/>
    <cellStyle name="60% - 强调文字颜色 2 2 7 2" xfId="660"/>
    <cellStyle name="60% - 强调文字颜色 2 2 8" xfId="661"/>
    <cellStyle name="60% - 强调文字颜色 2 2 8 2" xfId="662"/>
    <cellStyle name="60% - 强调文字颜色 2 2 9" xfId="663"/>
    <cellStyle name="60% - 强调文字颜色 2 2 9 2" xfId="664"/>
    <cellStyle name="60% - 强调文字颜色 2 3" xfId="665"/>
    <cellStyle name="60% - 强调文字颜色 2 3 10" xfId="666"/>
    <cellStyle name="60% - 强调文字颜色 2 3 10 2" xfId="667"/>
    <cellStyle name="60% - 强调文字颜色 2 3 11" xfId="668"/>
    <cellStyle name="60% - 强调文字颜色 2 3 2" xfId="669"/>
    <cellStyle name="60% - 强调文字颜色 2 3 2 2" xfId="670"/>
    <cellStyle name="60% - 强调文字颜色 2 3 3" xfId="671"/>
    <cellStyle name="60% - 强调文字颜色 2 3 3 2" xfId="672"/>
    <cellStyle name="60% - 强调文字颜色 2 3 4" xfId="673"/>
    <cellStyle name="60% - 强调文字颜色 2 3 4 2" xfId="674"/>
    <cellStyle name="60% - 强调文字颜色 2 3 5" xfId="675"/>
    <cellStyle name="60% - 强调文字颜色 2 3 5 2" xfId="676"/>
    <cellStyle name="60% - 强调文字颜色 2 3 6" xfId="677"/>
    <cellStyle name="60% - 强调文字颜色 2 3 6 2" xfId="678"/>
    <cellStyle name="60% - 强调文字颜色 2 3 7" xfId="679"/>
    <cellStyle name="60% - 强调文字颜色 2 3 7 2" xfId="680"/>
    <cellStyle name="60% - 强调文字颜色 2 3 8" xfId="681"/>
    <cellStyle name="60% - 强调文字颜色 2 3 8 2" xfId="682"/>
    <cellStyle name="60% - 强调文字颜色 2 3 9" xfId="683"/>
    <cellStyle name="60% - 强调文字颜色 2 3 9 2" xfId="684"/>
    <cellStyle name="60% - 强调文字颜色 2 4" xfId="685"/>
    <cellStyle name="60% - 强调文字颜色 2 5" xfId="686"/>
    <cellStyle name="60% - 强调文字颜色 2 6" xfId="687"/>
    <cellStyle name="60% - 强调文字颜色 2 7" xfId="688"/>
    <cellStyle name="60% - 强调文字颜色 2 8" xfId="689"/>
    <cellStyle name="60% - 强调文字颜色 2 9" xfId="690"/>
    <cellStyle name="60% - 强调文字颜色 3 2" xfId="691"/>
    <cellStyle name="60% - 强调文字颜色 3 2 10" xfId="692"/>
    <cellStyle name="60% - 强调文字颜色 3 2 10 2" xfId="693"/>
    <cellStyle name="60% - 强调文字颜色 3 2 11" xfId="694"/>
    <cellStyle name="60% - 强调文字颜色 3 2 2" xfId="695"/>
    <cellStyle name="60% - 强调文字颜色 3 2 2 2" xfId="696"/>
    <cellStyle name="60% - 强调文字颜色 3 2 3" xfId="697"/>
    <cellStyle name="60% - 强调文字颜色 3 2 3 2" xfId="698"/>
    <cellStyle name="60% - 强调文字颜色 3 2 4" xfId="699"/>
    <cellStyle name="60% - 强调文字颜色 3 2 4 2" xfId="700"/>
    <cellStyle name="60% - 强调文字颜色 3 2 5" xfId="701"/>
    <cellStyle name="60% - 强调文字颜色 3 2 5 2" xfId="702"/>
    <cellStyle name="60% - 强调文字颜色 3 2 6" xfId="703"/>
    <cellStyle name="60% - 强调文字颜色 3 2 6 2" xfId="704"/>
    <cellStyle name="60% - 强调文字颜色 3 2 7" xfId="705"/>
    <cellStyle name="60% - 强调文字颜色 3 2 7 2" xfId="706"/>
    <cellStyle name="60% - 强调文字颜色 3 2 8" xfId="707"/>
    <cellStyle name="60% - 强调文字颜色 3 2 8 2" xfId="708"/>
    <cellStyle name="60% - 强调文字颜色 3 2 9" xfId="709"/>
    <cellStyle name="60% - 强调文字颜色 3 2 9 2" xfId="710"/>
    <cellStyle name="60% - 强调文字颜色 3 3" xfId="711"/>
    <cellStyle name="60% - 强调文字颜色 3 3 10" xfId="712"/>
    <cellStyle name="60% - 强调文字颜色 3 3 10 2" xfId="713"/>
    <cellStyle name="60% - 强调文字颜色 3 3 11" xfId="714"/>
    <cellStyle name="60% - 强调文字颜色 3 3 2" xfId="715"/>
    <cellStyle name="60% - 强调文字颜色 3 3 2 2" xfId="716"/>
    <cellStyle name="60% - 强调文字颜色 3 3 3" xfId="717"/>
    <cellStyle name="60% - 强调文字颜色 3 3 3 2" xfId="718"/>
    <cellStyle name="60% - 强调文字颜色 3 3 4" xfId="719"/>
    <cellStyle name="60% - 强调文字颜色 3 3 4 2" xfId="720"/>
    <cellStyle name="60% - 强调文字颜色 3 3 5" xfId="721"/>
    <cellStyle name="60% - 强调文字颜色 3 3 5 2" xfId="722"/>
    <cellStyle name="60% - 强调文字颜色 3 3 6" xfId="723"/>
    <cellStyle name="60% - 强调文字颜色 3 3 6 2" xfId="724"/>
    <cellStyle name="60% - 强调文字颜色 3 3 7" xfId="725"/>
    <cellStyle name="60% - 强调文字颜色 3 3 7 2" xfId="726"/>
    <cellStyle name="60% - 强调文字颜色 3 3 8" xfId="727"/>
    <cellStyle name="60% - 强调文字颜色 3 3 8 2" xfId="728"/>
    <cellStyle name="60% - 强调文字颜色 3 3 9" xfId="729"/>
    <cellStyle name="60% - 强调文字颜色 3 3 9 2" xfId="730"/>
    <cellStyle name="60% - 强调文字颜色 3 4" xfId="731"/>
    <cellStyle name="60% - 强调文字颜色 3 5" xfId="732"/>
    <cellStyle name="60% - 强调文字颜色 3 6" xfId="733"/>
    <cellStyle name="60% - 强调文字颜色 3 7" xfId="734"/>
    <cellStyle name="60% - 强调文字颜色 3 8" xfId="735"/>
    <cellStyle name="60% - 强调文字颜色 3 9" xfId="736"/>
    <cellStyle name="60% - 强调文字颜色 4 2" xfId="737"/>
    <cellStyle name="60% - 强调文字颜色 4 2 10" xfId="738"/>
    <cellStyle name="60% - 强调文字颜色 4 2 10 2" xfId="739"/>
    <cellStyle name="60% - 强调文字颜色 4 2 11" xfId="740"/>
    <cellStyle name="60% - 强调文字颜色 4 2 2" xfId="741"/>
    <cellStyle name="60% - 强调文字颜色 4 2 2 2" xfId="742"/>
    <cellStyle name="60% - 强调文字颜色 4 2 3" xfId="743"/>
    <cellStyle name="60% - 强调文字颜色 4 2 3 2" xfId="744"/>
    <cellStyle name="60% - 强调文字颜色 4 2 4" xfId="745"/>
    <cellStyle name="60% - 强调文字颜色 4 2 4 2" xfId="746"/>
    <cellStyle name="60% - 强调文字颜色 4 2 5" xfId="747"/>
    <cellStyle name="60% - 强调文字颜色 4 2 5 2" xfId="748"/>
    <cellStyle name="60% - 强调文字颜色 4 2 6" xfId="749"/>
    <cellStyle name="60% - 强调文字颜色 4 2 6 2" xfId="750"/>
    <cellStyle name="60% - 强调文字颜色 4 2 7" xfId="751"/>
    <cellStyle name="60% - 强调文字颜色 4 2 7 2" xfId="752"/>
    <cellStyle name="60% - 强调文字颜色 4 2 8" xfId="753"/>
    <cellStyle name="60% - 强调文字颜色 4 2 8 2" xfId="754"/>
    <cellStyle name="60% - 强调文字颜色 4 2 9" xfId="755"/>
    <cellStyle name="60% - 强调文字颜色 4 2 9 2" xfId="756"/>
    <cellStyle name="60% - 强调文字颜色 4 3" xfId="757"/>
    <cellStyle name="60% - 强调文字颜色 4 3 10" xfId="758"/>
    <cellStyle name="60% - 强调文字颜色 4 3 10 2" xfId="759"/>
    <cellStyle name="60% - 强调文字颜色 4 3 11" xfId="760"/>
    <cellStyle name="60% - 强调文字颜色 4 3 2" xfId="761"/>
    <cellStyle name="60% - 强调文字颜色 4 3 2 2" xfId="762"/>
    <cellStyle name="60% - 强调文字颜色 4 3 3" xfId="763"/>
    <cellStyle name="60% - 强调文字颜色 4 3 3 2" xfId="764"/>
    <cellStyle name="60% - 强调文字颜色 4 3 4" xfId="765"/>
    <cellStyle name="60% - 强调文字颜色 4 3 4 2" xfId="766"/>
    <cellStyle name="60% - 强调文字颜色 4 3 5" xfId="767"/>
    <cellStyle name="60% - 强调文字颜色 4 3 5 2" xfId="768"/>
    <cellStyle name="60% - 强调文字颜色 4 3 6" xfId="769"/>
    <cellStyle name="60% - 强调文字颜色 4 3 6 2" xfId="770"/>
    <cellStyle name="60% - 强调文字颜色 4 3 7" xfId="771"/>
    <cellStyle name="60% - 强调文字颜色 4 3 7 2" xfId="772"/>
    <cellStyle name="60% - 强调文字颜色 4 3 8" xfId="773"/>
    <cellStyle name="60% - 强调文字颜色 4 3 8 2" xfId="774"/>
    <cellStyle name="60% - 强调文字颜色 4 3 9" xfId="775"/>
    <cellStyle name="60% - 强调文字颜色 4 3 9 2" xfId="776"/>
    <cellStyle name="60% - 强调文字颜色 4 4" xfId="777"/>
    <cellStyle name="60% - 强调文字颜色 4 5" xfId="778"/>
    <cellStyle name="60% - 强调文字颜色 4 6" xfId="779"/>
    <cellStyle name="60% - 强调文字颜色 4 7" xfId="780"/>
    <cellStyle name="60% - 强调文字颜色 4 8" xfId="781"/>
    <cellStyle name="60% - 强调文字颜色 4 9" xfId="782"/>
    <cellStyle name="60% - 强调文字颜色 5 2" xfId="783"/>
    <cellStyle name="60% - 强调文字颜色 5 2 10" xfId="784"/>
    <cellStyle name="60% - 强调文字颜色 5 2 10 2" xfId="785"/>
    <cellStyle name="60% - 强调文字颜色 5 2 11" xfId="786"/>
    <cellStyle name="60% - 强调文字颜色 5 2 2" xfId="787"/>
    <cellStyle name="60% - 强调文字颜色 5 2 2 2" xfId="788"/>
    <cellStyle name="60% - 强调文字颜色 5 2 3" xfId="789"/>
    <cellStyle name="60% - 强调文字颜色 5 2 3 2" xfId="790"/>
    <cellStyle name="60% - 强调文字颜色 5 2 4" xfId="791"/>
    <cellStyle name="60% - 强调文字颜色 5 2 4 2" xfId="792"/>
    <cellStyle name="60% - 强调文字颜色 5 2 5" xfId="793"/>
    <cellStyle name="60% - 强调文字颜色 5 2 5 2" xfId="794"/>
    <cellStyle name="60% - 强调文字颜色 5 2 6" xfId="795"/>
    <cellStyle name="60% - 强调文字颜色 5 2 6 2" xfId="796"/>
    <cellStyle name="60% - 强调文字颜色 5 2 7" xfId="797"/>
    <cellStyle name="60% - 强调文字颜色 5 2 7 2" xfId="798"/>
    <cellStyle name="60% - 强调文字颜色 5 2 8" xfId="799"/>
    <cellStyle name="60% - 强调文字颜色 5 2 8 2" xfId="800"/>
    <cellStyle name="60% - 强调文字颜色 5 2 9" xfId="801"/>
    <cellStyle name="60% - 强调文字颜色 5 2 9 2" xfId="802"/>
    <cellStyle name="60% - 强调文字颜色 5 3" xfId="803"/>
    <cellStyle name="60% - 强调文字颜色 5 3 10" xfId="804"/>
    <cellStyle name="60% - 强调文字颜色 5 3 10 2" xfId="805"/>
    <cellStyle name="60% - 强调文字颜色 5 3 11" xfId="806"/>
    <cellStyle name="60% - 强调文字颜色 5 3 2" xfId="807"/>
    <cellStyle name="60% - 强调文字颜色 5 3 2 2" xfId="808"/>
    <cellStyle name="60% - 强调文字颜色 5 3 3" xfId="809"/>
    <cellStyle name="60% - 强调文字颜色 5 3 3 2" xfId="810"/>
    <cellStyle name="60% - 强调文字颜色 5 3 4" xfId="811"/>
    <cellStyle name="60% - 强调文字颜色 5 3 4 2" xfId="812"/>
    <cellStyle name="60% - 强调文字颜色 5 3 5" xfId="813"/>
    <cellStyle name="60% - 强调文字颜色 5 3 5 2" xfId="814"/>
    <cellStyle name="60% - 强调文字颜色 5 3 6" xfId="815"/>
    <cellStyle name="60% - 强调文字颜色 5 3 6 2" xfId="816"/>
    <cellStyle name="60% - 强调文字颜色 5 3 7" xfId="817"/>
    <cellStyle name="60% - 强调文字颜色 5 3 7 2" xfId="818"/>
    <cellStyle name="60% - 强调文字颜色 5 3 8" xfId="819"/>
    <cellStyle name="60% - 强调文字颜色 5 3 8 2" xfId="820"/>
    <cellStyle name="60% - 强调文字颜色 5 3 9" xfId="821"/>
    <cellStyle name="60% - 强调文字颜色 5 3 9 2" xfId="822"/>
    <cellStyle name="60% - 强调文字颜色 5 4" xfId="823"/>
    <cellStyle name="60% - 强调文字颜色 5 5" xfId="824"/>
    <cellStyle name="60% - 强调文字颜色 5 6" xfId="825"/>
    <cellStyle name="60% - 强调文字颜色 5 7" xfId="826"/>
    <cellStyle name="60% - 强调文字颜色 5 8" xfId="827"/>
    <cellStyle name="60% - 强调文字颜色 5 9" xfId="828"/>
    <cellStyle name="60% - 强调文字颜色 6 2" xfId="829"/>
    <cellStyle name="60% - 强调文字颜色 6 2 10" xfId="830"/>
    <cellStyle name="60% - 强调文字颜色 6 2 10 2" xfId="831"/>
    <cellStyle name="60% - 强调文字颜色 6 2 11" xfId="832"/>
    <cellStyle name="60% - 强调文字颜色 6 2 2" xfId="833"/>
    <cellStyle name="60% - 强调文字颜色 6 2 2 2" xfId="834"/>
    <cellStyle name="60% - 强调文字颜色 6 2 3" xfId="835"/>
    <cellStyle name="60% - 强调文字颜色 6 2 3 2" xfId="836"/>
    <cellStyle name="60% - 强调文字颜色 6 2 4" xfId="837"/>
    <cellStyle name="60% - 强调文字颜色 6 2 4 2" xfId="838"/>
    <cellStyle name="60% - 强调文字颜色 6 2 5" xfId="839"/>
    <cellStyle name="60% - 强调文字颜色 6 2 5 2" xfId="840"/>
    <cellStyle name="60% - 强调文字颜色 6 2 6" xfId="841"/>
    <cellStyle name="60% - 强调文字颜色 6 2 6 2" xfId="842"/>
    <cellStyle name="60% - 强调文字颜色 6 2 7" xfId="843"/>
    <cellStyle name="60% - 强调文字颜色 6 2 7 2" xfId="844"/>
    <cellStyle name="60% - 强调文字颜色 6 2 8" xfId="845"/>
    <cellStyle name="60% - 强调文字颜色 6 2 8 2" xfId="846"/>
    <cellStyle name="60% - 强调文字颜色 6 2 9" xfId="847"/>
    <cellStyle name="60% - 强调文字颜色 6 2 9 2" xfId="848"/>
    <cellStyle name="60% - 强调文字颜色 6 3" xfId="849"/>
    <cellStyle name="60% - 强调文字颜色 6 3 10" xfId="850"/>
    <cellStyle name="60% - 强调文字颜色 6 3 10 2" xfId="851"/>
    <cellStyle name="60% - 强调文字颜色 6 3 11" xfId="852"/>
    <cellStyle name="60% - 强调文字颜色 6 3 2" xfId="853"/>
    <cellStyle name="60% - 强调文字颜色 6 3 2 2" xfId="854"/>
    <cellStyle name="60% - 强调文字颜色 6 3 3" xfId="855"/>
    <cellStyle name="60% - 强调文字颜色 6 3 3 2" xfId="856"/>
    <cellStyle name="60% - 强调文字颜色 6 3 4" xfId="857"/>
    <cellStyle name="60% - 强调文字颜色 6 3 4 2" xfId="858"/>
    <cellStyle name="60% - 强调文字颜色 6 3 5" xfId="859"/>
    <cellStyle name="60% - 强调文字颜色 6 3 5 2" xfId="860"/>
    <cellStyle name="60% - 强调文字颜色 6 3 6" xfId="861"/>
    <cellStyle name="60% - 强调文字颜色 6 3 6 2" xfId="862"/>
    <cellStyle name="60% - 强调文字颜色 6 3 7" xfId="863"/>
    <cellStyle name="60% - 强调文字颜色 6 3 7 2" xfId="864"/>
    <cellStyle name="60% - 强调文字颜色 6 3 8" xfId="865"/>
    <cellStyle name="60% - 强调文字颜色 6 3 8 2" xfId="866"/>
    <cellStyle name="60% - 强调文字颜色 6 3 9" xfId="867"/>
    <cellStyle name="60% - 强调文字颜色 6 3 9 2" xfId="868"/>
    <cellStyle name="60% - 强调文字颜色 6 4" xfId="869"/>
    <cellStyle name="60% - 强调文字颜色 6 5" xfId="870"/>
    <cellStyle name="60% - 强调文字颜色 6 6" xfId="871"/>
    <cellStyle name="60% - 强调文字颜色 6 7" xfId="872"/>
    <cellStyle name="60% - 强调文字颜色 6 8" xfId="873"/>
    <cellStyle name="60% - 强调文字颜色 6 9" xfId="874"/>
    <cellStyle name="60% - 着色 1" xfId="875"/>
    <cellStyle name="60% - 着色 1 2" xfId="876"/>
    <cellStyle name="60% - 着色 1 3" xfId="877"/>
    <cellStyle name="60% - 着色 2" xfId="878"/>
    <cellStyle name="60% - 着色 2 2" xfId="879"/>
    <cellStyle name="60% - 着色 2 3" xfId="880"/>
    <cellStyle name="60% - 着色 3" xfId="881"/>
    <cellStyle name="60% - 着色 3 2" xfId="882"/>
    <cellStyle name="60% - 着色 3 3" xfId="883"/>
    <cellStyle name="60% - 着色 4" xfId="884"/>
    <cellStyle name="60% - 着色 4 2" xfId="885"/>
    <cellStyle name="60% - 着色 4 3" xfId="886"/>
    <cellStyle name="60% - 着色 5" xfId="887"/>
    <cellStyle name="60% - 着色 5 2" xfId="888"/>
    <cellStyle name="60% - 着色 5 3" xfId="889"/>
    <cellStyle name="60% - 着色 6" xfId="890"/>
    <cellStyle name="60% - 着色 6 2" xfId="891"/>
    <cellStyle name="60% - 着色 6 3" xfId="892"/>
    <cellStyle name="Normal 2" xfId="893"/>
    <cellStyle name="百分比 2" xfId="894"/>
    <cellStyle name="标题 1 2" xfId="895"/>
    <cellStyle name="标题 1 2 10" xfId="896"/>
    <cellStyle name="标题 1 2 10 2" xfId="897"/>
    <cellStyle name="标题 1 2 11" xfId="898"/>
    <cellStyle name="标题 1 2 2" xfId="899"/>
    <cellStyle name="标题 1 2 2 2" xfId="900"/>
    <cellStyle name="标题 1 2 3" xfId="901"/>
    <cellStyle name="标题 1 2 3 2" xfId="902"/>
    <cellStyle name="标题 1 2 4" xfId="903"/>
    <cellStyle name="标题 1 2 4 2" xfId="904"/>
    <cellStyle name="标题 1 2 5" xfId="905"/>
    <cellStyle name="标题 1 2 5 2" xfId="906"/>
    <cellStyle name="标题 1 2 6" xfId="907"/>
    <cellStyle name="标题 1 2 6 2" xfId="908"/>
    <cellStyle name="标题 1 2 7" xfId="909"/>
    <cellStyle name="标题 1 2 7 2" xfId="910"/>
    <cellStyle name="标题 1 2 8" xfId="911"/>
    <cellStyle name="标题 1 2 8 2" xfId="912"/>
    <cellStyle name="标题 1 2 9" xfId="913"/>
    <cellStyle name="标题 1 2 9 2" xfId="914"/>
    <cellStyle name="标题 1 3" xfId="915"/>
    <cellStyle name="标题 1 3 10" xfId="916"/>
    <cellStyle name="标题 1 3 10 2" xfId="917"/>
    <cellStyle name="标题 1 3 11" xfId="918"/>
    <cellStyle name="标题 1 3 2" xfId="919"/>
    <cellStyle name="标题 1 3 2 2" xfId="920"/>
    <cellStyle name="标题 1 3 3" xfId="921"/>
    <cellStyle name="标题 1 3 3 2" xfId="922"/>
    <cellStyle name="标题 1 3 4" xfId="923"/>
    <cellStyle name="标题 1 3 4 2" xfId="924"/>
    <cellStyle name="标题 1 3 5" xfId="925"/>
    <cellStyle name="标题 1 3 5 2" xfId="926"/>
    <cellStyle name="标题 1 3 6" xfId="927"/>
    <cellStyle name="标题 1 3 6 2" xfId="928"/>
    <cellStyle name="标题 1 3 7" xfId="929"/>
    <cellStyle name="标题 1 3 7 2" xfId="930"/>
    <cellStyle name="标题 1 3 8" xfId="931"/>
    <cellStyle name="标题 1 3 8 2" xfId="932"/>
    <cellStyle name="标题 1 3 9" xfId="933"/>
    <cellStyle name="标题 1 3 9 2" xfId="934"/>
    <cellStyle name="标题 1 4" xfId="935"/>
    <cellStyle name="标题 1 5" xfId="936"/>
    <cellStyle name="标题 1 6" xfId="937"/>
    <cellStyle name="标题 1 7" xfId="938"/>
    <cellStyle name="标题 1 8" xfId="939"/>
    <cellStyle name="标题 1 9" xfId="940"/>
    <cellStyle name="标题 10" xfId="941"/>
    <cellStyle name="标题 10 2" xfId="942"/>
    <cellStyle name="标题 11" xfId="943"/>
    <cellStyle name="标题 11 2" xfId="944"/>
    <cellStyle name="标题 12" xfId="945"/>
    <cellStyle name="标题 12 2" xfId="946"/>
    <cellStyle name="标题 13" xfId="947"/>
    <cellStyle name="标题 13 2" xfId="948"/>
    <cellStyle name="标题 14" xfId="949"/>
    <cellStyle name="标题 14 2" xfId="950"/>
    <cellStyle name="标题 15" xfId="951"/>
    <cellStyle name="标题 2 2" xfId="952"/>
    <cellStyle name="标题 2 2 10" xfId="953"/>
    <cellStyle name="标题 2 2 10 2" xfId="954"/>
    <cellStyle name="标题 2 2 11" xfId="955"/>
    <cellStyle name="标题 2 2 2" xfId="956"/>
    <cellStyle name="标题 2 2 2 2" xfId="957"/>
    <cellStyle name="标题 2 2 3" xfId="958"/>
    <cellStyle name="标题 2 2 3 2" xfId="959"/>
    <cellStyle name="标题 2 2 4" xfId="960"/>
    <cellStyle name="标题 2 2 4 2" xfId="961"/>
    <cellStyle name="标题 2 2 5" xfId="962"/>
    <cellStyle name="标题 2 2 5 2" xfId="963"/>
    <cellStyle name="标题 2 2 6" xfId="964"/>
    <cellStyle name="标题 2 2 6 2" xfId="965"/>
    <cellStyle name="标题 2 2 7" xfId="966"/>
    <cellStyle name="标题 2 2 7 2" xfId="967"/>
    <cellStyle name="标题 2 2 8" xfId="968"/>
    <cellStyle name="标题 2 2 8 2" xfId="969"/>
    <cellStyle name="标题 2 2 9" xfId="970"/>
    <cellStyle name="标题 2 2 9 2" xfId="971"/>
    <cellStyle name="标题 2 3" xfId="972"/>
    <cellStyle name="标题 2 3 10" xfId="973"/>
    <cellStyle name="标题 2 3 10 2" xfId="974"/>
    <cellStyle name="标题 2 3 11" xfId="975"/>
    <cellStyle name="标题 2 3 2" xfId="976"/>
    <cellStyle name="标题 2 3 2 2" xfId="977"/>
    <cellStyle name="标题 2 3 3" xfId="978"/>
    <cellStyle name="标题 2 3 3 2" xfId="979"/>
    <cellStyle name="标题 2 3 4" xfId="980"/>
    <cellStyle name="标题 2 3 4 2" xfId="981"/>
    <cellStyle name="标题 2 3 5" xfId="982"/>
    <cellStyle name="标题 2 3 5 2" xfId="983"/>
    <cellStyle name="标题 2 3 6" xfId="984"/>
    <cellStyle name="标题 2 3 6 2" xfId="985"/>
    <cellStyle name="标题 2 3 7" xfId="986"/>
    <cellStyle name="标题 2 3 7 2" xfId="987"/>
    <cellStyle name="标题 2 3 8" xfId="988"/>
    <cellStyle name="标题 2 3 8 2" xfId="989"/>
    <cellStyle name="标题 2 3 9" xfId="990"/>
    <cellStyle name="标题 2 3 9 2" xfId="991"/>
    <cellStyle name="标题 2 4" xfId="992"/>
    <cellStyle name="标题 2 5" xfId="993"/>
    <cellStyle name="标题 2 6" xfId="994"/>
    <cellStyle name="标题 2 7" xfId="995"/>
    <cellStyle name="标题 2 8" xfId="996"/>
    <cellStyle name="标题 2 9" xfId="997"/>
    <cellStyle name="标题 3 2" xfId="998"/>
    <cellStyle name="标题 3 2 10" xfId="999"/>
    <cellStyle name="标题 3 2 10 2" xfId="1000"/>
    <cellStyle name="标题 3 2 11" xfId="1001"/>
    <cellStyle name="标题 3 2 2" xfId="1002"/>
    <cellStyle name="标题 3 2 2 2" xfId="1003"/>
    <cellStyle name="标题 3 2 3" xfId="1004"/>
    <cellStyle name="标题 3 2 3 2" xfId="1005"/>
    <cellStyle name="标题 3 2 4" xfId="1006"/>
    <cellStyle name="标题 3 2 4 2" xfId="1007"/>
    <cellStyle name="标题 3 2 5" xfId="1008"/>
    <cellStyle name="标题 3 2 5 2" xfId="1009"/>
    <cellStyle name="标题 3 2 6" xfId="1010"/>
    <cellStyle name="标题 3 2 6 2" xfId="1011"/>
    <cellStyle name="标题 3 2 7" xfId="1012"/>
    <cellStyle name="标题 3 2 7 2" xfId="1013"/>
    <cellStyle name="标题 3 2 8" xfId="1014"/>
    <cellStyle name="标题 3 2 8 2" xfId="1015"/>
    <cellStyle name="标题 3 2 9" xfId="1016"/>
    <cellStyle name="标题 3 2 9 2" xfId="1017"/>
    <cellStyle name="标题 3 3" xfId="1018"/>
    <cellStyle name="标题 3 3 10" xfId="1019"/>
    <cellStyle name="标题 3 3 10 2" xfId="1020"/>
    <cellStyle name="标题 3 3 11" xfId="1021"/>
    <cellStyle name="标题 3 3 2" xfId="1022"/>
    <cellStyle name="标题 3 3 2 2" xfId="1023"/>
    <cellStyle name="标题 3 3 3" xfId="1024"/>
    <cellStyle name="标题 3 3 3 2" xfId="1025"/>
    <cellStyle name="标题 3 3 4" xfId="1026"/>
    <cellStyle name="标题 3 3 4 2" xfId="1027"/>
    <cellStyle name="标题 3 3 5" xfId="1028"/>
    <cellStyle name="标题 3 3 5 2" xfId="1029"/>
    <cellStyle name="标题 3 3 6" xfId="1030"/>
    <cellStyle name="标题 3 3 6 2" xfId="1031"/>
    <cellStyle name="标题 3 3 7" xfId="1032"/>
    <cellStyle name="标题 3 3 7 2" xfId="1033"/>
    <cellStyle name="标题 3 3 8" xfId="1034"/>
    <cellStyle name="标题 3 3 8 2" xfId="1035"/>
    <cellStyle name="标题 3 3 9" xfId="1036"/>
    <cellStyle name="标题 3 3 9 2" xfId="1037"/>
    <cellStyle name="标题 3 4" xfId="1038"/>
    <cellStyle name="标题 3 5" xfId="1039"/>
    <cellStyle name="标题 3 6" xfId="1040"/>
    <cellStyle name="标题 3 7" xfId="1041"/>
    <cellStyle name="标题 3 8" xfId="1042"/>
    <cellStyle name="标题 3 9" xfId="1043"/>
    <cellStyle name="标题 4 2" xfId="1044"/>
    <cellStyle name="标题 4 2 10" xfId="1045"/>
    <cellStyle name="标题 4 2 10 2" xfId="1046"/>
    <cellStyle name="标题 4 2 11" xfId="1047"/>
    <cellStyle name="标题 4 2 2" xfId="1048"/>
    <cellStyle name="标题 4 2 2 2" xfId="1049"/>
    <cellStyle name="标题 4 2 3" xfId="1050"/>
    <cellStyle name="标题 4 2 3 2" xfId="1051"/>
    <cellStyle name="标题 4 2 4" xfId="1052"/>
    <cellStyle name="标题 4 2 4 2" xfId="1053"/>
    <cellStyle name="标题 4 2 5" xfId="1054"/>
    <cellStyle name="标题 4 2 5 2" xfId="1055"/>
    <cellStyle name="标题 4 2 6" xfId="1056"/>
    <cellStyle name="标题 4 2 6 2" xfId="1057"/>
    <cellStyle name="标题 4 2 7" xfId="1058"/>
    <cellStyle name="标题 4 2 7 2" xfId="1059"/>
    <cellStyle name="标题 4 2 8" xfId="1060"/>
    <cellStyle name="标题 4 2 8 2" xfId="1061"/>
    <cellStyle name="标题 4 2 9" xfId="1062"/>
    <cellStyle name="标题 4 2 9 2" xfId="1063"/>
    <cellStyle name="标题 4 3" xfId="1064"/>
    <cellStyle name="标题 4 3 10" xfId="1065"/>
    <cellStyle name="标题 4 3 10 2" xfId="1066"/>
    <cellStyle name="标题 4 3 11" xfId="1067"/>
    <cellStyle name="标题 4 3 2" xfId="1068"/>
    <cellStyle name="标题 4 3 2 2" xfId="1069"/>
    <cellStyle name="标题 4 3 3" xfId="1070"/>
    <cellStyle name="标题 4 3 3 2" xfId="1071"/>
    <cellStyle name="标题 4 3 4" xfId="1072"/>
    <cellStyle name="标题 4 3 4 2" xfId="1073"/>
    <cellStyle name="标题 4 3 5" xfId="1074"/>
    <cellStyle name="标题 4 3 5 2" xfId="1075"/>
    <cellStyle name="标题 4 3 6" xfId="1076"/>
    <cellStyle name="标题 4 3 6 2" xfId="1077"/>
    <cellStyle name="标题 4 3 7" xfId="1078"/>
    <cellStyle name="标题 4 3 7 2" xfId="1079"/>
    <cellStyle name="标题 4 3 8" xfId="1080"/>
    <cellStyle name="标题 4 3 8 2" xfId="1081"/>
    <cellStyle name="标题 4 3 9" xfId="1082"/>
    <cellStyle name="标题 4 3 9 2" xfId="1083"/>
    <cellStyle name="标题 4 4" xfId="1084"/>
    <cellStyle name="标题 4 5" xfId="1085"/>
    <cellStyle name="标题 4 6" xfId="1086"/>
    <cellStyle name="标题 4 7" xfId="1087"/>
    <cellStyle name="标题 4 8" xfId="1088"/>
    <cellStyle name="标题 4 9" xfId="1089"/>
    <cellStyle name="标题 5" xfId="1090"/>
    <cellStyle name="标题 5 10" xfId="1091"/>
    <cellStyle name="标题 5 10 2" xfId="1092"/>
    <cellStyle name="标题 5 11" xfId="1093"/>
    <cellStyle name="标题 5 2" xfId="1094"/>
    <cellStyle name="标题 5 2 2" xfId="1095"/>
    <cellStyle name="标题 5 3" xfId="1096"/>
    <cellStyle name="标题 5 3 2" xfId="1097"/>
    <cellStyle name="标题 5 4" xfId="1098"/>
    <cellStyle name="标题 5 4 2" xfId="1099"/>
    <cellStyle name="标题 5 5" xfId="1100"/>
    <cellStyle name="标题 5 5 2" xfId="1101"/>
    <cellStyle name="标题 5 6" xfId="1102"/>
    <cellStyle name="标题 5 6 2" xfId="1103"/>
    <cellStyle name="标题 5 7" xfId="1104"/>
    <cellStyle name="标题 5 7 2" xfId="1105"/>
    <cellStyle name="标题 5 8" xfId="1106"/>
    <cellStyle name="标题 5 8 2" xfId="1107"/>
    <cellStyle name="标题 5 9" xfId="1108"/>
    <cellStyle name="标题 5 9 2" xfId="1109"/>
    <cellStyle name="标题 6" xfId="1110"/>
    <cellStyle name="标题 6 2" xfId="1111"/>
    <cellStyle name="标题 7" xfId="1112"/>
    <cellStyle name="标题 7 2" xfId="1113"/>
    <cellStyle name="标题 8" xfId="1114"/>
    <cellStyle name="标题 8 2" xfId="1115"/>
    <cellStyle name="标题 9" xfId="1116"/>
    <cellStyle name="标题 9 2" xfId="1117"/>
    <cellStyle name="差 2" xfId="1118"/>
    <cellStyle name="差 2 10" xfId="1119"/>
    <cellStyle name="差 2 10 2" xfId="1120"/>
    <cellStyle name="差 2 11" xfId="1121"/>
    <cellStyle name="差 2 2" xfId="1122"/>
    <cellStyle name="差 2 2 2" xfId="1123"/>
    <cellStyle name="差 2 3" xfId="1124"/>
    <cellStyle name="差 2 3 2" xfId="1125"/>
    <cellStyle name="差 2 4" xfId="1126"/>
    <cellStyle name="差 2 4 2" xfId="1127"/>
    <cellStyle name="差 2 5" xfId="1128"/>
    <cellStyle name="差 2 5 2" xfId="1129"/>
    <cellStyle name="差 2 6" xfId="1130"/>
    <cellStyle name="差 2 6 2" xfId="1131"/>
    <cellStyle name="差 2 7" xfId="1132"/>
    <cellStyle name="差 2 7 2" xfId="1133"/>
    <cellStyle name="差 2 8" xfId="1134"/>
    <cellStyle name="差 2 8 2" xfId="1135"/>
    <cellStyle name="差 2 9" xfId="1136"/>
    <cellStyle name="差 2 9 2" xfId="1137"/>
    <cellStyle name="差 3" xfId="1138"/>
    <cellStyle name="差 3 10" xfId="1139"/>
    <cellStyle name="差 3 10 2" xfId="1140"/>
    <cellStyle name="差 3 11" xfId="1141"/>
    <cellStyle name="差 3 2" xfId="1142"/>
    <cellStyle name="差 3 2 2" xfId="1143"/>
    <cellStyle name="差 3 3" xfId="1144"/>
    <cellStyle name="差 3 3 2" xfId="1145"/>
    <cellStyle name="差 3 4" xfId="1146"/>
    <cellStyle name="差 3 4 2" xfId="1147"/>
    <cellStyle name="差 3 5" xfId="1148"/>
    <cellStyle name="差 3 5 2" xfId="1149"/>
    <cellStyle name="差 3 6" xfId="1150"/>
    <cellStyle name="差 3 6 2" xfId="1151"/>
    <cellStyle name="差 3 7" xfId="1152"/>
    <cellStyle name="差 3 7 2" xfId="1153"/>
    <cellStyle name="差 3 8" xfId="1154"/>
    <cellStyle name="差 3 8 2" xfId="1155"/>
    <cellStyle name="差 3 9" xfId="1156"/>
    <cellStyle name="差 3 9 2" xfId="1157"/>
    <cellStyle name="差 4" xfId="1158"/>
    <cellStyle name="差 5" xfId="1159"/>
    <cellStyle name="差 6" xfId="1160"/>
    <cellStyle name="差 7" xfId="1161"/>
    <cellStyle name="差 8" xfId="1162"/>
    <cellStyle name="差 9" xfId="1163"/>
    <cellStyle name="差_产值计划" xfId="1164"/>
    <cellStyle name="差_沪昆" xfId="1165"/>
    <cellStyle name="差_明细表" xfId="1166"/>
    <cellStyle name="差_形象进度" xfId="1167"/>
    <cellStyle name="常规" xfId="0" builtinId="0"/>
    <cellStyle name="常规 10" xfId="1168"/>
    <cellStyle name="常规 10 10" xfId="1169"/>
    <cellStyle name="常规 10 10 2" xfId="1170"/>
    <cellStyle name="常规 10 11" xfId="1171"/>
    <cellStyle name="常规 10 11 2" xfId="1172"/>
    <cellStyle name="常规 10 12" xfId="1173"/>
    <cellStyle name="常规 10 12 2" xfId="1174"/>
    <cellStyle name="常规 10 13" xfId="1175"/>
    <cellStyle name="常规 10 13 2" xfId="1176"/>
    <cellStyle name="常规 10 14" xfId="1177"/>
    <cellStyle name="常规 10 14 2" xfId="1178"/>
    <cellStyle name="常规 10 15" xfId="1179"/>
    <cellStyle name="常规 10 15 2" xfId="1180"/>
    <cellStyle name="常规 10 16" xfId="1181"/>
    <cellStyle name="常规 10 16 2" xfId="1182"/>
    <cellStyle name="常规 10 17" xfId="1183"/>
    <cellStyle name="常规 10 17 2" xfId="1184"/>
    <cellStyle name="常规 10 18" xfId="1185"/>
    <cellStyle name="常规 10 18 2" xfId="1186"/>
    <cellStyle name="常规 10 19" xfId="1187"/>
    <cellStyle name="常规 10 19 2" xfId="1188"/>
    <cellStyle name="常规 10 2" xfId="1189"/>
    <cellStyle name="常规 10 2 2" xfId="1190"/>
    <cellStyle name="常规 10 20" xfId="1191"/>
    <cellStyle name="常规 10 20 2" xfId="1192"/>
    <cellStyle name="常规 10 21" xfId="1193"/>
    <cellStyle name="常规 10 21 2" xfId="1194"/>
    <cellStyle name="常规 10 22" xfId="1195"/>
    <cellStyle name="常规 10 22 2" xfId="1196"/>
    <cellStyle name="常规 10 23" xfId="1197"/>
    <cellStyle name="常规 10 23 2" xfId="1198"/>
    <cellStyle name="常规 10 24" xfId="1199"/>
    <cellStyle name="常规 10 24 2" xfId="1200"/>
    <cellStyle name="常规 10 25" xfId="1201"/>
    <cellStyle name="常规 10 25 2" xfId="1202"/>
    <cellStyle name="常规 10 26" xfId="1203"/>
    <cellStyle name="常规 10 26 2" xfId="1204"/>
    <cellStyle name="常规 10 27" xfId="1205"/>
    <cellStyle name="常规 10 27 2" xfId="1206"/>
    <cellStyle name="常规 10 28" xfId="1207"/>
    <cellStyle name="常规 10 28 2" xfId="1208"/>
    <cellStyle name="常规 10 29" xfId="1209"/>
    <cellStyle name="常规 10 29 2" xfId="1210"/>
    <cellStyle name="常规 10 3" xfId="1211"/>
    <cellStyle name="常规 10 3 2" xfId="1212"/>
    <cellStyle name="常规 10 30" xfId="1213"/>
    <cellStyle name="常规 10 30 2" xfId="1214"/>
    <cellStyle name="常规 10 31" xfId="1215"/>
    <cellStyle name="常规 10 31 2" xfId="1216"/>
    <cellStyle name="常规 10 32" xfId="1217"/>
    <cellStyle name="常规 10 32 2" xfId="1218"/>
    <cellStyle name="常规 10 33" xfId="1219"/>
    <cellStyle name="常规 10 33 2" xfId="1220"/>
    <cellStyle name="常规 10 34" xfId="1221"/>
    <cellStyle name="常规 10 34 2" xfId="1222"/>
    <cellStyle name="常规 10 35" xfId="1223"/>
    <cellStyle name="常规 10 35 2" xfId="1224"/>
    <cellStyle name="常规 10 36" xfId="1225"/>
    <cellStyle name="常规 10 36 2" xfId="1226"/>
    <cellStyle name="常规 10 37" xfId="1227"/>
    <cellStyle name="常规 10 38" xfId="1228"/>
    <cellStyle name="常规 10 4" xfId="1229"/>
    <cellStyle name="常规 10 4 2" xfId="1230"/>
    <cellStyle name="常规 10 5" xfId="1231"/>
    <cellStyle name="常规 10 5 2" xfId="1232"/>
    <cellStyle name="常规 10 6" xfId="1233"/>
    <cellStyle name="常规 10 6 2" xfId="1234"/>
    <cellStyle name="常规 10 6 2 2" xfId="1235"/>
    <cellStyle name="常规 10 7" xfId="1236"/>
    <cellStyle name="常规 10 7 2" xfId="1237"/>
    <cellStyle name="常规 10 8" xfId="1238"/>
    <cellStyle name="常规 10 8 2" xfId="1239"/>
    <cellStyle name="常规 10 9" xfId="1240"/>
    <cellStyle name="常规 10 9 2" xfId="1241"/>
    <cellStyle name="常规 105" xfId="1242"/>
    <cellStyle name="常规 11" xfId="1243"/>
    <cellStyle name="常规 11 2" xfId="1244"/>
    <cellStyle name="常规 11 3" xfId="1245"/>
    <cellStyle name="常规 11 3 5" xfId="1246"/>
    <cellStyle name="常规 11 4" xfId="1247"/>
    <cellStyle name="常规 12" xfId="1248"/>
    <cellStyle name="常规 12 2" xfId="1249"/>
    <cellStyle name="常规 13" xfId="1250"/>
    <cellStyle name="常规 13 2" xfId="1251"/>
    <cellStyle name="常规 14" xfId="1252"/>
    <cellStyle name="常规 14 2" xfId="1253"/>
    <cellStyle name="常规 15" xfId="1254"/>
    <cellStyle name="常规 15 2" xfId="1255"/>
    <cellStyle name="常规 16" xfId="1256"/>
    <cellStyle name="常规 16 2" xfId="1257"/>
    <cellStyle name="常规 17" xfId="1258"/>
    <cellStyle name="常规 17 2" xfId="1259"/>
    <cellStyle name="常规 18" xfId="1260"/>
    <cellStyle name="常规 18 2" xfId="1261"/>
    <cellStyle name="常规 19" xfId="1262"/>
    <cellStyle name="常规 19 2" xfId="1263"/>
    <cellStyle name="常规 2" xfId="1264"/>
    <cellStyle name="常规 2 10" xfId="3"/>
    <cellStyle name="常规 2 10 2" xfId="1265"/>
    <cellStyle name="常规 2 10 3" xfId="1266"/>
    <cellStyle name="常规 2 11" xfId="1267"/>
    <cellStyle name="常规 2 11 2" xfId="1268"/>
    <cellStyle name="常规 2 12" xfId="1269"/>
    <cellStyle name="常规 2 12 2" xfId="1270"/>
    <cellStyle name="常规 2 13" xfId="1271"/>
    <cellStyle name="常规 2 13 2" xfId="1272"/>
    <cellStyle name="常规 2 14" xfId="1273"/>
    <cellStyle name="常规 2 14 2" xfId="1274"/>
    <cellStyle name="常规 2 15" xfId="1275"/>
    <cellStyle name="常规 2 15 2" xfId="1276"/>
    <cellStyle name="常规 2 16" xfId="1277"/>
    <cellStyle name="常规 2 16 2" xfId="1278"/>
    <cellStyle name="常规 2 17" xfId="1279"/>
    <cellStyle name="常规 2 17 2" xfId="1280"/>
    <cellStyle name="常规 2 18" xfId="1281"/>
    <cellStyle name="常规 2 18 2" xfId="1282"/>
    <cellStyle name="常规 2 19" xfId="1283"/>
    <cellStyle name="常规 2 19 2" xfId="1284"/>
    <cellStyle name="常规 2 2" xfId="1285"/>
    <cellStyle name="常规 2 2 2" xfId="1286"/>
    <cellStyle name="常规 2 2 2 2" xfId="1287"/>
    <cellStyle name="常规 2 2 2 3" xfId="1288"/>
    <cellStyle name="常规 2 2 2 4" xfId="1289"/>
    <cellStyle name="常规 2 2 2 5" xfId="1290"/>
    <cellStyle name="常规 2 2 2 6" xfId="1291"/>
    <cellStyle name="常规 2 2 3" xfId="1292"/>
    <cellStyle name="常规 2 2 4" xfId="1293"/>
    <cellStyle name="常规 2 2 5" xfId="1294"/>
    <cellStyle name="常规 2 2 6" xfId="1295"/>
    <cellStyle name="常规 2 20" xfId="1296"/>
    <cellStyle name="常规 2 20 2" xfId="1297"/>
    <cellStyle name="常规 2 21" xfId="1298"/>
    <cellStyle name="常规 2 21 2" xfId="1299"/>
    <cellStyle name="常规 2 22" xfId="1300"/>
    <cellStyle name="常规 2 22 2" xfId="1301"/>
    <cellStyle name="常规 2 23" xfId="1302"/>
    <cellStyle name="常规 2 23 2" xfId="1303"/>
    <cellStyle name="常规 2 24" xfId="1304"/>
    <cellStyle name="常规 2 24 2" xfId="1305"/>
    <cellStyle name="常规 2 25" xfId="1306"/>
    <cellStyle name="常规 2 25 2" xfId="1307"/>
    <cellStyle name="常规 2 26" xfId="1308"/>
    <cellStyle name="常规 2 26 2" xfId="1309"/>
    <cellStyle name="常规 2 27" xfId="1310"/>
    <cellStyle name="常规 2 27 2" xfId="1311"/>
    <cellStyle name="常规 2 28" xfId="1312"/>
    <cellStyle name="常规 2 28 2" xfId="1313"/>
    <cellStyle name="常规 2 29" xfId="1314"/>
    <cellStyle name="常规 2 29 2" xfId="1315"/>
    <cellStyle name="常规 2 3" xfId="1316"/>
    <cellStyle name="常规 2 3 2" xfId="1317"/>
    <cellStyle name="常规 2 3 3" xfId="1318"/>
    <cellStyle name="常规 2 30" xfId="1319"/>
    <cellStyle name="常规 2 30 2" xfId="1320"/>
    <cellStyle name="常规 2 31" xfId="1321"/>
    <cellStyle name="常规 2 31 2" xfId="1322"/>
    <cellStyle name="常规 2 32" xfId="1323"/>
    <cellStyle name="常规 2 32 2" xfId="1324"/>
    <cellStyle name="常规 2 33" xfId="1325"/>
    <cellStyle name="常规 2 33 2" xfId="1326"/>
    <cellStyle name="常规 2 34" xfId="1327"/>
    <cellStyle name="常规 2 34 2" xfId="1328"/>
    <cellStyle name="常规 2 35" xfId="1329"/>
    <cellStyle name="常规 2 35 2" xfId="1330"/>
    <cellStyle name="常规 2 36" xfId="1331"/>
    <cellStyle name="常规 2 36 2" xfId="1332"/>
    <cellStyle name="常规 2 37" xfId="1333"/>
    <cellStyle name="常规 2 37 2" xfId="1334"/>
    <cellStyle name="常规 2 38" xfId="1335"/>
    <cellStyle name="常规 2 38 2" xfId="1336"/>
    <cellStyle name="常规 2 39" xfId="1337"/>
    <cellStyle name="常规 2 39 2" xfId="1338"/>
    <cellStyle name="常规 2 4" xfId="1339"/>
    <cellStyle name="常规 2 4 10" xfId="1340"/>
    <cellStyle name="常规 2 4 10 2" xfId="1341"/>
    <cellStyle name="常规 2 4 11" xfId="1342"/>
    <cellStyle name="常规 2 4 11 2" xfId="1343"/>
    <cellStyle name="常规 2 4 12" xfId="1344"/>
    <cellStyle name="常规 2 4 12 2" xfId="1345"/>
    <cellStyle name="常规 2 4 13" xfId="1346"/>
    <cellStyle name="常规 2 4 13 2" xfId="1347"/>
    <cellStyle name="常规 2 4 14" xfId="1348"/>
    <cellStyle name="常规 2 4 14 2" xfId="1349"/>
    <cellStyle name="常规 2 4 15" xfId="1350"/>
    <cellStyle name="常规 2 4 15 2" xfId="1351"/>
    <cellStyle name="常规 2 4 16" xfId="1352"/>
    <cellStyle name="常规 2 4 16 2" xfId="1353"/>
    <cellStyle name="常规 2 4 17" xfId="1354"/>
    <cellStyle name="常规 2 4 17 2" xfId="1355"/>
    <cellStyle name="常规 2 4 18" xfId="1356"/>
    <cellStyle name="常规 2 4 18 2" xfId="1357"/>
    <cellStyle name="常规 2 4 19" xfId="1358"/>
    <cellStyle name="常规 2 4 19 2" xfId="1359"/>
    <cellStyle name="常规 2 4 2" xfId="1360"/>
    <cellStyle name="常规 2 4 2 2" xfId="1361"/>
    <cellStyle name="常规 2 4 20" xfId="1362"/>
    <cellStyle name="常规 2 4 20 2" xfId="1363"/>
    <cellStyle name="常规 2 4 21" xfId="1364"/>
    <cellStyle name="常规 2 4 21 2" xfId="1365"/>
    <cellStyle name="常规 2 4 22" xfId="1366"/>
    <cellStyle name="常规 2 4 22 2" xfId="1367"/>
    <cellStyle name="常规 2 4 23" xfId="1368"/>
    <cellStyle name="常规 2 4 23 2" xfId="1369"/>
    <cellStyle name="常规 2 4 24" xfId="1370"/>
    <cellStyle name="常规 2 4 24 2" xfId="1371"/>
    <cellStyle name="常规 2 4 25" xfId="1372"/>
    <cellStyle name="常规 2 4 25 2" xfId="1373"/>
    <cellStyle name="常规 2 4 26" xfId="1374"/>
    <cellStyle name="常规 2 4 26 2" xfId="1375"/>
    <cellStyle name="常规 2 4 27" xfId="1376"/>
    <cellStyle name="常规 2 4 27 2" xfId="1377"/>
    <cellStyle name="常规 2 4 28" xfId="1378"/>
    <cellStyle name="常规 2 4 28 2" xfId="1379"/>
    <cellStyle name="常规 2 4 29" xfId="1380"/>
    <cellStyle name="常规 2 4 29 2" xfId="1381"/>
    <cellStyle name="常规 2 4 3" xfId="1382"/>
    <cellStyle name="常规 2 4 3 2" xfId="1383"/>
    <cellStyle name="常规 2 4 30" xfId="1384"/>
    <cellStyle name="常规 2 4 30 2" xfId="1385"/>
    <cellStyle name="常规 2 4 31" xfId="1386"/>
    <cellStyle name="常规 2 4 31 2" xfId="1387"/>
    <cellStyle name="常规 2 4 32" xfId="1388"/>
    <cellStyle name="常规 2 4 32 2" xfId="1389"/>
    <cellStyle name="常规 2 4 33" xfId="1390"/>
    <cellStyle name="常规 2 4 33 2" xfId="1391"/>
    <cellStyle name="常规 2 4 34" xfId="1392"/>
    <cellStyle name="常规 2 4 34 2" xfId="1393"/>
    <cellStyle name="常规 2 4 35" xfId="1394"/>
    <cellStyle name="常规 2 4 35 2" xfId="1395"/>
    <cellStyle name="常规 2 4 36" xfId="1396"/>
    <cellStyle name="常规 2 4 36 2" xfId="1397"/>
    <cellStyle name="常规 2 4 37" xfId="1398"/>
    <cellStyle name="常规 2 4 37 2" xfId="1399"/>
    <cellStyle name="常规 2 4 38" xfId="1400"/>
    <cellStyle name="常规 2 4 38 2" xfId="1401"/>
    <cellStyle name="常规 2 4 39" xfId="1402"/>
    <cellStyle name="常规 2 4 39 2" xfId="1403"/>
    <cellStyle name="常规 2 4 4" xfId="1404"/>
    <cellStyle name="常规 2 4 4 2" xfId="1405"/>
    <cellStyle name="常规 2 4 40" xfId="1406"/>
    <cellStyle name="常规 2 4 40 2" xfId="1407"/>
    <cellStyle name="常规 2 4 41" xfId="1408"/>
    <cellStyle name="常规 2 4 41 2" xfId="1409"/>
    <cellStyle name="常规 2 4 42" xfId="1410"/>
    <cellStyle name="常规 2 4 42 2" xfId="1411"/>
    <cellStyle name="常规 2 4 43" xfId="1412"/>
    <cellStyle name="常规 2 4 43 2" xfId="1413"/>
    <cellStyle name="常规 2 4 44" xfId="1414"/>
    <cellStyle name="常规 2 4 44 2" xfId="1415"/>
    <cellStyle name="常规 2 4 45" xfId="1416"/>
    <cellStyle name="常规 2 4 45 2" xfId="1417"/>
    <cellStyle name="常规 2 4 46" xfId="1418"/>
    <cellStyle name="常规 2 4 47" xfId="1419"/>
    <cellStyle name="常规 2 4 5" xfId="1420"/>
    <cellStyle name="常规 2 4 5 2" xfId="1421"/>
    <cellStyle name="常规 2 4 6" xfId="1422"/>
    <cellStyle name="常规 2 4 6 2" xfId="1423"/>
    <cellStyle name="常规 2 4 7" xfId="1424"/>
    <cellStyle name="常规 2 4 7 2" xfId="1425"/>
    <cellStyle name="常规 2 4 8" xfId="1426"/>
    <cellStyle name="常规 2 4 8 2" xfId="1427"/>
    <cellStyle name="常规 2 4 9" xfId="1428"/>
    <cellStyle name="常规 2 4 9 2" xfId="1429"/>
    <cellStyle name="常规 2 40" xfId="1430"/>
    <cellStyle name="常规 2 40 2" xfId="1431"/>
    <cellStyle name="常规 2 41" xfId="1432"/>
    <cellStyle name="常规 2 41 2" xfId="1433"/>
    <cellStyle name="常规 2 42" xfId="1434"/>
    <cellStyle name="常规 2 42 2" xfId="1435"/>
    <cellStyle name="常规 2 43" xfId="1436"/>
    <cellStyle name="常规 2 43 2" xfId="1437"/>
    <cellStyle name="常规 2 44" xfId="1438"/>
    <cellStyle name="常规 2 44 2" xfId="1439"/>
    <cellStyle name="常规 2 45" xfId="1440"/>
    <cellStyle name="常规 2 45 2" xfId="1441"/>
    <cellStyle name="常规 2 46" xfId="1442"/>
    <cellStyle name="常规 2 46 2" xfId="1443"/>
    <cellStyle name="常规 2 47" xfId="1444"/>
    <cellStyle name="常规 2 48" xfId="1445"/>
    <cellStyle name="常规 2 49" xfId="1446"/>
    <cellStyle name="常规 2 5" xfId="1447"/>
    <cellStyle name="常规 2 5 2" xfId="1448"/>
    <cellStyle name="常规 2 50" xfId="1449"/>
    <cellStyle name="常规 2 51" xfId="1450"/>
    <cellStyle name="常规 2 52" xfId="1451"/>
    <cellStyle name="常规 2 6" xfId="1452"/>
    <cellStyle name="常规 2 6 2" xfId="1453"/>
    <cellStyle name="常规 2 7" xfId="1454"/>
    <cellStyle name="常规 2 7 2" xfId="1455"/>
    <cellStyle name="常规 2 8" xfId="1456"/>
    <cellStyle name="常规 2 8 2" xfId="1457"/>
    <cellStyle name="常规 2 9" xfId="1458"/>
    <cellStyle name="常规 2 9 2" xfId="1459"/>
    <cellStyle name="常规 2_2009年进度计划(稿)" xfId="1460"/>
    <cellStyle name="常规 20" xfId="1461"/>
    <cellStyle name="常规 20 2" xfId="1462"/>
    <cellStyle name="常规 21" xfId="1463"/>
    <cellStyle name="常规 21 2" xfId="1464"/>
    <cellStyle name="常规 22" xfId="1465"/>
    <cellStyle name="常规 22 2" xfId="1466"/>
    <cellStyle name="常规 23" xfId="1467"/>
    <cellStyle name="常规 23 2" xfId="1468"/>
    <cellStyle name="常规 24" xfId="1469"/>
    <cellStyle name="常规 24 2" xfId="1470"/>
    <cellStyle name="常规 25" xfId="1471"/>
    <cellStyle name="常规 25 2" xfId="1472"/>
    <cellStyle name="常规 26" xfId="1473"/>
    <cellStyle name="常规 26 2" xfId="1474"/>
    <cellStyle name="常规 27" xfId="1475"/>
    <cellStyle name="常规 27 2" xfId="1476"/>
    <cellStyle name="常规 28" xfId="1477"/>
    <cellStyle name="常规 28 2" xfId="1478"/>
    <cellStyle name="常规 29" xfId="1479"/>
    <cellStyle name="常规 29 2" xfId="1480"/>
    <cellStyle name="常规 3" xfId="1481"/>
    <cellStyle name="常规 3 10" xfId="1482"/>
    <cellStyle name="常规 3 10 2" xfId="1483"/>
    <cellStyle name="常规 3 11" xfId="1484"/>
    <cellStyle name="常规 3 12" xfId="1485"/>
    <cellStyle name="常规 3 13" xfId="1486"/>
    <cellStyle name="常规 3 2" xfId="1487"/>
    <cellStyle name="常规 3 2 2" xfId="1488"/>
    <cellStyle name="常规 3 2 3" xfId="1489"/>
    <cellStyle name="常规 3 2 4" xfId="1490"/>
    <cellStyle name="常规 3 3" xfId="1491"/>
    <cellStyle name="常规 3 3 2" xfId="1492"/>
    <cellStyle name="常规 3 4" xfId="1493"/>
    <cellStyle name="常规 3 4 2" xfId="1494"/>
    <cellStyle name="常规 3 5" xfId="1495"/>
    <cellStyle name="常规 3 5 2" xfId="1496"/>
    <cellStyle name="常规 3 6" xfId="1497"/>
    <cellStyle name="常规 3 6 2" xfId="1498"/>
    <cellStyle name="常规 3 7" xfId="1499"/>
    <cellStyle name="常规 3 7 2" xfId="1500"/>
    <cellStyle name="常规 3 8" xfId="1501"/>
    <cellStyle name="常规 3 8 2" xfId="1502"/>
    <cellStyle name="常规 3 9" xfId="1503"/>
    <cellStyle name="常规 3 9 2" xfId="1504"/>
    <cellStyle name="常规 3_动态_1" xfId="1505"/>
    <cellStyle name="常规 30" xfId="1506"/>
    <cellStyle name="常规 30 2" xfId="1507"/>
    <cellStyle name="常规 31" xfId="1508"/>
    <cellStyle name="常规 31 2" xfId="1509"/>
    <cellStyle name="常规 32" xfId="1510"/>
    <cellStyle name="常规 32 2" xfId="1511"/>
    <cellStyle name="常规 33" xfId="1512"/>
    <cellStyle name="常规 33 2" xfId="1513"/>
    <cellStyle name="常规 34" xfId="1514"/>
    <cellStyle name="常规 34 2" xfId="1515"/>
    <cellStyle name="常规 35" xfId="1516"/>
    <cellStyle name="常规 35 2" xfId="1517"/>
    <cellStyle name="常规 36" xfId="1518"/>
    <cellStyle name="常规 36 2" xfId="1519"/>
    <cellStyle name="常规 37" xfId="1520"/>
    <cellStyle name="常规 37 2" xfId="1521"/>
    <cellStyle name="常规 38" xfId="1522"/>
    <cellStyle name="常规 38 2" xfId="1523"/>
    <cellStyle name="常规 39" xfId="1524"/>
    <cellStyle name="常规 39 2" xfId="1525"/>
    <cellStyle name="常规 4" xfId="1526"/>
    <cellStyle name="常规 4 10" xfId="1527"/>
    <cellStyle name="常规 4 10 2" xfId="1528"/>
    <cellStyle name="常规 4 11" xfId="1529"/>
    <cellStyle name="常规 4 2" xfId="1530"/>
    <cellStyle name="常规 4 2 2" xfId="1531"/>
    <cellStyle name="常规 4 3" xfId="1532"/>
    <cellStyle name="常规 4 3 2" xfId="1533"/>
    <cellStyle name="常规 4 4" xfId="1534"/>
    <cellStyle name="常规 4 4 2" xfId="1535"/>
    <cellStyle name="常规 4 5" xfId="1536"/>
    <cellStyle name="常规 4 5 2" xfId="1537"/>
    <cellStyle name="常规 4 6" xfId="1538"/>
    <cellStyle name="常规 4 6 2" xfId="1539"/>
    <cellStyle name="常规 4 7" xfId="1540"/>
    <cellStyle name="常规 4 7 2" xfId="1541"/>
    <cellStyle name="常规 4 8" xfId="1542"/>
    <cellStyle name="常规 4 8 2" xfId="1543"/>
    <cellStyle name="常规 4 9" xfId="1544"/>
    <cellStyle name="常规 4 9 2" xfId="1545"/>
    <cellStyle name="常规 40" xfId="1546"/>
    <cellStyle name="常规 40 2" xfId="1547"/>
    <cellStyle name="常规 41" xfId="1548"/>
    <cellStyle name="常规 41 2" xfId="1549"/>
    <cellStyle name="常规 42" xfId="1550"/>
    <cellStyle name="常规 42 2" xfId="1551"/>
    <cellStyle name="常规 43" xfId="1552"/>
    <cellStyle name="常规 43 2" xfId="1553"/>
    <cellStyle name="常规 44" xfId="1554"/>
    <cellStyle name="常规 44 2" xfId="1555"/>
    <cellStyle name="常规 45" xfId="1556"/>
    <cellStyle name="常规 45 2" xfId="1557"/>
    <cellStyle name="常规 46" xfId="1558"/>
    <cellStyle name="常规 46 2" xfId="1559"/>
    <cellStyle name="常规 47" xfId="1560"/>
    <cellStyle name="常规 47 2" xfId="1561"/>
    <cellStyle name="常规 48" xfId="1562"/>
    <cellStyle name="常规 48 2" xfId="1563"/>
    <cellStyle name="常规 49" xfId="1564"/>
    <cellStyle name="常规 49 2" xfId="1565"/>
    <cellStyle name="常规 5" xfId="1566"/>
    <cellStyle name="常规 5 2" xfId="1567"/>
    <cellStyle name="常规 5 3" xfId="1568"/>
    <cellStyle name="常规 50" xfId="1569"/>
    <cellStyle name="常规 51" xfId="1570"/>
    <cellStyle name="常规 51 2" xfId="1571"/>
    <cellStyle name="常规 52" xfId="1572"/>
    <cellStyle name="常规 53" xfId="1573"/>
    <cellStyle name="常规 54" xfId="1574"/>
    <cellStyle name="常规 55" xfId="1575"/>
    <cellStyle name="常规 56" xfId="1576"/>
    <cellStyle name="常规 57" xfId="1577"/>
    <cellStyle name="常规 58" xfId="1578"/>
    <cellStyle name="常规 59" xfId="2557"/>
    <cellStyle name="常规 6" xfId="2"/>
    <cellStyle name="常规 6 14" xfId="1579"/>
    <cellStyle name="常规 6 2" xfId="1580"/>
    <cellStyle name="常规 6 3" xfId="1581"/>
    <cellStyle name="常规 6 4" xfId="1582"/>
    <cellStyle name="常规 6 5" xfId="1583"/>
    <cellStyle name="常规 7" xfId="1584"/>
    <cellStyle name="常规 7 10" xfId="1585"/>
    <cellStyle name="常规 7 10 2" xfId="1586"/>
    <cellStyle name="常规 7 11" xfId="1587"/>
    <cellStyle name="常规 7 11 2" xfId="1588"/>
    <cellStyle name="常规 7 12" xfId="1589"/>
    <cellStyle name="常规 7 12 2" xfId="1590"/>
    <cellStyle name="常规 7 13" xfId="1591"/>
    <cellStyle name="常规 7 13 2" xfId="1592"/>
    <cellStyle name="常规 7 14" xfId="1593"/>
    <cellStyle name="常规 7 14 2" xfId="1594"/>
    <cellStyle name="常规 7 15" xfId="1595"/>
    <cellStyle name="常规 7 15 2" xfId="1596"/>
    <cellStyle name="常规 7 16" xfId="1597"/>
    <cellStyle name="常规 7 16 2" xfId="1598"/>
    <cellStyle name="常规 7 17" xfId="1599"/>
    <cellStyle name="常规 7 17 2" xfId="1600"/>
    <cellStyle name="常规 7 18" xfId="1601"/>
    <cellStyle name="常规 7 18 2" xfId="1602"/>
    <cellStyle name="常规 7 19" xfId="1603"/>
    <cellStyle name="常规 7 19 2" xfId="1604"/>
    <cellStyle name="常规 7 2" xfId="1605"/>
    <cellStyle name="常规 7 2 2" xfId="1606"/>
    <cellStyle name="常规 7 20" xfId="1607"/>
    <cellStyle name="常规 7 20 2" xfId="1608"/>
    <cellStyle name="常规 7 21" xfId="1609"/>
    <cellStyle name="常规 7 21 2" xfId="1610"/>
    <cellStyle name="常规 7 22" xfId="1611"/>
    <cellStyle name="常规 7 22 2" xfId="1612"/>
    <cellStyle name="常规 7 23" xfId="1613"/>
    <cellStyle name="常规 7 23 2" xfId="1614"/>
    <cellStyle name="常规 7 24" xfId="1615"/>
    <cellStyle name="常规 7 24 2" xfId="1616"/>
    <cellStyle name="常规 7 25" xfId="1617"/>
    <cellStyle name="常规 7 25 2" xfId="1618"/>
    <cellStyle name="常规 7 26" xfId="1619"/>
    <cellStyle name="常规 7 26 2" xfId="1620"/>
    <cellStyle name="常规 7 27" xfId="1621"/>
    <cellStyle name="常规 7 27 2" xfId="1622"/>
    <cellStyle name="常规 7 28" xfId="1623"/>
    <cellStyle name="常规 7 28 2" xfId="1624"/>
    <cellStyle name="常规 7 29" xfId="1625"/>
    <cellStyle name="常规 7 29 2" xfId="1626"/>
    <cellStyle name="常规 7 3" xfId="1627"/>
    <cellStyle name="常规 7 3 2" xfId="1628"/>
    <cellStyle name="常规 7 30" xfId="1629"/>
    <cellStyle name="常规 7 30 2" xfId="1630"/>
    <cellStyle name="常规 7 31" xfId="1631"/>
    <cellStyle name="常规 7 31 2" xfId="1632"/>
    <cellStyle name="常规 7 32" xfId="1633"/>
    <cellStyle name="常规 7 32 2" xfId="1634"/>
    <cellStyle name="常规 7 33" xfId="1635"/>
    <cellStyle name="常规 7 33 2" xfId="1636"/>
    <cellStyle name="常规 7 34" xfId="1637"/>
    <cellStyle name="常规 7 34 2" xfId="1638"/>
    <cellStyle name="常规 7 35" xfId="1639"/>
    <cellStyle name="常规 7 35 2" xfId="1640"/>
    <cellStyle name="常规 7 36" xfId="1641"/>
    <cellStyle name="常规 7 36 2" xfId="1642"/>
    <cellStyle name="常规 7 37" xfId="1643"/>
    <cellStyle name="常规 7 38" xfId="1644"/>
    <cellStyle name="常规 7 39" xfId="1645"/>
    <cellStyle name="常规 7 4" xfId="1646"/>
    <cellStyle name="常规 7 4 2" xfId="1647"/>
    <cellStyle name="常规 7 5" xfId="1648"/>
    <cellStyle name="常规 7 5 2" xfId="1649"/>
    <cellStyle name="常规 7 6" xfId="1650"/>
    <cellStyle name="常规 7 6 2" xfId="1651"/>
    <cellStyle name="常规 7 7" xfId="1652"/>
    <cellStyle name="常规 7 7 2" xfId="1653"/>
    <cellStyle name="常规 7 8" xfId="1654"/>
    <cellStyle name="常规 7 8 2" xfId="1655"/>
    <cellStyle name="常规 7 9" xfId="1656"/>
    <cellStyle name="常规 7 9 2" xfId="1657"/>
    <cellStyle name="常规 8" xfId="1658"/>
    <cellStyle name="常规 8 10" xfId="1659"/>
    <cellStyle name="常规 8 10 2" xfId="1660"/>
    <cellStyle name="常规 8 11" xfId="1661"/>
    <cellStyle name="常规 8 11 2" xfId="1662"/>
    <cellStyle name="常规 8 12" xfId="1663"/>
    <cellStyle name="常规 8 12 2" xfId="1664"/>
    <cellStyle name="常规 8 13" xfId="1665"/>
    <cellStyle name="常规 8 13 2" xfId="1666"/>
    <cellStyle name="常规 8 14" xfId="1667"/>
    <cellStyle name="常规 8 14 2" xfId="1668"/>
    <cellStyle name="常规 8 15" xfId="1669"/>
    <cellStyle name="常规 8 15 2" xfId="1670"/>
    <cellStyle name="常规 8 16" xfId="1671"/>
    <cellStyle name="常规 8 16 2" xfId="1672"/>
    <cellStyle name="常规 8 17" xfId="1673"/>
    <cellStyle name="常规 8 17 2" xfId="1674"/>
    <cellStyle name="常规 8 18" xfId="1675"/>
    <cellStyle name="常规 8 18 2" xfId="1676"/>
    <cellStyle name="常规 8 19" xfId="1677"/>
    <cellStyle name="常规 8 19 2" xfId="1678"/>
    <cellStyle name="常规 8 2" xfId="1679"/>
    <cellStyle name="常规 8 2 2" xfId="1680"/>
    <cellStyle name="常规 8 20" xfId="1681"/>
    <cellStyle name="常规 8 20 2" xfId="1682"/>
    <cellStyle name="常规 8 21" xfId="1683"/>
    <cellStyle name="常规 8 21 2" xfId="1684"/>
    <cellStyle name="常规 8 22" xfId="1685"/>
    <cellStyle name="常规 8 22 2" xfId="1686"/>
    <cellStyle name="常规 8 23" xfId="1687"/>
    <cellStyle name="常规 8 23 2" xfId="1688"/>
    <cellStyle name="常规 8 24" xfId="1689"/>
    <cellStyle name="常规 8 24 2" xfId="1690"/>
    <cellStyle name="常规 8 25" xfId="1691"/>
    <cellStyle name="常规 8 25 2" xfId="1692"/>
    <cellStyle name="常规 8 26" xfId="1693"/>
    <cellStyle name="常规 8 26 2" xfId="1694"/>
    <cellStyle name="常规 8 27" xfId="1695"/>
    <cellStyle name="常规 8 27 2" xfId="1696"/>
    <cellStyle name="常规 8 28" xfId="1697"/>
    <cellStyle name="常规 8 28 2" xfId="1698"/>
    <cellStyle name="常规 8 29" xfId="1699"/>
    <cellStyle name="常规 8 29 2" xfId="1700"/>
    <cellStyle name="常规 8 3" xfId="1701"/>
    <cellStyle name="常规 8 3 2" xfId="1702"/>
    <cellStyle name="常规 8 30" xfId="1703"/>
    <cellStyle name="常规 8 30 2" xfId="1704"/>
    <cellStyle name="常规 8 31" xfId="1705"/>
    <cellStyle name="常规 8 31 2" xfId="1706"/>
    <cellStyle name="常规 8 32" xfId="1707"/>
    <cellStyle name="常规 8 32 2" xfId="1708"/>
    <cellStyle name="常规 8 33" xfId="1709"/>
    <cellStyle name="常规 8 33 2" xfId="1710"/>
    <cellStyle name="常规 8 34" xfId="1711"/>
    <cellStyle name="常规 8 34 2" xfId="1712"/>
    <cellStyle name="常规 8 35" xfId="1713"/>
    <cellStyle name="常规 8 35 2" xfId="1714"/>
    <cellStyle name="常规 8 36" xfId="1715"/>
    <cellStyle name="常规 8 36 2" xfId="1716"/>
    <cellStyle name="常规 8 37" xfId="1717"/>
    <cellStyle name="常规 8 4" xfId="1718"/>
    <cellStyle name="常规 8 4 2" xfId="1719"/>
    <cellStyle name="常规 8 5" xfId="1720"/>
    <cellStyle name="常规 8 5 2" xfId="1721"/>
    <cellStyle name="常规 8 6" xfId="1722"/>
    <cellStyle name="常规 8 6 2" xfId="1723"/>
    <cellStyle name="常规 8 7" xfId="1724"/>
    <cellStyle name="常规 8 7 2" xfId="1725"/>
    <cellStyle name="常规 8 8" xfId="1726"/>
    <cellStyle name="常规 8 8 2" xfId="1727"/>
    <cellStyle name="常规 8 9" xfId="1728"/>
    <cellStyle name="常规 8 9 2" xfId="1729"/>
    <cellStyle name="常规 9" xfId="1730"/>
    <cellStyle name="常规 9 2" xfId="1731"/>
    <cellStyle name="常规_Sheet1" xfId="2555"/>
    <cellStyle name="超链接" xfId="2556" builtinId="8"/>
    <cellStyle name="超链接 10" xfId="1732"/>
    <cellStyle name="超链接 10 2" xfId="1733"/>
    <cellStyle name="超链接 2" xfId="1734"/>
    <cellStyle name="超链接 2 2" xfId="1735"/>
    <cellStyle name="超链接 3" xfId="1736"/>
    <cellStyle name="超链接 3 2" xfId="1737"/>
    <cellStyle name="超链接 4" xfId="1738"/>
    <cellStyle name="超链接 4 2" xfId="1739"/>
    <cellStyle name="超链接 5" xfId="1740"/>
    <cellStyle name="超链接 5 2" xfId="1741"/>
    <cellStyle name="超链接 6" xfId="1742"/>
    <cellStyle name="超链接 6 2" xfId="1743"/>
    <cellStyle name="超链接 7" xfId="1744"/>
    <cellStyle name="超链接 7 2" xfId="1745"/>
    <cellStyle name="超链接 8" xfId="1746"/>
    <cellStyle name="超链接 8 2" xfId="1747"/>
    <cellStyle name="超链接 9" xfId="1748"/>
    <cellStyle name="超链接 9 2" xfId="1749"/>
    <cellStyle name="超链接_登记表" xfId="2558"/>
    <cellStyle name="好 2" xfId="1750"/>
    <cellStyle name="好 2 10" xfId="1751"/>
    <cellStyle name="好 2 10 2" xfId="1752"/>
    <cellStyle name="好 2 11" xfId="1753"/>
    <cellStyle name="好 2 2" xfId="1754"/>
    <cellStyle name="好 2 2 2" xfId="1755"/>
    <cellStyle name="好 2 3" xfId="1756"/>
    <cellStyle name="好 2 3 2" xfId="1757"/>
    <cellStyle name="好 2 4" xfId="1758"/>
    <cellStyle name="好 2 4 2" xfId="1759"/>
    <cellStyle name="好 2 5" xfId="1760"/>
    <cellStyle name="好 2 5 2" xfId="1761"/>
    <cellStyle name="好 2 6" xfId="1762"/>
    <cellStyle name="好 2 6 2" xfId="1763"/>
    <cellStyle name="好 2 7" xfId="1764"/>
    <cellStyle name="好 2 7 2" xfId="1765"/>
    <cellStyle name="好 2 8" xfId="1766"/>
    <cellStyle name="好 2 8 2" xfId="1767"/>
    <cellStyle name="好 2 9" xfId="1768"/>
    <cellStyle name="好 2 9 2" xfId="1769"/>
    <cellStyle name="好 3" xfId="1770"/>
    <cellStyle name="好 3 10" xfId="1771"/>
    <cellStyle name="好 3 10 2" xfId="1772"/>
    <cellStyle name="好 3 11" xfId="1773"/>
    <cellStyle name="好 3 2" xfId="1774"/>
    <cellStyle name="好 3 2 2" xfId="1775"/>
    <cellStyle name="好 3 3" xfId="1776"/>
    <cellStyle name="好 3 3 2" xfId="1777"/>
    <cellStyle name="好 3 4" xfId="1778"/>
    <cellStyle name="好 3 4 2" xfId="1779"/>
    <cellStyle name="好 3 5" xfId="1780"/>
    <cellStyle name="好 3 5 2" xfId="1781"/>
    <cellStyle name="好 3 6" xfId="1782"/>
    <cellStyle name="好 3 6 2" xfId="1783"/>
    <cellStyle name="好 3 7" xfId="1784"/>
    <cellStyle name="好 3 7 2" xfId="1785"/>
    <cellStyle name="好 3 8" xfId="1786"/>
    <cellStyle name="好 3 8 2" xfId="1787"/>
    <cellStyle name="好 3 9" xfId="1788"/>
    <cellStyle name="好 3 9 2" xfId="1789"/>
    <cellStyle name="好 4" xfId="1790"/>
    <cellStyle name="好 5" xfId="1791"/>
    <cellStyle name="好 6" xfId="1792"/>
    <cellStyle name="好 7" xfId="1793"/>
    <cellStyle name="好 8" xfId="1794"/>
    <cellStyle name="好 9" xfId="1795"/>
    <cellStyle name="好_产值计划" xfId="1796"/>
    <cellStyle name="好_沪昆" xfId="1797"/>
    <cellStyle name="好_明细表" xfId="1798"/>
    <cellStyle name="好_形象进度" xfId="1799"/>
    <cellStyle name="汇总 2" xfId="1800"/>
    <cellStyle name="汇总 2 10" xfId="1801"/>
    <cellStyle name="汇总 2 10 2" xfId="1802"/>
    <cellStyle name="汇总 2 11" xfId="1803"/>
    <cellStyle name="汇总 2 2" xfId="1804"/>
    <cellStyle name="汇总 2 2 2" xfId="1805"/>
    <cellStyle name="汇总 2 3" xfId="1806"/>
    <cellStyle name="汇总 2 3 2" xfId="1807"/>
    <cellStyle name="汇总 2 4" xfId="1808"/>
    <cellStyle name="汇总 2 4 2" xfId="1809"/>
    <cellStyle name="汇总 2 5" xfId="1810"/>
    <cellStyle name="汇总 2 5 2" xfId="1811"/>
    <cellStyle name="汇总 2 6" xfId="1812"/>
    <cellStyle name="汇总 2 6 2" xfId="1813"/>
    <cellStyle name="汇总 2 7" xfId="1814"/>
    <cellStyle name="汇总 2 7 2" xfId="1815"/>
    <cellStyle name="汇总 2 8" xfId="1816"/>
    <cellStyle name="汇总 2 8 2" xfId="1817"/>
    <cellStyle name="汇总 2 9" xfId="1818"/>
    <cellStyle name="汇总 2 9 2" xfId="1819"/>
    <cellStyle name="汇总 3" xfId="1820"/>
    <cellStyle name="汇总 3 10" xfId="1821"/>
    <cellStyle name="汇总 3 10 2" xfId="1822"/>
    <cellStyle name="汇总 3 11" xfId="1823"/>
    <cellStyle name="汇总 3 2" xfId="1824"/>
    <cellStyle name="汇总 3 2 2" xfId="1825"/>
    <cellStyle name="汇总 3 3" xfId="1826"/>
    <cellStyle name="汇总 3 3 2" xfId="1827"/>
    <cellStyle name="汇总 3 4" xfId="1828"/>
    <cellStyle name="汇总 3 4 2" xfId="1829"/>
    <cellStyle name="汇总 3 5" xfId="1830"/>
    <cellStyle name="汇总 3 5 2" xfId="1831"/>
    <cellStyle name="汇总 3 6" xfId="1832"/>
    <cellStyle name="汇总 3 6 2" xfId="1833"/>
    <cellStyle name="汇总 3 7" xfId="1834"/>
    <cellStyle name="汇总 3 7 2" xfId="1835"/>
    <cellStyle name="汇总 3 8" xfId="1836"/>
    <cellStyle name="汇总 3 8 2" xfId="1837"/>
    <cellStyle name="汇总 3 9" xfId="1838"/>
    <cellStyle name="汇总 3 9 2" xfId="1839"/>
    <cellStyle name="汇总 4" xfId="1840"/>
    <cellStyle name="汇总 5" xfId="1841"/>
    <cellStyle name="汇总 6" xfId="1842"/>
    <cellStyle name="汇总 7" xfId="1843"/>
    <cellStyle name="汇总 8" xfId="1844"/>
    <cellStyle name="汇总 9" xfId="1845"/>
    <cellStyle name="计算 2" xfId="1846"/>
    <cellStyle name="计算 2 10" xfId="1847"/>
    <cellStyle name="计算 2 10 2" xfId="1848"/>
    <cellStyle name="计算 2 11" xfId="1849"/>
    <cellStyle name="计算 2 2" xfId="1850"/>
    <cellStyle name="计算 2 2 2" xfId="1851"/>
    <cellStyle name="计算 2 3" xfId="1852"/>
    <cellStyle name="计算 2 3 2" xfId="1853"/>
    <cellStyle name="计算 2 4" xfId="1854"/>
    <cellStyle name="计算 2 4 2" xfId="1855"/>
    <cellStyle name="计算 2 5" xfId="1856"/>
    <cellStyle name="计算 2 5 2" xfId="1857"/>
    <cellStyle name="计算 2 6" xfId="1858"/>
    <cellStyle name="计算 2 6 2" xfId="1859"/>
    <cellStyle name="计算 2 7" xfId="1860"/>
    <cellStyle name="计算 2 7 2" xfId="1861"/>
    <cellStyle name="计算 2 8" xfId="1862"/>
    <cellStyle name="计算 2 8 2" xfId="1863"/>
    <cellStyle name="计算 2 9" xfId="1864"/>
    <cellStyle name="计算 2 9 2" xfId="1865"/>
    <cellStyle name="计算 3" xfId="1866"/>
    <cellStyle name="计算 3 10" xfId="1867"/>
    <cellStyle name="计算 3 10 2" xfId="1868"/>
    <cellStyle name="计算 3 11" xfId="1869"/>
    <cellStyle name="计算 3 2" xfId="1870"/>
    <cellStyle name="计算 3 2 2" xfId="1871"/>
    <cellStyle name="计算 3 3" xfId="1872"/>
    <cellStyle name="计算 3 3 2" xfId="1873"/>
    <cellStyle name="计算 3 4" xfId="1874"/>
    <cellStyle name="计算 3 4 2" xfId="1875"/>
    <cellStyle name="计算 3 5" xfId="1876"/>
    <cellStyle name="计算 3 5 2" xfId="1877"/>
    <cellStyle name="计算 3 6" xfId="1878"/>
    <cellStyle name="计算 3 6 2" xfId="1879"/>
    <cellStyle name="计算 3 7" xfId="1880"/>
    <cellStyle name="计算 3 7 2" xfId="1881"/>
    <cellStyle name="计算 3 8" xfId="1882"/>
    <cellStyle name="计算 3 8 2" xfId="1883"/>
    <cellStyle name="计算 3 9" xfId="1884"/>
    <cellStyle name="计算 3 9 2" xfId="1885"/>
    <cellStyle name="计算 4" xfId="1886"/>
    <cellStyle name="计算 5" xfId="1887"/>
    <cellStyle name="计算 6" xfId="1888"/>
    <cellStyle name="计算 7" xfId="1889"/>
    <cellStyle name="计算 8" xfId="1890"/>
    <cellStyle name="计算 9" xfId="1891"/>
    <cellStyle name="检查单元格 2" xfId="1892"/>
    <cellStyle name="检查单元格 2 10" xfId="1893"/>
    <cellStyle name="检查单元格 2 10 2" xfId="1894"/>
    <cellStyle name="检查单元格 2 11" xfId="1895"/>
    <cellStyle name="检查单元格 2 2" xfId="1896"/>
    <cellStyle name="检查单元格 2 2 2" xfId="1897"/>
    <cellStyle name="检查单元格 2 3" xfId="1898"/>
    <cellStyle name="检查单元格 2 3 2" xfId="1899"/>
    <cellStyle name="检查单元格 2 4" xfId="1900"/>
    <cellStyle name="检查单元格 2 4 2" xfId="1901"/>
    <cellStyle name="检查单元格 2 5" xfId="1902"/>
    <cellStyle name="检查单元格 2 5 2" xfId="1903"/>
    <cellStyle name="检查单元格 2 6" xfId="1904"/>
    <cellStyle name="检查单元格 2 6 2" xfId="1905"/>
    <cellStyle name="检查单元格 2 7" xfId="1906"/>
    <cellStyle name="检查单元格 2 7 2" xfId="1907"/>
    <cellStyle name="检查单元格 2 8" xfId="1908"/>
    <cellStyle name="检查单元格 2 8 2" xfId="1909"/>
    <cellStyle name="检查单元格 2 9" xfId="1910"/>
    <cellStyle name="检查单元格 2 9 2" xfId="1911"/>
    <cellStyle name="检查单元格 3" xfId="1912"/>
    <cellStyle name="检查单元格 3 10" xfId="1913"/>
    <cellStyle name="检查单元格 3 10 2" xfId="1914"/>
    <cellStyle name="检查单元格 3 11" xfId="1915"/>
    <cellStyle name="检查单元格 3 2" xfId="1916"/>
    <cellStyle name="检查单元格 3 2 2" xfId="1917"/>
    <cellStyle name="检查单元格 3 3" xfId="1918"/>
    <cellStyle name="检查单元格 3 3 2" xfId="1919"/>
    <cellStyle name="检查单元格 3 4" xfId="1920"/>
    <cellStyle name="检查单元格 3 4 2" xfId="1921"/>
    <cellStyle name="检查单元格 3 5" xfId="1922"/>
    <cellStyle name="检查单元格 3 5 2" xfId="1923"/>
    <cellStyle name="检查单元格 3 6" xfId="1924"/>
    <cellStyle name="检查单元格 3 6 2" xfId="1925"/>
    <cellStyle name="检查单元格 3 7" xfId="1926"/>
    <cellStyle name="检查单元格 3 7 2" xfId="1927"/>
    <cellStyle name="检查单元格 3 8" xfId="1928"/>
    <cellStyle name="检查单元格 3 8 2" xfId="1929"/>
    <cellStyle name="检查单元格 3 9" xfId="1930"/>
    <cellStyle name="检查单元格 3 9 2" xfId="1931"/>
    <cellStyle name="检查单元格 4" xfId="1932"/>
    <cellStyle name="检查单元格 5" xfId="1933"/>
    <cellStyle name="检查单元格 6" xfId="1934"/>
    <cellStyle name="检查单元格 7" xfId="1935"/>
    <cellStyle name="检查单元格 8" xfId="1936"/>
    <cellStyle name="检查单元格 9" xfId="1937"/>
    <cellStyle name="解释性文本 2" xfId="1938"/>
    <cellStyle name="解释性文本 2 10" xfId="1939"/>
    <cellStyle name="解释性文本 2 10 2" xfId="1940"/>
    <cellStyle name="解释性文本 2 11" xfId="1941"/>
    <cellStyle name="解释性文本 2 2" xfId="1942"/>
    <cellStyle name="解释性文本 2 2 2" xfId="1943"/>
    <cellStyle name="解释性文本 2 3" xfId="1944"/>
    <cellStyle name="解释性文本 2 3 2" xfId="1945"/>
    <cellStyle name="解释性文本 2 4" xfId="1946"/>
    <cellStyle name="解释性文本 2 4 2" xfId="1947"/>
    <cellStyle name="解释性文本 2 5" xfId="1948"/>
    <cellStyle name="解释性文本 2 5 2" xfId="1949"/>
    <cellStyle name="解释性文本 2 6" xfId="1950"/>
    <cellStyle name="解释性文本 2 6 2" xfId="1951"/>
    <cellStyle name="解释性文本 2 7" xfId="1952"/>
    <cellStyle name="解释性文本 2 7 2" xfId="1953"/>
    <cellStyle name="解释性文本 2 8" xfId="1954"/>
    <cellStyle name="解释性文本 2 8 2" xfId="1955"/>
    <cellStyle name="解释性文本 2 9" xfId="1956"/>
    <cellStyle name="解释性文本 2 9 2" xfId="1957"/>
    <cellStyle name="解释性文本 3" xfId="1958"/>
    <cellStyle name="解释性文本 3 10" xfId="1959"/>
    <cellStyle name="解释性文本 3 10 2" xfId="1960"/>
    <cellStyle name="解释性文本 3 11" xfId="1961"/>
    <cellStyle name="解释性文本 3 2" xfId="1962"/>
    <cellStyle name="解释性文本 3 2 2" xfId="1963"/>
    <cellStyle name="解释性文本 3 3" xfId="1964"/>
    <cellStyle name="解释性文本 3 3 2" xfId="1965"/>
    <cellStyle name="解释性文本 3 4" xfId="1966"/>
    <cellStyle name="解释性文本 3 4 2" xfId="1967"/>
    <cellStyle name="解释性文本 3 5" xfId="1968"/>
    <cellStyle name="解释性文本 3 5 2" xfId="1969"/>
    <cellStyle name="解释性文本 3 6" xfId="1970"/>
    <cellStyle name="解释性文本 3 6 2" xfId="1971"/>
    <cellStyle name="解释性文本 3 7" xfId="1972"/>
    <cellStyle name="解释性文本 3 7 2" xfId="1973"/>
    <cellStyle name="解释性文本 3 8" xfId="1974"/>
    <cellStyle name="解释性文本 3 8 2" xfId="1975"/>
    <cellStyle name="解释性文本 3 9" xfId="1976"/>
    <cellStyle name="解释性文本 3 9 2" xfId="1977"/>
    <cellStyle name="解释性文本 4" xfId="1978"/>
    <cellStyle name="解释性文本 5" xfId="1979"/>
    <cellStyle name="解释性文本 6" xfId="1980"/>
    <cellStyle name="解释性文本 7" xfId="1981"/>
    <cellStyle name="解释性文本 8" xfId="1982"/>
    <cellStyle name="解释性文本 9" xfId="1983"/>
    <cellStyle name="警告文本 2" xfId="1984"/>
    <cellStyle name="警告文本 2 10" xfId="1985"/>
    <cellStyle name="警告文本 2 10 2" xfId="1986"/>
    <cellStyle name="警告文本 2 11" xfId="1987"/>
    <cellStyle name="警告文本 2 2" xfId="1988"/>
    <cellStyle name="警告文本 2 2 2" xfId="1989"/>
    <cellStyle name="警告文本 2 3" xfId="1990"/>
    <cellStyle name="警告文本 2 3 2" xfId="1991"/>
    <cellStyle name="警告文本 2 4" xfId="1992"/>
    <cellStyle name="警告文本 2 4 2" xfId="1993"/>
    <cellStyle name="警告文本 2 5" xfId="1994"/>
    <cellStyle name="警告文本 2 5 2" xfId="1995"/>
    <cellStyle name="警告文本 2 6" xfId="1996"/>
    <cellStyle name="警告文本 2 6 2" xfId="1997"/>
    <cellStyle name="警告文本 2 7" xfId="1998"/>
    <cellStyle name="警告文本 2 7 2" xfId="1999"/>
    <cellStyle name="警告文本 2 8" xfId="2000"/>
    <cellStyle name="警告文本 2 8 2" xfId="2001"/>
    <cellStyle name="警告文本 2 9" xfId="2002"/>
    <cellStyle name="警告文本 2 9 2" xfId="2003"/>
    <cellStyle name="警告文本 3" xfId="2004"/>
    <cellStyle name="警告文本 3 10" xfId="2005"/>
    <cellStyle name="警告文本 3 10 2" xfId="2006"/>
    <cellStyle name="警告文本 3 11" xfId="2007"/>
    <cellStyle name="警告文本 3 2" xfId="2008"/>
    <cellStyle name="警告文本 3 2 2" xfId="2009"/>
    <cellStyle name="警告文本 3 3" xfId="2010"/>
    <cellStyle name="警告文本 3 3 2" xfId="2011"/>
    <cellStyle name="警告文本 3 4" xfId="2012"/>
    <cellStyle name="警告文本 3 4 2" xfId="2013"/>
    <cellStyle name="警告文本 3 5" xfId="2014"/>
    <cellStyle name="警告文本 3 5 2" xfId="2015"/>
    <cellStyle name="警告文本 3 6" xfId="2016"/>
    <cellStyle name="警告文本 3 6 2" xfId="2017"/>
    <cellStyle name="警告文本 3 7" xfId="2018"/>
    <cellStyle name="警告文本 3 7 2" xfId="2019"/>
    <cellStyle name="警告文本 3 8" xfId="2020"/>
    <cellStyle name="警告文本 3 8 2" xfId="2021"/>
    <cellStyle name="警告文本 3 9" xfId="2022"/>
    <cellStyle name="警告文本 3 9 2" xfId="2023"/>
    <cellStyle name="警告文本 4" xfId="2024"/>
    <cellStyle name="警告文本 5" xfId="2025"/>
    <cellStyle name="警告文本 6" xfId="2026"/>
    <cellStyle name="警告文本 7" xfId="2027"/>
    <cellStyle name="警告文本 8" xfId="2028"/>
    <cellStyle name="警告文本 9" xfId="2029"/>
    <cellStyle name="链接单元格 2" xfId="2030"/>
    <cellStyle name="链接单元格 2 10" xfId="2031"/>
    <cellStyle name="链接单元格 2 10 2" xfId="2032"/>
    <cellStyle name="链接单元格 2 11" xfId="2033"/>
    <cellStyle name="链接单元格 2 2" xfId="2034"/>
    <cellStyle name="链接单元格 2 2 2" xfId="2035"/>
    <cellStyle name="链接单元格 2 3" xfId="2036"/>
    <cellStyle name="链接单元格 2 3 2" xfId="2037"/>
    <cellStyle name="链接单元格 2 4" xfId="2038"/>
    <cellStyle name="链接单元格 2 4 2" xfId="2039"/>
    <cellStyle name="链接单元格 2 5" xfId="2040"/>
    <cellStyle name="链接单元格 2 5 2" xfId="2041"/>
    <cellStyle name="链接单元格 2 6" xfId="2042"/>
    <cellStyle name="链接单元格 2 6 2" xfId="2043"/>
    <cellStyle name="链接单元格 2 7" xfId="2044"/>
    <cellStyle name="链接单元格 2 7 2" xfId="2045"/>
    <cellStyle name="链接单元格 2 8" xfId="2046"/>
    <cellStyle name="链接单元格 2 8 2" xfId="2047"/>
    <cellStyle name="链接单元格 2 9" xfId="2048"/>
    <cellStyle name="链接单元格 2 9 2" xfId="2049"/>
    <cellStyle name="链接单元格 3" xfId="2050"/>
    <cellStyle name="链接单元格 3 10" xfId="2051"/>
    <cellStyle name="链接单元格 3 10 2" xfId="2052"/>
    <cellStyle name="链接单元格 3 11" xfId="2053"/>
    <cellStyle name="链接单元格 3 2" xfId="2054"/>
    <cellStyle name="链接单元格 3 2 2" xfId="2055"/>
    <cellStyle name="链接单元格 3 3" xfId="2056"/>
    <cellStyle name="链接单元格 3 3 2" xfId="2057"/>
    <cellStyle name="链接单元格 3 4" xfId="2058"/>
    <cellStyle name="链接单元格 3 4 2" xfId="2059"/>
    <cellStyle name="链接单元格 3 5" xfId="2060"/>
    <cellStyle name="链接单元格 3 5 2" xfId="2061"/>
    <cellStyle name="链接单元格 3 6" xfId="2062"/>
    <cellStyle name="链接单元格 3 6 2" xfId="2063"/>
    <cellStyle name="链接单元格 3 7" xfId="2064"/>
    <cellStyle name="链接单元格 3 7 2" xfId="2065"/>
    <cellStyle name="链接单元格 3 8" xfId="2066"/>
    <cellStyle name="链接单元格 3 8 2" xfId="2067"/>
    <cellStyle name="链接单元格 3 9" xfId="2068"/>
    <cellStyle name="链接单元格 3 9 2" xfId="2069"/>
    <cellStyle name="链接单元格 4" xfId="2070"/>
    <cellStyle name="链接单元格 5" xfId="2071"/>
    <cellStyle name="链接单元格 6" xfId="2072"/>
    <cellStyle name="链接单元格 7" xfId="2073"/>
    <cellStyle name="链接单元格 8" xfId="2074"/>
    <cellStyle name="链接单元格 9" xfId="2075"/>
    <cellStyle name="普通" xfId="2076"/>
    <cellStyle name="千分位[0]_laroux" xfId="2077"/>
    <cellStyle name="千分位_laroux" xfId="2078"/>
    <cellStyle name="千位[0]_laroux" xfId="2079"/>
    <cellStyle name="千位_laroux" xfId="2080"/>
    <cellStyle name="千位分隔" xfId="2554" builtinId="3"/>
    <cellStyle name="强调文字颜色 1 2" xfId="2081"/>
    <cellStyle name="强调文字颜色 1 2 10" xfId="2082"/>
    <cellStyle name="强调文字颜色 1 2 10 2" xfId="2083"/>
    <cellStyle name="强调文字颜色 1 2 11" xfId="2084"/>
    <cellStyle name="强调文字颜色 1 2 2" xfId="2085"/>
    <cellStyle name="强调文字颜色 1 2 2 2" xfId="2086"/>
    <cellStyle name="强调文字颜色 1 2 3" xfId="2087"/>
    <cellStyle name="强调文字颜色 1 2 3 2" xfId="2088"/>
    <cellStyle name="强调文字颜色 1 2 4" xfId="2089"/>
    <cellStyle name="强调文字颜色 1 2 4 2" xfId="2090"/>
    <cellStyle name="强调文字颜色 1 2 5" xfId="2091"/>
    <cellStyle name="强调文字颜色 1 2 5 2" xfId="2092"/>
    <cellStyle name="强调文字颜色 1 2 6" xfId="2093"/>
    <cellStyle name="强调文字颜色 1 2 6 2" xfId="2094"/>
    <cellStyle name="强调文字颜色 1 2 7" xfId="2095"/>
    <cellStyle name="强调文字颜色 1 2 7 2" xfId="2096"/>
    <cellStyle name="强调文字颜色 1 2 8" xfId="2097"/>
    <cellStyle name="强调文字颜色 1 2 8 2" xfId="2098"/>
    <cellStyle name="强调文字颜色 1 2 9" xfId="2099"/>
    <cellStyle name="强调文字颜色 1 2 9 2" xfId="2100"/>
    <cellStyle name="强调文字颜色 1 3" xfId="2101"/>
    <cellStyle name="强调文字颜色 1 3 10" xfId="2102"/>
    <cellStyle name="强调文字颜色 1 3 10 2" xfId="2103"/>
    <cellStyle name="强调文字颜色 1 3 11" xfId="2104"/>
    <cellStyle name="强调文字颜色 1 3 2" xfId="2105"/>
    <cellStyle name="强调文字颜色 1 3 2 2" xfId="2106"/>
    <cellStyle name="强调文字颜色 1 3 3" xfId="2107"/>
    <cellStyle name="强调文字颜色 1 3 3 2" xfId="2108"/>
    <cellStyle name="强调文字颜色 1 3 4" xfId="2109"/>
    <cellStyle name="强调文字颜色 1 3 4 2" xfId="2110"/>
    <cellStyle name="强调文字颜色 1 3 5" xfId="2111"/>
    <cellStyle name="强调文字颜色 1 3 5 2" xfId="2112"/>
    <cellStyle name="强调文字颜色 1 3 6" xfId="2113"/>
    <cellStyle name="强调文字颜色 1 3 6 2" xfId="2114"/>
    <cellStyle name="强调文字颜色 1 3 7" xfId="2115"/>
    <cellStyle name="强调文字颜色 1 3 7 2" xfId="2116"/>
    <cellStyle name="强调文字颜色 1 3 8" xfId="2117"/>
    <cellStyle name="强调文字颜色 1 3 8 2" xfId="2118"/>
    <cellStyle name="强调文字颜色 1 3 9" xfId="2119"/>
    <cellStyle name="强调文字颜色 1 3 9 2" xfId="2120"/>
    <cellStyle name="强调文字颜色 1 4" xfId="2121"/>
    <cellStyle name="强调文字颜色 1 5" xfId="2122"/>
    <cellStyle name="强调文字颜色 1 6" xfId="2123"/>
    <cellStyle name="强调文字颜色 1 7" xfId="2124"/>
    <cellStyle name="强调文字颜色 1 8" xfId="2125"/>
    <cellStyle name="强调文字颜色 1 9" xfId="2126"/>
    <cellStyle name="强调文字颜色 2 2" xfId="2127"/>
    <cellStyle name="强调文字颜色 2 2 10" xfId="2128"/>
    <cellStyle name="强调文字颜色 2 2 10 2" xfId="2129"/>
    <cellStyle name="强调文字颜色 2 2 11" xfId="2130"/>
    <cellStyle name="强调文字颜色 2 2 2" xfId="2131"/>
    <cellStyle name="强调文字颜色 2 2 2 2" xfId="2132"/>
    <cellStyle name="强调文字颜色 2 2 3" xfId="2133"/>
    <cellStyle name="强调文字颜色 2 2 3 2" xfId="2134"/>
    <cellStyle name="强调文字颜色 2 2 4" xfId="2135"/>
    <cellStyle name="强调文字颜色 2 2 4 2" xfId="2136"/>
    <cellStyle name="强调文字颜色 2 2 5" xfId="2137"/>
    <cellStyle name="强调文字颜色 2 2 5 2" xfId="2138"/>
    <cellStyle name="强调文字颜色 2 2 6" xfId="2139"/>
    <cellStyle name="强调文字颜色 2 2 6 2" xfId="2140"/>
    <cellStyle name="强调文字颜色 2 2 7" xfId="2141"/>
    <cellStyle name="强调文字颜色 2 2 7 2" xfId="2142"/>
    <cellStyle name="强调文字颜色 2 2 8" xfId="2143"/>
    <cellStyle name="强调文字颜色 2 2 8 2" xfId="2144"/>
    <cellStyle name="强调文字颜色 2 2 9" xfId="2145"/>
    <cellStyle name="强调文字颜色 2 2 9 2" xfId="2146"/>
    <cellStyle name="强调文字颜色 2 3" xfId="2147"/>
    <cellStyle name="强调文字颜色 2 3 10" xfId="2148"/>
    <cellStyle name="强调文字颜色 2 3 10 2" xfId="2149"/>
    <cellStyle name="强调文字颜色 2 3 11" xfId="2150"/>
    <cellStyle name="强调文字颜色 2 3 2" xfId="2151"/>
    <cellStyle name="强调文字颜色 2 3 2 2" xfId="2152"/>
    <cellStyle name="强调文字颜色 2 3 3" xfId="2153"/>
    <cellStyle name="强调文字颜色 2 3 3 2" xfId="2154"/>
    <cellStyle name="强调文字颜色 2 3 4" xfId="2155"/>
    <cellStyle name="强调文字颜色 2 3 4 2" xfId="2156"/>
    <cellStyle name="强调文字颜色 2 3 5" xfId="2157"/>
    <cellStyle name="强调文字颜色 2 3 5 2" xfId="2158"/>
    <cellStyle name="强调文字颜色 2 3 6" xfId="2159"/>
    <cellStyle name="强调文字颜色 2 3 6 2" xfId="2160"/>
    <cellStyle name="强调文字颜色 2 3 7" xfId="2161"/>
    <cellStyle name="强调文字颜色 2 3 7 2" xfId="2162"/>
    <cellStyle name="强调文字颜色 2 3 8" xfId="2163"/>
    <cellStyle name="强调文字颜色 2 3 8 2" xfId="2164"/>
    <cellStyle name="强调文字颜色 2 3 9" xfId="2165"/>
    <cellStyle name="强调文字颜色 2 3 9 2" xfId="2166"/>
    <cellStyle name="强调文字颜色 2 4" xfId="2167"/>
    <cellStyle name="强调文字颜色 2 5" xfId="2168"/>
    <cellStyle name="强调文字颜色 2 6" xfId="2169"/>
    <cellStyle name="强调文字颜色 2 7" xfId="2170"/>
    <cellStyle name="强调文字颜色 2 8" xfId="2171"/>
    <cellStyle name="强调文字颜色 2 9" xfId="2172"/>
    <cellStyle name="强调文字颜色 3 2" xfId="2173"/>
    <cellStyle name="强调文字颜色 3 2 10" xfId="2174"/>
    <cellStyle name="强调文字颜色 3 2 10 2" xfId="2175"/>
    <cellStyle name="强调文字颜色 3 2 11" xfId="2176"/>
    <cellStyle name="强调文字颜色 3 2 2" xfId="2177"/>
    <cellStyle name="强调文字颜色 3 2 2 2" xfId="2178"/>
    <cellStyle name="强调文字颜色 3 2 3" xfId="2179"/>
    <cellStyle name="强调文字颜色 3 2 3 2" xfId="2180"/>
    <cellStyle name="强调文字颜色 3 2 4" xfId="2181"/>
    <cellStyle name="强调文字颜色 3 2 4 2" xfId="2182"/>
    <cellStyle name="强调文字颜色 3 2 5" xfId="2183"/>
    <cellStyle name="强调文字颜色 3 2 5 2" xfId="2184"/>
    <cellStyle name="强调文字颜色 3 2 6" xfId="2185"/>
    <cellStyle name="强调文字颜色 3 2 6 2" xfId="2186"/>
    <cellStyle name="强调文字颜色 3 2 7" xfId="2187"/>
    <cellStyle name="强调文字颜色 3 2 7 2" xfId="2188"/>
    <cellStyle name="强调文字颜色 3 2 8" xfId="2189"/>
    <cellStyle name="强调文字颜色 3 2 8 2" xfId="2190"/>
    <cellStyle name="强调文字颜色 3 2 9" xfId="2191"/>
    <cellStyle name="强调文字颜色 3 2 9 2" xfId="2192"/>
    <cellStyle name="强调文字颜色 3 3" xfId="2193"/>
    <cellStyle name="强调文字颜色 3 3 10" xfId="2194"/>
    <cellStyle name="强调文字颜色 3 3 10 2" xfId="2195"/>
    <cellStyle name="强调文字颜色 3 3 11" xfId="2196"/>
    <cellStyle name="强调文字颜色 3 3 2" xfId="2197"/>
    <cellStyle name="强调文字颜色 3 3 2 2" xfId="2198"/>
    <cellStyle name="强调文字颜色 3 3 3" xfId="2199"/>
    <cellStyle name="强调文字颜色 3 3 3 2" xfId="2200"/>
    <cellStyle name="强调文字颜色 3 3 4" xfId="2201"/>
    <cellStyle name="强调文字颜色 3 3 4 2" xfId="2202"/>
    <cellStyle name="强调文字颜色 3 3 5" xfId="2203"/>
    <cellStyle name="强调文字颜色 3 3 5 2" xfId="2204"/>
    <cellStyle name="强调文字颜色 3 3 6" xfId="2205"/>
    <cellStyle name="强调文字颜色 3 3 6 2" xfId="2206"/>
    <cellStyle name="强调文字颜色 3 3 7" xfId="2207"/>
    <cellStyle name="强调文字颜色 3 3 7 2" xfId="2208"/>
    <cellStyle name="强调文字颜色 3 3 8" xfId="2209"/>
    <cellStyle name="强调文字颜色 3 3 8 2" xfId="2210"/>
    <cellStyle name="强调文字颜色 3 3 9" xfId="2211"/>
    <cellStyle name="强调文字颜色 3 3 9 2" xfId="2212"/>
    <cellStyle name="强调文字颜色 3 4" xfId="2213"/>
    <cellStyle name="强调文字颜色 3 5" xfId="2214"/>
    <cellStyle name="强调文字颜色 3 6" xfId="2215"/>
    <cellStyle name="强调文字颜色 3 7" xfId="2216"/>
    <cellStyle name="强调文字颜色 3 8" xfId="2217"/>
    <cellStyle name="强调文字颜色 3 9" xfId="2218"/>
    <cellStyle name="强调文字颜色 4 2" xfId="2219"/>
    <cellStyle name="强调文字颜色 4 2 10" xfId="2220"/>
    <cellStyle name="强调文字颜色 4 2 10 2" xfId="2221"/>
    <cellStyle name="强调文字颜色 4 2 11" xfId="2222"/>
    <cellStyle name="强调文字颜色 4 2 2" xfId="2223"/>
    <cellStyle name="强调文字颜色 4 2 2 2" xfId="2224"/>
    <cellStyle name="强调文字颜色 4 2 3" xfId="2225"/>
    <cellStyle name="强调文字颜色 4 2 3 2" xfId="2226"/>
    <cellStyle name="强调文字颜色 4 2 4" xfId="2227"/>
    <cellStyle name="强调文字颜色 4 2 4 2" xfId="2228"/>
    <cellStyle name="强调文字颜色 4 2 5" xfId="2229"/>
    <cellStyle name="强调文字颜色 4 2 5 2" xfId="2230"/>
    <cellStyle name="强调文字颜色 4 2 6" xfId="2231"/>
    <cellStyle name="强调文字颜色 4 2 6 2" xfId="2232"/>
    <cellStyle name="强调文字颜色 4 2 7" xfId="2233"/>
    <cellStyle name="强调文字颜色 4 2 7 2" xfId="2234"/>
    <cellStyle name="强调文字颜色 4 2 8" xfId="2235"/>
    <cellStyle name="强调文字颜色 4 2 8 2" xfId="2236"/>
    <cellStyle name="强调文字颜色 4 2 9" xfId="2237"/>
    <cellStyle name="强调文字颜色 4 2 9 2" xfId="2238"/>
    <cellStyle name="强调文字颜色 4 3" xfId="2239"/>
    <cellStyle name="强调文字颜色 4 3 10" xfId="2240"/>
    <cellStyle name="强调文字颜色 4 3 10 2" xfId="2241"/>
    <cellStyle name="强调文字颜色 4 3 11" xfId="2242"/>
    <cellStyle name="强调文字颜色 4 3 2" xfId="2243"/>
    <cellStyle name="强调文字颜色 4 3 2 2" xfId="2244"/>
    <cellStyle name="强调文字颜色 4 3 3" xfId="2245"/>
    <cellStyle name="强调文字颜色 4 3 3 2" xfId="2246"/>
    <cellStyle name="强调文字颜色 4 3 4" xfId="2247"/>
    <cellStyle name="强调文字颜色 4 3 4 2" xfId="2248"/>
    <cellStyle name="强调文字颜色 4 3 5" xfId="2249"/>
    <cellStyle name="强调文字颜色 4 3 5 2" xfId="2250"/>
    <cellStyle name="强调文字颜色 4 3 6" xfId="2251"/>
    <cellStyle name="强调文字颜色 4 3 6 2" xfId="2252"/>
    <cellStyle name="强调文字颜色 4 3 7" xfId="2253"/>
    <cellStyle name="强调文字颜色 4 3 7 2" xfId="2254"/>
    <cellStyle name="强调文字颜色 4 3 8" xfId="2255"/>
    <cellStyle name="强调文字颜色 4 3 8 2" xfId="2256"/>
    <cellStyle name="强调文字颜色 4 3 9" xfId="2257"/>
    <cellStyle name="强调文字颜色 4 3 9 2" xfId="2258"/>
    <cellStyle name="强调文字颜色 4 4" xfId="2259"/>
    <cellStyle name="强调文字颜色 4 5" xfId="2260"/>
    <cellStyle name="强调文字颜色 4 6" xfId="2261"/>
    <cellStyle name="强调文字颜色 4 7" xfId="2262"/>
    <cellStyle name="强调文字颜色 4 8" xfId="2263"/>
    <cellStyle name="强调文字颜色 4 9" xfId="2264"/>
    <cellStyle name="强调文字颜色 5 2" xfId="2265"/>
    <cellStyle name="强调文字颜色 5 2 10" xfId="2266"/>
    <cellStyle name="强调文字颜色 5 2 10 2" xfId="2267"/>
    <cellStyle name="强调文字颜色 5 2 11" xfId="2268"/>
    <cellStyle name="强调文字颜色 5 2 2" xfId="2269"/>
    <cellStyle name="强调文字颜色 5 2 2 2" xfId="2270"/>
    <cellStyle name="强调文字颜色 5 2 3" xfId="2271"/>
    <cellStyle name="强调文字颜色 5 2 3 2" xfId="2272"/>
    <cellStyle name="强调文字颜色 5 2 4" xfId="2273"/>
    <cellStyle name="强调文字颜色 5 2 4 2" xfId="2274"/>
    <cellStyle name="强调文字颜色 5 2 5" xfId="2275"/>
    <cellStyle name="强调文字颜色 5 2 5 2" xfId="2276"/>
    <cellStyle name="强调文字颜色 5 2 6" xfId="2277"/>
    <cellStyle name="强调文字颜色 5 2 6 2" xfId="2278"/>
    <cellStyle name="强调文字颜色 5 2 7" xfId="2279"/>
    <cellStyle name="强调文字颜色 5 2 7 2" xfId="2280"/>
    <cellStyle name="强调文字颜色 5 2 8" xfId="2281"/>
    <cellStyle name="强调文字颜色 5 2 8 2" xfId="2282"/>
    <cellStyle name="强调文字颜色 5 2 9" xfId="2283"/>
    <cellStyle name="强调文字颜色 5 2 9 2" xfId="2284"/>
    <cellStyle name="强调文字颜色 5 3" xfId="2285"/>
    <cellStyle name="强调文字颜色 5 3 10" xfId="2286"/>
    <cellStyle name="强调文字颜色 5 3 10 2" xfId="2287"/>
    <cellStyle name="强调文字颜色 5 3 11" xfId="2288"/>
    <cellStyle name="强调文字颜色 5 3 2" xfId="2289"/>
    <cellStyle name="强调文字颜色 5 3 2 2" xfId="2290"/>
    <cellStyle name="强调文字颜色 5 3 3" xfId="2291"/>
    <cellStyle name="强调文字颜色 5 3 3 2" xfId="2292"/>
    <cellStyle name="强调文字颜色 5 3 4" xfId="2293"/>
    <cellStyle name="强调文字颜色 5 3 4 2" xfId="2294"/>
    <cellStyle name="强调文字颜色 5 3 5" xfId="2295"/>
    <cellStyle name="强调文字颜色 5 3 5 2" xfId="2296"/>
    <cellStyle name="强调文字颜色 5 3 6" xfId="2297"/>
    <cellStyle name="强调文字颜色 5 3 6 2" xfId="2298"/>
    <cellStyle name="强调文字颜色 5 3 7" xfId="2299"/>
    <cellStyle name="强调文字颜色 5 3 7 2" xfId="2300"/>
    <cellStyle name="强调文字颜色 5 3 8" xfId="2301"/>
    <cellStyle name="强调文字颜色 5 3 8 2" xfId="2302"/>
    <cellStyle name="强调文字颜色 5 3 9" xfId="2303"/>
    <cellStyle name="强调文字颜色 5 3 9 2" xfId="2304"/>
    <cellStyle name="强调文字颜色 5 4" xfId="2305"/>
    <cellStyle name="强调文字颜色 5 5" xfId="2306"/>
    <cellStyle name="强调文字颜色 5 6" xfId="2307"/>
    <cellStyle name="强调文字颜色 5 7" xfId="2308"/>
    <cellStyle name="强调文字颜色 5 8" xfId="2309"/>
    <cellStyle name="强调文字颜色 5 9" xfId="2310"/>
    <cellStyle name="强调文字颜色 6 2" xfId="2311"/>
    <cellStyle name="强调文字颜色 6 2 10" xfId="2312"/>
    <cellStyle name="强调文字颜色 6 2 10 2" xfId="2313"/>
    <cellStyle name="强调文字颜色 6 2 11" xfId="2314"/>
    <cellStyle name="强调文字颜色 6 2 2" xfId="2315"/>
    <cellStyle name="强调文字颜色 6 2 2 2" xfId="2316"/>
    <cellStyle name="强调文字颜色 6 2 3" xfId="2317"/>
    <cellStyle name="强调文字颜色 6 2 3 2" xfId="2318"/>
    <cellStyle name="强调文字颜色 6 2 4" xfId="2319"/>
    <cellStyle name="强调文字颜色 6 2 4 2" xfId="2320"/>
    <cellStyle name="强调文字颜色 6 2 5" xfId="2321"/>
    <cellStyle name="强调文字颜色 6 2 5 2" xfId="2322"/>
    <cellStyle name="强调文字颜色 6 2 6" xfId="2323"/>
    <cellStyle name="强调文字颜色 6 2 6 2" xfId="2324"/>
    <cellStyle name="强调文字颜色 6 2 7" xfId="2325"/>
    <cellStyle name="强调文字颜色 6 2 7 2" xfId="2326"/>
    <cellStyle name="强调文字颜色 6 2 8" xfId="2327"/>
    <cellStyle name="强调文字颜色 6 2 8 2" xfId="2328"/>
    <cellStyle name="强调文字颜色 6 2 9" xfId="2329"/>
    <cellStyle name="强调文字颜色 6 2 9 2" xfId="2330"/>
    <cellStyle name="强调文字颜色 6 3" xfId="2331"/>
    <cellStyle name="强调文字颜色 6 3 10" xfId="2332"/>
    <cellStyle name="强调文字颜色 6 3 10 2" xfId="2333"/>
    <cellStyle name="强调文字颜色 6 3 11" xfId="2334"/>
    <cellStyle name="强调文字颜色 6 3 2" xfId="2335"/>
    <cellStyle name="强调文字颜色 6 3 2 2" xfId="2336"/>
    <cellStyle name="强调文字颜色 6 3 3" xfId="2337"/>
    <cellStyle name="强调文字颜色 6 3 3 2" xfId="2338"/>
    <cellStyle name="强调文字颜色 6 3 4" xfId="2339"/>
    <cellStyle name="强调文字颜色 6 3 4 2" xfId="2340"/>
    <cellStyle name="强调文字颜色 6 3 5" xfId="2341"/>
    <cellStyle name="强调文字颜色 6 3 5 2" xfId="2342"/>
    <cellStyle name="强调文字颜色 6 3 6" xfId="2343"/>
    <cellStyle name="强调文字颜色 6 3 6 2" xfId="2344"/>
    <cellStyle name="强调文字颜色 6 3 7" xfId="2345"/>
    <cellStyle name="强调文字颜色 6 3 7 2" xfId="2346"/>
    <cellStyle name="强调文字颜色 6 3 8" xfId="2347"/>
    <cellStyle name="强调文字颜色 6 3 8 2" xfId="2348"/>
    <cellStyle name="强调文字颜色 6 3 9" xfId="2349"/>
    <cellStyle name="强调文字颜色 6 3 9 2" xfId="2350"/>
    <cellStyle name="强调文字颜色 6 4" xfId="2351"/>
    <cellStyle name="强调文字颜色 6 5" xfId="2352"/>
    <cellStyle name="强调文字颜色 6 6" xfId="2353"/>
    <cellStyle name="强调文字颜色 6 7" xfId="2354"/>
    <cellStyle name="强调文字颜色 6 8" xfId="2355"/>
    <cellStyle name="强调文字颜色 6 9" xfId="2356"/>
    <cellStyle name="适中 2" xfId="2357"/>
    <cellStyle name="适中 2 10" xfId="2358"/>
    <cellStyle name="适中 2 10 2" xfId="2359"/>
    <cellStyle name="适中 2 11" xfId="2360"/>
    <cellStyle name="适中 2 2" xfId="2361"/>
    <cellStyle name="适中 2 2 2" xfId="2362"/>
    <cellStyle name="适中 2 3" xfId="2363"/>
    <cellStyle name="适中 2 3 2" xfId="2364"/>
    <cellStyle name="适中 2 4" xfId="2365"/>
    <cellStyle name="适中 2 4 2" xfId="2366"/>
    <cellStyle name="适中 2 5" xfId="2367"/>
    <cellStyle name="适中 2 5 2" xfId="2368"/>
    <cellStyle name="适中 2 6" xfId="2369"/>
    <cellStyle name="适中 2 6 2" xfId="2370"/>
    <cellStyle name="适中 2 7" xfId="2371"/>
    <cellStyle name="适中 2 7 2" xfId="2372"/>
    <cellStyle name="适中 2 8" xfId="2373"/>
    <cellStyle name="适中 2 8 2" xfId="2374"/>
    <cellStyle name="适中 2 9" xfId="2375"/>
    <cellStyle name="适中 2 9 2" xfId="2376"/>
    <cellStyle name="适中 3" xfId="2377"/>
    <cellStyle name="适中 3 10" xfId="2378"/>
    <cellStyle name="适中 3 10 2" xfId="2379"/>
    <cellStyle name="适中 3 11" xfId="2380"/>
    <cellStyle name="适中 3 2" xfId="2381"/>
    <cellStyle name="适中 3 2 2" xfId="2382"/>
    <cellStyle name="适中 3 3" xfId="2383"/>
    <cellStyle name="适中 3 3 2" xfId="2384"/>
    <cellStyle name="适中 3 4" xfId="2385"/>
    <cellStyle name="适中 3 4 2" xfId="2386"/>
    <cellStyle name="适中 3 5" xfId="2387"/>
    <cellStyle name="适中 3 5 2" xfId="2388"/>
    <cellStyle name="适中 3 6" xfId="2389"/>
    <cellStyle name="适中 3 6 2" xfId="2390"/>
    <cellStyle name="适中 3 7" xfId="2391"/>
    <cellStyle name="适中 3 7 2" xfId="2392"/>
    <cellStyle name="适中 3 8" xfId="2393"/>
    <cellStyle name="适中 3 8 2" xfId="2394"/>
    <cellStyle name="适中 3 9" xfId="2395"/>
    <cellStyle name="适中 3 9 2" xfId="2396"/>
    <cellStyle name="适中 4" xfId="2397"/>
    <cellStyle name="适中 5" xfId="2398"/>
    <cellStyle name="适中 6" xfId="2399"/>
    <cellStyle name="适中 7" xfId="2400"/>
    <cellStyle name="适中 8" xfId="2401"/>
    <cellStyle name="适中 9" xfId="2402"/>
    <cellStyle name="输出 2" xfId="2403"/>
    <cellStyle name="输出 2 10" xfId="2404"/>
    <cellStyle name="输出 2 10 2" xfId="2405"/>
    <cellStyle name="输出 2 11" xfId="2406"/>
    <cellStyle name="输出 2 2" xfId="2407"/>
    <cellStyle name="输出 2 2 2" xfId="2408"/>
    <cellStyle name="输出 2 3" xfId="2409"/>
    <cellStyle name="输出 2 3 2" xfId="2410"/>
    <cellStyle name="输出 2 4" xfId="2411"/>
    <cellStyle name="输出 2 4 2" xfId="2412"/>
    <cellStyle name="输出 2 5" xfId="2413"/>
    <cellStyle name="输出 2 5 2" xfId="2414"/>
    <cellStyle name="输出 2 6" xfId="2415"/>
    <cellStyle name="输出 2 6 2" xfId="2416"/>
    <cellStyle name="输出 2 7" xfId="2417"/>
    <cellStyle name="输出 2 7 2" xfId="2418"/>
    <cellStyle name="输出 2 8" xfId="2419"/>
    <cellStyle name="输出 2 8 2" xfId="2420"/>
    <cellStyle name="输出 2 9" xfId="2421"/>
    <cellStyle name="输出 2 9 2" xfId="2422"/>
    <cellStyle name="输出 3" xfId="2423"/>
    <cellStyle name="输出 3 10" xfId="2424"/>
    <cellStyle name="输出 3 10 2" xfId="2425"/>
    <cellStyle name="输出 3 11" xfId="2426"/>
    <cellStyle name="输出 3 2" xfId="2427"/>
    <cellStyle name="输出 3 2 2" xfId="2428"/>
    <cellStyle name="输出 3 3" xfId="2429"/>
    <cellStyle name="输出 3 3 2" xfId="2430"/>
    <cellStyle name="输出 3 4" xfId="2431"/>
    <cellStyle name="输出 3 4 2" xfId="2432"/>
    <cellStyle name="输出 3 5" xfId="2433"/>
    <cellStyle name="输出 3 5 2" xfId="2434"/>
    <cellStyle name="输出 3 6" xfId="2435"/>
    <cellStyle name="输出 3 6 2" xfId="2436"/>
    <cellStyle name="输出 3 7" xfId="2437"/>
    <cellStyle name="输出 3 7 2" xfId="2438"/>
    <cellStyle name="输出 3 8" xfId="2439"/>
    <cellStyle name="输出 3 8 2" xfId="2440"/>
    <cellStyle name="输出 3 9" xfId="2441"/>
    <cellStyle name="输出 3 9 2" xfId="2442"/>
    <cellStyle name="输出 4" xfId="2443"/>
    <cellStyle name="输出 5" xfId="2444"/>
    <cellStyle name="输出 6" xfId="2445"/>
    <cellStyle name="输出 7" xfId="2446"/>
    <cellStyle name="输出 8" xfId="2447"/>
    <cellStyle name="输出 9" xfId="2448"/>
    <cellStyle name="输入 2" xfId="2449"/>
    <cellStyle name="输入 2 10" xfId="2450"/>
    <cellStyle name="输入 2 10 2" xfId="2451"/>
    <cellStyle name="输入 2 11" xfId="2452"/>
    <cellStyle name="输入 2 2" xfId="2453"/>
    <cellStyle name="输入 2 2 2" xfId="2454"/>
    <cellStyle name="输入 2 3" xfId="2455"/>
    <cellStyle name="输入 2 3 2" xfId="2456"/>
    <cellStyle name="输入 2 4" xfId="2457"/>
    <cellStyle name="输入 2 4 2" xfId="2458"/>
    <cellStyle name="输入 2 5" xfId="2459"/>
    <cellStyle name="输入 2 5 2" xfId="2460"/>
    <cellStyle name="输入 2 6" xfId="2461"/>
    <cellStyle name="输入 2 6 2" xfId="2462"/>
    <cellStyle name="输入 2 7" xfId="2463"/>
    <cellStyle name="输入 2 7 2" xfId="2464"/>
    <cellStyle name="输入 2 8" xfId="2465"/>
    <cellStyle name="输入 2 8 2" xfId="2466"/>
    <cellStyle name="输入 2 9" xfId="2467"/>
    <cellStyle name="输入 2 9 2" xfId="2468"/>
    <cellStyle name="输入 3" xfId="2469"/>
    <cellStyle name="输入 3 10" xfId="2470"/>
    <cellStyle name="输入 3 10 2" xfId="2471"/>
    <cellStyle name="输入 3 11" xfId="2472"/>
    <cellStyle name="输入 3 2" xfId="2473"/>
    <cellStyle name="输入 3 2 2" xfId="2474"/>
    <cellStyle name="输入 3 3" xfId="2475"/>
    <cellStyle name="输入 3 3 2" xfId="2476"/>
    <cellStyle name="输入 3 4" xfId="2477"/>
    <cellStyle name="输入 3 4 2" xfId="2478"/>
    <cellStyle name="输入 3 5" xfId="2479"/>
    <cellStyle name="输入 3 5 2" xfId="2480"/>
    <cellStyle name="输入 3 6" xfId="2481"/>
    <cellStyle name="输入 3 6 2" xfId="2482"/>
    <cellStyle name="输入 3 7" xfId="2483"/>
    <cellStyle name="输入 3 7 2" xfId="2484"/>
    <cellStyle name="输入 3 8" xfId="2485"/>
    <cellStyle name="输入 3 8 2" xfId="2486"/>
    <cellStyle name="输入 3 9" xfId="2487"/>
    <cellStyle name="输入 3 9 2" xfId="2488"/>
    <cellStyle name="输入 4" xfId="2489"/>
    <cellStyle name="输入 5" xfId="2490"/>
    <cellStyle name="输入 6" xfId="2491"/>
    <cellStyle name="输入 7" xfId="2492"/>
    <cellStyle name="输入 8" xfId="2493"/>
    <cellStyle name="输入 9" xfId="2494"/>
    <cellStyle name="样式 1" xfId="2495"/>
    <cellStyle name="样式 1 14" xfId="2496"/>
    <cellStyle name="着色 1" xfId="2497"/>
    <cellStyle name="着色 1 2" xfId="2498"/>
    <cellStyle name="着色 1 3" xfId="2499"/>
    <cellStyle name="着色 2" xfId="2500"/>
    <cellStyle name="着色 2 2" xfId="2501"/>
    <cellStyle name="着色 2 3" xfId="2502"/>
    <cellStyle name="着色 3" xfId="2503"/>
    <cellStyle name="着色 3 2" xfId="2504"/>
    <cellStyle name="着色 3 3" xfId="2505"/>
    <cellStyle name="着色 4" xfId="2506"/>
    <cellStyle name="着色 4 2" xfId="2507"/>
    <cellStyle name="着色 4 3" xfId="2508"/>
    <cellStyle name="着色 5" xfId="2509"/>
    <cellStyle name="着色 5 2" xfId="2510"/>
    <cellStyle name="着色 5 3" xfId="2511"/>
    <cellStyle name="着色 6" xfId="2512"/>
    <cellStyle name="着色 6 2" xfId="2513"/>
    <cellStyle name="着色 6 3" xfId="2514"/>
    <cellStyle name="注释 10" xfId="2515"/>
    <cellStyle name="注释 10 2" xfId="2516"/>
    <cellStyle name="注释 11" xfId="2517"/>
    <cellStyle name="注释 11 2" xfId="2518"/>
    <cellStyle name="注释 12" xfId="2519"/>
    <cellStyle name="注释 2" xfId="2520"/>
    <cellStyle name="注释 2 10" xfId="2521"/>
    <cellStyle name="注释 2 10 2" xfId="2522"/>
    <cellStyle name="注释 2 11" xfId="2523"/>
    <cellStyle name="注释 2 2" xfId="2524"/>
    <cellStyle name="注释 2 2 2" xfId="2525"/>
    <cellStyle name="注释 2 3" xfId="2526"/>
    <cellStyle name="注释 2 3 2" xfId="2527"/>
    <cellStyle name="注释 2 4" xfId="2528"/>
    <cellStyle name="注释 2 4 2" xfId="2529"/>
    <cellStyle name="注释 2 5" xfId="2530"/>
    <cellStyle name="注释 2 5 2" xfId="2531"/>
    <cellStyle name="注释 2 6" xfId="2532"/>
    <cellStyle name="注释 2 6 2" xfId="2533"/>
    <cellStyle name="注释 2 7" xfId="2534"/>
    <cellStyle name="注释 2 7 2" xfId="2535"/>
    <cellStyle name="注释 2 8" xfId="2536"/>
    <cellStyle name="注释 2 8 2" xfId="2537"/>
    <cellStyle name="注释 2 9" xfId="2538"/>
    <cellStyle name="注释 2 9 2" xfId="2539"/>
    <cellStyle name="注释 3" xfId="2540"/>
    <cellStyle name="注释 3 2" xfId="2541"/>
    <cellStyle name="注释 4" xfId="2542"/>
    <cellStyle name="注释 4 2" xfId="2543"/>
    <cellStyle name="注释 5" xfId="2544"/>
    <cellStyle name="注释 5 2" xfId="2545"/>
    <cellStyle name="注释 6" xfId="2546"/>
    <cellStyle name="注释 6 2" xfId="2547"/>
    <cellStyle name="注释 7" xfId="2548"/>
    <cellStyle name="注释 7 2" xfId="2549"/>
    <cellStyle name="注释 8" xfId="2550"/>
    <cellStyle name="注释 8 2" xfId="2551"/>
    <cellStyle name="注释 9" xfId="2552"/>
    <cellStyle name="注释 9 2" xfId="25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FF0000"/>
    <pageSetUpPr fitToPage="1"/>
  </sheetPr>
  <dimension ref="A1:AA58"/>
  <sheetViews>
    <sheetView zoomScale="110" zoomScaleNormal="110" workbookViewId="0">
      <pane xSplit="2" ySplit="3" topLeftCell="C4" activePane="bottomRight" state="frozen"/>
      <selection pane="topRight" activeCell="C1" sqref="C1"/>
      <selection pane="bottomLeft" activeCell="A5" sqref="A5"/>
      <selection pane="bottomRight" activeCell="N14" sqref="N14"/>
    </sheetView>
  </sheetViews>
  <sheetFormatPr defaultColWidth="10" defaultRowHeight="12.75"/>
  <cols>
    <col min="1" max="1" width="7.375" style="32" customWidth="1"/>
    <col min="2" max="2" width="14.5" style="33" customWidth="1"/>
    <col min="3" max="3" width="8" style="33" customWidth="1"/>
    <col min="4" max="4" width="6.125" style="78" customWidth="1"/>
    <col min="5" max="5" width="7.625" style="31" customWidth="1"/>
    <col min="6" max="6" width="7.875" style="31" customWidth="1"/>
    <col min="7" max="7" width="7.625" style="31" customWidth="1"/>
    <col min="8" max="8" width="10.25" style="34" hidden="1" customWidth="1"/>
    <col min="9" max="9" width="8.25" style="31" customWidth="1"/>
    <col min="10" max="10" width="7.625" style="31" customWidth="1"/>
    <col min="11" max="11" width="10.75" style="31" customWidth="1"/>
    <col min="12" max="12" width="7.875" style="31" customWidth="1"/>
    <col min="13" max="13" width="8.25" style="31" customWidth="1"/>
    <col min="14" max="14" width="13.125" style="31" customWidth="1"/>
    <col min="15" max="15" width="16.125" style="31" customWidth="1"/>
    <col min="16" max="17" width="0" style="35" hidden="1" customWidth="1"/>
    <col min="18" max="18" width="7.375" style="35" hidden="1" customWidth="1"/>
    <col min="19" max="19" width="6.5" style="31" hidden="1" customWidth="1"/>
    <col min="20" max="20" width="11.125" style="31" customWidth="1"/>
    <col min="21" max="21" width="15.75" style="31" customWidth="1"/>
    <col min="22" max="22" width="63.25" style="36" customWidth="1"/>
    <col min="23" max="257" width="10" style="31"/>
    <col min="258" max="258" width="5.375" style="31" customWidth="1"/>
    <col min="259" max="259" width="13.25" style="31" customWidth="1"/>
    <col min="260" max="260" width="8" style="31" customWidth="1"/>
    <col min="261" max="261" width="6.125" style="31" customWidth="1"/>
    <col min="262" max="262" width="7.625" style="31" customWidth="1"/>
    <col min="263" max="263" width="7.875" style="31" customWidth="1"/>
    <col min="264" max="264" width="5.25" style="31" customWidth="1"/>
    <col min="265" max="265" width="6.5" style="31" customWidth="1"/>
    <col min="266" max="266" width="7.25" style="31" customWidth="1"/>
    <col min="267" max="267" width="0" style="31" hidden="1" customWidth="1"/>
    <col min="268" max="268" width="8.75" style="31" customWidth="1"/>
    <col min="269" max="269" width="8.25" style="31" customWidth="1"/>
    <col min="270" max="270" width="6.125" style="31" customWidth="1"/>
    <col min="271" max="271" width="10.5" style="31" customWidth="1"/>
    <col min="272" max="272" width="9" style="31" customWidth="1"/>
    <col min="273" max="273" width="10.125" style="31" customWidth="1"/>
    <col min="274" max="277" width="0" style="31" hidden="1" customWidth="1"/>
    <col min="278" max="278" width="63.25" style="31" customWidth="1"/>
    <col min="279" max="513" width="10" style="31"/>
    <col min="514" max="514" width="5.375" style="31" customWidth="1"/>
    <col min="515" max="515" width="13.25" style="31" customWidth="1"/>
    <col min="516" max="516" width="8" style="31" customWidth="1"/>
    <col min="517" max="517" width="6.125" style="31" customWidth="1"/>
    <col min="518" max="518" width="7.625" style="31" customWidth="1"/>
    <col min="519" max="519" width="7.875" style="31" customWidth="1"/>
    <col min="520" max="520" width="5.25" style="31" customWidth="1"/>
    <col min="521" max="521" width="6.5" style="31" customWidth="1"/>
    <col min="522" max="522" width="7.25" style="31" customWidth="1"/>
    <col min="523" max="523" width="0" style="31" hidden="1" customWidth="1"/>
    <col min="524" max="524" width="8.75" style="31" customWidth="1"/>
    <col min="525" max="525" width="8.25" style="31" customWidth="1"/>
    <col min="526" max="526" width="6.125" style="31" customWidth="1"/>
    <col min="527" max="527" width="10.5" style="31" customWidth="1"/>
    <col min="528" max="528" width="9" style="31" customWidth="1"/>
    <col min="529" max="529" width="10.125" style="31" customWidth="1"/>
    <col min="530" max="533" width="0" style="31" hidden="1" customWidth="1"/>
    <col min="534" max="534" width="63.25" style="31" customWidth="1"/>
    <col min="535" max="769" width="10" style="31"/>
    <col min="770" max="770" width="5.375" style="31" customWidth="1"/>
    <col min="771" max="771" width="13.25" style="31" customWidth="1"/>
    <col min="772" max="772" width="8" style="31" customWidth="1"/>
    <col min="773" max="773" width="6.125" style="31" customWidth="1"/>
    <col min="774" max="774" width="7.625" style="31" customWidth="1"/>
    <col min="775" max="775" width="7.875" style="31" customWidth="1"/>
    <col min="776" max="776" width="5.25" style="31" customWidth="1"/>
    <col min="777" max="777" width="6.5" style="31" customWidth="1"/>
    <col min="778" max="778" width="7.25" style="31" customWidth="1"/>
    <col min="779" max="779" width="0" style="31" hidden="1" customWidth="1"/>
    <col min="780" max="780" width="8.75" style="31" customWidth="1"/>
    <col min="781" max="781" width="8.25" style="31" customWidth="1"/>
    <col min="782" max="782" width="6.125" style="31" customWidth="1"/>
    <col min="783" max="783" width="10.5" style="31" customWidth="1"/>
    <col min="784" max="784" width="9" style="31" customWidth="1"/>
    <col min="785" max="785" width="10.125" style="31" customWidth="1"/>
    <col min="786" max="789" width="0" style="31" hidden="1" customWidth="1"/>
    <col min="790" max="790" width="63.25" style="31" customWidth="1"/>
    <col min="791" max="1025" width="10" style="31"/>
    <col min="1026" max="1026" width="5.375" style="31" customWidth="1"/>
    <col min="1027" max="1027" width="13.25" style="31" customWidth="1"/>
    <col min="1028" max="1028" width="8" style="31" customWidth="1"/>
    <col min="1029" max="1029" width="6.125" style="31" customWidth="1"/>
    <col min="1030" max="1030" width="7.625" style="31" customWidth="1"/>
    <col min="1031" max="1031" width="7.875" style="31" customWidth="1"/>
    <col min="1032" max="1032" width="5.25" style="31" customWidth="1"/>
    <col min="1033" max="1033" width="6.5" style="31" customWidth="1"/>
    <col min="1034" max="1034" width="7.25" style="31" customWidth="1"/>
    <col min="1035" max="1035" width="0" style="31" hidden="1" customWidth="1"/>
    <col min="1036" max="1036" width="8.75" style="31" customWidth="1"/>
    <col min="1037" max="1037" width="8.25" style="31" customWidth="1"/>
    <col min="1038" max="1038" width="6.125" style="31" customWidth="1"/>
    <col min="1039" max="1039" width="10.5" style="31" customWidth="1"/>
    <col min="1040" max="1040" width="9" style="31" customWidth="1"/>
    <col min="1041" max="1041" width="10.125" style="31" customWidth="1"/>
    <col min="1042" max="1045" width="0" style="31" hidden="1" customWidth="1"/>
    <col min="1046" max="1046" width="63.25" style="31" customWidth="1"/>
    <col min="1047" max="1281" width="10" style="31"/>
    <col min="1282" max="1282" width="5.375" style="31" customWidth="1"/>
    <col min="1283" max="1283" width="13.25" style="31" customWidth="1"/>
    <col min="1284" max="1284" width="8" style="31" customWidth="1"/>
    <col min="1285" max="1285" width="6.125" style="31" customWidth="1"/>
    <col min="1286" max="1286" width="7.625" style="31" customWidth="1"/>
    <col min="1287" max="1287" width="7.875" style="31" customWidth="1"/>
    <col min="1288" max="1288" width="5.25" style="31" customWidth="1"/>
    <col min="1289" max="1289" width="6.5" style="31" customWidth="1"/>
    <col min="1290" max="1290" width="7.25" style="31" customWidth="1"/>
    <col min="1291" max="1291" width="0" style="31" hidden="1" customWidth="1"/>
    <col min="1292" max="1292" width="8.75" style="31" customWidth="1"/>
    <col min="1293" max="1293" width="8.25" style="31" customWidth="1"/>
    <col min="1294" max="1294" width="6.125" style="31" customWidth="1"/>
    <col min="1295" max="1295" width="10.5" style="31" customWidth="1"/>
    <col min="1296" max="1296" width="9" style="31" customWidth="1"/>
    <col min="1297" max="1297" width="10.125" style="31" customWidth="1"/>
    <col min="1298" max="1301" width="0" style="31" hidden="1" customWidth="1"/>
    <col min="1302" max="1302" width="63.25" style="31" customWidth="1"/>
    <col min="1303" max="1537" width="10" style="31"/>
    <col min="1538" max="1538" width="5.375" style="31" customWidth="1"/>
    <col min="1539" max="1539" width="13.25" style="31" customWidth="1"/>
    <col min="1540" max="1540" width="8" style="31" customWidth="1"/>
    <col min="1541" max="1541" width="6.125" style="31" customWidth="1"/>
    <col min="1542" max="1542" width="7.625" style="31" customWidth="1"/>
    <col min="1543" max="1543" width="7.875" style="31" customWidth="1"/>
    <col min="1544" max="1544" width="5.25" style="31" customWidth="1"/>
    <col min="1545" max="1545" width="6.5" style="31" customWidth="1"/>
    <col min="1546" max="1546" width="7.25" style="31" customWidth="1"/>
    <col min="1547" max="1547" width="0" style="31" hidden="1" customWidth="1"/>
    <col min="1548" max="1548" width="8.75" style="31" customWidth="1"/>
    <col min="1549" max="1549" width="8.25" style="31" customWidth="1"/>
    <col min="1550" max="1550" width="6.125" style="31" customWidth="1"/>
    <col min="1551" max="1551" width="10.5" style="31" customWidth="1"/>
    <col min="1552" max="1552" width="9" style="31" customWidth="1"/>
    <col min="1553" max="1553" width="10.125" style="31" customWidth="1"/>
    <col min="1554" max="1557" width="0" style="31" hidden="1" customWidth="1"/>
    <col min="1558" max="1558" width="63.25" style="31" customWidth="1"/>
    <col min="1559" max="1793" width="10" style="31"/>
    <col min="1794" max="1794" width="5.375" style="31" customWidth="1"/>
    <col min="1795" max="1795" width="13.25" style="31" customWidth="1"/>
    <col min="1796" max="1796" width="8" style="31" customWidth="1"/>
    <col min="1797" max="1797" width="6.125" style="31" customWidth="1"/>
    <col min="1798" max="1798" width="7.625" style="31" customWidth="1"/>
    <col min="1799" max="1799" width="7.875" style="31" customWidth="1"/>
    <col min="1800" max="1800" width="5.25" style="31" customWidth="1"/>
    <col min="1801" max="1801" width="6.5" style="31" customWidth="1"/>
    <col min="1802" max="1802" width="7.25" style="31" customWidth="1"/>
    <col min="1803" max="1803" width="0" style="31" hidden="1" customWidth="1"/>
    <col min="1804" max="1804" width="8.75" style="31" customWidth="1"/>
    <col min="1805" max="1805" width="8.25" style="31" customWidth="1"/>
    <col min="1806" max="1806" width="6.125" style="31" customWidth="1"/>
    <col min="1807" max="1807" width="10.5" style="31" customWidth="1"/>
    <col min="1808" max="1808" width="9" style="31" customWidth="1"/>
    <col min="1809" max="1809" width="10.125" style="31" customWidth="1"/>
    <col min="1810" max="1813" width="0" style="31" hidden="1" customWidth="1"/>
    <col min="1814" max="1814" width="63.25" style="31" customWidth="1"/>
    <col min="1815" max="2049" width="10" style="31"/>
    <col min="2050" max="2050" width="5.375" style="31" customWidth="1"/>
    <col min="2051" max="2051" width="13.25" style="31" customWidth="1"/>
    <col min="2052" max="2052" width="8" style="31" customWidth="1"/>
    <col min="2053" max="2053" width="6.125" style="31" customWidth="1"/>
    <col min="2054" max="2054" width="7.625" style="31" customWidth="1"/>
    <col min="2055" max="2055" width="7.875" style="31" customWidth="1"/>
    <col min="2056" max="2056" width="5.25" style="31" customWidth="1"/>
    <col min="2057" max="2057" width="6.5" style="31" customWidth="1"/>
    <col min="2058" max="2058" width="7.25" style="31" customWidth="1"/>
    <col min="2059" max="2059" width="0" style="31" hidden="1" customWidth="1"/>
    <col min="2060" max="2060" width="8.75" style="31" customWidth="1"/>
    <col min="2061" max="2061" width="8.25" style="31" customWidth="1"/>
    <col min="2062" max="2062" width="6.125" style="31" customWidth="1"/>
    <col min="2063" max="2063" width="10.5" style="31" customWidth="1"/>
    <col min="2064" max="2064" width="9" style="31" customWidth="1"/>
    <col min="2065" max="2065" width="10.125" style="31" customWidth="1"/>
    <col min="2066" max="2069" width="0" style="31" hidden="1" customWidth="1"/>
    <col min="2070" max="2070" width="63.25" style="31" customWidth="1"/>
    <col min="2071" max="2305" width="10" style="31"/>
    <col min="2306" max="2306" width="5.375" style="31" customWidth="1"/>
    <col min="2307" max="2307" width="13.25" style="31" customWidth="1"/>
    <col min="2308" max="2308" width="8" style="31" customWidth="1"/>
    <col min="2309" max="2309" width="6.125" style="31" customWidth="1"/>
    <col min="2310" max="2310" width="7.625" style="31" customWidth="1"/>
    <col min="2311" max="2311" width="7.875" style="31" customWidth="1"/>
    <col min="2312" max="2312" width="5.25" style="31" customWidth="1"/>
    <col min="2313" max="2313" width="6.5" style="31" customWidth="1"/>
    <col min="2314" max="2314" width="7.25" style="31" customWidth="1"/>
    <col min="2315" max="2315" width="0" style="31" hidden="1" customWidth="1"/>
    <col min="2316" max="2316" width="8.75" style="31" customWidth="1"/>
    <col min="2317" max="2317" width="8.25" style="31" customWidth="1"/>
    <col min="2318" max="2318" width="6.125" style="31" customWidth="1"/>
    <col min="2319" max="2319" width="10.5" style="31" customWidth="1"/>
    <col min="2320" max="2320" width="9" style="31" customWidth="1"/>
    <col min="2321" max="2321" width="10.125" style="31" customWidth="1"/>
    <col min="2322" max="2325" width="0" style="31" hidden="1" customWidth="1"/>
    <col min="2326" max="2326" width="63.25" style="31" customWidth="1"/>
    <col min="2327" max="2561" width="10" style="31"/>
    <col min="2562" max="2562" width="5.375" style="31" customWidth="1"/>
    <col min="2563" max="2563" width="13.25" style="31" customWidth="1"/>
    <col min="2564" max="2564" width="8" style="31" customWidth="1"/>
    <col min="2565" max="2565" width="6.125" style="31" customWidth="1"/>
    <col min="2566" max="2566" width="7.625" style="31" customWidth="1"/>
    <col min="2567" max="2567" width="7.875" style="31" customWidth="1"/>
    <col min="2568" max="2568" width="5.25" style="31" customWidth="1"/>
    <col min="2569" max="2569" width="6.5" style="31" customWidth="1"/>
    <col min="2570" max="2570" width="7.25" style="31" customWidth="1"/>
    <col min="2571" max="2571" width="0" style="31" hidden="1" customWidth="1"/>
    <col min="2572" max="2572" width="8.75" style="31" customWidth="1"/>
    <col min="2573" max="2573" width="8.25" style="31" customWidth="1"/>
    <col min="2574" max="2574" width="6.125" style="31" customWidth="1"/>
    <col min="2575" max="2575" width="10.5" style="31" customWidth="1"/>
    <col min="2576" max="2576" width="9" style="31" customWidth="1"/>
    <col min="2577" max="2577" width="10.125" style="31" customWidth="1"/>
    <col min="2578" max="2581" width="0" style="31" hidden="1" customWidth="1"/>
    <col min="2582" max="2582" width="63.25" style="31" customWidth="1"/>
    <col min="2583" max="2817" width="10" style="31"/>
    <col min="2818" max="2818" width="5.375" style="31" customWidth="1"/>
    <col min="2819" max="2819" width="13.25" style="31" customWidth="1"/>
    <col min="2820" max="2820" width="8" style="31" customWidth="1"/>
    <col min="2821" max="2821" width="6.125" style="31" customWidth="1"/>
    <col min="2822" max="2822" width="7.625" style="31" customWidth="1"/>
    <col min="2823" max="2823" width="7.875" style="31" customWidth="1"/>
    <col min="2824" max="2824" width="5.25" style="31" customWidth="1"/>
    <col min="2825" max="2825" width="6.5" style="31" customWidth="1"/>
    <col min="2826" max="2826" width="7.25" style="31" customWidth="1"/>
    <col min="2827" max="2827" width="0" style="31" hidden="1" customWidth="1"/>
    <col min="2828" max="2828" width="8.75" style="31" customWidth="1"/>
    <col min="2829" max="2829" width="8.25" style="31" customWidth="1"/>
    <col min="2830" max="2830" width="6.125" style="31" customWidth="1"/>
    <col min="2831" max="2831" width="10.5" style="31" customWidth="1"/>
    <col min="2832" max="2832" width="9" style="31" customWidth="1"/>
    <col min="2833" max="2833" width="10.125" style="31" customWidth="1"/>
    <col min="2834" max="2837" width="0" style="31" hidden="1" customWidth="1"/>
    <col min="2838" max="2838" width="63.25" style="31" customWidth="1"/>
    <col min="2839" max="3073" width="10" style="31"/>
    <col min="3074" max="3074" width="5.375" style="31" customWidth="1"/>
    <col min="3075" max="3075" width="13.25" style="31" customWidth="1"/>
    <col min="3076" max="3076" width="8" style="31" customWidth="1"/>
    <col min="3077" max="3077" width="6.125" style="31" customWidth="1"/>
    <col min="3078" max="3078" width="7.625" style="31" customWidth="1"/>
    <col min="3079" max="3079" width="7.875" style="31" customWidth="1"/>
    <col min="3080" max="3080" width="5.25" style="31" customWidth="1"/>
    <col min="3081" max="3081" width="6.5" style="31" customWidth="1"/>
    <col min="3082" max="3082" width="7.25" style="31" customWidth="1"/>
    <col min="3083" max="3083" width="0" style="31" hidden="1" customWidth="1"/>
    <col min="3084" max="3084" width="8.75" style="31" customWidth="1"/>
    <col min="3085" max="3085" width="8.25" style="31" customWidth="1"/>
    <col min="3086" max="3086" width="6.125" style="31" customWidth="1"/>
    <col min="3087" max="3087" width="10.5" style="31" customWidth="1"/>
    <col min="3088" max="3088" width="9" style="31" customWidth="1"/>
    <col min="3089" max="3089" width="10.125" style="31" customWidth="1"/>
    <col min="3090" max="3093" width="0" style="31" hidden="1" customWidth="1"/>
    <col min="3094" max="3094" width="63.25" style="31" customWidth="1"/>
    <col min="3095" max="3329" width="10" style="31"/>
    <col min="3330" max="3330" width="5.375" style="31" customWidth="1"/>
    <col min="3331" max="3331" width="13.25" style="31" customWidth="1"/>
    <col min="3332" max="3332" width="8" style="31" customWidth="1"/>
    <col min="3333" max="3333" width="6.125" style="31" customWidth="1"/>
    <col min="3334" max="3334" width="7.625" style="31" customWidth="1"/>
    <col min="3335" max="3335" width="7.875" style="31" customWidth="1"/>
    <col min="3336" max="3336" width="5.25" style="31" customWidth="1"/>
    <col min="3337" max="3337" width="6.5" style="31" customWidth="1"/>
    <col min="3338" max="3338" width="7.25" style="31" customWidth="1"/>
    <col min="3339" max="3339" width="0" style="31" hidden="1" customWidth="1"/>
    <col min="3340" max="3340" width="8.75" style="31" customWidth="1"/>
    <col min="3341" max="3341" width="8.25" style="31" customWidth="1"/>
    <col min="3342" max="3342" width="6.125" style="31" customWidth="1"/>
    <col min="3343" max="3343" width="10.5" style="31" customWidth="1"/>
    <col min="3344" max="3344" width="9" style="31" customWidth="1"/>
    <col min="3345" max="3345" width="10.125" style="31" customWidth="1"/>
    <col min="3346" max="3349" width="0" style="31" hidden="1" customWidth="1"/>
    <col min="3350" max="3350" width="63.25" style="31" customWidth="1"/>
    <col min="3351" max="3585" width="10" style="31"/>
    <col min="3586" max="3586" width="5.375" style="31" customWidth="1"/>
    <col min="3587" max="3587" width="13.25" style="31" customWidth="1"/>
    <col min="3588" max="3588" width="8" style="31" customWidth="1"/>
    <col min="3589" max="3589" width="6.125" style="31" customWidth="1"/>
    <col min="3590" max="3590" width="7.625" style="31" customWidth="1"/>
    <col min="3591" max="3591" width="7.875" style="31" customWidth="1"/>
    <col min="3592" max="3592" width="5.25" style="31" customWidth="1"/>
    <col min="3593" max="3593" width="6.5" style="31" customWidth="1"/>
    <col min="3594" max="3594" width="7.25" style="31" customWidth="1"/>
    <col min="3595" max="3595" width="0" style="31" hidden="1" customWidth="1"/>
    <col min="3596" max="3596" width="8.75" style="31" customWidth="1"/>
    <col min="3597" max="3597" width="8.25" style="31" customWidth="1"/>
    <col min="3598" max="3598" width="6.125" style="31" customWidth="1"/>
    <col min="3599" max="3599" width="10.5" style="31" customWidth="1"/>
    <col min="3600" max="3600" width="9" style="31" customWidth="1"/>
    <col min="3601" max="3601" width="10.125" style="31" customWidth="1"/>
    <col min="3602" max="3605" width="0" style="31" hidden="1" customWidth="1"/>
    <col min="3606" max="3606" width="63.25" style="31" customWidth="1"/>
    <col min="3607" max="3841" width="10" style="31"/>
    <col min="3842" max="3842" width="5.375" style="31" customWidth="1"/>
    <col min="3843" max="3843" width="13.25" style="31" customWidth="1"/>
    <col min="3844" max="3844" width="8" style="31" customWidth="1"/>
    <col min="3845" max="3845" width="6.125" style="31" customWidth="1"/>
    <col min="3846" max="3846" width="7.625" style="31" customWidth="1"/>
    <col min="3847" max="3847" width="7.875" style="31" customWidth="1"/>
    <col min="3848" max="3848" width="5.25" style="31" customWidth="1"/>
    <col min="3849" max="3849" width="6.5" style="31" customWidth="1"/>
    <col min="3850" max="3850" width="7.25" style="31" customWidth="1"/>
    <col min="3851" max="3851" width="0" style="31" hidden="1" customWidth="1"/>
    <col min="3852" max="3852" width="8.75" style="31" customWidth="1"/>
    <col min="3853" max="3853" width="8.25" style="31" customWidth="1"/>
    <col min="3854" max="3854" width="6.125" style="31" customWidth="1"/>
    <col min="3855" max="3855" width="10.5" style="31" customWidth="1"/>
    <col min="3856" max="3856" width="9" style="31" customWidth="1"/>
    <col min="3857" max="3857" width="10.125" style="31" customWidth="1"/>
    <col min="3858" max="3861" width="0" style="31" hidden="1" customWidth="1"/>
    <col min="3862" max="3862" width="63.25" style="31" customWidth="1"/>
    <col min="3863" max="4097" width="10" style="31"/>
    <col min="4098" max="4098" width="5.375" style="31" customWidth="1"/>
    <col min="4099" max="4099" width="13.25" style="31" customWidth="1"/>
    <col min="4100" max="4100" width="8" style="31" customWidth="1"/>
    <col min="4101" max="4101" width="6.125" style="31" customWidth="1"/>
    <col min="4102" max="4102" width="7.625" style="31" customWidth="1"/>
    <col min="4103" max="4103" width="7.875" style="31" customWidth="1"/>
    <col min="4104" max="4104" width="5.25" style="31" customWidth="1"/>
    <col min="4105" max="4105" width="6.5" style="31" customWidth="1"/>
    <col min="4106" max="4106" width="7.25" style="31" customWidth="1"/>
    <col min="4107" max="4107" width="0" style="31" hidden="1" customWidth="1"/>
    <col min="4108" max="4108" width="8.75" style="31" customWidth="1"/>
    <col min="4109" max="4109" width="8.25" style="31" customWidth="1"/>
    <col min="4110" max="4110" width="6.125" style="31" customWidth="1"/>
    <col min="4111" max="4111" width="10.5" style="31" customWidth="1"/>
    <col min="4112" max="4112" width="9" style="31" customWidth="1"/>
    <col min="4113" max="4113" width="10.125" style="31" customWidth="1"/>
    <col min="4114" max="4117" width="0" style="31" hidden="1" customWidth="1"/>
    <col min="4118" max="4118" width="63.25" style="31" customWidth="1"/>
    <col min="4119" max="4353" width="10" style="31"/>
    <col min="4354" max="4354" width="5.375" style="31" customWidth="1"/>
    <col min="4355" max="4355" width="13.25" style="31" customWidth="1"/>
    <col min="4356" max="4356" width="8" style="31" customWidth="1"/>
    <col min="4357" max="4357" width="6.125" style="31" customWidth="1"/>
    <col min="4358" max="4358" width="7.625" style="31" customWidth="1"/>
    <col min="4359" max="4359" width="7.875" style="31" customWidth="1"/>
    <col min="4360" max="4360" width="5.25" style="31" customWidth="1"/>
    <col min="4361" max="4361" width="6.5" style="31" customWidth="1"/>
    <col min="4362" max="4362" width="7.25" style="31" customWidth="1"/>
    <col min="4363" max="4363" width="0" style="31" hidden="1" customWidth="1"/>
    <col min="4364" max="4364" width="8.75" style="31" customWidth="1"/>
    <col min="4365" max="4365" width="8.25" style="31" customWidth="1"/>
    <col min="4366" max="4366" width="6.125" style="31" customWidth="1"/>
    <col min="4367" max="4367" width="10.5" style="31" customWidth="1"/>
    <col min="4368" max="4368" width="9" style="31" customWidth="1"/>
    <col min="4369" max="4369" width="10.125" style="31" customWidth="1"/>
    <col min="4370" max="4373" width="0" style="31" hidden="1" customWidth="1"/>
    <col min="4374" max="4374" width="63.25" style="31" customWidth="1"/>
    <col min="4375" max="4609" width="10" style="31"/>
    <col min="4610" max="4610" width="5.375" style="31" customWidth="1"/>
    <col min="4611" max="4611" width="13.25" style="31" customWidth="1"/>
    <col min="4612" max="4612" width="8" style="31" customWidth="1"/>
    <col min="4613" max="4613" width="6.125" style="31" customWidth="1"/>
    <col min="4614" max="4614" width="7.625" style="31" customWidth="1"/>
    <col min="4615" max="4615" width="7.875" style="31" customWidth="1"/>
    <col min="4616" max="4616" width="5.25" style="31" customWidth="1"/>
    <col min="4617" max="4617" width="6.5" style="31" customWidth="1"/>
    <col min="4618" max="4618" width="7.25" style="31" customWidth="1"/>
    <col min="4619" max="4619" width="0" style="31" hidden="1" customWidth="1"/>
    <col min="4620" max="4620" width="8.75" style="31" customWidth="1"/>
    <col min="4621" max="4621" width="8.25" style="31" customWidth="1"/>
    <col min="4622" max="4622" width="6.125" style="31" customWidth="1"/>
    <col min="4623" max="4623" width="10.5" style="31" customWidth="1"/>
    <col min="4624" max="4624" width="9" style="31" customWidth="1"/>
    <col min="4625" max="4625" width="10.125" style="31" customWidth="1"/>
    <col min="4626" max="4629" width="0" style="31" hidden="1" customWidth="1"/>
    <col min="4630" max="4630" width="63.25" style="31" customWidth="1"/>
    <col min="4631" max="4865" width="10" style="31"/>
    <col min="4866" max="4866" width="5.375" style="31" customWidth="1"/>
    <col min="4867" max="4867" width="13.25" style="31" customWidth="1"/>
    <col min="4868" max="4868" width="8" style="31" customWidth="1"/>
    <col min="4869" max="4869" width="6.125" style="31" customWidth="1"/>
    <col min="4870" max="4870" width="7.625" style="31" customWidth="1"/>
    <col min="4871" max="4871" width="7.875" style="31" customWidth="1"/>
    <col min="4872" max="4872" width="5.25" style="31" customWidth="1"/>
    <col min="4873" max="4873" width="6.5" style="31" customWidth="1"/>
    <col min="4874" max="4874" width="7.25" style="31" customWidth="1"/>
    <col min="4875" max="4875" width="0" style="31" hidden="1" customWidth="1"/>
    <col min="4876" max="4876" width="8.75" style="31" customWidth="1"/>
    <col min="4877" max="4877" width="8.25" style="31" customWidth="1"/>
    <col min="4878" max="4878" width="6.125" style="31" customWidth="1"/>
    <col min="4879" max="4879" width="10.5" style="31" customWidth="1"/>
    <col min="4880" max="4880" width="9" style="31" customWidth="1"/>
    <col min="4881" max="4881" width="10.125" style="31" customWidth="1"/>
    <col min="4882" max="4885" width="0" style="31" hidden="1" customWidth="1"/>
    <col min="4886" max="4886" width="63.25" style="31" customWidth="1"/>
    <col min="4887" max="5121" width="10" style="31"/>
    <col min="5122" max="5122" width="5.375" style="31" customWidth="1"/>
    <col min="5123" max="5123" width="13.25" style="31" customWidth="1"/>
    <col min="5124" max="5124" width="8" style="31" customWidth="1"/>
    <col min="5125" max="5125" width="6.125" style="31" customWidth="1"/>
    <col min="5126" max="5126" width="7.625" style="31" customWidth="1"/>
    <col min="5127" max="5127" width="7.875" style="31" customWidth="1"/>
    <col min="5128" max="5128" width="5.25" style="31" customWidth="1"/>
    <col min="5129" max="5129" width="6.5" style="31" customWidth="1"/>
    <col min="5130" max="5130" width="7.25" style="31" customWidth="1"/>
    <col min="5131" max="5131" width="0" style="31" hidden="1" customWidth="1"/>
    <col min="5132" max="5132" width="8.75" style="31" customWidth="1"/>
    <col min="5133" max="5133" width="8.25" style="31" customWidth="1"/>
    <col min="5134" max="5134" width="6.125" style="31" customWidth="1"/>
    <col min="5135" max="5135" width="10.5" style="31" customWidth="1"/>
    <col min="5136" max="5136" width="9" style="31" customWidth="1"/>
    <col min="5137" max="5137" width="10.125" style="31" customWidth="1"/>
    <col min="5138" max="5141" width="0" style="31" hidden="1" customWidth="1"/>
    <col min="5142" max="5142" width="63.25" style="31" customWidth="1"/>
    <col min="5143" max="5377" width="10" style="31"/>
    <col min="5378" max="5378" width="5.375" style="31" customWidth="1"/>
    <col min="5379" max="5379" width="13.25" style="31" customWidth="1"/>
    <col min="5380" max="5380" width="8" style="31" customWidth="1"/>
    <col min="5381" max="5381" width="6.125" style="31" customWidth="1"/>
    <col min="5382" max="5382" width="7.625" style="31" customWidth="1"/>
    <col min="5383" max="5383" width="7.875" style="31" customWidth="1"/>
    <col min="5384" max="5384" width="5.25" style="31" customWidth="1"/>
    <col min="5385" max="5385" width="6.5" style="31" customWidth="1"/>
    <col min="5386" max="5386" width="7.25" style="31" customWidth="1"/>
    <col min="5387" max="5387" width="0" style="31" hidden="1" customWidth="1"/>
    <col min="5388" max="5388" width="8.75" style="31" customWidth="1"/>
    <col min="5389" max="5389" width="8.25" style="31" customWidth="1"/>
    <col min="5390" max="5390" width="6.125" style="31" customWidth="1"/>
    <col min="5391" max="5391" width="10.5" style="31" customWidth="1"/>
    <col min="5392" max="5392" width="9" style="31" customWidth="1"/>
    <col min="5393" max="5393" width="10.125" style="31" customWidth="1"/>
    <col min="5394" max="5397" width="0" style="31" hidden="1" customWidth="1"/>
    <col min="5398" max="5398" width="63.25" style="31" customWidth="1"/>
    <col min="5399" max="5633" width="10" style="31"/>
    <col min="5634" max="5634" width="5.375" style="31" customWidth="1"/>
    <col min="5635" max="5635" width="13.25" style="31" customWidth="1"/>
    <col min="5636" max="5636" width="8" style="31" customWidth="1"/>
    <col min="5637" max="5637" width="6.125" style="31" customWidth="1"/>
    <col min="5638" max="5638" width="7.625" style="31" customWidth="1"/>
    <col min="5639" max="5639" width="7.875" style="31" customWidth="1"/>
    <col min="5640" max="5640" width="5.25" style="31" customWidth="1"/>
    <col min="5641" max="5641" width="6.5" style="31" customWidth="1"/>
    <col min="5642" max="5642" width="7.25" style="31" customWidth="1"/>
    <col min="5643" max="5643" width="0" style="31" hidden="1" customWidth="1"/>
    <col min="5644" max="5644" width="8.75" style="31" customWidth="1"/>
    <col min="5645" max="5645" width="8.25" style="31" customWidth="1"/>
    <col min="5646" max="5646" width="6.125" style="31" customWidth="1"/>
    <col min="5647" max="5647" width="10.5" style="31" customWidth="1"/>
    <col min="5648" max="5648" width="9" style="31" customWidth="1"/>
    <col min="5649" max="5649" width="10.125" style="31" customWidth="1"/>
    <col min="5650" max="5653" width="0" style="31" hidden="1" customWidth="1"/>
    <col min="5654" max="5654" width="63.25" style="31" customWidth="1"/>
    <col min="5655" max="5889" width="10" style="31"/>
    <col min="5890" max="5890" width="5.375" style="31" customWidth="1"/>
    <col min="5891" max="5891" width="13.25" style="31" customWidth="1"/>
    <col min="5892" max="5892" width="8" style="31" customWidth="1"/>
    <col min="5893" max="5893" width="6.125" style="31" customWidth="1"/>
    <col min="5894" max="5894" width="7.625" style="31" customWidth="1"/>
    <col min="5895" max="5895" width="7.875" style="31" customWidth="1"/>
    <col min="5896" max="5896" width="5.25" style="31" customWidth="1"/>
    <col min="5897" max="5897" width="6.5" style="31" customWidth="1"/>
    <col min="5898" max="5898" width="7.25" style="31" customWidth="1"/>
    <col min="5899" max="5899" width="0" style="31" hidden="1" customWidth="1"/>
    <col min="5900" max="5900" width="8.75" style="31" customWidth="1"/>
    <col min="5901" max="5901" width="8.25" style="31" customWidth="1"/>
    <col min="5902" max="5902" width="6.125" style="31" customWidth="1"/>
    <col min="5903" max="5903" width="10.5" style="31" customWidth="1"/>
    <col min="5904" max="5904" width="9" style="31" customWidth="1"/>
    <col min="5905" max="5905" width="10.125" style="31" customWidth="1"/>
    <col min="5906" max="5909" width="0" style="31" hidden="1" customWidth="1"/>
    <col min="5910" max="5910" width="63.25" style="31" customWidth="1"/>
    <col min="5911" max="6145" width="10" style="31"/>
    <col min="6146" max="6146" width="5.375" style="31" customWidth="1"/>
    <col min="6147" max="6147" width="13.25" style="31" customWidth="1"/>
    <col min="6148" max="6148" width="8" style="31" customWidth="1"/>
    <col min="6149" max="6149" width="6.125" style="31" customWidth="1"/>
    <col min="6150" max="6150" width="7.625" style="31" customWidth="1"/>
    <col min="6151" max="6151" width="7.875" style="31" customWidth="1"/>
    <col min="6152" max="6152" width="5.25" style="31" customWidth="1"/>
    <col min="6153" max="6153" width="6.5" style="31" customWidth="1"/>
    <col min="6154" max="6154" width="7.25" style="31" customWidth="1"/>
    <col min="6155" max="6155" width="0" style="31" hidden="1" customWidth="1"/>
    <col min="6156" max="6156" width="8.75" style="31" customWidth="1"/>
    <col min="6157" max="6157" width="8.25" style="31" customWidth="1"/>
    <col min="6158" max="6158" width="6.125" style="31" customWidth="1"/>
    <col min="6159" max="6159" width="10.5" style="31" customWidth="1"/>
    <col min="6160" max="6160" width="9" style="31" customWidth="1"/>
    <col min="6161" max="6161" width="10.125" style="31" customWidth="1"/>
    <col min="6162" max="6165" width="0" style="31" hidden="1" customWidth="1"/>
    <col min="6166" max="6166" width="63.25" style="31" customWidth="1"/>
    <col min="6167" max="6401" width="10" style="31"/>
    <col min="6402" max="6402" width="5.375" style="31" customWidth="1"/>
    <col min="6403" max="6403" width="13.25" style="31" customWidth="1"/>
    <col min="6404" max="6404" width="8" style="31" customWidth="1"/>
    <col min="6405" max="6405" width="6.125" style="31" customWidth="1"/>
    <col min="6406" max="6406" width="7.625" style="31" customWidth="1"/>
    <col min="6407" max="6407" width="7.875" style="31" customWidth="1"/>
    <col min="6408" max="6408" width="5.25" style="31" customWidth="1"/>
    <col min="6409" max="6409" width="6.5" style="31" customWidth="1"/>
    <col min="6410" max="6410" width="7.25" style="31" customWidth="1"/>
    <col min="6411" max="6411" width="0" style="31" hidden="1" customWidth="1"/>
    <col min="6412" max="6412" width="8.75" style="31" customWidth="1"/>
    <col min="6413" max="6413" width="8.25" style="31" customWidth="1"/>
    <col min="6414" max="6414" width="6.125" style="31" customWidth="1"/>
    <col min="6415" max="6415" width="10.5" style="31" customWidth="1"/>
    <col min="6416" max="6416" width="9" style="31" customWidth="1"/>
    <col min="6417" max="6417" width="10.125" style="31" customWidth="1"/>
    <col min="6418" max="6421" width="0" style="31" hidden="1" customWidth="1"/>
    <col min="6422" max="6422" width="63.25" style="31" customWidth="1"/>
    <col min="6423" max="6657" width="10" style="31"/>
    <col min="6658" max="6658" width="5.375" style="31" customWidth="1"/>
    <col min="6659" max="6659" width="13.25" style="31" customWidth="1"/>
    <col min="6660" max="6660" width="8" style="31" customWidth="1"/>
    <col min="6661" max="6661" width="6.125" style="31" customWidth="1"/>
    <col min="6662" max="6662" width="7.625" style="31" customWidth="1"/>
    <col min="6663" max="6663" width="7.875" style="31" customWidth="1"/>
    <col min="6664" max="6664" width="5.25" style="31" customWidth="1"/>
    <col min="6665" max="6665" width="6.5" style="31" customWidth="1"/>
    <col min="6666" max="6666" width="7.25" style="31" customWidth="1"/>
    <col min="6667" max="6667" width="0" style="31" hidden="1" customWidth="1"/>
    <col min="6668" max="6668" width="8.75" style="31" customWidth="1"/>
    <col min="6669" max="6669" width="8.25" style="31" customWidth="1"/>
    <col min="6670" max="6670" width="6.125" style="31" customWidth="1"/>
    <col min="6671" max="6671" width="10.5" style="31" customWidth="1"/>
    <col min="6672" max="6672" width="9" style="31" customWidth="1"/>
    <col min="6673" max="6673" width="10.125" style="31" customWidth="1"/>
    <col min="6674" max="6677" width="0" style="31" hidden="1" customWidth="1"/>
    <col min="6678" max="6678" width="63.25" style="31" customWidth="1"/>
    <col min="6679" max="6913" width="10" style="31"/>
    <col min="6914" max="6914" width="5.375" style="31" customWidth="1"/>
    <col min="6915" max="6915" width="13.25" style="31" customWidth="1"/>
    <col min="6916" max="6916" width="8" style="31" customWidth="1"/>
    <col min="6917" max="6917" width="6.125" style="31" customWidth="1"/>
    <col min="6918" max="6918" width="7.625" style="31" customWidth="1"/>
    <col min="6919" max="6919" width="7.875" style="31" customWidth="1"/>
    <col min="6920" max="6920" width="5.25" style="31" customWidth="1"/>
    <col min="6921" max="6921" width="6.5" style="31" customWidth="1"/>
    <col min="6922" max="6922" width="7.25" style="31" customWidth="1"/>
    <col min="6923" max="6923" width="0" style="31" hidden="1" customWidth="1"/>
    <col min="6924" max="6924" width="8.75" style="31" customWidth="1"/>
    <col min="6925" max="6925" width="8.25" style="31" customWidth="1"/>
    <col min="6926" max="6926" width="6.125" style="31" customWidth="1"/>
    <col min="6927" max="6927" width="10.5" style="31" customWidth="1"/>
    <col min="6928" max="6928" width="9" style="31" customWidth="1"/>
    <col min="6929" max="6929" width="10.125" style="31" customWidth="1"/>
    <col min="6930" max="6933" width="0" style="31" hidden="1" customWidth="1"/>
    <col min="6934" max="6934" width="63.25" style="31" customWidth="1"/>
    <col min="6935" max="7169" width="10" style="31"/>
    <col min="7170" max="7170" width="5.375" style="31" customWidth="1"/>
    <col min="7171" max="7171" width="13.25" style="31" customWidth="1"/>
    <col min="7172" max="7172" width="8" style="31" customWidth="1"/>
    <col min="7173" max="7173" width="6.125" style="31" customWidth="1"/>
    <col min="7174" max="7174" width="7.625" style="31" customWidth="1"/>
    <col min="7175" max="7175" width="7.875" style="31" customWidth="1"/>
    <col min="7176" max="7176" width="5.25" style="31" customWidth="1"/>
    <col min="7177" max="7177" width="6.5" style="31" customWidth="1"/>
    <col min="7178" max="7178" width="7.25" style="31" customWidth="1"/>
    <col min="7179" max="7179" width="0" style="31" hidden="1" customWidth="1"/>
    <col min="7180" max="7180" width="8.75" style="31" customWidth="1"/>
    <col min="7181" max="7181" width="8.25" style="31" customWidth="1"/>
    <col min="7182" max="7182" width="6.125" style="31" customWidth="1"/>
    <col min="7183" max="7183" width="10.5" style="31" customWidth="1"/>
    <col min="7184" max="7184" width="9" style="31" customWidth="1"/>
    <col min="7185" max="7185" width="10.125" style="31" customWidth="1"/>
    <col min="7186" max="7189" width="0" style="31" hidden="1" customWidth="1"/>
    <col min="7190" max="7190" width="63.25" style="31" customWidth="1"/>
    <col min="7191" max="7425" width="10" style="31"/>
    <col min="7426" max="7426" width="5.375" style="31" customWidth="1"/>
    <col min="7427" max="7427" width="13.25" style="31" customWidth="1"/>
    <col min="7428" max="7428" width="8" style="31" customWidth="1"/>
    <col min="7429" max="7429" width="6.125" style="31" customWidth="1"/>
    <col min="7430" max="7430" width="7.625" style="31" customWidth="1"/>
    <col min="7431" max="7431" width="7.875" style="31" customWidth="1"/>
    <col min="7432" max="7432" width="5.25" style="31" customWidth="1"/>
    <col min="7433" max="7433" width="6.5" style="31" customWidth="1"/>
    <col min="7434" max="7434" width="7.25" style="31" customWidth="1"/>
    <col min="7435" max="7435" width="0" style="31" hidden="1" customWidth="1"/>
    <col min="7436" max="7436" width="8.75" style="31" customWidth="1"/>
    <col min="7437" max="7437" width="8.25" style="31" customWidth="1"/>
    <col min="7438" max="7438" width="6.125" style="31" customWidth="1"/>
    <col min="7439" max="7439" width="10.5" style="31" customWidth="1"/>
    <col min="7440" max="7440" width="9" style="31" customWidth="1"/>
    <col min="7441" max="7441" width="10.125" style="31" customWidth="1"/>
    <col min="7442" max="7445" width="0" style="31" hidden="1" customWidth="1"/>
    <col min="7446" max="7446" width="63.25" style="31" customWidth="1"/>
    <col min="7447" max="7681" width="10" style="31"/>
    <col min="7682" max="7682" width="5.375" style="31" customWidth="1"/>
    <col min="7683" max="7683" width="13.25" style="31" customWidth="1"/>
    <col min="7684" max="7684" width="8" style="31" customWidth="1"/>
    <col min="7685" max="7685" width="6.125" style="31" customWidth="1"/>
    <col min="7686" max="7686" width="7.625" style="31" customWidth="1"/>
    <col min="7687" max="7687" width="7.875" style="31" customWidth="1"/>
    <col min="7688" max="7688" width="5.25" style="31" customWidth="1"/>
    <col min="7689" max="7689" width="6.5" style="31" customWidth="1"/>
    <col min="7690" max="7690" width="7.25" style="31" customWidth="1"/>
    <col min="7691" max="7691" width="0" style="31" hidden="1" customWidth="1"/>
    <col min="7692" max="7692" width="8.75" style="31" customWidth="1"/>
    <col min="7693" max="7693" width="8.25" style="31" customWidth="1"/>
    <col min="7694" max="7694" width="6.125" style="31" customWidth="1"/>
    <col min="7695" max="7695" width="10.5" style="31" customWidth="1"/>
    <col min="7696" max="7696" width="9" style="31" customWidth="1"/>
    <col min="7697" max="7697" width="10.125" style="31" customWidth="1"/>
    <col min="7698" max="7701" width="0" style="31" hidden="1" customWidth="1"/>
    <col min="7702" max="7702" width="63.25" style="31" customWidth="1"/>
    <col min="7703" max="7937" width="10" style="31"/>
    <col min="7938" max="7938" width="5.375" style="31" customWidth="1"/>
    <col min="7939" max="7939" width="13.25" style="31" customWidth="1"/>
    <col min="7940" max="7940" width="8" style="31" customWidth="1"/>
    <col min="7941" max="7941" width="6.125" style="31" customWidth="1"/>
    <col min="7942" max="7942" width="7.625" style="31" customWidth="1"/>
    <col min="7943" max="7943" width="7.875" style="31" customWidth="1"/>
    <col min="7944" max="7944" width="5.25" style="31" customWidth="1"/>
    <col min="7945" max="7945" width="6.5" style="31" customWidth="1"/>
    <col min="7946" max="7946" width="7.25" style="31" customWidth="1"/>
    <col min="7947" max="7947" width="0" style="31" hidden="1" customWidth="1"/>
    <col min="7948" max="7948" width="8.75" style="31" customWidth="1"/>
    <col min="7949" max="7949" width="8.25" style="31" customWidth="1"/>
    <col min="7950" max="7950" width="6.125" style="31" customWidth="1"/>
    <col min="7951" max="7951" width="10.5" style="31" customWidth="1"/>
    <col min="7952" max="7952" width="9" style="31" customWidth="1"/>
    <col min="7953" max="7953" width="10.125" style="31" customWidth="1"/>
    <col min="7954" max="7957" width="0" style="31" hidden="1" customWidth="1"/>
    <col min="7958" max="7958" width="63.25" style="31" customWidth="1"/>
    <col min="7959" max="8193" width="10" style="31"/>
    <col min="8194" max="8194" width="5.375" style="31" customWidth="1"/>
    <col min="8195" max="8195" width="13.25" style="31" customWidth="1"/>
    <col min="8196" max="8196" width="8" style="31" customWidth="1"/>
    <col min="8197" max="8197" width="6.125" style="31" customWidth="1"/>
    <col min="8198" max="8198" width="7.625" style="31" customWidth="1"/>
    <col min="8199" max="8199" width="7.875" style="31" customWidth="1"/>
    <col min="8200" max="8200" width="5.25" style="31" customWidth="1"/>
    <col min="8201" max="8201" width="6.5" style="31" customWidth="1"/>
    <col min="8202" max="8202" width="7.25" style="31" customWidth="1"/>
    <col min="8203" max="8203" width="0" style="31" hidden="1" customWidth="1"/>
    <col min="8204" max="8204" width="8.75" style="31" customWidth="1"/>
    <col min="8205" max="8205" width="8.25" style="31" customWidth="1"/>
    <col min="8206" max="8206" width="6.125" style="31" customWidth="1"/>
    <col min="8207" max="8207" width="10.5" style="31" customWidth="1"/>
    <col min="8208" max="8208" width="9" style="31" customWidth="1"/>
    <col min="8209" max="8209" width="10.125" style="31" customWidth="1"/>
    <col min="8210" max="8213" width="0" style="31" hidden="1" customWidth="1"/>
    <col min="8214" max="8214" width="63.25" style="31" customWidth="1"/>
    <col min="8215" max="8449" width="10" style="31"/>
    <col min="8450" max="8450" width="5.375" style="31" customWidth="1"/>
    <col min="8451" max="8451" width="13.25" style="31" customWidth="1"/>
    <col min="8452" max="8452" width="8" style="31" customWidth="1"/>
    <col min="8453" max="8453" width="6.125" style="31" customWidth="1"/>
    <col min="8454" max="8454" width="7.625" style="31" customWidth="1"/>
    <col min="8455" max="8455" width="7.875" style="31" customWidth="1"/>
    <col min="8456" max="8456" width="5.25" style="31" customWidth="1"/>
    <col min="8457" max="8457" width="6.5" style="31" customWidth="1"/>
    <col min="8458" max="8458" width="7.25" style="31" customWidth="1"/>
    <col min="8459" max="8459" width="0" style="31" hidden="1" customWidth="1"/>
    <col min="8460" max="8460" width="8.75" style="31" customWidth="1"/>
    <col min="8461" max="8461" width="8.25" style="31" customWidth="1"/>
    <col min="8462" max="8462" width="6.125" style="31" customWidth="1"/>
    <col min="8463" max="8463" width="10.5" style="31" customWidth="1"/>
    <col min="8464" max="8464" width="9" style="31" customWidth="1"/>
    <col min="8465" max="8465" width="10.125" style="31" customWidth="1"/>
    <col min="8466" max="8469" width="0" style="31" hidden="1" customWidth="1"/>
    <col min="8470" max="8470" width="63.25" style="31" customWidth="1"/>
    <col min="8471" max="8705" width="10" style="31"/>
    <col min="8706" max="8706" width="5.375" style="31" customWidth="1"/>
    <col min="8707" max="8707" width="13.25" style="31" customWidth="1"/>
    <col min="8708" max="8708" width="8" style="31" customWidth="1"/>
    <col min="8709" max="8709" width="6.125" style="31" customWidth="1"/>
    <col min="8710" max="8710" width="7.625" style="31" customWidth="1"/>
    <col min="8711" max="8711" width="7.875" style="31" customWidth="1"/>
    <col min="8712" max="8712" width="5.25" style="31" customWidth="1"/>
    <col min="8713" max="8713" width="6.5" style="31" customWidth="1"/>
    <col min="8714" max="8714" width="7.25" style="31" customWidth="1"/>
    <col min="8715" max="8715" width="0" style="31" hidden="1" customWidth="1"/>
    <col min="8716" max="8716" width="8.75" style="31" customWidth="1"/>
    <col min="8717" max="8717" width="8.25" style="31" customWidth="1"/>
    <col min="8718" max="8718" width="6.125" style="31" customWidth="1"/>
    <col min="8719" max="8719" width="10.5" style="31" customWidth="1"/>
    <col min="8720" max="8720" width="9" style="31" customWidth="1"/>
    <col min="8721" max="8721" width="10.125" style="31" customWidth="1"/>
    <col min="8722" max="8725" width="0" style="31" hidden="1" customWidth="1"/>
    <col min="8726" max="8726" width="63.25" style="31" customWidth="1"/>
    <col min="8727" max="8961" width="10" style="31"/>
    <col min="8962" max="8962" width="5.375" style="31" customWidth="1"/>
    <col min="8963" max="8963" width="13.25" style="31" customWidth="1"/>
    <col min="8964" max="8964" width="8" style="31" customWidth="1"/>
    <col min="8965" max="8965" width="6.125" style="31" customWidth="1"/>
    <col min="8966" max="8966" width="7.625" style="31" customWidth="1"/>
    <col min="8967" max="8967" width="7.875" style="31" customWidth="1"/>
    <col min="8968" max="8968" width="5.25" style="31" customWidth="1"/>
    <col min="8969" max="8969" width="6.5" style="31" customWidth="1"/>
    <col min="8970" max="8970" width="7.25" style="31" customWidth="1"/>
    <col min="8971" max="8971" width="0" style="31" hidden="1" customWidth="1"/>
    <col min="8972" max="8972" width="8.75" style="31" customWidth="1"/>
    <col min="8973" max="8973" width="8.25" style="31" customWidth="1"/>
    <col min="8974" max="8974" width="6.125" style="31" customWidth="1"/>
    <col min="8975" max="8975" width="10.5" style="31" customWidth="1"/>
    <col min="8976" max="8976" width="9" style="31" customWidth="1"/>
    <col min="8977" max="8977" width="10.125" style="31" customWidth="1"/>
    <col min="8978" max="8981" width="0" style="31" hidden="1" customWidth="1"/>
    <col min="8982" max="8982" width="63.25" style="31" customWidth="1"/>
    <col min="8983" max="9217" width="10" style="31"/>
    <col min="9218" max="9218" width="5.375" style="31" customWidth="1"/>
    <col min="9219" max="9219" width="13.25" style="31" customWidth="1"/>
    <col min="9220" max="9220" width="8" style="31" customWidth="1"/>
    <col min="9221" max="9221" width="6.125" style="31" customWidth="1"/>
    <col min="9222" max="9222" width="7.625" style="31" customWidth="1"/>
    <col min="9223" max="9223" width="7.875" style="31" customWidth="1"/>
    <col min="9224" max="9224" width="5.25" style="31" customWidth="1"/>
    <col min="9225" max="9225" width="6.5" style="31" customWidth="1"/>
    <col min="9226" max="9226" width="7.25" style="31" customWidth="1"/>
    <col min="9227" max="9227" width="0" style="31" hidden="1" customWidth="1"/>
    <col min="9228" max="9228" width="8.75" style="31" customWidth="1"/>
    <col min="9229" max="9229" width="8.25" style="31" customWidth="1"/>
    <col min="9230" max="9230" width="6.125" style="31" customWidth="1"/>
    <col min="9231" max="9231" width="10.5" style="31" customWidth="1"/>
    <col min="9232" max="9232" width="9" style="31" customWidth="1"/>
    <col min="9233" max="9233" width="10.125" style="31" customWidth="1"/>
    <col min="9234" max="9237" width="0" style="31" hidden="1" customWidth="1"/>
    <col min="9238" max="9238" width="63.25" style="31" customWidth="1"/>
    <col min="9239" max="9473" width="10" style="31"/>
    <col min="9474" max="9474" width="5.375" style="31" customWidth="1"/>
    <col min="9475" max="9475" width="13.25" style="31" customWidth="1"/>
    <col min="9476" max="9476" width="8" style="31" customWidth="1"/>
    <col min="9477" max="9477" width="6.125" style="31" customWidth="1"/>
    <col min="9478" max="9478" width="7.625" style="31" customWidth="1"/>
    <col min="9479" max="9479" width="7.875" style="31" customWidth="1"/>
    <col min="9480" max="9480" width="5.25" style="31" customWidth="1"/>
    <col min="9481" max="9481" width="6.5" style="31" customWidth="1"/>
    <col min="9482" max="9482" width="7.25" style="31" customWidth="1"/>
    <col min="9483" max="9483" width="0" style="31" hidden="1" customWidth="1"/>
    <col min="9484" max="9484" width="8.75" style="31" customWidth="1"/>
    <col min="9485" max="9485" width="8.25" style="31" customWidth="1"/>
    <col min="9486" max="9486" width="6.125" style="31" customWidth="1"/>
    <col min="9487" max="9487" width="10.5" style="31" customWidth="1"/>
    <col min="9488" max="9488" width="9" style="31" customWidth="1"/>
    <col min="9489" max="9489" width="10.125" style="31" customWidth="1"/>
    <col min="9490" max="9493" width="0" style="31" hidden="1" customWidth="1"/>
    <col min="9494" max="9494" width="63.25" style="31" customWidth="1"/>
    <col min="9495" max="9729" width="10" style="31"/>
    <col min="9730" max="9730" width="5.375" style="31" customWidth="1"/>
    <col min="9731" max="9731" width="13.25" style="31" customWidth="1"/>
    <col min="9732" max="9732" width="8" style="31" customWidth="1"/>
    <col min="9733" max="9733" width="6.125" style="31" customWidth="1"/>
    <col min="9734" max="9734" width="7.625" style="31" customWidth="1"/>
    <col min="9735" max="9735" width="7.875" style="31" customWidth="1"/>
    <col min="9736" max="9736" width="5.25" style="31" customWidth="1"/>
    <col min="9737" max="9737" width="6.5" style="31" customWidth="1"/>
    <col min="9738" max="9738" width="7.25" style="31" customWidth="1"/>
    <col min="9739" max="9739" width="0" style="31" hidden="1" customWidth="1"/>
    <col min="9740" max="9740" width="8.75" style="31" customWidth="1"/>
    <col min="9741" max="9741" width="8.25" style="31" customWidth="1"/>
    <col min="9742" max="9742" width="6.125" style="31" customWidth="1"/>
    <col min="9743" max="9743" width="10.5" style="31" customWidth="1"/>
    <col min="9744" max="9744" width="9" style="31" customWidth="1"/>
    <col min="9745" max="9745" width="10.125" style="31" customWidth="1"/>
    <col min="9746" max="9749" width="0" style="31" hidden="1" customWidth="1"/>
    <col min="9750" max="9750" width="63.25" style="31" customWidth="1"/>
    <col min="9751" max="9985" width="10" style="31"/>
    <col min="9986" max="9986" width="5.375" style="31" customWidth="1"/>
    <col min="9987" max="9987" width="13.25" style="31" customWidth="1"/>
    <col min="9988" max="9988" width="8" style="31" customWidth="1"/>
    <col min="9989" max="9989" width="6.125" style="31" customWidth="1"/>
    <col min="9990" max="9990" width="7.625" style="31" customWidth="1"/>
    <col min="9991" max="9991" width="7.875" style="31" customWidth="1"/>
    <col min="9992" max="9992" width="5.25" style="31" customWidth="1"/>
    <col min="9993" max="9993" width="6.5" style="31" customWidth="1"/>
    <col min="9994" max="9994" width="7.25" style="31" customWidth="1"/>
    <col min="9995" max="9995" width="0" style="31" hidden="1" customWidth="1"/>
    <col min="9996" max="9996" width="8.75" style="31" customWidth="1"/>
    <col min="9997" max="9997" width="8.25" style="31" customWidth="1"/>
    <col min="9998" max="9998" width="6.125" style="31" customWidth="1"/>
    <col min="9999" max="9999" width="10.5" style="31" customWidth="1"/>
    <col min="10000" max="10000" width="9" style="31" customWidth="1"/>
    <col min="10001" max="10001" width="10.125" style="31" customWidth="1"/>
    <col min="10002" max="10005" width="0" style="31" hidden="1" customWidth="1"/>
    <col min="10006" max="10006" width="63.25" style="31" customWidth="1"/>
    <col min="10007" max="10241" width="10" style="31"/>
    <col min="10242" max="10242" width="5.375" style="31" customWidth="1"/>
    <col min="10243" max="10243" width="13.25" style="31" customWidth="1"/>
    <col min="10244" max="10244" width="8" style="31" customWidth="1"/>
    <col min="10245" max="10245" width="6.125" style="31" customWidth="1"/>
    <col min="10246" max="10246" width="7.625" style="31" customWidth="1"/>
    <col min="10247" max="10247" width="7.875" style="31" customWidth="1"/>
    <col min="10248" max="10248" width="5.25" style="31" customWidth="1"/>
    <col min="10249" max="10249" width="6.5" style="31" customWidth="1"/>
    <col min="10250" max="10250" width="7.25" style="31" customWidth="1"/>
    <col min="10251" max="10251" width="0" style="31" hidden="1" customWidth="1"/>
    <col min="10252" max="10252" width="8.75" style="31" customWidth="1"/>
    <col min="10253" max="10253" width="8.25" style="31" customWidth="1"/>
    <col min="10254" max="10254" width="6.125" style="31" customWidth="1"/>
    <col min="10255" max="10255" width="10.5" style="31" customWidth="1"/>
    <col min="10256" max="10256" width="9" style="31" customWidth="1"/>
    <col min="10257" max="10257" width="10.125" style="31" customWidth="1"/>
    <col min="10258" max="10261" width="0" style="31" hidden="1" customWidth="1"/>
    <col min="10262" max="10262" width="63.25" style="31" customWidth="1"/>
    <col min="10263" max="10497" width="10" style="31"/>
    <col min="10498" max="10498" width="5.375" style="31" customWidth="1"/>
    <col min="10499" max="10499" width="13.25" style="31" customWidth="1"/>
    <col min="10500" max="10500" width="8" style="31" customWidth="1"/>
    <col min="10501" max="10501" width="6.125" style="31" customWidth="1"/>
    <col min="10502" max="10502" width="7.625" style="31" customWidth="1"/>
    <col min="10503" max="10503" width="7.875" style="31" customWidth="1"/>
    <col min="10504" max="10504" width="5.25" style="31" customWidth="1"/>
    <col min="10505" max="10505" width="6.5" style="31" customWidth="1"/>
    <col min="10506" max="10506" width="7.25" style="31" customWidth="1"/>
    <col min="10507" max="10507" width="0" style="31" hidden="1" customWidth="1"/>
    <col min="10508" max="10508" width="8.75" style="31" customWidth="1"/>
    <col min="10509" max="10509" width="8.25" style="31" customWidth="1"/>
    <col min="10510" max="10510" width="6.125" style="31" customWidth="1"/>
    <col min="10511" max="10511" width="10.5" style="31" customWidth="1"/>
    <col min="10512" max="10512" width="9" style="31" customWidth="1"/>
    <col min="10513" max="10513" width="10.125" style="31" customWidth="1"/>
    <col min="10514" max="10517" width="0" style="31" hidden="1" customWidth="1"/>
    <col min="10518" max="10518" width="63.25" style="31" customWidth="1"/>
    <col min="10519" max="10753" width="10" style="31"/>
    <col min="10754" max="10754" width="5.375" style="31" customWidth="1"/>
    <col min="10755" max="10755" width="13.25" style="31" customWidth="1"/>
    <col min="10756" max="10756" width="8" style="31" customWidth="1"/>
    <col min="10757" max="10757" width="6.125" style="31" customWidth="1"/>
    <col min="10758" max="10758" width="7.625" style="31" customWidth="1"/>
    <col min="10759" max="10759" width="7.875" style="31" customWidth="1"/>
    <col min="10760" max="10760" width="5.25" style="31" customWidth="1"/>
    <col min="10761" max="10761" width="6.5" style="31" customWidth="1"/>
    <col min="10762" max="10762" width="7.25" style="31" customWidth="1"/>
    <col min="10763" max="10763" width="0" style="31" hidden="1" customWidth="1"/>
    <col min="10764" max="10764" width="8.75" style="31" customWidth="1"/>
    <col min="10765" max="10765" width="8.25" style="31" customWidth="1"/>
    <col min="10766" max="10766" width="6.125" style="31" customWidth="1"/>
    <col min="10767" max="10767" width="10.5" style="31" customWidth="1"/>
    <col min="10768" max="10768" width="9" style="31" customWidth="1"/>
    <col min="10769" max="10769" width="10.125" style="31" customWidth="1"/>
    <col min="10770" max="10773" width="0" style="31" hidden="1" customWidth="1"/>
    <col min="10774" max="10774" width="63.25" style="31" customWidth="1"/>
    <col min="10775" max="11009" width="10" style="31"/>
    <col min="11010" max="11010" width="5.375" style="31" customWidth="1"/>
    <col min="11011" max="11011" width="13.25" style="31" customWidth="1"/>
    <col min="11012" max="11012" width="8" style="31" customWidth="1"/>
    <col min="11013" max="11013" width="6.125" style="31" customWidth="1"/>
    <col min="11014" max="11014" width="7.625" style="31" customWidth="1"/>
    <col min="11015" max="11015" width="7.875" style="31" customWidth="1"/>
    <col min="11016" max="11016" width="5.25" style="31" customWidth="1"/>
    <col min="11017" max="11017" width="6.5" style="31" customWidth="1"/>
    <col min="11018" max="11018" width="7.25" style="31" customWidth="1"/>
    <col min="11019" max="11019" width="0" style="31" hidden="1" customWidth="1"/>
    <col min="11020" max="11020" width="8.75" style="31" customWidth="1"/>
    <col min="11021" max="11021" width="8.25" style="31" customWidth="1"/>
    <col min="11022" max="11022" width="6.125" style="31" customWidth="1"/>
    <col min="11023" max="11023" width="10.5" style="31" customWidth="1"/>
    <col min="11024" max="11024" width="9" style="31" customWidth="1"/>
    <col min="11025" max="11025" width="10.125" style="31" customWidth="1"/>
    <col min="11026" max="11029" width="0" style="31" hidden="1" customWidth="1"/>
    <col min="11030" max="11030" width="63.25" style="31" customWidth="1"/>
    <col min="11031" max="11265" width="10" style="31"/>
    <col min="11266" max="11266" width="5.375" style="31" customWidth="1"/>
    <col min="11267" max="11267" width="13.25" style="31" customWidth="1"/>
    <col min="11268" max="11268" width="8" style="31" customWidth="1"/>
    <col min="11269" max="11269" width="6.125" style="31" customWidth="1"/>
    <col min="11270" max="11270" width="7.625" style="31" customWidth="1"/>
    <col min="11271" max="11271" width="7.875" style="31" customWidth="1"/>
    <col min="11272" max="11272" width="5.25" style="31" customWidth="1"/>
    <col min="11273" max="11273" width="6.5" style="31" customWidth="1"/>
    <col min="11274" max="11274" width="7.25" style="31" customWidth="1"/>
    <col min="11275" max="11275" width="0" style="31" hidden="1" customWidth="1"/>
    <col min="11276" max="11276" width="8.75" style="31" customWidth="1"/>
    <col min="11277" max="11277" width="8.25" style="31" customWidth="1"/>
    <col min="11278" max="11278" width="6.125" style="31" customWidth="1"/>
    <col min="11279" max="11279" width="10.5" style="31" customWidth="1"/>
    <col min="11280" max="11280" width="9" style="31" customWidth="1"/>
    <col min="11281" max="11281" width="10.125" style="31" customWidth="1"/>
    <col min="11282" max="11285" width="0" style="31" hidden="1" customWidth="1"/>
    <col min="11286" max="11286" width="63.25" style="31" customWidth="1"/>
    <col min="11287" max="11521" width="10" style="31"/>
    <col min="11522" max="11522" width="5.375" style="31" customWidth="1"/>
    <col min="11523" max="11523" width="13.25" style="31" customWidth="1"/>
    <col min="11524" max="11524" width="8" style="31" customWidth="1"/>
    <col min="11525" max="11525" width="6.125" style="31" customWidth="1"/>
    <col min="11526" max="11526" width="7.625" style="31" customWidth="1"/>
    <col min="11527" max="11527" width="7.875" style="31" customWidth="1"/>
    <col min="11528" max="11528" width="5.25" style="31" customWidth="1"/>
    <col min="11529" max="11529" width="6.5" style="31" customWidth="1"/>
    <col min="11530" max="11530" width="7.25" style="31" customWidth="1"/>
    <col min="11531" max="11531" width="0" style="31" hidden="1" customWidth="1"/>
    <col min="11532" max="11532" width="8.75" style="31" customWidth="1"/>
    <col min="11533" max="11533" width="8.25" style="31" customWidth="1"/>
    <col min="11534" max="11534" width="6.125" style="31" customWidth="1"/>
    <col min="11535" max="11535" width="10.5" style="31" customWidth="1"/>
    <col min="11536" max="11536" width="9" style="31" customWidth="1"/>
    <col min="11537" max="11537" width="10.125" style="31" customWidth="1"/>
    <col min="11538" max="11541" width="0" style="31" hidden="1" customWidth="1"/>
    <col min="11542" max="11542" width="63.25" style="31" customWidth="1"/>
    <col min="11543" max="11777" width="10" style="31"/>
    <col min="11778" max="11778" width="5.375" style="31" customWidth="1"/>
    <col min="11779" max="11779" width="13.25" style="31" customWidth="1"/>
    <col min="11780" max="11780" width="8" style="31" customWidth="1"/>
    <col min="11781" max="11781" width="6.125" style="31" customWidth="1"/>
    <col min="11782" max="11782" width="7.625" style="31" customWidth="1"/>
    <col min="11783" max="11783" width="7.875" style="31" customWidth="1"/>
    <col min="11784" max="11784" width="5.25" style="31" customWidth="1"/>
    <col min="11785" max="11785" width="6.5" style="31" customWidth="1"/>
    <col min="11786" max="11786" width="7.25" style="31" customWidth="1"/>
    <col min="11787" max="11787" width="0" style="31" hidden="1" customWidth="1"/>
    <col min="11788" max="11788" width="8.75" style="31" customWidth="1"/>
    <col min="11789" max="11789" width="8.25" style="31" customWidth="1"/>
    <col min="11790" max="11790" width="6.125" style="31" customWidth="1"/>
    <col min="11791" max="11791" width="10.5" style="31" customWidth="1"/>
    <col min="11792" max="11792" width="9" style="31" customWidth="1"/>
    <col min="11793" max="11793" width="10.125" style="31" customWidth="1"/>
    <col min="11794" max="11797" width="0" style="31" hidden="1" customWidth="1"/>
    <col min="11798" max="11798" width="63.25" style="31" customWidth="1"/>
    <col min="11799" max="12033" width="10" style="31"/>
    <col min="12034" max="12034" width="5.375" style="31" customWidth="1"/>
    <col min="12035" max="12035" width="13.25" style="31" customWidth="1"/>
    <col min="12036" max="12036" width="8" style="31" customWidth="1"/>
    <col min="12037" max="12037" width="6.125" style="31" customWidth="1"/>
    <col min="12038" max="12038" width="7.625" style="31" customWidth="1"/>
    <col min="12039" max="12039" width="7.875" style="31" customWidth="1"/>
    <col min="12040" max="12040" width="5.25" style="31" customWidth="1"/>
    <col min="12041" max="12041" width="6.5" style="31" customWidth="1"/>
    <col min="12042" max="12042" width="7.25" style="31" customWidth="1"/>
    <col min="12043" max="12043" width="0" style="31" hidden="1" customWidth="1"/>
    <col min="12044" max="12044" width="8.75" style="31" customWidth="1"/>
    <col min="12045" max="12045" width="8.25" style="31" customWidth="1"/>
    <col min="12046" max="12046" width="6.125" style="31" customWidth="1"/>
    <col min="12047" max="12047" width="10.5" style="31" customWidth="1"/>
    <col min="12048" max="12048" width="9" style="31" customWidth="1"/>
    <col min="12049" max="12049" width="10.125" style="31" customWidth="1"/>
    <col min="12050" max="12053" width="0" style="31" hidden="1" customWidth="1"/>
    <col min="12054" max="12054" width="63.25" style="31" customWidth="1"/>
    <col min="12055" max="12289" width="10" style="31"/>
    <col min="12290" max="12290" width="5.375" style="31" customWidth="1"/>
    <col min="12291" max="12291" width="13.25" style="31" customWidth="1"/>
    <col min="12292" max="12292" width="8" style="31" customWidth="1"/>
    <col min="12293" max="12293" width="6.125" style="31" customWidth="1"/>
    <col min="12294" max="12294" width="7.625" style="31" customWidth="1"/>
    <col min="12295" max="12295" width="7.875" style="31" customWidth="1"/>
    <col min="12296" max="12296" width="5.25" style="31" customWidth="1"/>
    <col min="12297" max="12297" width="6.5" style="31" customWidth="1"/>
    <col min="12298" max="12298" width="7.25" style="31" customWidth="1"/>
    <col min="12299" max="12299" width="0" style="31" hidden="1" customWidth="1"/>
    <col min="12300" max="12300" width="8.75" style="31" customWidth="1"/>
    <col min="12301" max="12301" width="8.25" style="31" customWidth="1"/>
    <col min="12302" max="12302" width="6.125" style="31" customWidth="1"/>
    <col min="12303" max="12303" width="10.5" style="31" customWidth="1"/>
    <col min="12304" max="12304" width="9" style="31" customWidth="1"/>
    <col min="12305" max="12305" width="10.125" style="31" customWidth="1"/>
    <col min="12306" max="12309" width="0" style="31" hidden="1" customWidth="1"/>
    <col min="12310" max="12310" width="63.25" style="31" customWidth="1"/>
    <col min="12311" max="12545" width="10" style="31"/>
    <col min="12546" max="12546" width="5.375" style="31" customWidth="1"/>
    <col min="12547" max="12547" width="13.25" style="31" customWidth="1"/>
    <col min="12548" max="12548" width="8" style="31" customWidth="1"/>
    <col min="12549" max="12549" width="6.125" style="31" customWidth="1"/>
    <col min="12550" max="12550" width="7.625" style="31" customWidth="1"/>
    <col min="12551" max="12551" width="7.875" style="31" customWidth="1"/>
    <col min="12552" max="12552" width="5.25" style="31" customWidth="1"/>
    <col min="12553" max="12553" width="6.5" style="31" customWidth="1"/>
    <col min="12554" max="12554" width="7.25" style="31" customWidth="1"/>
    <col min="12555" max="12555" width="0" style="31" hidden="1" customWidth="1"/>
    <col min="12556" max="12556" width="8.75" style="31" customWidth="1"/>
    <col min="12557" max="12557" width="8.25" style="31" customWidth="1"/>
    <col min="12558" max="12558" width="6.125" style="31" customWidth="1"/>
    <col min="12559" max="12559" width="10.5" style="31" customWidth="1"/>
    <col min="12560" max="12560" width="9" style="31" customWidth="1"/>
    <col min="12561" max="12561" width="10.125" style="31" customWidth="1"/>
    <col min="12562" max="12565" width="0" style="31" hidden="1" customWidth="1"/>
    <col min="12566" max="12566" width="63.25" style="31" customWidth="1"/>
    <col min="12567" max="12801" width="10" style="31"/>
    <col min="12802" max="12802" width="5.375" style="31" customWidth="1"/>
    <col min="12803" max="12803" width="13.25" style="31" customWidth="1"/>
    <col min="12804" max="12804" width="8" style="31" customWidth="1"/>
    <col min="12805" max="12805" width="6.125" style="31" customWidth="1"/>
    <col min="12806" max="12806" width="7.625" style="31" customWidth="1"/>
    <col min="12807" max="12807" width="7.875" style="31" customWidth="1"/>
    <col min="12808" max="12808" width="5.25" style="31" customWidth="1"/>
    <col min="12809" max="12809" width="6.5" style="31" customWidth="1"/>
    <col min="12810" max="12810" width="7.25" style="31" customWidth="1"/>
    <col min="12811" max="12811" width="0" style="31" hidden="1" customWidth="1"/>
    <col min="12812" max="12812" width="8.75" style="31" customWidth="1"/>
    <col min="12813" max="12813" width="8.25" style="31" customWidth="1"/>
    <col min="12814" max="12814" width="6.125" style="31" customWidth="1"/>
    <col min="12815" max="12815" width="10.5" style="31" customWidth="1"/>
    <col min="12816" max="12816" width="9" style="31" customWidth="1"/>
    <col min="12817" max="12817" width="10.125" style="31" customWidth="1"/>
    <col min="12818" max="12821" width="0" style="31" hidden="1" customWidth="1"/>
    <col min="12822" max="12822" width="63.25" style="31" customWidth="1"/>
    <col min="12823" max="13057" width="10" style="31"/>
    <col min="13058" max="13058" width="5.375" style="31" customWidth="1"/>
    <col min="13059" max="13059" width="13.25" style="31" customWidth="1"/>
    <col min="13060" max="13060" width="8" style="31" customWidth="1"/>
    <col min="13061" max="13061" width="6.125" style="31" customWidth="1"/>
    <col min="13062" max="13062" width="7.625" style="31" customWidth="1"/>
    <col min="13063" max="13063" width="7.875" style="31" customWidth="1"/>
    <col min="13064" max="13064" width="5.25" style="31" customWidth="1"/>
    <col min="13065" max="13065" width="6.5" style="31" customWidth="1"/>
    <col min="13066" max="13066" width="7.25" style="31" customWidth="1"/>
    <col min="13067" max="13067" width="0" style="31" hidden="1" customWidth="1"/>
    <col min="13068" max="13068" width="8.75" style="31" customWidth="1"/>
    <col min="13069" max="13069" width="8.25" style="31" customWidth="1"/>
    <col min="13070" max="13070" width="6.125" style="31" customWidth="1"/>
    <col min="13071" max="13071" width="10.5" style="31" customWidth="1"/>
    <col min="13072" max="13072" width="9" style="31" customWidth="1"/>
    <col min="13073" max="13073" width="10.125" style="31" customWidth="1"/>
    <col min="13074" max="13077" width="0" style="31" hidden="1" customWidth="1"/>
    <col min="13078" max="13078" width="63.25" style="31" customWidth="1"/>
    <col min="13079" max="13313" width="10" style="31"/>
    <col min="13314" max="13314" width="5.375" style="31" customWidth="1"/>
    <col min="13315" max="13315" width="13.25" style="31" customWidth="1"/>
    <col min="13316" max="13316" width="8" style="31" customWidth="1"/>
    <col min="13317" max="13317" width="6.125" style="31" customWidth="1"/>
    <col min="13318" max="13318" width="7.625" style="31" customWidth="1"/>
    <col min="13319" max="13319" width="7.875" style="31" customWidth="1"/>
    <col min="13320" max="13320" width="5.25" style="31" customWidth="1"/>
    <col min="13321" max="13321" width="6.5" style="31" customWidth="1"/>
    <col min="13322" max="13322" width="7.25" style="31" customWidth="1"/>
    <col min="13323" max="13323" width="0" style="31" hidden="1" customWidth="1"/>
    <col min="13324" max="13324" width="8.75" style="31" customWidth="1"/>
    <col min="13325" max="13325" width="8.25" style="31" customWidth="1"/>
    <col min="13326" max="13326" width="6.125" style="31" customWidth="1"/>
    <col min="13327" max="13327" width="10.5" style="31" customWidth="1"/>
    <col min="13328" max="13328" width="9" style="31" customWidth="1"/>
    <col min="13329" max="13329" width="10.125" style="31" customWidth="1"/>
    <col min="13330" max="13333" width="0" style="31" hidden="1" customWidth="1"/>
    <col min="13334" max="13334" width="63.25" style="31" customWidth="1"/>
    <col min="13335" max="13569" width="10" style="31"/>
    <col min="13570" max="13570" width="5.375" style="31" customWidth="1"/>
    <col min="13571" max="13571" width="13.25" style="31" customWidth="1"/>
    <col min="13572" max="13572" width="8" style="31" customWidth="1"/>
    <col min="13573" max="13573" width="6.125" style="31" customWidth="1"/>
    <col min="13574" max="13574" width="7.625" style="31" customWidth="1"/>
    <col min="13575" max="13575" width="7.875" style="31" customWidth="1"/>
    <col min="13576" max="13576" width="5.25" style="31" customWidth="1"/>
    <col min="13577" max="13577" width="6.5" style="31" customWidth="1"/>
    <col min="13578" max="13578" width="7.25" style="31" customWidth="1"/>
    <col min="13579" max="13579" width="0" style="31" hidden="1" customWidth="1"/>
    <col min="13580" max="13580" width="8.75" style="31" customWidth="1"/>
    <col min="13581" max="13581" width="8.25" style="31" customWidth="1"/>
    <col min="13582" max="13582" width="6.125" style="31" customWidth="1"/>
    <col min="13583" max="13583" width="10.5" style="31" customWidth="1"/>
    <col min="13584" max="13584" width="9" style="31" customWidth="1"/>
    <col min="13585" max="13585" width="10.125" style="31" customWidth="1"/>
    <col min="13586" max="13589" width="0" style="31" hidden="1" customWidth="1"/>
    <col min="13590" max="13590" width="63.25" style="31" customWidth="1"/>
    <col min="13591" max="13825" width="10" style="31"/>
    <col min="13826" max="13826" width="5.375" style="31" customWidth="1"/>
    <col min="13827" max="13827" width="13.25" style="31" customWidth="1"/>
    <col min="13828" max="13828" width="8" style="31" customWidth="1"/>
    <col min="13829" max="13829" width="6.125" style="31" customWidth="1"/>
    <col min="13830" max="13830" width="7.625" style="31" customWidth="1"/>
    <col min="13831" max="13831" width="7.875" style="31" customWidth="1"/>
    <col min="13832" max="13832" width="5.25" style="31" customWidth="1"/>
    <col min="13833" max="13833" width="6.5" style="31" customWidth="1"/>
    <col min="13834" max="13834" width="7.25" style="31" customWidth="1"/>
    <col min="13835" max="13835" width="0" style="31" hidden="1" customWidth="1"/>
    <col min="13836" max="13836" width="8.75" style="31" customWidth="1"/>
    <col min="13837" max="13837" width="8.25" style="31" customWidth="1"/>
    <col min="13838" max="13838" width="6.125" style="31" customWidth="1"/>
    <col min="13839" max="13839" width="10.5" style="31" customWidth="1"/>
    <col min="13840" max="13840" width="9" style="31" customWidth="1"/>
    <col min="13841" max="13841" width="10.125" style="31" customWidth="1"/>
    <col min="13842" max="13845" width="0" style="31" hidden="1" customWidth="1"/>
    <col min="13846" max="13846" width="63.25" style="31" customWidth="1"/>
    <col min="13847" max="14081" width="10" style="31"/>
    <col min="14082" max="14082" width="5.375" style="31" customWidth="1"/>
    <col min="14083" max="14083" width="13.25" style="31" customWidth="1"/>
    <col min="14084" max="14084" width="8" style="31" customWidth="1"/>
    <col min="14085" max="14085" width="6.125" style="31" customWidth="1"/>
    <col min="14086" max="14086" width="7.625" style="31" customWidth="1"/>
    <col min="14087" max="14087" width="7.875" style="31" customWidth="1"/>
    <col min="14088" max="14088" width="5.25" style="31" customWidth="1"/>
    <col min="14089" max="14089" width="6.5" style="31" customWidth="1"/>
    <col min="14090" max="14090" width="7.25" style="31" customWidth="1"/>
    <col min="14091" max="14091" width="0" style="31" hidden="1" customWidth="1"/>
    <col min="14092" max="14092" width="8.75" style="31" customWidth="1"/>
    <col min="14093" max="14093" width="8.25" style="31" customWidth="1"/>
    <col min="14094" max="14094" width="6.125" style="31" customWidth="1"/>
    <col min="14095" max="14095" width="10.5" style="31" customWidth="1"/>
    <col min="14096" max="14096" width="9" style="31" customWidth="1"/>
    <col min="14097" max="14097" width="10.125" style="31" customWidth="1"/>
    <col min="14098" max="14101" width="0" style="31" hidden="1" customWidth="1"/>
    <col min="14102" max="14102" width="63.25" style="31" customWidth="1"/>
    <col min="14103" max="14337" width="10" style="31"/>
    <col min="14338" max="14338" width="5.375" style="31" customWidth="1"/>
    <col min="14339" max="14339" width="13.25" style="31" customWidth="1"/>
    <col min="14340" max="14340" width="8" style="31" customWidth="1"/>
    <col min="14341" max="14341" width="6.125" style="31" customWidth="1"/>
    <col min="14342" max="14342" width="7.625" style="31" customWidth="1"/>
    <col min="14343" max="14343" width="7.875" style="31" customWidth="1"/>
    <col min="14344" max="14344" width="5.25" style="31" customWidth="1"/>
    <col min="14345" max="14345" width="6.5" style="31" customWidth="1"/>
    <col min="14346" max="14346" width="7.25" style="31" customWidth="1"/>
    <col min="14347" max="14347" width="0" style="31" hidden="1" customWidth="1"/>
    <col min="14348" max="14348" width="8.75" style="31" customWidth="1"/>
    <col min="14349" max="14349" width="8.25" style="31" customWidth="1"/>
    <col min="14350" max="14350" width="6.125" style="31" customWidth="1"/>
    <col min="14351" max="14351" width="10.5" style="31" customWidth="1"/>
    <col min="14352" max="14352" width="9" style="31" customWidth="1"/>
    <col min="14353" max="14353" width="10.125" style="31" customWidth="1"/>
    <col min="14354" max="14357" width="0" style="31" hidden="1" customWidth="1"/>
    <col min="14358" max="14358" width="63.25" style="31" customWidth="1"/>
    <col min="14359" max="14593" width="10" style="31"/>
    <col min="14594" max="14594" width="5.375" style="31" customWidth="1"/>
    <col min="14595" max="14595" width="13.25" style="31" customWidth="1"/>
    <col min="14596" max="14596" width="8" style="31" customWidth="1"/>
    <col min="14597" max="14597" width="6.125" style="31" customWidth="1"/>
    <col min="14598" max="14598" width="7.625" style="31" customWidth="1"/>
    <col min="14599" max="14599" width="7.875" style="31" customWidth="1"/>
    <col min="14600" max="14600" width="5.25" style="31" customWidth="1"/>
    <col min="14601" max="14601" width="6.5" style="31" customWidth="1"/>
    <col min="14602" max="14602" width="7.25" style="31" customWidth="1"/>
    <col min="14603" max="14603" width="0" style="31" hidden="1" customWidth="1"/>
    <col min="14604" max="14604" width="8.75" style="31" customWidth="1"/>
    <col min="14605" max="14605" width="8.25" style="31" customWidth="1"/>
    <col min="14606" max="14606" width="6.125" style="31" customWidth="1"/>
    <col min="14607" max="14607" width="10.5" style="31" customWidth="1"/>
    <col min="14608" max="14608" width="9" style="31" customWidth="1"/>
    <col min="14609" max="14609" width="10.125" style="31" customWidth="1"/>
    <col min="14610" max="14613" width="0" style="31" hidden="1" customWidth="1"/>
    <col min="14614" max="14614" width="63.25" style="31" customWidth="1"/>
    <col min="14615" max="14849" width="10" style="31"/>
    <col min="14850" max="14850" width="5.375" style="31" customWidth="1"/>
    <col min="14851" max="14851" width="13.25" style="31" customWidth="1"/>
    <col min="14852" max="14852" width="8" style="31" customWidth="1"/>
    <col min="14853" max="14853" width="6.125" style="31" customWidth="1"/>
    <col min="14854" max="14854" width="7.625" style="31" customWidth="1"/>
    <col min="14855" max="14855" width="7.875" style="31" customWidth="1"/>
    <col min="14856" max="14856" width="5.25" style="31" customWidth="1"/>
    <col min="14857" max="14857" width="6.5" style="31" customWidth="1"/>
    <col min="14858" max="14858" width="7.25" style="31" customWidth="1"/>
    <col min="14859" max="14859" width="0" style="31" hidden="1" customWidth="1"/>
    <col min="14860" max="14860" width="8.75" style="31" customWidth="1"/>
    <col min="14861" max="14861" width="8.25" style="31" customWidth="1"/>
    <col min="14862" max="14862" width="6.125" style="31" customWidth="1"/>
    <col min="14863" max="14863" width="10.5" style="31" customWidth="1"/>
    <col min="14864" max="14864" width="9" style="31" customWidth="1"/>
    <col min="14865" max="14865" width="10.125" style="31" customWidth="1"/>
    <col min="14866" max="14869" width="0" style="31" hidden="1" customWidth="1"/>
    <col min="14870" max="14870" width="63.25" style="31" customWidth="1"/>
    <col min="14871" max="15105" width="10" style="31"/>
    <col min="15106" max="15106" width="5.375" style="31" customWidth="1"/>
    <col min="15107" max="15107" width="13.25" style="31" customWidth="1"/>
    <col min="15108" max="15108" width="8" style="31" customWidth="1"/>
    <col min="15109" max="15109" width="6.125" style="31" customWidth="1"/>
    <col min="15110" max="15110" width="7.625" style="31" customWidth="1"/>
    <col min="15111" max="15111" width="7.875" style="31" customWidth="1"/>
    <col min="15112" max="15112" width="5.25" style="31" customWidth="1"/>
    <col min="15113" max="15113" width="6.5" style="31" customWidth="1"/>
    <col min="15114" max="15114" width="7.25" style="31" customWidth="1"/>
    <col min="15115" max="15115" width="0" style="31" hidden="1" customWidth="1"/>
    <col min="15116" max="15116" width="8.75" style="31" customWidth="1"/>
    <col min="15117" max="15117" width="8.25" style="31" customWidth="1"/>
    <col min="15118" max="15118" width="6.125" style="31" customWidth="1"/>
    <col min="15119" max="15119" width="10.5" style="31" customWidth="1"/>
    <col min="15120" max="15120" width="9" style="31" customWidth="1"/>
    <col min="15121" max="15121" width="10.125" style="31" customWidth="1"/>
    <col min="15122" max="15125" width="0" style="31" hidden="1" customWidth="1"/>
    <col min="15126" max="15126" width="63.25" style="31" customWidth="1"/>
    <col min="15127" max="15361" width="10" style="31"/>
    <col min="15362" max="15362" width="5.375" style="31" customWidth="1"/>
    <col min="15363" max="15363" width="13.25" style="31" customWidth="1"/>
    <col min="15364" max="15364" width="8" style="31" customWidth="1"/>
    <col min="15365" max="15365" width="6.125" style="31" customWidth="1"/>
    <col min="15366" max="15366" width="7.625" style="31" customWidth="1"/>
    <col min="15367" max="15367" width="7.875" style="31" customWidth="1"/>
    <col min="15368" max="15368" width="5.25" style="31" customWidth="1"/>
    <col min="15369" max="15369" width="6.5" style="31" customWidth="1"/>
    <col min="15370" max="15370" width="7.25" style="31" customWidth="1"/>
    <col min="15371" max="15371" width="0" style="31" hidden="1" customWidth="1"/>
    <col min="15372" max="15372" width="8.75" style="31" customWidth="1"/>
    <col min="15373" max="15373" width="8.25" style="31" customWidth="1"/>
    <col min="15374" max="15374" width="6.125" style="31" customWidth="1"/>
    <col min="15375" max="15375" width="10.5" style="31" customWidth="1"/>
    <col min="15376" max="15376" width="9" style="31" customWidth="1"/>
    <col min="15377" max="15377" width="10.125" style="31" customWidth="1"/>
    <col min="15378" max="15381" width="0" style="31" hidden="1" customWidth="1"/>
    <col min="15382" max="15382" width="63.25" style="31" customWidth="1"/>
    <col min="15383" max="15617" width="10" style="31"/>
    <col min="15618" max="15618" width="5.375" style="31" customWidth="1"/>
    <col min="15619" max="15619" width="13.25" style="31" customWidth="1"/>
    <col min="15620" max="15620" width="8" style="31" customWidth="1"/>
    <col min="15621" max="15621" width="6.125" style="31" customWidth="1"/>
    <col min="15622" max="15622" width="7.625" style="31" customWidth="1"/>
    <col min="15623" max="15623" width="7.875" style="31" customWidth="1"/>
    <col min="15624" max="15624" width="5.25" style="31" customWidth="1"/>
    <col min="15625" max="15625" width="6.5" style="31" customWidth="1"/>
    <col min="15626" max="15626" width="7.25" style="31" customWidth="1"/>
    <col min="15627" max="15627" width="0" style="31" hidden="1" customWidth="1"/>
    <col min="15628" max="15628" width="8.75" style="31" customWidth="1"/>
    <col min="15629" max="15629" width="8.25" style="31" customWidth="1"/>
    <col min="15630" max="15630" width="6.125" style="31" customWidth="1"/>
    <col min="15631" max="15631" width="10.5" style="31" customWidth="1"/>
    <col min="15632" max="15632" width="9" style="31" customWidth="1"/>
    <col min="15633" max="15633" width="10.125" style="31" customWidth="1"/>
    <col min="15634" max="15637" width="0" style="31" hidden="1" customWidth="1"/>
    <col min="15638" max="15638" width="63.25" style="31" customWidth="1"/>
    <col min="15639" max="15873" width="10" style="31"/>
    <col min="15874" max="15874" width="5.375" style="31" customWidth="1"/>
    <col min="15875" max="15875" width="13.25" style="31" customWidth="1"/>
    <col min="15876" max="15876" width="8" style="31" customWidth="1"/>
    <col min="15877" max="15877" width="6.125" style="31" customWidth="1"/>
    <col min="15878" max="15878" width="7.625" style="31" customWidth="1"/>
    <col min="15879" max="15879" width="7.875" style="31" customWidth="1"/>
    <col min="15880" max="15880" width="5.25" style="31" customWidth="1"/>
    <col min="15881" max="15881" width="6.5" style="31" customWidth="1"/>
    <col min="15882" max="15882" width="7.25" style="31" customWidth="1"/>
    <col min="15883" max="15883" width="0" style="31" hidden="1" customWidth="1"/>
    <col min="15884" max="15884" width="8.75" style="31" customWidth="1"/>
    <col min="15885" max="15885" width="8.25" style="31" customWidth="1"/>
    <col min="15886" max="15886" width="6.125" style="31" customWidth="1"/>
    <col min="15887" max="15887" width="10.5" style="31" customWidth="1"/>
    <col min="15888" max="15888" width="9" style="31" customWidth="1"/>
    <col min="15889" max="15889" width="10.125" style="31" customWidth="1"/>
    <col min="15890" max="15893" width="0" style="31" hidden="1" customWidth="1"/>
    <col min="15894" max="15894" width="63.25" style="31" customWidth="1"/>
    <col min="15895" max="16129" width="10" style="31"/>
    <col min="16130" max="16130" width="5.375" style="31" customWidth="1"/>
    <col min="16131" max="16131" width="13.25" style="31" customWidth="1"/>
    <col min="16132" max="16132" width="8" style="31" customWidth="1"/>
    <col min="16133" max="16133" width="6.125" style="31" customWidth="1"/>
    <col min="16134" max="16134" width="7.625" style="31" customWidth="1"/>
    <col min="16135" max="16135" width="7.875" style="31" customWidth="1"/>
    <col min="16136" max="16136" width="5.25" style="31" customWidth="1"/>
    <col min="16137" max="16137" width="6.5" style="31" customWidth="1"/>
    <col min="16138" max="16138" width="7.25" style="31" customWidth="1"/>
    <col min="16139" max="16139" width="0" style="31" hidden="1" customWidth="1"/>
    <col min="16140" max="16140" width="8.75" style="31" customWidth="1"/>
    <col min="16141" max="16141" width="8.25" style="31" customWidth="1"/>
    <col min="16142" max="16142" width="6.125" style="31" customWidth="1"/>
    <col min="16143" max="16143" width="10.5" style="31" customWidth="1"/>
    <col min="16144" max="16144" width="9" style="31" customWidth="1"/>
    <col min="16145" max="16145" width="10.125" style="31" customWidth="1"/>
    <col min="16146" max="16149" width="0" style="31" hidden="1" customWidth="1"/>
    <col min="16150" max="16150" width="63.25" style="31" customWidth="1"/>
    <col min="16151" max="16384" width="10" style="31"/>
  </cols>
  <sheetData>
    <row r="1" spans="1:27" ht="35.25" customHeight="1">
      <c r="A1" s="274" t="s">
        <v>105</v>
      </c>
      <c r="B1" s="274"/>
      <c r="C1" s="274"/>
      <c r="D1" s="274"/>
      <c r="E1" s="274"/>
      <c r="F1" s="274"/>
      <c r="G1" s="274"/>
      <c r="H1" s="274"/>
      <c r="I1" s="274"/>
      <c r="J1" s="274"/>
      <c r="K1" s="274"/>
      <c r="L1" s="274"/>
      <c r="M1" s="274"/>
      <c r="N1" s="274"/>
      <c r="O1" s="274"/>
      <c r="P1" s="274"/>
      <c r="Q1" s="274"/>
      <c r="R1" s="274"/>
      <c r="S1" s="274"/>
      <c r="T1" s="274"/>
      <c r="U1" s="274"/>
      <c r="V1" s="274"/>
    </row>
    <row r="2" spans="1:27" ht="25.5" customHeight="1">
      <c r="D2" s="31"/>
      <c r="O2" s="32" t="s">
        <v>89</v>
      </c>
    </row>
    <row r="3" spans="1:27" ht="42.75" customHeight="1">
      <c r="A3" s="38" t="s">
        <v>0</v>
      </c>
      <c r="B3" s="38" t="s">
        <v>53</v>
      </c>
      <c r="C3" s="38" t="s">
        <v>54</v>
      </c>
      <c r="D3" s="38" t="s">
        <v>55</v>
      </c>
      <c r="E3" s="38" t="s">
        <v>56</v>
      </c>
      <c r="F3" s="38" t="s">
        <v>57</v>
      </c>
      <c r="G3" s="39" t="s">
        <v>82</v>
      </c>
      <c r="H3" s="90"/>
      <c r="I3" s="39" t="s">
        <v>83</v>
      </c>
      <c r="J3" s="38" t="s">
        <v>58</v>
      </c>
      <c r="K3" s="39" t="s">
        <v>60</v>
      </c>
      <c r="L3" s="38" t="s">
        <v>57</v>
      </c>
      <c r="M3" s="38" t="s">
        <v>90</v>
      </c>
      <c r="N3" s="38" t="s">
        <v>92</v>
      </c>
      <c r="O3" s="38" t="s">
        <v>84</v>
      </c>
      <c r="P3" s="37"/>
      <c r="Q3" s="37"/>
      <c r="R3" s="273" t="s">
        <v>59</v>
      </c>
      <c r="S3" s="273"/>
      <c r="T3" s="38" t="s">
        <v>91</v>
      </c>
      <c r="U3" s="38" t="s">
        <v>85</v>
      </c>
      <c r="V3" s="92" t="s">
        <v>86</v>
      </c>
    </row>
    <row r="4" spans="1:27" ht="25.5" customHeight="1">
      <c r="A4" s="40"/>
      <c r="B4" s="41" t="s">
        <v>87</v>
      </c>
      <c r="C4" s="42" t="s">
        <v>61</v>
      </c>
      <c r="D4" s="43"/>
      <c r="E4" s="40"/>
      <c r="F4" s="40"/>
      <c r="G4" s="40"/>
      <c r="H4" s="44"/>
      <c r="I4" s="40"/>
      <c r="J4" s="40"/>
      <c r="K4" s="40"/>
      <c r="L4" s="40"/>
      <c r="M4" s="40"/>
      <c r="N4" s="40"/>
      <c r="O4" s="45"/>
      <c r="P4" s="46">
        <v>9</v>
      </c>
      <c r="Q4" s="46"/>
      <c r="R4" s="46"/>
      <c r="S4" s="47"/>
      <c r="T4" s="47"/>
      <c r="U4" s="47"/>
      <c r="V4" s="48"/>
      <c r="X4" s="49"/>
    </row>
    <row r="5" spans="1:27" ht="20.25" customHeight="1">
      <c r="A5" s="40"/>
      <c r="B5" s="41" t="s">
        <v>87</v>
      </c>
      <c r="C5" s="42" t="s">
        <v>62</v>
      </c>
      <c r="D5" s="43"/>
      <c r="E5" s="40"/>
      <c r="F5" s="40"/>
      <c r="G5" s="40"/>
      <c r="H5" s="44"/>
      <c r="I5" s="40"/>
      <c r="J5" s="40"/>
      <c r="K5" s="40"/>
      <c r="L5" s="40"/>
      <c r="M5" s="40"/>
      <c r="N5" s="40"/>
      <c r="O5" s="45"/>
      <c r="P5" s="46"/>
      <c r="Q5" s="46"/>
      <c r="R5" s="46"/>
      <c r="S5" s="47"/>
      <c r="T5" s="47"/>
      <c r="U5" s="47"/>
      <c r="V5" s="48"/>
      <c r="X5" s="49"/>
    </row>
    <row r="6" spans="1:27" s="53" customFormat="1" ht="22.5" customHeight="1">
      <c r="A6" s="40"/>
      <c r="B6" s="41" t="s">
        <v>88</v>
      </c>
      <c r="C6" s="42" t="s">
        <v>61</v>
      </c>
      <c r="D6" s="43"/>
      <c r="E6" s="40"/>
      <c r="F6" s="40"/>
      <c r="G6" s="40"/>
      <c r="H6" s="44"/>
      <c r="I6" s="40"/>
      <c r="J6" s="40"/>
      <c r="K6" s="40"/>
      <c r="L6" s="40"/>
      <c r="M6" s="40"/>
      <c r="N6" s="40"/>
      <c r="O6" s="50"/>
      <c r="P6" s="51"/>
      <c r="Q6" s="51"/>
      <c r="R6" s="51"/>
      <c r="S6" s="52"/>
      <c r="T6" s="52"/>
      <c r="U6" s="52"/>
      <c r="V6" s="48"/>
      <c r="X6" s="23"/>
    </row>
    <row r="7" spans="1:27" s="53" customFormat="1" ht="23.25" customHeight="1">
      <c r="A7" s="40"/>
      <c r="B7" s="41" t="s">
        <v>88</v>
      </c>
      <c r="C7" s="42" t="s">
        <v>62</v>
      </c>
      <c r="D7" s="43"/>
      <c r="E7" s="40"/>
      <c r="F7" s="40"/>
      <c r="G7" s="40"/>
      <c r="H7" s="44"/>
      <c r="I7" s="40"/>
      <c r="J7" s="40"/>
      <c r="K7" s="40"/>
      <c r="L7" s="40"/>
      <c r="M7" s="40"/>
      <c r="N7" s="40"/>
      <c r="O7" s="50"/>
      <c r="P7" s="51"/>
      <c r="Q7" s="51"/>
      <c r="R7" s="51"/>
      <c r="S7" s="52"/>
      <c r="T7" s="52"/>
      <c r="U7" s="52"/>
      <c r="V7" s="48"/>
      <c r="X7" s="23"/>
    </row>
    <row r="8" spans="1:27" s="53" customFormat="1" ht="22.5" customHeight="1">
      <c r="A8" s="40">
        <v>1</v>
      </c>
      <c r="B8" s="54" t="s">
        <v>98</v>
      </c>
      <c r="C8" s="55" t="s">
        <v>61</v>
      </c>
      <c r="D8" s="56"/>
      <c r="E8" s="56"/>
      <c r="F8" s="56"/>
      <c r="G8" s="56"/>
      <c r="H8" s="50"/>
      <c r="I8" s="56"/>
      <c r="J8" s="56"/>
      <c r="K8" s="56"/>
      <c r="L8" s="56"/>
      <c r="M8" s="56"/>
      <c r="N8" s="56"/>
      <c r="O8" s="57"/>
      <c r="P8" s="30">
        <v>24</v>
      </c>
      <c r="Q8" s="51"/>
      <c r="R8" s="51"/>
      <c r="S8" s="52">
        <v>1</v>
      </c>
      <c r="T8" s="52"/>
      <c r="U8" s="52"/>
      <c r="V8" s="48"/>
      <c r="W8" s="23"/>
      <c r="X8" s="23"/>
    </row>
    <row r="9" spans="1:27" s="53" customFormat="1" ht="22.5" customHeight="1">
      <c r="A9" s="40">
        <v>1</v>
      </c>
      <c r="B9" s="54" t="s">
        <v>98</v>
      </c>
      <c r="C9" s="55" t="s">
        <v>63</v>
      </c>
      <c r="D9" s="56"/>
      <c r="E9" s="56"/>
      <c r="F9" s="56"/>
      <c r="G9" s="56"/>
      <c r="H9" s="50"/>
      <c r="I9" s="56"/>
      <c r="J9" s="56"/>
      <c r="K9" s="56"/>
      <c r="L9" s="56"/>
      <c r="M9" s="56"/>
      <c r="N9" s="56"/>
      <c r="O9" s="57"/>
      <c r="P9" s="30"/>
      <c r="Q9" s="51"/>
      <c r="R9" s="51"/>
      <c r="S9" s="52"/>
      <c r="T9" s="52"/>
      <c r="U9" s="52"/>
      <c r="V9" s="48"/>
      <c r="W9" s="23"/>
      <c r="X9" s="23"/>
    </row>
    <row r="10" spans="1:27" s="26" customFormat="1" ht="22.5" customHeight="1">
      <c r="A10" s="40"/>
      <c r="B10" s="54"/>
      <c r="C10" s="55" t="s">
        <v>61</v>
      </c>
      <c r="D10" s="56"/>
      <c r="E10" s="56"/>
      <c r="F10" s="56"/>
      <c r="G10" s="56"/>
      <c r="H10" s="50"/>
      <c r="I10" s="56"/>
      <c r="J10" s="56"/>
      <c r="K10" s="56"/>
      <c r="L10" s="56"/>
      <c r="M10" s="56"/>
      <c r="N10" s="56"/>
      <c r="O10" s="57"/>
      <c r="P10" s="30">
        <v>10</v>
      </c>
      <c r="Q10" s="51">
        <v>1</v>
      </c>
      <c r="R10" s="58"/>
      <c r="S10" s="30">
        <v>2</v>
      </c>
      <c r="T10" s="30"/>
      <c r="U10" s="30"/>
      <c r="V10" s="48"/>
      <c r="W10" s="59"/>
      <c r="X10" s="59"/>
    </row>
    <row r="11" spans="1:27" s="26" customFormat="1" ht="22.5" customHeight="1">
      <c r="A11" s="40"/>
      <c r="B11" s="54"/>
      <c r="C11" s="55" t="s">
        <v>64</v>
      </c>
      <c r="D11" s="56"/>
      <c r="E11" s="56"/>
      <c r="F11" s="56"/>
      <c r="G11" s="56"/>
      <c r="H11" s="50"/>
      <c r="I11" s="56"/>
      <c r="J11" s="56"/>
      <c r="K11" s="56"/>
      <c r="L11" s="56"/>
      <c r="M11" s="56"/>
      <c r="N11" s="56"/>
      <c r="O11" s="57"/>
      <c r="P11" s="30"/>
      <c r="Q11" s="58"/>
      <c r="R11" s="58"/>
      <c r="S11" s="30"/>
      <c r="T11" s="30"/>
      <c r="U11" s="30"/>
      <c r="V11" s="48"/>
    </row>
    <row r="12" spans="1:27" customFormat="1" ht="22.5" customHeight="1">
      <c r="A12" s="40"/>
      <c r="B12" s="54"/>
      <c r="C12" s="55" t="s">
        <v>65</v>
      </c>
      <c r="D12" s="56"/>
      <c r="E12" s="56"/>
      <c r="F12" s="56"/>
      <c r="G12" s="56"/>
      <c r="H12" s="50"/>
      <c r="I12" s="56"/>
      <c r="J12" s="56"/>
      <c r="K12" s="56"/>
      <c r="L12" s="56"/>
      <c r="M12" s="56"/>
      <c r="N12" s="56"/>
      <c r="O12" s="57"/>
      <c r="P12" s="30">
        <v>20</v>
      </c>
      <c r="Q12" s="30"/>
      <c r="R12" s="30"/>
      <c r="S12" s="30">
        <v>1</v>
      </c>
      <c r="T12" s="30"/>
      <c r="U12" s="30"/>
      <c r="V12" s="48"/>
    </row>
    <row r="13" spans="1:27" customFormat="1" ht="22.5" customHeight="1">
      <c r="A13" s="40"/>
      <c r="B13" s="54"/>
      <c r="C13" s="55" t="s">
        <v>63</v>
      </c>
      <c r="D13" s="56"/>
      <c r="E13" s="56"/>
      <c r="F13" s="56"/>
      <c r="G13" s="56"/>
      <c r="H13" s="50"/>
      <c r="I13" s="56"/>
      <c r="J13" s="56"/>
      <c r="K13" s="56"/>
      <c r="L13" s="56"/>
      <c r="M13" s="56"/>
      <c r="N13" s="56"/>
      <c r="O13" s="57"/>
      <c r="P13" s="30"/>
      <c r="Q13" s="30"/>
      <c r="R13" s="30"/>
      <c r="S13" s="30"/>
      <c r="T13" s="30"/>
      <c r="U13" s="30"/>
      <c r="V13" s="48"/>
    </row>
    <row r="14" spans="1:27" s="66" customFormat="1" ht="22.5" customHeight="1">
      <c r="A14" s="40"/>
      <c r="B14" s="61"/>
      <c r="C14" s="62" t="s">
        <v>66</v>
      </c>
      <c r="D14" s="63"/>
      <c r="E14" s="63"/>
      <c r="F14" s="63"/>
      <c r="G14" s="63"/>
      <c r="H14" s="64"/>
      <c r="I14" s="63"/>
      <c r="J14" s="63"/>
      <c r="K14" s="63"/>
      <c r="L14" s="63"/>
      <c r="M14" s="43"/>
      <c r="N14" s="43"/>
      <c r="O14" s="57"/>
      <c r="P14" s="60">
        <v>13</v>
      </c>
      <c r="Q14" s="65">
        <v>1</v>
      </c>
      <c r="R14" s="65"/>
      <c r="S14" s="30"/>
      <c r="T14" s="30"/>
      <c r="U14" s="30"/>
      <c r="V14" s="48"/>
      <c r="W14" s="49"/>
      <c r="X14" s="49"/>
      <c r="Y14" s="31"/>
      <c r="Z14" s="31"/>
      <c r="AA14" s="31"/>
    </row>
    <row r="15" spans="1:27" s="66" customFormat="1" ht="22.5" customHeight="1">
      <c r="A15" s="40"/>
      <c r="B15" s="61"/>
      <c r="C15" s="62" t="s">
        <v>63</v>
      </c>
      <c r="D15" s="63"/>
      <c r="E15" s="63"/>
      <c r="F15" s="63"/>
      <c r="G15" s="63"/>
      <c r="H15" s="64"/>
      <c r="I15" s="63"/>
      <c r="J15" s="63"/>
      <c r="K15" s="63"/>
      <c r="L15" s="63"/>
      <c r="M15" s="43"/>
      <c r="N15" s="43"/>
      <c r="O15" s="57"/>
      <c r="P15" s="60"/>
      <c r="Q15" s="65"/>
      <c r="R15" s="65"/>
      <c r="S15" s="30"/>
      <c r="T15" s="30"/>
      <c r="U15" s="30"/>
      <c r="V15" s="48"/>
      <c r="W15" s="49"/>
      <c r="X15" s="49"/>
      <c r="Y15" s="31"/>
      <c r="Z15" s="31"/>
      <c r="AA15" s="31"/>
    </row>
    <row r="16" spans="1:27" s="53" customFormat="1" ht="22.5" customHeight="1">
      <c r="A16" s="40"/>
      <c r="B16" s="67"/>
      <c r="C16" s="68" t="s">
        <v>65</v>
      </c>
      <c r="D16" s="43"/>
      <c r="E16" s="43"/>
      <c r="F16" s="43"/>
      <c r="G16" s="43"/>
      <c r="H16" s="45"/>
      <c r="I16" s="43"/>
      <c r="J16" s="43"/>
      <c r="K16" s="43"/>
      <c r="L16" s="43"/>
      <c r="M16" s="43"/>
      <c r="N16" s="43"/>
      <c r="O16" s="57"/>
      <c r="P16" s="60">
        <v>15</v>
      </c>
      <c r="Q16" s="51"/>
      <c r="R16" s="51"/>
      <c r="S16" s="52"/>
      <c r="T16" s="52"/>
      <c r="U16" s="52"/>
      <c r="V16" s="48"/>
      <c r="W16" s="23"/>
      <c r="X16" s="23"/>
    </row>
    <row r="17" spans="1:24" s="53" customFormat="1" ht="22.5" customHeight="1">
      <c r="A17" s="40"/>
      <c r="B17" s="67"/>
      <c r="C17" s="68" t="s">
        <v>67</v>
      </c>
      <c r="D17" s="43"/>
      <c r="E17" s="43"/>
      <c r="F17" s="43"/>
      <c r="G17" s="43"/>
      <c r="H17" s="45"/>
      <c r="I17" s="43"/>
      <c r="J17" s="43"/>
      <c r="K17" s="43"/>
      <c r="L17" s="43"/>
      <c r="M17" s="43"/>
      <c r="N17" s="43"/>
      <c r="O17" s="57"/>
      <c r="P17" s="60"/>
      <c r="Q17" s="51"/>
      <c r="R17" s="51"/>
      <c r="S17" s="52"/>
      <c r="T17" s="52"/>
      <c r="U17" s="52"/>
      <c r="V17" s="48"/>
      <c r="W17" s="23"/>
      <c r="X17" s="23"/>
    </row>
    <row r="18" spans="1:24" customFormat="1" ht="22.5" customHeight="1">
      <c r="A18" s="56"/>
      <c r="B18" s="67"/>
      <c r="C18" s="68" t="s">
        <v>68</v>
      </c>
      <c r="D18" s="43"/>
      <c r="E18" s="43"/>
      <c r="F18" s="43"/>
      <c r="G18" s="43"/>
      <c r="H18" s="45"/>
      <c r="I18" s="43"/>
      <c r="J18" s="43"/>
      <c r="K18" s="43"/>
      <c r="L18" s="43"/>
      <c r="M18" s="43"/>
      <c r="N18" s="43"/>
      <c r="O18" s="57"/>
      <c r="P18" s="60">
        <v>27</v>
      </c>
      <c r="Q18" s="30">
        <v>2</v>
      </c>
      <c r="R18" s="30"/>
      <c r="S18" s="30"/>
      <c r="T18" s="30"/>
      <c r="U18" s="30"/>
      <c r="V18" s="48"/>
    </row>
    <row r="19" spans="1:24" s="53" customFormat="1" ht="22.5" customHeight="1">
      <c r="A19" s="40"/>
      <c r="B19" s="54"/>
      <c r="C19" s="55" t="s">
        <v>63</v>
      </c>
      <c r="D19" s="56"/>
      <c r="E19" s="56"/>
      <c r="F19" s="56"/>
      <c r="G19" s="56"/>
      <c r="H19" s="50"/>
      <c r="I19" s="56"/>
      <c r="J19" s="56"/>
      <c r="K19" s="56"/>
      <c r="L19" s="56"/>
      <c r="M19" s="56"/>
      <c r="N19" s="56"/>
      <c r="O19" s="57"/>
      <c r="P19" s="60"/>
      <c r="Q19" s="69"/>
      <c r="R19" s="69"/>
      <c r="S19" s="52"/>
      <c r="T19" s="52"/>
      <c r="U19" s="52"/>
      <c r="V19" s="48"/>
      <c r="W19" s="23"/>
      <c r="X19" s="23"/>
    </row>
    <row r="20" spans="1:24" customFormat="1" ht="22.5" customHeight="1">
      <c r="A20" s="56"/>
      <c r="B20" s="54"/>
      <c r="C20" s="68" t="s">
        <v>73</v>
      </c>
      <c r="D20" s="43"/>
      <c r="E20" s="43"/>
      <c r="F20" s="43"/>
      <c r="G20" s="43"/>
      <c r="H20" s="45"/>
      <c r="I20" s="43"/>
      <c r="J20" s="43"/>
      <c r="K20" s="43"/>
      <c r="L20" s="43"/>
      <c r="M20" s="43"/>
      <c r="N20" s="43"/>
      <c r="O20" s="57"/>
      <c r="P20" s="30">
        <v>3</v>
      </c>
      <c r="Q20" s="30"/>
      <c r="R20" s="30">
        <v>1</v>
      </c>
      <c r="S20" s="30"/>
      <c r="T20" s="30"/>
      <c r="U20" s="30"/>
      <c r="V20" s="48"/>
    </row>
    <row r="21" spans="1:24" s="26" customFormat="1" ht="22.5" customHeight="1">
      <c r="A21" s="56"/>
      <c r="B21" s="54"/>
      <c r="C21" s="55" t="s">
        <v>74</v>
      </c>
      <c r="D21" s="56"/>
      <c r="E21" s="56"/>
      <c r="F21" s="56"/>
      <c r="G21" s="56"/>
      <c r="H21" s="50"/>
      <c r="I21" s="56"/>
      <c r="J21" s="56"/>
      <c r="K21" s="56"/>
      <c r="L21" s="56"/>
      <c r="M21" s="56"/>
      <c r="N21" s="56"/>
      <c r="O21" s="57"/>
      <c r="P21" s="30"/>
      <c r="Q21" s="58"/>
      <c r="R21" s="58"/>
      <c r="S21" s="30"/>
      <c r="T21" s="30"/>
      <c r="U21" s="30"/>
      <c r="V21" s="48"/>
    </row>
    <row r="22" spans="1:24" s="53" customFormat="1" ht="22.5" customHeight="1">
      <c r="A22" s="40"/>
      <c r="B22" s="67"/>
      <c r="C22" s="55" t="s">
        <v>69</v>
      </c>
      <c r="D22" s="56"/>
      <c r="E22" s="56"/>
      <c r="F22" s="56"/>
      <c r="G22" s="56"/>
      <c r="H22" s="50"/>
      <c r="I22" s="56"/>
      <c r="J22" s="56"/>
      <c r="K22" s="56"/>
      <c r="L22" s="56"/>
      <c r="M22" s="56"/>
      <c r="N22" s="56"/>
      <c r="O22" s="57"/>
      <c r="P22" s="60">
        <v>28</v>
      </c>
      <c r="Q22" s="51">
        <v>3</v>
      </c>
      <c r="R22" s="51"/>
      <c r="S22" s="52"/>
      <c r="T22" s="52"/>
      <c r="U22" s="52"/>
      <c r="V22" s="48"/>
      <c r="W22" s="23"/>
      <c r="X22" s="23"/>
    </row>
    <row r="23" spans="1:24" s="53" customFormat="1" ht="22.5" customHeight="1">
      <c r="A23" s="56"/>
      <c r="B23" s="67"/>
      <c r="C23" s="55" t="s">
        <v>63</v>
      </c>
      <c r="D23" s="56"/>
      <c r="E23" s="56"/>
      <c r="F23" s="56"/>
      <c r="G23" s="56"/>
      <c r="H23" s="50"/>
      <c r="I23" s="56"/>
      <c r="J23" s="56"/>
      <c r="K23" s="56"/>
      <c r="L23" s="56"/>
      <c r="M23" s="56"/>
      <c r="N23" s="56"/>
      <c r="O23" s="57"/>
      <c r="P23" s="60"/>
      <c r="Q23" s="51"/>
      <c r="R23" s="51"/>
      <c r="S23" s="52"/>
      <c r="T23" s="52"/>
      <c r="U23" s="52"/>
      <c r="V23" s="48"/>
      <c r="W23" s="23"/>
      <c r="X23" s="23"/>
    </row>
    <row r="24" spans="1:24" customFormat="1" ht="22.5" customHeight="1">
      <c r="A24" s="56"/>
      <c r="B24" s="67"/>
      <c r="C24" s="68" t="s">
        <v>70</v>
      </c>
      <c r="D24" s="43"/>
      <c r="E24" s="43"/>
      <c r="F24" s="43"/>
      <c r="G24" s="43"/>
      <c r="H24" s="45"/>
      <c r="I24" s="43"/>
      <c r="J24" s="43"/>
      <c r="K24" s="43"/>
      <c r="L24" s="43"/>
      <c r="M24" s="43"/>
      <c r="N24" s="43"/>
      <c r="O24" s="57"/>
      <c r="P24" s="60">
        <v>24</v>
      </c>
      <c r="Q24" s="30"/>
      <c r="R24" s="30"/>
      <c r="S24" s="30">
        <v>2</v>
      </c>
      <c r="T24" s="30"/>
      <c r="U24" s="30"/>
      <c r="V24" s="48"/>
    </row>
    <row r="25" spans="1:24" s="53" customFormat="1" ht="22.5" customHeight="1">
      <c r="A25" s="56"/>
      <c r="B25" s="67"/>
      <c r="C25" s="55" t="s">
        <v>63</v>
      </c>
      <c r="D25" s="56"/>
      <c r="E25" s="56"/>
      <c r="F25" s="56"/>
      <c r="G25" s="56"/>
      <c r="H25" s="50"/>
      <c r="I25" s="56"/>
      <c r="J25" s="56"/>
      <c r="K25" s="56"/>
      <c r="L25" s="56"/>
      <c r="M25" s="56"/>
      <c r="N25" s="56"/>
      <c r="O25" s="57"/>
      <c r="P25" s="60"/>
      <c r="Q25" s="69"/>
      <c r="R25" s="69"/>
      <c r="S25" s="52"/>
      <c r="T25" s="52"/>
      <c r="U25" s="52"/>
      <c r="V25" s="48"/>
      <c r="W25" s="23"/>
      <c r="X25" s="23"/>
    </row>
    <row r="26" spans="1:24" s="53" customFormat="1" ht="22.5" customHeight="1">
      <c r="A26" s="56"/>
      <c r="B26" s="54"/>
      <c r="C26" s="55" t="s">
        <v>71</v>
      </c>
      <c r="D26" s="56"/>
      <c r="E26" s="56"/>
      <c r="F26" s="56"/>
      <c r="G26" s="56"/>
      <c r="H26" s="50"/>
      <c r="I26" s="56"/>
      <c r="J26" s="56"/>
      <c r="K26" s="56"/>
      <c r="L26" s="56"/>
      <c r="M26" s="56"/>
      <c r="N26" s="56"/>
      <c r="O26" s="57"/>
      <c r="P26" s="30">
        <v>15</v>
      </c>
      <c r="Q26" s="51">
        <v>1</v>
      </c>
      <c r="R26" s="51"/>
      <c r="S26" s="52"/>
      <c r="T26" s="52"/>
      <c r="U26" s="52"/>
      <c r="V26" s="48"/>
      <c r="W26" s="23"/>
      <c r="X26" s="23"/>
    </row>
    <row r="27" spans="1:24" s="53" customFormat="1" ht="22.5" customHeight="1">
      <c r="A27" s="56"/>
      <c r="B27" s="54"/>
      <c r="C27" s="55" t="s">
        <v>72</v>
      </c>
      <c r="D27" s="56"/>
      <c r="E27" s="56"/>
      <c r="F27" s="56"/>
      <c r="G27" s="56"/>
      <c r="H27" s="50"/>
      <c r="I27" s="56"/>
      <c r="J27" s="56"/>
      <c r="K27" s="56"/>
      <c r="L27" s="56"/>
      <c r="M27" s="56"/>
      <c r="N27" s="56"/>
      <c r="O27" s="57"/>
      <c r="P27" s="30"/>
      <c r="Q27" s="51"/>
      <c r="R27" s="51"/>
      <c r="S27" s="52"/>
      <c r="T27" s="52"/>
      <c r="U27" s="52"/>
      <c r="V27" s="48"/>
      <c r="W27" s="23"/>
      <c r="X27" s="23"/>
    </row>
    <row r="28" spans="1:24" customFormat="1" ht="22.5" customHeight="1">
      <c r="A28" s="56"/>
      <c r="B28" s="54"/>
      <c r="C28" s="55" t="s">
        <v>73</v>
      </c>
      <c r="D28" s="56"/>
      <c r="E28" s="56"/>
      <c r="F28" s="56"/>
      <c r="G28" s="56"/>
      <c r="H28" s="50"/>
      <c r="I28" s="56"/>
      <c r="J28" s="56"/>
      <c r="K28" s="56"/>
      <c r="L28" s="56"/>
      <c r="M28" s="56"/>
      <c r="N28" s="56"/>
      <c r="O28" s="57"/>
      <c r="P28" s="30">
        <v>2</v>
      </c>
      <c r="Q28" s="30"/>
      <c r="R28" s="30"/>
      <c r="S28" s="30">
        <v>4</v>
      </c>
      <c r="T28" s="30"/>
      <c r="U28" s="30"/>
      <c r="V28" s="48"/>
    </row>
    <row r="29" spans="1:24" customFormat="1" ht="22.5" customHeight="1">
      <c r="A29" s="56"/>
      <c r="B29" s="54"/>
      <c r="C29" s="55" t="s">
        <v>67</v>
      </c>
      <c r="D29" s="56"/>
      <c r="E29" s="56"/>
      <c r="F29" s="56"/>
      <c r="G29" s="56"/>
      <c r="H29" s="50"/>
      <c r="I29" s="56"/>
      <c r="J29" s="56"/>
      <c r="K29" s="56"/>
      <c r="L29" s="56"/>
      <c r="M29" s="56"/>
      <c r="N29" s="56"/>
      <c r="O29" s="57"/>
      <c r="P29" s="30"/>
      <c r="Q29" s="30"/>
      <c r="R29" s="30"/>
      <c r="S29" s="30"/>
      <c r="T29" s="30"/>
      <c r="U29" s="30"/>
      <c r="V29" s="48"/>
    </row>
    <row r="30" spans="1:24" s="53" customFormat="1" ht="22.5" customHeight="1">
      <c r="A30" s="56"/>
      <c r="B30" s="54"/>
      <c r="C30" s="55" t="s">
        <v>75</v>
      </c>
      <c r="D30" s="56"/>
      <c r="E30" s="56"/>
      <c r="F30" s="56"/>
      <c r="G30" s="56"/>
      <c r="H30" s="50"/>
      <c r="I30" s="56"/>
      <c r="J30" s="56"/>
      <c r="K30" s="56"/>
      <c r="L30" s="56"/>
      <c r="M30" s="56"/>
      <c r="N30" s="56"/>
      <c r="O30" s="57"/>
      <c r="P30" s="30"/>
      <c r="Q30" s="51"/>
      <c r="R30" s="51"/>
      <c r="S30" s="52"/>
      <c r="T30" s="52"/>
      <c r="U30" s="52"/>
      <c r="V30" s="48"/>
      <c r="W30" s="23"/>
      <c r="X30" s="23"/>
    </row>
    <row r="31" spans="1:24" s="53" customFormat="1" ht="22.5" customHeight="1">
      <c r="A31" s="56"/>
      <c r="B31" s="54"/>
      <c r="C31" s="55" t="s">
        <v>76</v>
      </c>
      <c r="D31" s="56"/>
      <c r="E31" s="56"/>
      <c r="F31" s="56"/>
      <c r="G31" s="56"/>
      <c r="H31" s="50"/>
      <c r="I31" s="56"/>
      <c r="J31" s="56"/>
      <c r="K31" s="56"/>
      <c r="L31" s="56"/>
      <c r="M31" s="56"/>
      <c r="N31" s="56"/>
      <c r="O31" s="57"/>
      <c r="P31" s="30"/>
      <c r="Q31" s="51"/>
      <c r="R31" s="51"/>
      <c r="S31" s="52"/>
      <c r="T31" s="52"/>
      <c r="U31" s="52"/>
      <c r="V31" s="48"/>
      <c r="W31" s="23"/>
      <c r="X31" s="23"/>
    </row>
    <row r="32" spans="1:24" s="53" customFormat="1" ht="16.5" customHeight="1">
      <c r="A32" s="56"/>
      <c r="B32" s="54"/>
      <c r="C32" s="55"/>
      <c r="D32" s="56"/>
      <c r="E32" s="56"/>
      <c r="F32" s="56"/>
      <c r="G32" s="56"/>
      <c r="H32" s="50"/>
      <c r="I32" s="56"/>
      <c r="J32" s="56"/>
      <c r="K32" s="56"/>
      <c r="L32" s="56"/>
      <c r="M32" s="56"/>
      <c r="N32" s="56"/>
      <c r="O32" s="57"/>
      <c r="P32" s="30"/>
      <c r="Q32" s="51"/>
      <c r="R32" s="51"/>
      <c r="S32" s="52"/>
      <c r="T32" s="52"/>
      <c r="U32" s="52"/>
      <c r="V32" s="48"/>
      <c r="W32" s="23"/>
      <c r="X32" s="23"/>
    </row>
    <row r="33" spans="1:27" s="53" customFormat="1" ht="14.25">
      <c r="A33" s="56"/>
      <c r="B33" s="54"/>
      <c r="C33" s="55"/>
      <c r="D33" s="56"/>
      <c r="E33" s="56"/>
      <c r="F33" s="56"/>
      <c r="G33" s="56"/>
      <c r="H33" s="50"/>
      <c r="I33" s="56"/>
      <c r="J33" s="56"/>
      <c r="K33" s="56"/>
      <c r="L33" s="56"/>
      <c r="M33" s="56"/>
      <c r="N33" s="56"/>
      <c r="O33" s="57"/>
      <c r="P33" s="30"/>
      <c r="Q33" s="51"/>
      <c r="R33" s="51"/>
      <c r="S33" s="52"/>
      <c r="T33" s="52"/>
      <c r="U33" s="52"/>
      <c r="V33" s="48"/>
      <c r="W33" s="23"/>
      <c r="X33" s="23"/>
    </row>
    <row r="34" spans="1:27" s="53" customFormat="1" ht="14.25">
      <c r="A34" s="56"/>
      <c r="B34" s="54"/>
      <c r="C34" s="55"/>
      <c r="D34" s="56"/>
      <c r="E34" s="56"/>
      <c r="F34" s="56"/>
      <c r="G34" s="56"/>
      <c r="H34" s="50"/>
      <c r="I34" s="56"/>
      <c r="J34" s="56"/>
      <c r="K34" s="56"/>
      <c r="L34" s="56"/>
      <c r="M34" s="56"/>
      <c r="N34" s="56"/>
      <c r="O34" s="57"/>
      <c r="P34" s="30"/>
      <c r="Q34" s="51"/>
      <c r="R34" s="51"/>
      <c r="S34" s="52"/>
      <c r="T34" s="52"/>
      <c r="U34" s="52"/>
      <c r="V34" s="48"/>
      <c r="W34" s="23"/>
      <c r="X34" s="23"/>
    </row>
    <row r="35" spans="1:27" s="53" customFormat="1" ht="14.25">
      <c r="A35" s="56"/>
      <c r="B35" s="54"/>
      <c r="C35" s="55"/>
      <c r="D35" s="56"/>
      <c r="E35" s="56"/>
      <c r="F35" s="56"/>
      <c r="G35" s="56"/>
      <c r="H35" s="50"/>
      <c r="I35" s="56"/>
      <c r="J35" s="56"/>
      <c r="K35" s="56"/>
      <c r="L35" s="56"/>
      <c r="M35" s="56"/>
      <c r="N35" s="56"/>
      <c r="O35" s="57"/>
      <c r="P35" s="30"/>
      <c r="Q35" s="51"/>
      <c r="R35" s="51"/>
      <c r="S35" s="52"/>
      <c r="T35" s="52"/>
      <c r="U35" s="52"/>
      <c r="V35" s="48"/>
      <c r="W35" s="23"/>
      <c r="X35" s="23"/>
    </row>
    <row r="36" spans="1:27" s="75" customFormat="1" ht="25.15" customHeight="1">
      <c r="A36" s="71"/>
      <c r="B36" s="63" t="s">
        <v>77</v>
      </c>
      <c r="C36" s="40" t="s">
        <v>61</v>
      </c>
      <c r="D36" s="63"/>
      <c r="E36" s="63"/>
      <c r="F36" s="63"/>
      <c r="G36" s="63"/>
      <c r="H36" s="63"/>
      <c r="I36" s="63"/>
      <c r="J36" s="63"/>
      <c r="K36" s="63"/>
      <c r="L36" s="63"/>
      <c r="M36" s="63"/>
      <c r="N36" s="63"/>
      <c r="O36" s="70"/>
      <c r="P36" s="30"/>
      <c r="Q36" s="72"/>
      <c r="R36" s="72"/>
      <c r="S36" s="30"/>
      <c r="T36" s="30"/>
      <c r="U36" s="30"/>
      <c r="V36" s="73"/>
      <c r="W36" s="74"/>
      <c r="X36" s="74"/>
      <c r="Y36" s="32"/>
      <c r="Z36" s="32"/>
      <c r="AA36" s="32"/>
    </row>
    <row r="37" spans="1:27" s="75" customFormat="1" ht="25.15" customHeight="1">
      <c r="A37" s="71"/>
      <c r="B37" s="63" t="s">
        <v>78</v>
      </c>
      <c r="C37" s="40" t="s">
        <v>79</v>
      </c>
      <c r="D37" s="63"/>
      <c r="E37" s="63"/>
      <c r="F37" s="63"/>
      <c r="G37" s="63"/>
      <c r="H37" s="63"/>
      <c r="I37" s="63"/>
      <c r="J37" s="63"/>
      <c r="K37" s="63"/>
      <c r="L37" s="63"/>
      <c r="M37" s="63"/>
      <c r="N37" s="63"/>
      <c r="O37" s="70"/>
      <c r="P37" s="30"/>
      <c r="Q37" s="72"/>
      <c r="R37" s="72"/>
      <c r="S37" s="30"/>
      <c r="T37" s="30"/>
      <c r="U37" s="30"/>
      <c r="V37" s="73"/>
      <c r="W37" s="74"/>
      <c r="X37" s="74"/>
      <c r="Y37" s="32"/>
      <c r="Z37" s="32"/>
      <c r="AA37" s="32"/>
    </row>
    <row r="38" spans="1:27" s="77" customFormat="1" ht="69" customHeight="1">
      <c r="A38" s="93"/>
      <c r="B38" s="40" t="s">
        <v>80</v>
      </c>
      <c r="C38" s="56"/>
      <c r="D38" s="43"/>
      <c r="E38" s="43"/>
      <c r="F38" s="43"/>
      <c r="G38" s="43"/>
      <c r="H38" s="43"/>
      <c r="I38" s="43"/>
      <c r="J38" s="43"/>
      <c r="K38" s="43"/>
      <c r="L38" s="43"/>
      <c r="M38" s="56"/>
      <c r="N38" s="56"/>
      <c r="O38" s="91"/>
      <c r="P38" s="30">
        <f>SUM(P4:P31)</f>
        <v>190</v>
      </c>
      <c r="Q38" s="76">
        <f>SUM(Q4:Q31)</f>
        <v>8</v>
      </c>
      <c r="R38" s="76">
        <f>SUM(R8:R31)</f>
        <v>1</v>
      </c>
      <c r="S38" s="30">
        <f>SUM(S8:S31)</f>
        <v>10</v>
      </c>
      <c r="T38" s="30"/>
      <c r="U38" s="30"/>
      <c r="V38" s="104" t="s">
        <v>94</v>
      </c>
      <c r="W38" s="49"/>
      <c r="X38" s="49"/>
      <c r="Y38" s="31"/>
      <c r="Z38" s="31"/>
      <c r="AA38" s="31"/>
    </row>
    <row r="39" spans="1:27" ht="19.899999999999999" customHeight="1">
      <c r="F39" s="79"/>
      <c r="I39" s="80"/>
      <c r="J39" s="79"/>
      <c r="L39" s="79"/>
      <c r="O39" s="81"/>
      <c r="V39" s="82"/>
      <c r="X39" s="77"/>
      <c r="Y39" s="77"/>
      <c r="Z39" s="77"/>
      <c r="AA39" s="77"/>
    </row>
    <row r="40" spans="1:27" ht="15.75" customHeight="1">
      <c r="A40"/>
      <c r="B40" s="83"/>
      <c r="C40" s="83"/>
      <c r="D40" s="84"/>
      <c r="E40" s="85"/>
      <c r="F40" s="85"/>
      <c r="G40" s="85"/>
      <c r="H40" s="86"/>
      <c r="I40" s="87"/>
      <c r="J40" s="86"/>
      <c r="K40" s="85"/>
      <c r="L40" s="85"/>
      <c r="M40" s="85"/>
      <c r="N40" s="85"/>
      <c r="O40" s="272"/>
      <c r="P40" s="272"/>
      <c r="Q40" s="272"/>
      <c r="R40" s="272"/>
      <c r="S40" s="272"/>
      <c r="T40" s="272"/>
      <c r="U40" s="272"/>
      <c r="V40" s="272"/>
      <c r="X40" s="77"/>
      <c r="Y40" s="77"/>
      <c r="Z40" s="77"/>
      <c r="AA40" s="77"/>
    </row>
    <row r="41" spans="1:27" ht="13.5">
      <c r="A41"/>
      <c r="B41" s="83"/>
      <c r="C41" s="83"/>
      <c r="D41" s="84"/>
      <c r="E41" s="85"/>
      <c r="F41" s="85"/>
      <c r="G41" s="85"/>
      <c r="H41" s="86"/>
      <c r="I41" s="85"/>
      <c r="J41" s="85"/>
      <c r="K41" s="85"/>
      <c r="L41" s="85"/>
      <c r="M41" s="85"/>
      <c r="N41" s="85"/>
      <c r="O41" s="85"/>
      <c r="P41"/>
      <c r="Q41"/>
      <c r="R41"/>
      <c r="S41" s="85"/>
      <c r="T41" s="85"/>
      <c r="U41" s="85"/>
      <c r="V41" s="88"/>
    </row>
    <row r="42" spans="1:27" ht="13.5">
      <c r="A42"/>
      <c r="B42" s="83"/>
      <c r="C42" s="83"/>
      <c r="D42" s="84"/>
      <c r="E42" s="85"/>
      <c r="F42" s="85"/>
      <c r="G42" s="85"/>
      <c r="H42" s="86"/>
      <c r="I42" s="85"/>
      <c r="J42" s="85"/>
      <c r="K42" s="85"/>
      <c r="L42" s="85"/>
      <c r="M42" s="85"/>
      <c r="N42" s="85"/>
      <c r="O42" s="89"/>
      <c r="P42"/>
      <c r="Q42"/>
      <c r="R42"/>
      <c r="S42" s="85"/>
      <c r="T42" s="85"/>
      <c r="U42" s="85"/>
      <c r="V42" s="88"/>
    </row>
    <row r="43" spans="1:27" ht="13.5">
      <c r="A43"/>
      <c r="B43" s="83"/>
      <c r="C43" s="83"/>
      <c r="D43" s="84"/>
      <c r="E43" s="85"/>
      <c r="F43" s="85"/>
      <c r="G43" s="85"/>
      <c r="H43" s="86"/>
      <c r="I43" s="85"/>
      <c r="J43" s="85"/>
      <c r="K43" s="85"/>
      <c r="L43" s="85"/>
      <c r="M43" s="85"/>
      <c r="N43" s="85"/>
      <c r="O43" s="85"/>
      <c r="P43"/>
      <c r="Q43"/>
      <c r="R43"/>
      <c r="S43" s="85"/>
      <c r="T43" s="85"/>
      <c r="U43" s="85"/>
      <c r="V43" s="88"/>
    </row>
    <row r="44" spans="1:27" ht="13.5">
      <c r="A44"/>
      <c r="B44" s="83"/>
      <c r="C44" s="83"/>
      <c r="D44" s="84"/>
      <c r="E44" s="85"/>
      <c r="F44" s="85"/>
      <c r="G44" s="85"/>
      <c r="H44" s="86"/>
      <c r="I44" s="85"/>
      <c r="J44" s="85"/>
      <c r="K44" s="85"/>
      <c r="L44" s="85"/>
      <c r="M44" s="85"/>
      <c r="N44" s="85"/>
      <c r="O44" s="85"/>
      <c r="P44"/>
      <c r="Q44"/>
      <c r="R44"/>
      <c r="S44" s="85"/>
      <c r="T44" s="85"/>
      <c r="U44" s="85"/>
      <c r="V44" s="88"/>
    </row>
    <row r="45" spans="1:27" ht="13.5">
      <c r="A45"/>
      <c r="B45" s="83"/>
      <c r="C45" s="83"/>
      <c r="D45" s="84"/>
      <c r="E45" s="85"/>
      <c r="F45" s="85"/>
      <c r="G45" s="85"/>
      <c r="H45" s="86"/>
      <c r="I45" s="85"/>
      <c r="J45" s="85"/>
      <c r="K45" s="85"/>
      <c r="L45" s="85"/>
      <c r="M45" s="85"/>
      <c r="N45" s="85"/>
      <c r="O45" s="85"/>
      <c r="P45"/>
      <c r="Q45"/>
      <c r="R45"/>
      <c r="S45" s="85"/>
      <c r="T45" s="85"/>
      <c r="U45" s="85"/>
      <c r="V45" s="88"/>
    </row>
    <row r="46" spans="1:27" ht="13.5">
      <c r="A46"/>
      <c r="B46" s="83"/>
      <c r="C46" s="83"/>
      <c r="D46" s="84"/>
      <c r="E46" s="85"/>
      <c r="F46" s="85"/>
      <c r="G46" s="85"/>
      <c r="H46" s="86"/>
      <c r="I46" s="85"/>
      <c r="J46" s="85"/>
      <c r="K46" s="85"/>
      <c r="L46" s="85"/>
      <c r="M46" s="85"/>
      <c r="N46" s="85"/>
      <c r="O46" s="85"/>
      <c r="P46"/>
      <c r="Q46"/>
      <c r="R46"/>
      <c r="S46" s="85"/>
      <c r="T46" s="85"/>
      <c r="U46" s="85"/>
      <c r="V46" s="88"/>
    </row>
    <row r="47" spans="1:27" ht="13.5">
      <c r="A47"/>
      <c r="B47" s="83"/>
      <c r="C47" s="83"/>
      <c r="D47" s="84"/>
      <c r="E47" s="85"/>
      <c r="F47" s="85"/>
      <c r="G47" s="85"/>
      <c r="H47" s="86"/>
      <c r="I47" s="85"/>
      <c r="J47" s="85"/>
      <c r="K47" s="85"/>
      <c r="L47" s="85"/>
      <c r="M47" s="85"/>
      <c r="N47" s="85"/>
      <c r="O47" s="85"/>
      <c r="P47"/>
      <c r="Q47"/>
      <c r="R47"/>
      <c r="S47" s="85"/>
      <c r="T47" s="85"/>
      <c r="U47" s="85"/>
      <c r="V47" s="88"/>
    </row>
    <row r="48" spans="1:27" ht="13.5">
      <c r="A48"/>
      <c r="B48" s="83"/>
      <c r="C48" s="83"/>
      <c r="D48" s="84"/>
      <c r="E48" s="85"/>
      <c r="F48" s="85"/>
      <c r="G48" s="85"/>
      <c r="H48" s="86"/>
      <c r="I48" s="85"/>
      <c r="J48" s="85"/>
      <c r="K48" s="85"/>
      <c r="L48" s="85"/>
      <c r="M48" s="85"/>
      <c r="N48" s="85"/>
      <c r="O48" s="85"/>
      <c r="P48"/>
      <c r="Q48"/>
      <c r="R48"/>
      <c r="S48" s="85"/>
      <c r="T48" s="85"/>
      <c r="U48" s="85"/>
      <c r="V48" s="88"/>
    </row>
    <row r="49" spans="1:22" ht="13.5">
      <c r="A49"/>
      <c r="B49" s="83"/>
      <c r="C49" s="83"/>
      <c r="D49" s="84"/>
      <c r="E49" s="85"/>
      <c r="F49" s="85"/>
      <c r="G49" s="85"/>
      <c r="H49" s="86"/>
      <c r="I49" s="85"/>
      <c r="J49" s="85"/>
      <c r="K49" s="85"/>
      <c r="L49" s="85"/>
      <c r="M49" s="85"/>
      <c r="N49" s="85"/>
      <c r="O49" s="85"/>
      <c r="P49"/>
      <c r="Q49"/>
      <c r="R49"/>
      <c r="S49" s="85"/>
      <c r="T49" s="85"/>
      <c r="U49" s="85"/>
      <c r="V49" s="88"/>
    </row>
    <row r="50" spans="1:22" ht="13.5">
      <c r="A50"/>
      <c r="B50" s="83"/>
      <c r="C50" s="83"/>
      <c r="D50" s="84"/>
      <c r="E50" s="85"/>
      <c r="F50" s="85"/>
      <c r="G50" s="85"/>
      <c r="H50" s="86"/>
      <c r="I50" s="85"/>
      <c r="J50" s="85"/>
      <c r="K50" s="85"/>
      <c r="L50" s="85"/>
      <c r="M50" s="85"/>
      <c r="N50" s="85"/>
      <c r="O50" s="85"/>
      <c r="P50"/>
      <c r="Q50"/>
      <c r="R50"/>
      <c r="S50" s="85"/>
      <c r="T50" s="85"/>
      <c r="U50" s="85"/>
      <c r="V50" s="88"/>
    </row>
    <row r="51" spans="1:22" ht="13.5">
      <c r="A51"/>
      <c r="B51" s="83"/>
      <c r="C51" s="83"/>
      <c r="D51" s="84"/>
      <c r="E51" s="85"/>
      <c r="F51" s="85"/>
      <c r="G51" s="85"/>
      <c r="H51" s="86"/>
      <c r="I51" s="85"/>
      <c r="J51" s="85"/>
      <c r="K51" s="85"/>
      <c r="L51" s="85"/>
      <c r="M51" s="85"/>
      <c r="N51" s="85"/>
      <c r="O51" s="85"/>
      <c r="P51"/>
      <c r="Q51"/>
      <c r="R51"/>
      <c r="S51" s="85"/>
      <c r="T51" s="85"/>
      <c r="U51" s="85"/>
      <c r="V51" s="88"/>
    </row>
    <row r="52" spans="1:22" ht="13.5">
      <c r="A52"/>
      <c r="B52" s="83"/>
      <c r="C52" s="83"/>
      <c r="D52" s="84"/>
      <c r="E52" s="85"/>
      <c r="F52" s="85"/>
      <c r="G52" s="85"/>
      <c r="H52" s="86"/>
      <c r="I52" s="85"/>
      <c r="J52" s="85"/>
      <c r="K52" s="85"/>
      <c r="L52" s="85"/>
      <c r="M52" s="85"/>
      <c r="N52" s="85"/>
      <c r="O52" s="85"/>
      <c r="P52"/>
      <c r="Q52"/>
      <c r="R52"/>
      <c r="S52" s="85"/>
      <c r="T52" s="85"/>
      <c r="U52" s="85"/>
      <c r="V52" s="88"/>
    </row>
    <row r="53" spans="1:22" ht="13.5">
      <c r="A53"/>
      <c r="B53" s="83"/>
      <c r="C53" s="83"/>
      <c r="D53" s="84"/>
      <c r="E53" s="85"/>
      <c r="F53" s="85"/>
      <c r="G53" s="85"/>
      <c r="H53" s="86"/>
      <c r="I53" s="85"/>
      <c r="J53" s="85"/>
      <c r="K53" s="85"/>
      <c r="L53" s="85"/>
      <c r="M53" s="85"/>
      <c r="N53" s="85"/>
      <c r="O53" s="85"/>
      <c r="P53"/>
      <c r="Q53"/>
      <c r="R53"/>
      <c r="S53" s="85"/>
      <c r="T53" s="85"/>
      <c r="U53" s="85"/>
      <c r="V53" s="88"/>
    </row>
    <row r="54" spans="1:22" ht="13.5">
      <c r="A54"/>
      <c r="B54" s="83"/>
      <c r="C54" s="83"/>
      <c r="D54" s="84"/>
      <c r="E54" s="85"/>
      <c r="F54" s="85"/>
      <c r="G54" s="85"/>
      <c r="H54" s="86"/>
      <c r="I54" s="85"/>
      <c r="J54" s="85"/>
      <c r="K54" s="85"/>
      <c r="L54" s="85"/>
      <c r="M54" s="85"/>
      <c r="N54" s="85"/>
      <c r="O54" s="85"/>
      <c r="P54"/>
      <c r="Q54"/>
      <c r="R54"/>
      <c r="S54" s="85"/>
      <c r="T54" s="85"/>
      <c r="U54" s="85"/>
      <c r="V54" s="88"/>
    </row>
    <row r="55" spans="1:22" ht="13.5">
      <c r="A55"/>
      <c r="B55" s="83"/>
      <c r="C55" s="83"/>
      <c r="D55" s="84"/>
      <c r="E55" s="85"/>
      <c r="F55" s="85"/>
      <c r="G55" s="85"/>
      <c r="H55" s="86"/>
      <c r="I55" s="85"/>
      <c r="J55" s="85"/>
      <c r="K55" s="85"/>
      <c r="L55" s="85"/>
      <c r="M55" s="85"/>
      <c r="N55" s="85"/>
      <c r="O55" s="85"/>
      <c r="P55"/>
      <c r="Q55"/>
      <c r="R55"/>
      <c r="S55" s="85"/>
      <c r="T55" s="85"/>
      <c r="U55" s="85"/>
      <c r="V55" s="88"/>
    </row>
    <row r="56" spans="1:22" ht="13.5">
      <c r="A56"/>
      <c r="B56" s="83"/>
      <c r="C56" s="83"/>
      <c r="D56" s="84"/>
      <c r="E56" s="85"/>
      <c r="F56" s="85"/>
      <c r="G56" s="85"/>
      <c r="H56" s="86"/>
      <c r="I56" s="85"/>
      <c r="J56" s="85"/>
      <c r="K56" s="85"/>
      <c r="L56" s="85"/>
      <c r="M56" s="85"/>
      <c r="N56" s="85"/>
      <c r="O56" s="85"/>
      <c r="P56"/>
      <c r="Q56"/>
      <c r="R56"/>
      <c r="S56" s="85"/>
      <c r="T56" s="85"/>
      <c r="U56" s="85"/>
      <c r="V56" s="88"/>
    </row>
    <row r="57" spans="1:22" ht="13.5">
      <c r="A57"/>
      <c r="B57" s="83"/>
      <c r="C57" s="83"/>
      <c r="D57" s="84"/>
      <c r="E57" s="85"/>
      <c r="F57" s="85"/>
      <c r="G57" s="85"/>
      <c r="H57" s="86"/>
      <c r="I57" s="85"/>
      <c r="J57" s="85"/>
      <c r="K57" s="85"/>
      <c r="L57" s="85"/>
      <c r="M57" s="85"/>
      <c r="N57" s="85"/>
      <c r="O57" s="85"/>
      <c r="P57"/>
      <c r="Q57"/>
      <c r="R57"/>
      <c r="S57" s="85"/>
      <c r="T57" s="85"/>
      <c r="U57" s="85"/>
      <c r="V57" s="88"/>
    </row>
    <row r="58" spans="1:22" ht="13.5">
      <c r="A58"/>
      <c r="B58" s="83"/>
      <c r="C58" s="83"/>
      <c r="D58" s="84"/>
      <c r="E58" s="85"/>
      <c r="F58" s="85"/>
      <c r="G58" s="85"/>
      <c r="H58" s="86"/>
      <c r="I58" s="85"/>
      <c r="J58" s="85"/>
      <c r="K58" s="85"/>
      <c r="L58" s="85"/>
      <c r="M58" s="85"/>
      <c r="N58" s="85"/>
      <c r="O58" s="85"/>
      <c r="P58"/>
      <c r="Q58"/>
      <c r="R58"/>
      <c r="S58" s="85"/>
      <c r="T58" s="85"/>
      <c r="U58" s="85"/>
      <c r="V58" s="88"/>
    </row>
  </sheetData>
  <mergeCells count="3">
    <mergeCell ref="O40:V40"/>
    <mergeCell ref="R3:S3"/>
    <mergeCell ref="A1:V1"/>
  </mergeCells>
  <phoneticPr fontId="4" type="noConversion"/>
  <printOptions horizontalCentered="1"/>
  <pageMargins left="0.51181102362204722" right="0.11811023622047245" top="0.35433070866141736" bottom="0" header="0" footer="0"/>
  <pageSetup paperSize="9" scale="78" fitToHeight="0" orientation="landscape" r:id="rId1"/>
</worksheet>
</file>

<file path=xl/worksheets/sheet2.xml><?xml version="1.0" encoding="utf-8"?>
<worksheet xmlns="http://schemas.openxmlformats.org/spreadsheetml/2006/main" xmlns:r="http://schemas.openxmlformats.org/officeDocument/2006/relationships">
  <sheetPr>
    <tabColor rgb="FFFF0000"/>
    <pageSetUpPr fitToPage="1"/>
  </sheetPr>
  <dimension ref="A1:AA58"/>
  <sheetViews>
    <sheetView zoomScale="110" zoomScaleNormal="110" workbookViewId="0">
      <pane xSplit="2" ySplit="3" topLeftCell="C4" activePane="bottomRight" state="frozen"/>
      <selection pane="topRight" activeCell="C1" sqref="C1"/>
      <selection pane="bottomLeft" activeCell="A5" sqref="A5"/>
      <selection pane="bottomRight" activeCell="U12" sqref="U12"/>
    </sheetView>
  </sheetViews>
  <sheetFormatPr defaultColWidth="10" defaultRowHeight="12.75"/>
  <cols>
    <col min="1" max="1" width="7.375" style="32" customWidth="1"/>
    <col min="2" max="2" width="17.625" style="33" customWidth="1"/>
    <col min="3" max="3" width="8" style="33" customWidth="1"/>
    <col min="4" max="4" width="6.125" style="78" customWidth="1"/>
    <col min="5" max="5" width="7.625" style="31" customWidth="1"/>
    <col min="6" max="6" width="7.875" style="31" customWidth="1"/>
    <col min="7" max="7" width="7.625" style="31" customWidth="1"/>
    <col min="8" max="8" width="10.25" style="34" hidden="1" customWidth="1"/>
    <col min="9" max="9" width="8.25" style="31" customWidth="1"/>
    <col min="10" max="10" width="7.625" style="31" customWidth="1"/>
    <col min="11" max="11" width="10.75" style="31" customWidth="1"/>
    <col min="12" max="12" width="7.875" style="31" customWidth="1"/>
    <col min="13" max="13" width="8.25" style="31" customWidth="1"/>
    <col min="14" max="14" width="13.125" style="31" customWidth="1"/>
    <col min="15" max="15" width="16.125" style="31" customWidth="1"/>
    <col min="16" max="17" width="0" style="35" hidden="1" customWidth="1"/>
    <col min="18" max="18" width="7.375" style="35" hidden="1" customWidth="1"/>
    <col min="19" max="19" width="6.5" style="31" hidden="1" customWidth="1"/>
    <col min="20" max="20" width="11.125" style="31" customWidth="1"/>
    <col min="21" max="21" width="15.75" style="31" customWidth="1"/>
    <col min="22" max="22" width="63.25" style="36" customWidth="1"/>
    <col min="23" max="257" width="10" style="31"/>
    <col min="258" max="258" width="5.375" style="31" customWidth="1"/>
    <col min="259" max="259" width="13.25" style="31" customWidth="1"/>
    <col min="260" max="260" width="8" style="31" customWidth="1"/>
    <col min="261" max="261" width="6.125" style="31" customWidth="1"/>
    <col min="262" max="262" width="7.625" style="31" customWidth="1"/>
    <col min="263" max="263" width="7.875" style="31" customWidth="1"/>
    <col min="264" max="264" width="5.25" style="31" customWidth="1"/>
    <col min="265" max="265" width="6.5" style="31" customWidth="1"/>
    <col min="266" max="266" width="7.25" style="31" customWidth="1"/>
    <col min="267" max="267" width="0" style="31" hidden="1" customWidth="1"/>
    <col min="268" max="268" width="8.75" style="31" customWidth="1"/>
    <col min="269" max="269" width="8.25" style="31" customWidth="1"/>
    <col min="270" max="270" width="6.125" style="31" customWidth="1"/>
    <col min="271" max="271" width="10.5" style="31" customWidth="1"/>
    <col min="272" max="272" width="9" style="31" customWidth="1"/>
    <col min="273" max="273" width="10.125" style="31" customWidth="1"/>
    <col min="274" max="277" width="0" style="31" hidden="1" customWidth="1"/>
    <col min="278" max="278" width="63.25" style="31" customWidth="1"/>
    <col min="279" max="513" width="10" style="31"/>
    <col min="514" max="514" width="5.375" style="31" customWidth="1"/>
    <col min="515" max="515" width="13.25" style="31" customWidth="1"/>
    <col min="516" max="516" width="8" style="31" customWidth="1"/>
    <col min="517" max="517" width="6.125" style="31" customWidth="1"/>
    <col min="518" max="518" width="7.625" style="31" customWidth="1"/>
    <col min="519" max="519" width="7.875" style="31" customWidth="1"/>
    <col min="520" max="520" width="5.25" style="31" customWidth="1"/>
    <col min="521" max="521" width="6.5" style="31" customWidth="1"/>
    <col min="522" max="522" width="7.25" style="31" customWidth="1"/>
    <col min="523" max="523" width="0" style="31" hidden="1" customWidth="1"/>
    <col min="524" max="524" width="8.75" style="31" customWidth="1"/>
    <col min="525" max="525" width="8.25" style="31" customWidth="1"/>
    <col min="526" max="526" width="6.125" style="31" customWidth="1"/>
    <col min="527" max="527" width="10.5" style="31" customWidth="1"/>
    <col min="528" max="528" width="9" style="31" customWidth="1"/>
    <col min="529" max="529" width="10.125" style="31" customWidth="1"/>
    <col min="530" max="533" width="0" style="31" hidden="1" customWidth="1"/>
    <col min="534" max="534" width="63.25" style="31" customWidth="1"/>
    <col min="535" max="769" width="10" style="31"/>
    <col min="770" max="770" width="5.375" style="31" customWidth="1"/>
    <col min="771" max="771" width="13.25" style="31" customWidth="1"/>
    <col min="772" max="772" width="8" style="31" customWidth="1"/>
    <col min="773" max="773" width="6.125" style="31" customWidth="1"/>
    <col min="774" max="774" width="7.625" style="31" customWidth="1"/>
    <col min="775" max="775" width="7.875" style="31" customWidth="1"/>
    <col min="776" max="776" width="5.25" style="31" customWidth="1"/>
    <col min="777" max="777" width="6.5" style="31" customWidth="1"/>
    <col min="778" max="778" width="7.25" style="31" customWidth="1"/>
    <col min="779" max="779" width="0" style="31" hidden="1" customWidth="1"/>
    <col min="780" max="780" width="8.75" style="31" customWidth="1"/>
    <col min="781" max="781" width="8.25" style="31" customWidth="1"/>
    <col min="782" max="782" width="6.125" style="31" customWidth="1"/>
    <col min="783" max="783" width="10.5" style="31" customWidth="1"/>
    <col min="784" max="784" width="9" style="31" customWidth="1"/>
    <col min="785" max="785" width="10.125" style="31" customWidth="1"/>
    <col min="786" max="789" width="0" style="31" hidden="1" customWidth="1"/>
    <col min="790" max="790" width="63.25" style="31" customWidth="1"/>
    <col min="791" max="1025" width="10" style="31"/>
    <col min="1026" max="1026" width="5.375" style="31" customWidth="1"/>
    <col min="1027" max="1027" width="13.25" style="31" customWidth="1"/>
    <col min="1028" max="1028" width="8" style="31" customWidth="1"/>
    <col min="1029" max="1029" width="6.125" style="31" customWidth="1"/>
    <col min="1030" max="1030" width="7.625" style="31" customWidth="1"/>
    <col min="1031" max="1031" width="7.875" style="31" customWidth="1"/>
    <col min="1032" max="1032" width="5.25" style="31" customWidth="1"/>
    <col min="1033" max="1033" width="6.5" style="31" customWidth="1"/>
    <col min="1034" max="1034" width="7.25" style="31" customWidth="1"/>
    <col min="1035" max="1035" width="0" style="31" hidden="1" customWidth="1"/>
    <col min="1036" max="1036" width="8.75" style="31" customWidth="1"/>
    <col min="1037" max="1037" width="8.25" style="31" customWidth="1"/>
    <col min="1038" max="1038" width="6.125" style="31" customWidth="1"/>
    <col min="1039" max="1039" width="10.5" style="31" customWidth="1"/>
    <col min="1040" max="1040" width="9" style="31" customWidth="1"/>
    <col min="1041" max="1041" width="10.125" style="31" customWidth="1"/>
    <col min="1042" max="1045" width="0" style="31" hidden="1" customWidth="1"/>
    <col min="1046" max="1046" width="63.25" style="31" customWidth="1"/>
    <col min="1047" max="1281" width="10" style="31"/>
    <col min="1282" max="1282" width="5.375" style="31" customWidth="1"/>
    <col min="1283" max="1283" width="13.25" style="31" customWidth="1"/>
    <col min="1284" max="1284" width="8" style="31" customWidth="1"/>
    <col min="1285" max="1285" width="6.125" style="31" customWidth="1"/>
    <col min="1286" max="1286" width="7.625" style="31" customWidth="1"/>
    <col min="1287" max="1287" width="7.875" style="31" customWidth="1"/>
    <col min="1288" max="1288" width="5.25" style="31" customWidth="1"/>
    <col min="1289" max="1289" width="6.5" style="31" customWidth="1"/>
    <col min="1290" max="1290" width="7.25" style="31" customWidth="1"/>
    <col min="1291" max="1291" width="0" style="31" hidden="1" customWidth="1"/>
    <col min="1292" max="1292" width="8.75" style="31" customWidth="1"/>
    <col min="1293" max="1293" width="8.25" style="31" customWidth="1"/>
    <col min="1294" max="1294" width="6.125" style="31" customWidth="1"/>
    <col min="1295" max="1295" width="10.5" style="31" customWidth="1"/>
    <col min="1296" max="1296" width="9" style="31" customWidth="1"/>
    <col min="1297" max="1297" width="10.125" style="31" customWidth="1"/>
    <col min="1298" max="1301" width="0" style="31" hidden="1" customWidth="1"/>
    <col min="1302" max="1302" width="63.25" style="31" customWidth="1"/>
    <col min="1303" max="1537" width="10" style="31"/>
    <col min="1538" max="1538" width="5.375" style="31" customWidth="1"/>
    <col min="1539" max="1539" width="13.25" style="31" customWidth="1"/>
    <col min="1540" max="1540" width="8" style="31" customWidth="1"/>
    <col min="1541" max="1541" width="6.125" style="31" customWidth="1"/>
    <col min="1542" max="1542" width="7.625" style="31" customWidth="1"/>
    <col min="1543" max="1543" width="7.875" style="31" customWidth="1"/>
    <col min="1544" max="1544" width="5.25" style="31" customWidth="1"/>
    <col min="1545" max="1545" width="6.5" style="31" customWidth="1"/>
    <col min="1546" max="1546" width="7.25" style="31" customWidth="1"/>
    <col min="1547" max="1547" width="0" style="31" hidden="1" customWidth="1"/>
    <col min="1548" max="1548" width="8.75" style="31" customWidth="1"/>
    <col min="1549" max="1549" width="8.25" style="31" customWidth="1"/>
    <col min="1550" max="1550" width="6.125" style="31" customWidth="1"/>
    <col min="1551" max="1551" width="10.5" style="31" customWidth="1"/>
    <col min="1552" max="1552" width="9" style="31" customWidth="1"/>
    <col min="1553" max="1553" width="10.125" style="31" customWidth="1"/>
    <col min="1554" max="1557" width="0" style="31" hidden="1" customWidth="1"/>
    <col min="1558" max="1558" width="63.25" style="31" customWidth="1"/>
    <col min="1559" max="1793" width="10" style="31"/>
    <col min="1794" max="1794" width="5.375" style="31" customWidth="1"/>
    <col min="1795" max="1795" width="13.25" style="31" customWidth="1"/>
    <col min="1796" max="1796" width="8" style="31" customWidth="1"/>
    <col min="1797" max="1797" width="6.125" style="31" customWidth="1"/>
    <col min="1798" max="1798" width="7.625" style="31" customWidth="1"/>
    <col min="1799" max="1799" width="7.875" style="31" customWidth="1"/>
    <col min="1800" max="1800" width="5.25" style="31" customWidth="1"/>
    <col min="1801" max="1801" width="6.5" style="31" customWidth="1"/>
    <col min="1802" max="1802" width="7.25" style="31" customWidth="1"/>
    <col min="1803" max="1803" width="0" style="31" hidden="1" customWidth="1"/>
    <col min="1804" max="1804" width="8.75" style="31" customWidth="1"/>
    <col min="1805" max="1805" width="8.25" style="31" customWidth="1"/>
    <col min="1806" max="1806" width="6.125" style="31" customWidth="1"/>
    <col min="1807" max="1807" width="10.5" style="31" customWidth="1"/>
    <col min="1808" max="1808" width="9" style="31" customWidth="1"/>
    <col min="1809" max="1809" width="10.125" style="31" customWidth="1"/>
    <col min="1810" max="1813" width="0" style="31" hidden="1" customWidth="1"/>
    <col min="1814" max="1814" width="63.25" style="31" customWidth="1"/>
    <col min="1815" max="2049" width="10" style="31"/>
    <col min="2050" max="2050" width="5.375" style="31" customWidth="1"/>
    <col min="2051" max="2051" width="13.25" style="31" customWidth="1"/>
    <col min="2052" max="2052" width="8" style="31" customWidth="1"/>
    <col min="2053" max="2053" width="6.125" style="31" customWidth="1"/>
    <col min="2054" max="2054" width="7.625" style="31" customWidth="1"/>
    <col min="2055" max="2055" width="7.875" style="31" customWidth="1"/>
    <col min="2056" max="2056" width="5.25" style="31" customWidth="1"/>
    <col min="2057" max="2057" width="6.5" style="31" customWidth="1"/>
    <col min="2058" max="2058" width="7.25" style="31" customWidth="1"/>
    <col min="2059" max="2059" width="0" style="31" hidden="1" customWidth="1"/>
    <col min="2060" max="2060" width="8.75" style="31" customWidth="1"/>
    <col min="2061" max="2061" width="8.25" style="31" customWidth="1"/>
    <col min="2062" max="2062" width="6.125" style="31" customWidth="1"/>
    <col min="2063" max="2063" width="10.5" style="31" customWidth="1"/>
    <col min="2064" max="2064" width="9" style="31" customWidth="1"/>
    <col min="2065" max="2065" width="10.125" style="31" customWidth="1"/>
    <col min="2066" max="2069" width="0" style="31" hidden="1" customWidth="1"/>
    <col min="2070" max="2070" width="63.25" style="31" customWidth="1"/>
    <col min="2071" max="2305" width="10" style="31"/>
    <col min="2306" max="2306" width="5.375" style="31" customWidth="1"/>
    <col min="2307" max="2307" width="13.25" style="31" customWidth="1"/>
    <col min="2308" max="2308" width="8" style="31" customWidth="1"/>
    <col min="2309" max="2309" width="6.125" style="31" customWidth="1"/>
    <col min="2310" max="2310" width="7.625" style="31" customWidth="1"/>
    <col min="2311" max="2311" width="7.875" style="31" customWidth="1"/>
    <col min="2312" max="2312" width="5.25" style="31" customWidth="1"/>
    <col min="2313" max="2313" width="6.5" style="31" customWidth="1"/>
    <col min="2314" max="2314" width="7.25" style="31" customWidth="1"/>
    <col min="2315" max="2315" width="0" style="31" hidden="1" customWidth="1"/>
    <col min="2316" max="2316" width="8.75" style="31" customWidth="1"/>
    <col min="2317" max="2317" width="8.25" style="31" customWidth="1"/>
    <col min="2318" max="2318" width="6.125" style="31" customWidth="1"/>
    <col min="2319" max="2319" width="10.5" style="31" customWidth="1"/>
    <col min="2320" max="2320" width="9" style="31" customWidth="1"/>
    <col min="2321" max="2321" width="10.125" style="31" customWidth="1"/>
    <col min="2322" max="2325" width="0" style="31" hidden="1" customWidth="1"/>
    <col min="2326" max="2326" width="63.25" style="31" customWidth="1"/>
    <col min="2327" max="2561" width="10" style="31"/>
    <col min="2562" max="2562" width="5.375" style="31" customWidth="1"/>
    <col min="2563" max="2563" width="13.25" style="31" customWidth="1"/>
    <col min="2564" max="2564" width="8" style="31" customWidth="1"/>
    <col min="2565" max="2565" width="6.125" style="31" customWidth="1"/>
    <col min="2566" max="2566" width="7.625" style="31" customWidth="1"/>
    <col min="2567" max="2567" width="7.875" style="31" customWidth="1"/>
    <col min="2568" max="2568" width="5.25" style="31" customWidth="1"/>
    <col min="2569" max="2569" width="6.5" style="31" customWidth="1"/>
    <col min="2570" max="2570" width="7.25" style="31" customWidth="1"/>
    <col min="2571" max="2571" width="0" style="31" hidden="1" customWidth="1"/>
    <col min="2572" max="2572" width="8.75" style="31" customWidth="1"/>
    <col min="2573" max="2573" width="8.25" style="31" customWidth="1"/>
    <col min="2574" max="2574" width="6.125" style="31" customWidth="1"/>
    <col min="2575" max="2575" width="10.5" style="31" customWidth="1"/>
    <col min="2576" max="2576" width="9" style="31" customWidth="1"/>
    <col min="2577" max="2577" width="10.125" style="31" customWidth="1"/>
    <col min="2578" max="2581" width="0" style="31" hidden="1" customWidth="1"/>
    <col min="2582" max="2582" width="63.25" style="31" customWidth="1"/>
    <col min="2583" max="2817" width="10" style="31"/>
    <col min="2818" max="2818" width="5.375" style="31" customWidth="1"/>
    <col min="2819" max="2819" width="13.25" style="31" customWidth="1"/>
    <col min="2820" max="2820" width="8" style="31" customWidth="1"/>
    <col min="2821" max="2821" width="6.125" style="31" customWidth="1"/>
    <col min="2822" max="2822" width="7.625" style="31" customWidth="1"/>
    <col min="2823" max="2823" width="7.875" style="31" customWidth="1"/>
    <col min="2824" max="2824" width="5.25" style="31" customWidth="1"/>
    <col min="2825" max="2825" width="6.5" style="31" customWidth="1"/>
    <col min="2826" max="2826" width="7.25" style="31" customWidth="1"/>
    <col min="2827" max="2827" width="0" style="31" hidden="1" customWidth="1"/>
    <col min="2828" max="2828" width="8.75" style="31" customWidth="1"/>
    <col min="2829" max="2829" width="8.25" style="31" customWidth="1"/>
    <col min="2830" max="2830" width="6.125" style="31" customWidth="1"/>
    <col min="2831" max="2831" width="10.5" style="31" customWidth="1"/>
    <col min="2832" max="2832" width="9" style="31" customWidth="1"/>
    <col min="2833" max="2833" width="10.125" style="31" customWidth="1"/>
    <col min="2834" max="2837" width="0" style="31" hidden="1" customWidth="1"/>
    <col min="2838" max="2838" width="63.25" style="31" customWidth="1"/>
    <col min="2839" max="3073" width="10" style="31"/>
    <col min="3074" max="3074" width="5.375" style="31" customWidth="1"/>
    <col min="3075" max="3075" width="13.25" style="31" customWidth="1"/>
    <col min="3076" max="3076" width="8" style="31" customWidth="1"/>
    <col min="3077" max="3077" width="6.125" style="31" customWidth="1"/>
    <col min="3078" max="3078" width="7.625" style="31" customWidth="1"/>
    <col min="3079" max="3079" width="7.875" style="31" customWidth="1"/>
    <col min="3080" max="3080" width="5.25" style="31" customWidth="1"/>
    <col min="3081" max="3081" width="6.5" style="31" customWidth="1"/>
    <col min="3082" max="3082" width="7.25" style="31" customWidth="1"/>
    <col min="3083" max="3083" width="0" style="31" hidden="1" customWidth="1"/>
    <col min="3084" max="3084" width="8.75" style="31" customWidth="1"/>
    <col min="3085" max="3085" width="8.25" style="31" customWidth="1"/>
    <col min="3086" max="3086" width="6.125" style="31" customWidth="1"/>
    <col min="3087" max="3087" width="10.5" style="31" customWidth="1"/>
    <col min="3088" max="3088" width="9" style="31" customWidth="1"/>
    <col min="3089" max="3089" width="10.125" style="31" customWidth="1"/>
    <col min="3090" max="3093" width="0" style="31" hidden="1" customWidth="1"/>
    <col min="3094" max="3094" width="63.25" style="31" customWidth="1"/>
    <col min="3095" max="3329" width="10" style="31"/>
    <col min="3330" max="3330" width="5.375" style="31" customWidth="1"/>
    <col min="3331" max="3331" width="13.25" style="31" customWidth="1"/>
    <col min="3332" max="3332" width="8" style="31" customWidth="1"/>
    <col min="3333" max="3333" width="6.125" style="31" customWidth="1"/>
    <col min="3334" max="3334" width="7.625" style="31" customWidth="1"/>
    <col min="3335" max="3335" width="7.875" style="31" customWidth="1"/>
    <col min="3336" max="3336" width="5.25" style="31" customWidth="1"/>
    <col min="3337" max="3337" width="6.5" style="31" customWidth="1"/>
    <col min="3338" max="3338" width="7.25" style="31" customWidth="1"/>
    <col min="3339" max="3339" width="0" style="31" hidden="1" customWidth="1"/>
    <col min="3340" max="3340" width="8.75" style="31" customWidth="1"/>
    <col min="3341" max="3341" width="8.25" style="31" customWidth="1"/>
    <col min="3342" max="3342" width="6.125" style="31" customWidth="1"/>
    <col min="3343" max="3343" width="10.5" style="31" customWidth="1"/>
    <col min="3344" max="3344" width="9" style="31" customWidth="1"/>
    <col min="3345" max="3345" width="10.125" style="31" customWidth="1"/>
    <col min="3346" max="3349" width="0" style="31" hidden="1" customWidth="1"/>
    <col min="3350" max="3350" width="63.25" style="31" customWidth="1"/>
    <col min="3351" max="3585" width="10" style="31"/>
    <col min="3586" max="3586" width="5.375" style="31" customWidth="1"/>
    <col min="3587" max="3587" width="13.25" style="31" customWidth="1"/>
    <col min="3588" max="3588" width="8" style="31" customWidth="1"/>
    <col min="3589" max="3589" width="6.125" style="31" customWidth="1"/>
    <col min="3590" max="3590" width="7.625" style="31" customWidth="1"/>
    <col min="3591" max="3591" width="7.875" style="31" customWidth="1"/>
    <col min="3592" max="3592" width="5.25" style="31" customWidth="1"/>
    <col min="3593" max="3593" width="6.5" style="31" customWidth="1"/>
    <col min="3594" max="3594" width="7.25" style="31" customWidth="1"/>
    <col min="3595" max="3595" width="0" style="31" hidden="1" customWidth="1"/>
    <col min="3596" max="3596" width="8.75" style="31" customWidth="1"/>
    <col min="3597" max="3597" width="8.25" style="31" customWidth="1"/>
    <col min="3598" max="3598" width="6.125" style="31" customWidth="1"/>
    <col min="3599" max="3599" width="10.5" style="31" customWidth="1"/>
    <col min="3600" max="3600" width="9" style="31" customWidth="1"/>
    <col min="3601" max="3601" width="10.125" style="31" customWidth="1"/>
    <col min="3602" max="3605" width="0" style="31" hidden="1" customWidth="1"/>
    <col min="3606" max="3606" width="63.25" style="31" customWidth="1"/>
    <col min="3607" max="3841" width="10" style="31"/>
    <col min="3842" max="3842" width="5.375" style="31" customWidth="1"/>
    <col min="3843" max="3843" width="13.25" style="31" customWidth="1"/>
    <col min="3844" max="3844" width="8" style="31" customWidth="1"/>
    <col min="3845" max="3845" width="6.125" style="31" customWidth="1"/>
    <col min="3846" max="3846" width="7.625" style="31" customWidth="1"/>
    <col min="3847" max="3847" width="7.875" style="31" customWidth="1"/>
    <col min="3848" max="3848" width="5.25" style="31" customWidth="1"/>
    <col min="3849" max="3849" width="6.5" style="31" customWidth="1"/>
    <col min="3850" max="3850" width="7.25" style="31" customWidth="1"/>
    <col min="3851" max="3851" width="0" style="31" hidden="1" customWidth="1"/>
    <col min="3852" max="3852" width="8.75" style="31" customWidth="1"/>
    <col min="3853" max="3853" width="8.25" style="31" customWidth="1"/>
    <col min="3854" max="3854" width="6.125" style="31" customWidth="1"/>
    <col min="3855" max="3855" width="10.5" style="31" customWidth="1"/>
    <col min="3856" max="3856" width="9" style="31" customWidth="1"/>
    <col min="3857" max="3857" width="10.125" style="31" customWidth="1"/>
    <col min="3858" max="3861" width="0" style="31" hidden="1" customWidth="1"/>
    <col min="3862" max="3862" width="63.25" style="31" customWidth="1"/>
    <col min="3863" max="4097" width="10" style="31"/>
    <col min="4098" max="4098" width="5.375" style="31" customWidth="1"/>
    <col min="4099" max="4099" width="13.25" style="31" customWidth="1"/>
    <col min="4100" max="4100" width="8" style="31" customWidth="1"/>
    <col min="4101" max="4101" width="6.125" style="31" customWidth="1"/>
    <col min="4102" max="4102" width="7.625" style="31" customWidth="1"/>
    <col min="4103" max="4103" width="7.875" style="31" customWidth="1"/>
    <col min="4104" max="4104" width="5.25" style="31" customWidth="1"/>
    <col min="4105" max="4105" width="6.5" style="31" customWidth="1"/>
    <col min="4106" max="4106" width="7.25" style="31" customWidth="1"/>
    <col min="4107" max="4107" width="0" style="31" hidden="1" customWidth="1"/>
    <col min="4108" max="4108" width="8.75" style="31" customWidth="1"/>
    <col min="4109" max="4109" width="8.25" style="31" customWidth="1"/>
    <col min="4110" max="4110" width="6.125" style="31" customWidth="1"/>
    <col min="4111" max="4111" width="10.5" style="31" customWidth="1"/>
    <col min="4112" max="4112" width="9" style="31" customWidth="1"/>
    <col min="4113" max="4113" width="10.125" style="31" customWidth="1"/>
    <col min="4114" max="4117" width="0" style="31" hidden="1" customWidth="1"/>
    <col min="4118" max="4118" width="63.25" style="31" customWidth="1"/>
    <col min="4119" max="4353" width="10" style="31"/>
    <col min="4354" max="4354" width="5.375" style="31" customWidth="1"/>
    <col min="4355" max="4355" width="13.25" style="31" customWidth="1"/>
    <col min="4356" max="4356" width="8" style="31" customWidth="1"/>
    <col min="4357" max="4357" width="6.125" style="31" customWidth="1"/>
    <col min="4358" max="4358" width="7.625" style="31" customWidth="1"/>
    <col min="4359" max="4359" width="7.875" style="31" customWidth="1"/>
    <col min="4360" max="4360" width="5.25" style="31" customWidth="1"/>
    <col min="4361" max="4361" width="6.5" style="31" customWidth="1"/>
    <col min="4362" max="4362" width="7.25" style="31" customWidth="1"/>
    <col min="4363" max="4363" width="0" style="31" hidden="1" customWidth="1"/>
    <col min="4364" max="4364" width="8.75" style="31" customWidth="1"/>
    <col min="4365" max="4365" width="8.25" style="31" customWidth="1"/>
    <col min="4366" max="4366" width="6.125" style="31" customWidth="1"/>
    <col min="4367" max="4367" width="10.5" style="31" customWidth="1"/>
    <col min="4368" max="4368" width="9" style="31" customWidth="1"/>
    <col min="4369" max="4369" width="10.125" style="31" customWidth="1"/>
    <col min="4370" max="4373" width="0" style="31" hidden="1" customWidth="1"/>
    <col min="4374" max="4374" width="63.25" style="31" customWidth="1"/>
    <col min="4375" max="4609" width="10" style="31"/>
    <col min="4610" max="4610" width="5.375" style="31" customWidth="1"/>
    <col min="4611" max="4611" width="13.25" style="31" customWidth="1"/>
    <col min="4612" max="4612" width="8" style="31" customWidth="1"/>
    <col min="4613" max="4613" width="6.125" style="31" customWidth="1"/>
    <col min="4614" max="4614" width="7.625" style="31" customWidth="1"/>
    <col min="4615" max="4615" width="7.875" style="31" customWidth="1"/>
    <col min="4616" max="4616" width="5.25" style="31" customWidth="1"/>
    <col min="4617" max="4617" width="6.5" style="31" customWidth="1"/>
    <col min="4618" max="4618" width="7.25" style="31" customWidth="1"/>
    <col min="4619" max="4619" width="0" style="31" hidden="1" customWidth="1"/>
    <col min="4620" max="4620" width="8.75" style="31" customWidth="1"/>
    <col min="4621" max="4621" width="8.25" style="31" customWidth="1"/>
    <col min="4622" max="4622" width="6.125" style="31" customWidth="1"/>
    <col min="4623" max="4623" width="10.5" style="31" customWidth="1"/>
    <col min="4624" max="4624" width="9" style="31" customWidth="1"/>
    <col min="4625" max="4625" width="10.125" style="31" customWidth="1"/>
    <col min="4626" max="4629" width="0" style="31" hidden="1" customWidth="1"/>
    <col min="4630" max="4630" width="63.25" style="31" customWidth="1"/>
    <col min="4631" max="4865" width="10" style="31"/>
    <col min="4866" max="4866" width="5.375" style="31" customWidth="1"/>
    <col min="4867" max="4867" width="13.25" style="31" customWidth="1"/>
    <col min="4868" max="4868" width="8" style="31" customWidth="1"/>
    <col min="4869" max="4869" width="6.125" style="31" customWidth="1"/>
    <col min="4870" max="4870" width="7.625" style="31" customWidth="1"/>
    <col min="4871" max="4871" width="7.875" style="31" customWidth="1"/>
    <col min="4872" max="4872" width="5.25" style="31" customWidth="1"/>
    <col min="4873" max="4873" width="6.5" style="31" customWidth="1"/>
    <col min="4874" max="4874" width="7.25" style="31" customWidth="1"/>
    <col min="4875" max="4875" width="0" style="31" hidden="1" customWidth="1"/>
    <col min="4876" max="4876" width="8.75" style="31" customWidth="1"/>
    <col min="4877" max="4877" width="8.25" style="31" customWidth="1"/>
    <col min="4878" max="4878" width="6.125" style="31" customWidth="1"/>
    <col min="4879" max="4879" width="10.5" style="31" customWidth="1"/>
    <col min="4880" max="4880" width="9" style="31" customWidth="1"/>
    <col min="4881" max="4881" width="10.125" style="31" customWidth="1"/>
    <col min="4882" max="4885" width="0" style="31" hidden="1" customWidth="1"/>
    <col min="4886" max="4886" width="63.25" style="31" customWidth="1"/>
    <col min="4887" max="5121" width="10" style="31"/>
    <col min="5122" max="5122" width="5.375" style="31" customWidth="1"/>
    <col min="5123" max="5123" width="13.25" style="31" customWidth="1"/>
    <col min="5124" max="5124" width="8" style="31" customWidth="1"/>
    <col min="5125" max="5125" width="6.125" style="31" customWidth="1"/>
    <col min="5126" max="5126" width="7.625" style="31" customWidth="1"/>
    <col min="5127" max="5127" width="7.875" style="31" customWidth="1"/>
    <col min="5128" max="5128" width="5.25" style="31" customWidth="1"/>
    <col min="5129" max="5129" width="6.5" style="31" customWidth="1"/>
    <col min="5130" max="5130" width="7.25" style="31" customWidth="1"/>
    <col min="5131" max="5131" width="0" style="31" hidden="1" customWidth="1"/>
    <col min="5132" max="5132" width="8.75" style="31" customWidth="1"/>
    <col min="5133" max="5133" width="8.25" style="31" customWidth="1"/>
    <col min="5134" max="5134" width="6.125" style="31" customWidth="1"/>
    <col min="5135" max="5135" width="10.5" style="31" customWidth="1"/>
    <col min="5136" max="5136" width="9" style="31" customWidth="1"/>
    <col min="5137" max="5137" width="10.125" style="31" customWidth="1"/>
    <col min="5138" max="5141" width="0" style="31" hidden="1" customWidth="1"/>
    <col min="5142" max="5142" width="63.25" style="31" customWidth="1"/>
    <col min="5143" max="5377" width="10" style="31"/>
    <col min="5378" max="5378" width="5.375" style="31" customWidth="1"/>
    <col min="5379" max="5379" width="13.25" style="31" customWidth="1"/>
    <col min="5380" max="5380" width="8" style="31" customWidth="1"/>
    <col min="5381" max="5381" width="6.125" style="31" customWidth="1"/>
    <col min="5382" max="5382" width="7.625" style="31" customWidth="1"/>
    <col min="5383" max="5383" width="7.875" style="31" customWidth="1"/>
    <col min="5384" max="5384" width="5.25" style="31" customWidth="1"/>
    <col min="5385" max="5385" width="6.5" style="31" customWidth="1"/>
    <col min="5386" max="5386" width="7.25" style="31" customWidth="1"/>
    <col min="5387" max="5387" width="0" style="31" hidden="1" customWidth="1"/>
    <col min="5388" max="5388" width="8.75" style="31" customWidth="1"/>
    <col min="5389" max="5389" width="8.25" style="31" customWidth="1"/>
    <col min="5390" max="5390" width="6.125" style="31" customWidth="1"/>
    <col min="5391" max="5391" width="10.5" style="31" customWidth="1"/>
    <col min="5392" max="5392" width="9" style="31" customWidth="1"/>
    <col min="5393" max="5393" width="10.125" style="31" customWidth="1"/>
    <col min="5394" max="5397" width="0" style="31" hidden="1" customWidth="1"/>
    <col min="5398" max="5398" width="63.25" style="31" customWidth="1"/>
    <col min="5399" max="5633" width="10" style="31"/>
    <col min="5634" max="5634" width="5.375" style="31" customWidth="1"/>
    <col min="5635" max="5635" width="13.25" style="31" customWidth="1"/>
    <col min="5636" max="5636" width="8" style="31" customWidth="1"/>
    <col min="5637" max="5637" width="6.125" style="31" customWidth="1"/>
    <col min="5638" max="5638" width="7.625" style="31" customWidth="1"/>
    <col min="5639" max="5639" width="7.875" style="31" customWidth="1"/>
    <col min="5640" max="5640" width="5.25" style="31" customWidth="1"/>
    <col min="5641" max="5641" width="6.5" style="31" customWidth="1"/>
    <col min="5642" max="5642" width="7.25" style="31" customWidth="1"/>
    <col min="5643" max="5643" width="0" style="31" hidden="1" customWidth="1"/>
    <col min="5644" max="5644" width="8.75" style="31" customWidth="1"/>
    <col min="5645" max="5645" width="8.25" style="31" customWidth="1"/>
    <col min="5646" max="5646" width="6.125" style="31" customWidth="1"/>
    <col min="5647" max="5647" width="10.5" style="31" customWidth="1"/>
    <col min="5648" max="5648" width="9" style="31" customWidth="1"/>
    <col min="5649" max="5649" width="10.125" style="31" customWidth="1"/>
    <col min="5650" max="5653" width="0" style="31" hidden="1" customWidth="1"/>
    <col min="5654" max="5654" width="63.25" style="31" customWidth="1"/>
    <col min="5655" max="5889" width="10" style="31"/>
    <col min="5890" max="5890" width="5.375" style="31" customWidth="1"/>
    <col min="5891" max="5891" width="13.25" style="31" customWidth="1"/>
    <col min="5892" max="5892" width="8" style="31" customWidth="1"/>
    <col min="5893" max="5893" width="6.125" style="31" customWidth="1"/>
    <col min="5894" max="5894" width="7.625" style="31" customWidth="1"/>
    <col min="5895" max="5895" width="7.875" style="31" customWidth="1"/>
    <col min="5896" max="5896" width="5.25" style="31" customWidth="1"/>
    <col min="5897" max="5897" width="6.5" style="31" customWidth="1"/>
    <col min="5898" max="5898" width="7.25" style="31" customWidth="1"/>
    <col min="5899" max="5899" width="0" style="31" hidden="1" customWidth="1"/>
    <col min="5900" max="5900" width="8.75" style="31" customWidth="1"/>
    <col min="5901" max="5901" width="8.25" style="31" customWidth="1"/>
    <col min="5902" max="5902" width="6.125" style="31" customWidth="1"/>
    <col min="5903" max="5903" width="10.5" style="31" customWidth="1"/>
    <col min="5904" max="5904" width="9" style="31" customWidth="1"/>
    <col min="5905" max="5905" width="10.125" style="31" customWidth="1"/>
    <col min="5906" max="5909" width="0" style="31" hidden="1" customWidth="1"/>
    <col min="5910" max="5910" width="63.25" style="31" customWidth="1"/>
    <col min="5911" max="6145" width="10" style="31"/>
    <col min="6146" max="6146" width="5.375" style="31" customWidth="1"/>
    <col min="6147" max="6147" width="13.25" style="31" customWidth="1"/>
    <col min="6148" max="6148" width="8" style="31" customWidth="1"/>
    <col min="6149" max="6149" width="6.125" style="31" customWidth="1"/>
    <col min="6150" max="6150" width="7.625" style="31" customWidth="1"/>
    <col min="6151" max="6151" width="7.875" style="31" customWidth="1"/>
    <col min="6152" max="6152" width="5.25" style="31" customWidth="1"/>
    <col min="6153" max="6153" width="6.5" style="31" customWidth="1"/>
    <col min="6154" max="6154" width="7.25" style="31" customWidth="1"/>
    <col min="6155" max="6155" width="0" style="31" hidden="1" customWidth="1"/>
    <col min="6156" max="6156" width="8.75" style="31" customWidth="1"/>
    <col min="6157" max="6157" width="8.25" style="31" customWidth="1"/>
    <col min="6158" max="6158" width="6.125" style="31" customWidth="1"/>
    <col min="6159" max="6159" width="10.5" style="31" customWidth="1"/>
    <col min="6160" max="6160" width="9" style="31" customWidth="1"/>
    <col min="6161" max="6161" width="10.125" style="31" customWidth="1"/>
    <col min="6162" max="6165" width="0" style="31" hidden="1" customWidth="1"/>
    <col min="6166" max="6166" width="63.25" style="31" customWidth="1"/>
    <col min="6167" max="6401" width="10" style="31"/>
    <col min="6402" max="6402" width="5.375" style="31" customWidth="1"/>
    <col min="6403" max="6403" width="13.25" style="31" customWidth="1"/>
    <col min="6404" max="6404" width="8" style="31" customWidth="1"/>
    <col min="6405" max="6405" width="6.125" style="31" customWidth="1"/>
    <col min="6406" max="6406" width="7.625" style="31" customWidth="1"/>
    <col min="6407" max="6407" width="7.875" style="31" customWidth="1"/>
    <col min="6408" max="6408" width="5.25" style="31" customWidth="1"/>
    <col min="6409" max="6409" width="6.5" style="31" customWidth="1"/>
    <col min="6410" max="6410" width="7.25" style="31" customWidth="1"/>
    <col min="6411" max="6411" width="0" style="31" hidden="1" customWidth="1"/>
    <col min="6412" max="6412" width="8.75" style="31" customWidth="1"/>
    <col min="6413" max="6413" width="8.25" style="31" customWidth="1"/>
    <col min="6414" max="6414" width="6.125" style="31" customWidth="1"/>
    <col min="6415" max="6415" width="10.5" style="31" customWidth="1"/>
    <col min="6416" max="6416" width="9" style="31" customWidth="1"/>
    <col min="6417" max="6417" width="10.125" style="31" customWidth="1"/>
    <col min="6418" max="6421" width="0" style="31" hidden="1" customWidth="1"/>
    <col min="6422" max="6422" width="63.25" style="31" customWidth="1"/>
    <col min="6423" max="6657" width="10" style="31"/>
    <col min="6658" max="6658" width="5.375" style="31" customWidth="1"/>
    <col min="6659" max="6659" width="13.25" style="31" customWidth="1"/>
    <col min="6660" max="6660" width="8" style="31" customWidth="1"/>
    <col min="6661" max="6661" width="6.125" style="31" customWidth="1"/>
    <col min="6662" max="6662" width="7.625" style="31" customWidth="1"/>
    <col min="6663" max="6663" width="7.875" style="31" customWidth="1"/>
    <col min="6664" max="6664" width="5.25" style="31" customWidth="1"/>
    <col min="6665" max="6665" width="6.5" style="31" customWidth="1"/>
    <col min="6666" max="6666" width="7.25" style="31" customWidth="1"/>
    <col min="6667" max="6667" width="0" style="31" hidden="1" customWidth="1"/>
    <col min="6668" max="6668" width="8.75" style="31" customWidth="1"/>
    <col min="6669" max="6669" width="8.25" style="31" customWidth="1"/>
    <col min="6670" max="6670" width="6.125" style="31" customWidth="1"/>
    <col min="6671" max="6671" width="10.5" style="31" customWidth="1"/>
    <col min="6672" max="6672" width="9" style="31" customWidth="1"/>
    <col min="6673" max="6673" width="10.125" style="31" customWidth="1"/>
    <col min="6674" max="6677" width="0" style="31" hidden="1" customWidth="1"/>
    <col min="6678" max="6678" width="63.25" style="31" customWidth="1"/>
    <col min="6679" max="6913" width="10" style="31"/>
    <col min="6914" max="6914" width="5.375" style="31" customWidth="1"/>
    <col min="6915" max="6915" width="13.25" style="31" customWidth="1"/>
    <col min="6916" max="6916" width="8" style="31" customWidth="1"/>
    <col min="6917" max="6917" width="6.125" style="31" customWidth="1"/>
    <col min="6918" max="6918" width="7.625" style="31" customWidth="1"/>
    <col min="6919" max="6919" width="7.875" style="31" customWidth="1"/>
    <col min="6920" max="6920" width="5.25" style="31" customWidth="1"/>
    <col min="6921" max="6921" width="6.5" style="31" customWidth="1"/>
    <col min="6922" max="6922" width="7.25" style="31" customWidth="1"/>
    <col min="6923" max="6923" width="0" style="31" hidden="1" customWidth="1"/>
    <col min="6924" max="6924" width="8.75" style="31" customWidth="1"/>
    <col min="6925" max="6925" width="8.25" style="31" customWidth="1"/>
    <col min="6926" max="6926" width="6.125" style="31" customWidth="1"/>
    <col min="6927" max="6927" width="10.5" style="31" customWidth="1"/>
    <col min="6928" max="6928" width="9" style="31" customWidth="1"/>
    <col min="6929" max="6929" width="10.125" style="31" customWidth="1"/>
    <col min="6930" max="6933" width="0" style="31" hidden="1" customWidth="1"/>
    <col min="6934" max="6934" width="63.25" style="31" customWidth="1"/>
    <col min="6935" max="7169" width="10" style="31"/>
    <col min="7170" max="7170" width="5.375" style="31" customWidth="1"/>
    <col min="7171" max="7171" width="13.25" style="31" customWidth="1"/>
    <col min="7172" max="7172" width="8" style="31" customWidth="1"/>
    <col min="7173" max="7173" width="6.125" style="31" customWidth="1"/>
    <col min="7174" max="7174" width="7.625" style="31" customWidth="1"/>
    <col min="7175" max="7175" width="7.875" style="31" customWidth="1"/>
    <col min="7176" max="7176" width="5.25" style="31" customWidth="1"/>
    <col min="7177" max="7177" width="6.5" style="31" customWidth="1"/>
    <col min="7178" max="7178" width="7.25" style="31" customWidth="1"/>
    <col min="7179" max="7179" width="0" style="31" hidden="1" customWidth="1"/>
    <col min="7180" max="7180" width="8.75" style="31" customWidth="1"/>
    <col min="7181" max="7181" width="8.25" style="31" customWidth="1"/>
    <col min="7182" max="7182" width="6.125" style="31" customWidth="1"/>
    <col min="7183" max="7183" width="10.5" style="31" customWidth="1"/>
    <col min="7184" max="7184" width="9" style="31" customWidth="1"/>
    <col min="7185" max="7185" width="10.125" style="31" customWidth="1"/>
    <col min="7186" max="7189" width="0" style="31" hidden="1" customWidth="1"/>
    <col min="7190" max="7190" width="63.25" style="31" customWidth="1"/>
    <col min="7191" max="7425" width="10" style="31"/>
    <col min="7426" max="7426" width="5.375" style="31" customWidth="1"/>
    <col min="7427" max="7427" width="13.25" style="31" customWidth="1"/>
    <col min="7428" max="7428" width="8" style="31" customWidth="1"/>
    <col min="7429" max="7429" width="6.125" style="31" customWidth="1"/>
    <col min="7430" max="7430" width="7.625" style="31" customWidth="1"/>
    <col min="7431" max="7431" width="7.875" style="31" customWidth="1"/>
    <col min="7432" max="7432" width="5.25" style="31" customWidth="1"/>
    <col min="7433" max="7433" width="6.5" style="31" customWidth="1"/>
    <col min="7434" max="7434" width="7.25" style="31" customWidth="1"/>
    <col min="7435" max="7435" width="0" style="31" hidden="1" customWidth="1"/>
    <col min="7436" max="7436" width="8.75" style="31" customWidth="1"/>
    <col min="7437" max="7437" width="8.25" style="31" customWidth="1"/>
    <col min="7438" max="7438" width="6.125" style="31" customWidth="1"/>
    <col min="7439" max="7439" width="10.5" style="31" customWidth="1"/>
    <col min="7440" max="7440" width="9" style="31" customWidth="1"/>
    <col min="7441" max="7441" width="10.125" style="31" customWidth="1"/>
    <col min="7442" max="7445" width="0" style="31" hidden="1" customWidth="1"/>
    <col min="7446" max="7446" width="63.25" style="31" customWidth="1"/>
    <col min="7447" max="7681" width="10" style="31"/>
    <col min="7682" max="7682" width="5.375" style="31" customWidth="1"/>
    <col min="7683" max="7683" width="13.25" style="31" customWidth="1"/>
    <col min="7684" max="7684" width="8" style="31" customWidth="1"/>
    <col min="7685" max="7685" width="6.125" style="31" customWidth="1"/>
    <col min="7686" max="7686" width="7.625" style="31" customWidth="1"/>
    <col min="7687" max="7687" width="7.875" style="31" customWidth="1"/>
    <col min="7688" max="7688" width="5.25" style="31" customWidth="1"/>
    <col min="7689" max="7689" width="6.5" style="31" customWidth="1"/>
    <col min="7690" max="7690" width="7.25" style="31" customWidth="1"/>
    <col min="7691" max="7691" width="0" style="31" hidden="1" customWidth="1"/>
    <col min="7692" max="7692" width="8.75" style="31" customWidth="1"/>
    <col min="7693" max="7693" width="8.25" style="31" customWidth="1"/>
    <col min="7694" max="7694" width="6.125" style="31" customWidth="1"/>
    <col min="7695" max="7695" width="10.5" style="31" customWidth="1"/>
    <col min="7696" max="7696" width="9" style="31" customWidth="1"/>
    <col min="7697" max="7697" width="10.125" style="31" customWidth="1"/>
    <col min="7698" max="7701" width="0" style="31" hidden="1" customWidth="1"/>
    <col min="7702" max="7702" width="63.25" style="31" customWidth="1"/>
    <col min="7703" max="7937" width="10" style="31"/>
    <col min="7938" max="7938" width="5.375" style="31" customWidth="1"/>
    <col min="7939" max="7939" width="13.25" style="31" customWidth="1"/>
    <col min="7940" max="7940" width="8" style="31" customWidth="1"/>
    <col min="7941" max="7941" width="6.125" style="31" customWidth="1"/>
    <col min="7942" max="7942" width="7.625" style="31" customWidth="1"/>
    <col min="7943" max="7943" width="7.875" style="31" customWidth="1"/>
    <col min="7944" max="7944" width="5.25" style="31" customWidth="1"/>
    <col min="7945" max="7945" width="6.5" style="31" customWidth="1"/>
    <col min="7946" max="7946" width="7.25" style="31" customWidth="1"/>
    <col min="7947" max="7947" width="0" style="31" hidden="1" customWidth="1"/>
    <col min="7948" max="7948" width="8.75" style="31" customWidth="1"/>
    <col min="7949" max="7949" width="8.25" style="31" customWidth="1"/>
    <col min="7950" max="7950" width="6.125" style="31" customWidth="1"/>
    <col min="7951" max="7951" width="10.5" style="31" customWidth="1"/>
    <col min="7952" max="7952" width="9" style="31" customWidth="1"/>
    <col min="7953" max="7953" width="10.125" style="31" customWidth="1"/>
    <col min="7954" max="7957" width="0" style="31" hidden="1" customWidth="1"/>
    <col min="7958" max="7958" width="63.25" style="31" customWidth="1"/>
    <col min="7959" max="8193" width="10" style="31"/>
    <col min="8194" max="8194" width="5.375" style="31" customWidth="1"/>
    <col min="8195" max="8195" width="13.25" style="31" customWidth="1"/>
    <col min="8196" max="8196" width="8" style="31" customWidth="1"/>
    <col min="8197" max="8197" width="6.125" style="31" customWidth="1"/>
    <col min="8198" max="8198" width="7.625" style="31" customWidth="1"/>
    <col min="8199" max="8199" width="7.875" style="31" customWidth="1"/>
    <col min="8200" max="8200" width="5.25" style="31" customWidth="1"/>
    <col min="8201" max="8201" width="6.5" style="31" customWidth="1"/>
    <col min="8202" max="8202" width="7.25" style="31" customWidth="1"/>
    <col min="8203" max="8203" width="0" style="31" hidden="1" customWidth="1"/>
    <col min="8204" max="8204" width="8.75" style="31" customWidth="1"/>
    <col min="8205" max="8205" width="8.25" style="31" customWidth="1"/>
    <col min="8206" max="8206" width="6.125" style="31" customWidth="1"/>
    <col min="8207" max="8207" width="10.5" style="31" customWidth="1"/>
    <col min="8208" max="8208" width="9" style="31" customWidth="1"/>
    <col min="8209" max="8209" width="10.125" style="31" customWidth="1"/>
    <col min="8210" max="8213" width="0" style="31" hidden="1" customWidth="1"/>
    <col min="8214" max="8214" width="63.25" style="31" customWidth="1"/>
    <col min="8215" max="8449" width="10" style="31"/>
    <col min="8450" max="8450" width="5.375" style="31" customWidth="1"/>
    <col min="8451" max="8451" width="13.25" style="31" customWidth="1"/>
    <col min="8452" max="8452" width="8" style="31" customWidth="1"/>
    <col min="8453" max="8453" width="6.125" style="31" customWidth="1"/>
    <col min="8454" max="8454" width="7.625" style="31" customWidth="1"/>
    <col min="8455" max="8455" width="7.875" style="31" customWidth="1"/>
    <col min="8456" max="8456" width="5.25" style="31" customWidth="1"/>
    <col min="8457" max="8457" width="6.5" style="31" customWidth="1"/>
    <col min="8458" max="8458" width="7.25" style="31" customWidth="1"/>
    <col min="8459" max="8459" width="0" style="31" hidden="1" customWidth="1"/>
    <col min="8460" max="8460" width="8.75" style="31" customWidth="1"/>
    <col min="8461" max="8461" width="8.25" style="31" customWidth="1"/>
    <col min="8462" max="8462" width="6.125" style="31" customWidth="1"/>
    <col min="8463" max="8463" width="10.5" style="31" customWidth="1"/>
    <col min="8464" max="8464" width="9" style="31" customWidth="1"/>
    <col min="8465" max="8465" width="10.125" style="31" customWidth="1"/>
    <col min="8466" max="8469" width="0" style="31" hidden="1" customWidth="1"/>
    <col min="8470" max="8470" width="63.25" style="31" customWidth="1"/>
    <col min="8471" max="8705" width="10" style="31"/>
    <col min="8706" max="8706" width="5.375" style="31" customWidth="1"/>
    <col min="8707" max="8707" width="13.25" style="31" customWidth="1"/>
    <col min="8708" max="8708" width="8" style="31" customWidth="1"/>
    <col min="8709" max="8709" width="6.125" style="31" customWidth="1"/>
    <col min="8710" max="8710" width="7.625" style="31" customWidth="1"/>
    <col min="8711" max="8711" width="7.875" style="31" customWidth="1"/>
    <col min="8712" max="8712" width="5.25" style="31" customWidth="1"/>
    <col min="8713" max="8713" width="6.5" style="31" customWidth="1"/>
    <col min="8714" max="8714" width="7.25" style="31" customWidth="1"/>
    <col min="8715" max="8715" width="0" style="31" hidden="1" customWidth="1"/>
    <col min="8716" max="8716" width="8.75" style="31" customWidth="1"/>
    <col min="8717" max="8717" width="8.25" style="31" customWidth="1"/>
    <col min="8718" max="8718" width="6.125" style="31" customWidth="1"/>
    <col min="8719" max="8719" width="10.5" style="31" customWidth="1"/>
    <col min="8720" max="8720" width="9" style="31" customWidth="1"/>
    <col min="8721" max="8721" width="10.125" style="31" customWidth="1"/>
    <col min="8722" max="8725" width="0" style="31" hidden="1" customWidth="1"/>
    <col min="8726" max="8726" width="63.25" style="31" customWidth="1"/>
    <col min="8727" max="8961" width="10" style="31"/>
    <col min="8962" max="8962" width="5.375" style="31" customWidth="1"/>
    <col min="8963" max="8963" width="13.25" style="31" customWidth="1"/>
    <col min="8964" max="8964" width="8" style="31" customWidth="1"/>
    <col min="8965" max="8965" width="6.125" style="31" customWidth="1"/>
    <col min="8966" max="8966" width="7.625" style="31" customWidth="1"/>
    <col min="8967" max="8967" width="7.875" style="31" customWidth="1"/>
    <col min="8968" max="8968" width="5.25" style="31" customWidth="1"/>
    <col min="8969" max="8969" width="6.5" style="31" customWidth="1"/>
    <col min="8970" max="8970" width="7.25" style="31" customWidth="1"/>
    <col min="8971" max="8971" width="0" style="31" hidden="1" customWidth="1"/>
    <col min="8972" max="8972" width="8.75" style="31" customWidth="1"/>
    <col min="8973" max="8973" width="8.25" style="31" customWidth="1"/>
    <col min="8974" max="8974" width="6.125" style="31" customWidth="1"/>
    <col min="8975" max="8975" width="10.5" style="31" customWidth="1"/>
    <col min="8976" max="8976" width="9" style="31" customWidth="1"/>
    <col min="8977" max="8977" width="10.125" style="31" customWidth="1"/>
    <col min="8978" max="8981" width="0" style="31" hidden="1" customWidth="1"/>
    <col min="8982" max="8982" width="63.25" style="31" customWidth="1"/>
    <col min="8983" max="9217" width="10" style="31"/>
    <col min="9218" max="9218" width="5.375" style="31" customWidth="1"/>
    <col min="9219" max="9219" width="13.25" style="31" customWidth="1"/>
    <col min="9220" max="9220" width="8" style="31" customWidth="1"/>
    <col min="9221" max="9221" width="6.125" style="31" customWidth="1"/>
    <col min="9222" max="9222" width="7.625" style="31" customWidth="1"/>
    <col min="9223" max="9223" width="7.875" style="31" customWidth="1"/>
    <col min="9224" max="9224" width="5.25" style="31" customWidth="1"/>
    <col min="9225" max="9225" width="6.5" style="31" customWidth="1"/>
    <col min="9226" max="9226" width="7.25" style="31" customWidth="1"/>
    <col min="9227" max="9227" width="0" style="31" hidden="1" customWidth="1"/>
    <col min="9228" max="9228" width="8.75" style="31" customWidth="1"/>
    <col min="9229" max="9229" width="8.25" style="31" customWidth="1"/>
    <col min="9230" max="9230" width="6.125" style="31" customWidth="1"/>
    <col min="9231" max="9231" width="10.5" style="31" customWidth="1"/>
    <col min="9232" max="9232" width="9" style="31" customWidth="1"/>
    <col min="9233" max="9233" width="10.125" style="31" customWidth="1"/>
    <col min="9234" max="9237" width="0" style="31" hidden="1" customWidth="1"/>
    <col min="9238" max="9238" width="63.25" style="31" customWidth="1"/>
    <col min="9239" max="9473" width="10" style="31"/>
    <col min="9474" max="9474" width="5.375" style="31" customWidth="1"/>
    <col min="9475" max="9475" width="13.25" style="31" customWidth="1"/>
    <col min="9476" max="9476" width="8" style="31" customWidth="1"/>
    <col min="9477" max="9477" width="6.125" style="31" customWidth="1"/>
    <col min="9478" max="9478" width="7.625" style="31" customWidth="1"/>
    <col min="9479" max="9479" width="7.875" style="31" customWidth="1"/>
    <col min="9480" max="9480" width="5.25" style="31" customWidth="1"/>
    <col min="9481" max="9481" width="6.5" style="31" customWidth="1"/>
    <col min="9482" max="9482" width="7.25" style="31" customWidth="1"/>
    <col min="9483" max="9483" width="0" style="31" hidden="1" customWidth="1"/>
    <col min="9484" max="9484" width="8.75" style="31" customWidth="1"/>
    <col min="9485" max="9485" width="8.25" style="31" customWidth="1"/>
    <col min="9486" max="9486" width="6.125" style="31" customWidth="1"/>
    <col min="9487" max="9487" width="10.5" style="31" customWidth="1"/>
    <col min="9488" max="9488" width="9" style="31" customWidth="1"/>
    <col min="9489" max="9489" width="10.125" style="31" customWidth="1"/>
    <col min="9490" max="9493" width="0" style="31" hidden="1" customWidth="1"/>
    <col min="9494" max="9494" width="63.25" style="31" customWidth="1"/>
    <col min="9495" max="9729" width="10" style="31"/>
    <col min="9730" max="9730" width="5.375" style="31" customWidth="1"/>
    <col min="9731" max="9731" width="13.25" style="31" customWidth="1"/>
    <col min="9732" max="9732" width="8" style="31" customWidth="1"/>
    <col min="9733" max="9733" width="6.125" style="31" customWidth="1"/>
    <col min="9734" max="9734" width="7.625" style="31" customWidth="1"/>
    <col min="9735" max="9735" width="7.875" style="31" customWidth="1"/>
    <col min="9736" max="9736" width="5.25" style="31" customWidth="1"/>
    <col min="9737" max="9737" width="6.5" style="31" customWidth="1"/>
    <col min="9738" max="9738" width="7.25" style="31" customWidth="1"/>
    <col min="9739" max="9739" width="0" style="31" hidden="1" customWidth="1"/>
    <col min="9740" max="9740" width="8.75" style="31" customWidth="1"/>
    <col min="9741" max="9741" width="8.25" style="31" customWidth="1"/>
    <col min="9742" max="9742" width="6.125" style="31" customWidth="1"/>
    <col min="9743" max="9743" width="10.5" style="31" customWidth="1"/>
    <col min="9744" max="9744" width="9" style="31" customWidth="1"/>
    <col min="9745" max="9745" width="10.125" style="31" customWidth="1"/>
    <col min="9746" max="9749" width="0" style="31" hidden="1" customWidth="1"/>
    <col min="9750" max="9750" width="63.25" style="31" customWidth="1"/>
    <col min="9751" max="9985" width="10" style="31"/>
    <col min="9986" max="9986" width="5.375" style="31" customWidth="1"/>
    <col min="9987" max="9987" width="13.25" style="31" customWidth="1"/>
    <col min="9988" max="9988" width="8" style="31" customWidth="1"/>
    <col min="9989" max="9989" width="6.125" style="31" customWidth="1"/>
    <col min="9990" max="9990" width="7.625" style="31" customWidth="1"/>
    <col min="9991" max="9991" width="7.875" style="31" customWidth="1"/>
    <col min="9992" max="9992" width="5.25" style="31" customWidth="1"/>
    <col min="9993" max="9993" width="6.5" style="31" customWidth="1"/>
    <col min="9994" max="9994" width="7.25" style="31" customWidth="1"/>
    <col min="9995" max="9995" width="0" style="31" hidden="1" customWidth="1"/>
    <col min="9996" max="9996" width="8.75" style="31" customWidth="1"/>
    <col min="9997" max="9997" width="8.25" style="31" customWidth="1"/>
    <col min="9998" max="9998" width="6.125" style="31" customWidth="1"/>
    <col min="9999" max="9999" width="10.5" style="31" customWidth="1"/>
    <col min="10000" max="10000" width="9" style="31" customWidth="1"/>
    <col min="10001" max="10001" width="10.125" style="31" customWidth="1"/>
    <col min="10002" max="10005" width="0" style="31" hidden="1" customWidth="1"/>
    <col min="10006" max="10006" width="63.25" style="31" customWidth="1"/>
    <col min="10007" max="10241" width="10" style="31"/>
    <col min="10242" max="10242" width="5.375" style="31" customWidth="1"/>
    <col min="10243" max="10243" width="13.25" style="31" customWidth="1"/>
    <col min="10244" max="10244" width="8" style="31" customWidth="1"/>
    <col min="10245" max="10245" width="6.125" style="31" customWidth="1"/>
    <col min="10246" max="10246" width="7.625" style="31" customWidth="1"/>
    <col min="10247" max="10247" width="7.875" style="31" customWidth="1"/>
    <col min="10248" max="10248" width="5.25" style="31" customWidth="1"/>
    <col min="10249" max="10249" width="6.5" style="31" customWidth="1"/>
    <col min="10250" max="10250" width="7.25" style="31" customWidth="1"/>
    <col min="10251" max="10251" width="0" style="31" hidden="1" customWidth="1"/>
    <col min="10252" max="10252" width="8.75" style="31" customWidth="1"/>
    <col min="10253" max="10253" width="8.25" style="31" customWidth="1"/>
    <col min="10254" max="10254" width="6.125" style="31" customWidth="1"/>
    <col min="10255" max="10255" width="10.5" style="31" customWidth="1"/>
    <col min="10256" max="10256" width="9" style="31" customWidth="1"/>
    <col min="10257" max="10257" width="10.125" style="31" customWidth="1"/>
    <col min="10258" max="10261" width="0" style="31" hidden="1" customWidth="1"/>
    <col min="10262" max="10262" width="63.25" style="31" customWidth="1"/>
    <col min="10263" max="10497" width="10" style="31"/>
    <col min="10498" max="10498" width="5.375" style="31" customWidth="1"/>
    <col min="10499" max="10499" width="13.25" style="31" customWidth="1"/>
    <col min="10500" max="10500" width="8" style="31" customWidth="1"/>
    <col min="10501" max="10501" width="6.125" style="31" customWidth="1"/>
    <col min="10502" max="10502" width="7.625" style="31" customWidth="1"/>
    <col min="10503" max="10503" width="7.875" style="31" customWidth="1"/>
    <col min="10504" max="10504" width="5.25" style="31" customWidth="1"/>
    <col min="10505" max="10505" width="6.5" style="31" customWidth="1"/>
    <col min="10506" max="10506" width="7.25" style="31" customWidth="1"/>
    <col min="10507" max="10507" width="0" style="31" hidden="1" customWidth="1"/>
    <col min="10508" max="10508" width="8.75" style="31" customWidth="1"/>
    <col min="10509" max="10509" width="8.25" style="31" customWidth="1"/>
    <col min="10510" max="10510" width="6.125" style="31" customWidth="1"/>
    <col min="10511" max="10511" width="10.5" style="31" customWidth="1"/>
    <col min="10512" max="10512" width="9" style="31" customWidth="1"/>
    <col min="10513" max="10513" width="10.125" style="31" customWidth="1"/>
    <col min="10514" max="10517" width="0" style="31" hidden="1" customWidth="1"/>
    <col min="10518" max="10518" width="63.25" style="31" customWidth="1"/>
    <col min="10519" max="10753" width="10" style="31"/>
    <col min="10754" max="10754" width="5.375" style="31" customWidth="1"/>
    <col min="10755" max="10755" width="13.25" style="31" customWidth="1"/>
    <col min="10756" max="10756" width="8" style="31" customWidth="1"/>
    <col min="10757" max="10757" width="6.125" style="31" customWidth="1"/>
    <col min="10758" max="10758" width="7.625" style="31" customWidth="1"/>
    <col min="10759" max="10759" width="7.875" style="31" customWidth="1"/>
    <col min="10760" max="10760" width="5.25" style="31" customWidth="1"/>
    <col min="10761" max="10761" width="6.5" style="31" customWidth="1"/>
    <col min="10762" max="10762" width="7.25" style="31" customWidth="1"/>
    <col min="10763" max="10763" width="0" style="31" hidden="1" customWidth="1"/>
    <col min="10764" max="10764" width="8.75" style="31" customWidth="1"/>
    <col min="10765" max="10765" width="8.25" style="31" customWidth="1"/>
    <col min="10766" max="10766" width="6.125" style="31" customWidth="1"/>
    <col min="10767" max="10767" width="10.5" style="31" customWidth="1"/>
    <col min="10768" max="10768" width="9" style="31" customWidth="1"/>
    <col min="10769" max="10769" width="10.125" style="31" customWidth="1"/>
    <col min="10770" max="10773" width="0" style="31" hidden="1" customWidth="1"/>
    <col min="10774" max="10774" width="63.25" style="31" customWidth="1"/>
    <col min="10775" max="11009" width="10" style="31"/>
    <col min="11010" max="11010" width="5.375" style="31" customWidth="1"/>
    <col min="11011" max="11011" width="13.25" style="31" customWidth="1"/>
    <col min="11012" max="11012" width="8" style="31" customWidth="1"/>
    <col min="11013" max="11013" width="6.125" style="31" customWidth="1"/>
    <col min="11014" max="11014" width="7.625" style="31" customWidth="1"/>
    <col min="11015" max="11015" width="7.875" style="31" customWidth="1"/>
    <col min="11016" max="11016" width="5.25" style="31" customWidth="1"/>
    <col min="11017" max="11017" width="6.5" style="31" customWidth="1"/>
    <col min="11018" max="11018" width="7.25" style="31" customWidth="1"/>
    <col min="11019" max="11019" width="0" style="31" hidden="1" customWidth="1"/>
    <col min="11020" max="11020" width="8.75" style="31" customWidth="1"/>
    <col min="11021" max="11021" width="8.25" style="31" customWidth="1"/>
    <col min="11022" max="11022" width="6.125" style="31" customWidth="1"/>
    <col min="11023" max="11023" width="10.5" style="31" customWidth="1"/>
    <col min="11024" max="11024" width="9" style="31" customWidth="1"/>
    <col min="11025" max="11025" width="10.125" style="31" customWidth="1"/>
    <col min="11026" max="11029" width="0" style="31" hidden="1" customWidth="1"/>
    <col min="11030" max="11030" width="63.25" style="31" customWidth="1"/>
    <col min="11031" max="11265" width="10" style="31"/>
    <col min="11266" max="11266" width="5.375" style="31" customWidth="1"/>
    <col min="11267" max="11267" width="13.25" style="31" customWidth="1"/>
    <col min="11268" max="11268" width="8" style="31" customWidth="1"/>
    <col min="11269" max="11269" width="6.125" style="31" customWidth="1"/>
    <col min="11270" max="11270" width="7.625" style="31" customWidth="1"/>
    <col min="11271" max="11271" width="7.875" style="31" customWidth="1"/>
    <col min="11272" max="11272" width="5.25" style="31" customWidth="1"/>
    <col min="11273" max="11273" width="6.5" style="31" customWidth="1"/>
    <col min="11274" max="11274" width="7.25" style="31" customWidth="1"/>
    <col min="11275" max="11275" width="0" style="31" hidden="1" customWidth="1"/>
    <col min="11276" max="11276" width="8.75" style="31" customWidth="1"/>
    <col min="11277" max="11277" width="8.25" style="31" customWidth="1"/>
    <col min="11278" max="11278" width="6.125" style="31" customWidth="1"/>
    <col min="11279" max="11279" width="10.5" style="31" customWidth="1"/>
    <col min="11280" max="11280" width="9" style="31" customWidth="1"/>
    <col min="11281" max="11281" width="10.125" style="31" customWidth="1"/>
    <col min="11282" max="11285" width="0" style="31" hidden="1" customWidth="1"/>
    <col min="11286" max="11286" width="63.25" style="31" customWidth="1"/>
    <col min="11287" max="11521" width="10" style="31"/>
    <col min="11522" max="11522" width="5.375" style="31" customWidth="1"/>
    <col min="11523" max="11523" width="13.25" style="31" customWidth="1"/>
    <col min="11524" max="11524" width="8" style="31" customWidth="1"/>
    <col min="11525" max="11525" width="6.125" style="31" customWidth="1"/>
    <col min="11526" max="11526" width="7.625" style="31" customWidth="1"/>
    <col min="11527" max="11527" width="7.875" style="31" customWidth="1"/>
    <col min="11528" max="11528" width="5.25" style="31" customWidth="1"/>
    <col min="11529" max="11529" width="6.5" style="31" customWidth="1"/>
    <col min="11530" max="11530" width="7.25" style="31" customWidth="1"/>
    <col min="11531" max="11531" width="0" style="31" hidden="1" customWidth="1"/>
    <col min="11532" max="11532" width="8.75" style="31" customWidth="1"/>
    <col min="11533" max="11533" width="8.25" style="31" customWidth="1"/>
    <col min="11534" max="11534" width="6.125" style="31" customWidth="1"/>
    <col min="11535" max="11535" width="10.5" style="31" customWidth="1"/>
    <col min="11536" max="11536" width="9" style="31" customWidth="1"/>
    <col min="11537" max="11537" width="10.125" style="31" customWidth="1"/>
    <col min="11538" max="11541" width="0" style="31" hidden="1" customWidth="1"/>
    <col min="11542" max="11542" width="63.25" style="31" customWidth="1"/>
    <col min="11543" max="11777" width="10" style="31"/>
    <col min="11778" max="11778" width="5.375" style="31" customWidth="1"/>
    <col min="11779" max="11779" width="13.25" style="31" customWidth="1"/>
    <col min="11780" max="11780" width="8" style="31" customWidth="1"/>
    <col min="11781" max="11781" width="6.125" style="31" customWidth="1"/>
    <col min="11782" max="11782" width="7.625" style="31" customWidth="1"/>
    <col min="11783" max="11783" width="7.875" style="31" customWidth="1"/>
    <col min="11784" max="11784" width="5.25" style="31" customWidth="1"/>
    <col min="11785" max="11785" width="6.5" style="31" customWidth="1"/>
    <col min="11786" max="11786" width="7.25" style="31" customWidth="1"/>
    <col min="11787" max="11787" width="0" style="31" hidden="1" customWidth="1"/>
    <col min="11788" max="11788" width="8.75" style="31" customWidth="1"/>
    <col min="11789" max="11789" width="8.25" style="31" customWidth="1"/>
    <col min="11790" max="11790" width="6.125" style="31" customWidth="1"/>
    <col min="11791" max="11791" width="10.5" style="31" customWidth="1"/>
    <col min="11792" max="11792" width="9" style="31" customWidth="1"/>
    <col min="11793" max="11793" width="10.125" style="31" customWidth="1"/>
    <col min="11794" max="11797" width="0" style="31" hidden="1" customWidth="1"/>
    <col min="11798" max="11798" width="63.25" style="31" customWidth="1"/>
    <col min="11799" max="12033" width="10" style="31"/>
    <col min="12034" max="12034" width="5.375" style="31" customWidth="1"/>
    <col min="12035" max="12035" width="13.25" style="31" customWidth="1"/>
    <col min="12036" max="12036" width="8" style="31" customWidth="1"/>
    <col min="12037" max="12037" width="6.125" style="31" customWidth="1"/>
    <col min="12038" max="12038" width="7.625" style="31" customWidth="1"/>
    <col min="12039" max="12039" width="7.875" style="31" customWidth="1"/>
    <col min="12040" max="12040" width="5.25" style="31" customWidth="1"/>
    <col min="12041" max="12041" width="6.5" style="31" customWidth="1"/>
    <col min="12042" max="12042" width="7.25" style="31" customWidth="1"/>
    <col min="12043" max="12043" width="0" style="31" hidden="1" customWidth="1"/>
    <col min="12044" max="12044" width="8.75" style="31" customWidth="1"/>
    <col min="12045" max="12045" width="8.25" style="31" customWidth="1"/>
    <col min="12046" max="12046" width="6.125" style="31" customWidth="1"/>
    <col min="12047" max="12047" width="10.5" style="31" customWidth="1"/>
    <col min="12048" max="12048" width="9" style="31" customWidth="1"/>
    <col min="12049" max="12049" width="10.125" style="31" customWidth="1"/>
    <col min="12050" max="12053" width="0" style="31" hidden="1" customWidth="1"/>
    <col min="12054" max="12054" width="63.25" style="31" customWidth="1"/>
    <col min="12055" max="12289" width="10" style="31"/>
    <col min="12290" max="12290" width="5.375" style="31" customWidth="1"/>
    <col min="12291" max="12291" width="13.25" style="31" customWidth="1"/>
    <col min="12292" max="12292" width="8" style="31" customWidth="1"/>
    <col min="12293" max="12293" width="6.125" style="31" customWidth="1"/>
    <col min="12294" max="12294" width="7.625" style="31" customWidth="1"/>
    <col min="12295" max="12295" width="7.875" style="31" customWidth="1"/>
    <col min="12296" max="12296" width="5.25" style="31" customWidth="1"/>
    <col min="12297" max="12297" width="6.5" style="31" customWidth="1"/>
    <col min="12298" max="12298" width="7.25" style="31" customWidth="1"/>
    <col min="12299" max="12299" width="0" style="31" hidden="1" customWidth="1"/>
    <col min="12300" max="12300" width="8.75" style="31" customWidth="1"/>
    <col min="12301" max="12301" width="8.25" style="31" customWidth="1"/>
    <col min="12302" max="12302" width="6.125" style="31" customWidth="1"/>
    <col min="12303" max="12303" width="10.5" style="31" customWidth="1"/>
    <col min="12304" max="12304" width="9" style="31" customWidth="1"/>
    <col min="12305" max="12305" width="10.125" style="31" customWidth="1"/>
    <col min="12306" max="12309" width="0" style="31" hidden="1" customWidth="1"/>
    <col min="12310" max="12310" width="63.25" style="31" customWidth="1"/>
    <col min="12311" max="12545" width="10" style="31"/>
    <col min="12546" max="12546" width="5.375" style="31" customWidth="1"/>
    <col min="12547" max="12547" width="13.25" style="31" customWidth="1"/>
    <col min="12548" max="12548" width="8" style="31" customWidth="1"/>
    <col min="12549" max="12549" width="6.125" style="31" customWidth="1"/>
    <col min="12550" max="12550" width="7.625" style="31" customWidth="1"/>
    <col min="12551" max="12551" width="7.875" style="31" customWidth="1"/>
    <col min="12552" max="12552" width="5.25" style="31" customWidth="1"/>
    <col min="12553" max="12553" width="6.5" style="31" customWidth="1"/>
    <col min="12554" max="12554" width="7.25" style="31" customWidth="1"/>
    <col min="12555" max="12555" width="0" style="31" hidden="1" customWidth="1"/>
    <col min="12556" max="12556" width="8.75" style="31" customWidth="1"/>
    <col min="12557" max="12557" width="8.25" style="31" customWidth="1"/>
    <col min="12558" max="12558" width="6.125" style="31" customWidth="1"/>
    <col min="12559" max="12559" width="10.5" style="31" customWidth="1"/>
    <col min="12560" max="12560" width="9" style="31" customWidth="1"/>
    <col min="12561" max="12561" width="10.125" style="31" customWidth="1"/>
    <col min="12562" max="12565" width="0" style="31" hidden="1" customWidth="1"/>
    <col min="12566" max="12566" width="63.25" style="31" customWidth="1"/>
    <col min="12567" max="12801" width="10" style="31"/>
    <col min="12802" max="12802" width="5.375" style="31" customWidth="1"/>
    <col min="12803" max="12803" width="13.25" style="31" customWidth="1"/>
    <col min="12804" max="12804" width="8" style="31" customWidth="1"/>
    <col min="12805" max="12805" width="6.125" style="31" customWidth="1"/>
    <col min="12806" max="12806" width="7.625" style="31" customWidth="1"/>
    <col min="12807" max="12807" width="7.875" style="31" customWidth="1"/>
    <col min="12808" max="12808" width="5.25" style="31" customWidth="1"/>
    <col min="12809" max="12809" width="6.5" style="31" customWidth="1"/>
    <col min="12810" max="12810" width="7.25" style="31" customWidth="1"/>
    <col min="12811" max="12811" width="0" style="31" hidden="1" customWidth="1"/>
    <col min="12812" max="12812" width="8.75" style="31" customWidth="1"/>
    <col min="12813" max="12813" width="8.25" style="31" customWidth="1"/>
    <col min="12814" max="12814" width="6.125" style="31" customWidth="1"/>
    <col min="12815" max="12815" width="10.5" style="31" customWidth="1"/>
    <col min="12816" max="12816" width="9" style="31" customWidth="1"/>
    <col min="12817" max="12817" width="10.125" style="31" customWidth="1"/>
    <col min="12818" max="12821" width="0" style="31" hidden="1" customWidth="1"/>
    <col min="12822" max="12822" width="63.25" style="31" customWidth="1"/>
    <col min="12823" max="13057" width="10" style="31"/>
    <col min="13058" max="13058" width="5.375" style="31" customWidth="1"/>
    <col min="13059" max="13059" width="13.25" style="31" customWidth="1"/>
    <col min="13060" max="13060" width="8" style="31" customWidth="1"/>
    <col min="13061" max="13061" width="6.125" style="31" customWidth="1"/>
    <col min="13062" max="13062" width="7.625" style="31" customWidth="1"/>
    <col min="13063" max="13063" width="7.875" style="31" customWidth="1"/>
    <col min="13064" max="13064" width="5.25" style="31" customWidth="1"/>
    <col min="13065" max="13065" width="6.5" style="31" customWidth="1"/>
    <col min="13066" max="13066" width="7.25" style="31" customWidth="1"/>
    <col min="13067" max="13067" width="0" style="31" hidden="1" customWidth="1"/>
    <col min="13068" max="13068" width="8.75" style="31" customWidth="1"/>
    <col min="13069" max="13069" width="8.25" style="31" customWidth="1"/>
    <col min="13070" max="13070" width="6.125" style="31" customWidth="1"/>
    <col min="13071" max="13071" width="10.5" style="31" customWidth="1"/>
    <col min="13072" max="13072" width="9" style="31" customWidth="1"/>
    <col min="13073" max="13073" width="10.125" style="31" customWidth="1"/>
    <col min="13074" max="13077" width="0" style="31" hidden="1" customWidth="1"/>
    <col min="13078" max="13078" width="63.25" style="31" customWidth="1"/>
    <col min="13079" max="13313" width="10" style="31"/>
    <col min="13314" max="13314" width="5.375" style="31" customWidth="1"/>
    <col min="13315" max="13315" width="13.25" style="31" customWidth="1"/>
    <col min="13316" max="13316" width="8" style="31" customWidth="1"/>
    <col min="13317" max="13317" width="6.125" style="31" customWidth="1"/>
    <col min="13318" max="13318" width="7.625" style="31" customWidth="1"/>
    <col min="13319" max="13319" width="7.875" style="31" customWidth="1"/>
    <col min="13320" max="13320" width="5.25" style="31" customWidth="1"/>
    <col min="13321" max="13321" width="6.5" style="31" customWidth="1"/>
    <col min="13322" max="13322" width="7.25" style="31" customWidth="1"/>
    <col min="13323" max="13323" width="0" style="31" hidden="1" customWidth="1"/>
    <col min="13324" max="13324" width="8.75" style="31" customWidth="1"/>
    <col min="13325" max="13325" width="8.25" style="31" customWidth="1"/>
    <col min="13326" max="13326" width="6.125" style="31" customWidth="1"/>
    <col min="13327" max="13327" width="10.5" style="31" customWidth="1"/>
    <col min="13328" max="13328" width="9" style="31" customWidth="1"/>
    <col min="13329" max="13329" width="10.125" style="31" customWidth="1"/>
    <col min="13330" max="13333" width="0" style="31" hidden="1" customWidth="1"/>
    <col min="13334" max="13334" width="63.25" style="31" customWidth="1"/>
    <col min="13335" max="13569" width="10" style="31"/>
    <col min="13570" max="13570" width="5.375" style="31" customWidth="1"/>
    <col min="13571" max="13571" width="13.25" style="31" customWidth="1"/>
    <col min="13572" max="13572" width="8" style="31" customWidth="1"/>
    <col min="13573" max="13573" width="6.125" style="31" customWidth="1"/>
    <col min="13574" max="13574" width="7.625" style="31" customWidth="1"/>
    <col min="13575" max="13575" width="7.875" style="31" customWidth="1"/>
    <col min="13576" max="13576" width="5.25" style="31" customWidth="1"/>
    <col min="13577" max="13577" width="6.5" style="31" customWidth="1"/>
    <col min="13578" max="13578" width="7.25" style="31" customWidth="1"/>
    <col min="13579" max="13579" width="0" style="31" hidden="1" customWidth="1"/>
    <col min="13580" max="13580" width="8.75" style="31" customWidth="1"/>
    <col min="13581" max="13581" width="8.25" style="31" customWidth="1"/>
    <col min="13582" max="13582" width="6.125" style="31" customWidth="1"/>
    <col min="13583" max="13583" width="10.5" style="31" customWidth="1"/>
    <col min="13584" max="13584" width="9" style="31" customWidth="1"/>
    <col min="13585" max="13585" width="10.125" style="31" customWidth="1"/>
    <col min="13586" max="13589" width="0" style="31" hidden="1" customWidth="1"/>
    <col min="13590" max="13590" width="63.25" style="31" customWidth="1"/>
    <col min="13591" max="13825" width="10" style="31"/>
    <col min="13826" max="13826" width="5.375" style="31" customWidth="1"/>
    <col min="13827" max="13827" width="13.25" style="31" customWidth="1"/>
    <col min="13828" max="13828" width="8" style="31" customWidth="1"/>
    <col min="13829" max="13829" width="6.125" style="31" customWidth="1"/>
    <col min="13830" max="13830" width="7.625" style="31" customWidth="1"/>
    <col min="13831" max="13831" width="7.875" style="31" customWidth="1"/>
    <col min="13832" max="13832" width="5.25" style="31" customWidth="1"/>
    <col min="13833" max="13833" width="6.5" style="31" customWidth="1"/>
    <col min="13834" max="13834" width="7.25" style="31" customWidth="1"/>
    <col min="13835" max="13835" width="0" style="31" hidden="1" customWidth="1"/>
    <col min="13836" max="13836" width="8.75" style="31" customWidth="1"/>
    <col min="13837" max="13837" width="8.25" style="31" customWidth="1"/>
    <col min="13838" max="13838" width="6.125" style="31" customWidth="1"/>
    <col min="13839" max="13839" width="10.5" style="31" customWidth="1"/>
    <col min="13840" max="13840" width="9" style="31" customWidth="1"/>
    <col min="13841" max="13841" width="10.125" style="31" customWidth="1"/>
    <col min="13842" max="13845" width="0" style="31" hidden="1" customWidth="1"/>
    <col min="13846" max="13846" width="63.25" style="31" customWidth="1"/>
    <col min="13847" max="14081" width="10" style="31"/>
    <col min="14082" max="14082" width="5.375" style="31" customWidth="1"/>
    <col min="14083" max="14083" width="13.25" style="31" customWidth="1"/>
    <col min="14084" max="14084" width="8" style="31" customWidth="1"/>
    <col min="14085" max="14085" width="6.125" style="31" customWidth="1"/>
    <col min="14086" max="14086" width="7.625" style="31" customWidth="1"/>
    <col min="14087" max="14087" width="7.875" style="31" customWidth="1"/>
    <col min="14088" max="14088" width="5.25" style="31" customWidth="1"/>
    <col min="14089" max="14089" width="6.5" style="31" customWidth="1"/>
    <col min="14090" max="14090" width="7.25" style="31" customWidth="1"/>
    <col min="14091" max="14091" width="0" style="31" hidden="1" customWidth="1"/>
    <col min="14092" max="14092" width="8.75" style="31" customWidth="1"/>
    <col min="14093" max="14093" width="8.25" style="31" customWidth="1"/>
    <col min="14094" max="14094" width="6.125" style="31" customWidth="1"/>
    <col min="14095" max="14095" width="10.5" style="31" customWidth="1"/>
    <col min="14096" max="14096" width="9" style="31" customWidth="1"/>
    <col min="14097" max="14097" width="10.125" style="31" customWidth="1"/>
    <col min="14098" max="14101" width="0" style="31" hidden="1" customWidth="1"/>
    <col min="14102" max="14102" width="63.25" style="31" customWidth="1"/>
    <col min="14103" max="14337" width="10" style="31"/>
    <col min="14338" max="14338" width="5.375" style="31" customWidth="1"/>
    <col min="14339" max="14339" width="13.25" style="31" customWidth="1"/>
    <col min="14340" max="14340" width="8" style="31" customWidth="1"/>
    <col min="14341" max="14341" width="6.125" style="31" customWidth="1"/>
    <col min="14342" max="14342" width="7.625" style="31" customWidth="1"/>
    <col min="14343" max="14343" width="7.875" style="31" customWidth="1"/>
    <col min="14344" max="14344" width="5.25" style="31" customWidth="1"/>
    <col min="14345" max="14345" width="6.5" style="31" customWidth="1"/>
    <col min="14346" max="14346" width="7.25" style="31" customWidth="1"/>
    <col min="14347" max="14347" width="0" style="31" hidden="1" customWidth="1"/>
    <col min="14348" max="14348" width="8.75" style="31" customWidth="1"/>
    <col min="14349" max="14349" width="8.25" style="31" customWidth="1"/>
    <col min="14350" max="14350" width="6.125" style="31" customWidth="1"/>
    <col min="14351" max="14351" width="10.5" style="31" customWidth="1"/>
    <col min="14352" max="14352" width="9" style="31" customWidth="1"/>
    <col min="14353" max="14353" width="10.125" style="31" customWidth="1"/>
    <col min="14354" max="14357" width="0" style="31" hidden="1" customWidth="1"/>
    <col min="14358" max="14358" width="63.25" style="31" customWidth="1"/>
    <col min="14359" max="14593" width="10" style="31"/>
    <col min="14594" max="14594" width="5.375" style="31" customWidth="1"/>
    <col min="14595" max="14595" width="13.25" style="31" customWidth="1"/>
    <col min="14596" max="14596" width="8" style="31" customWidth="1"/>
    <col min="14597" max="14597" width="6.125" style="31" customWidth="1"/>
    <col min="14598" max="14598" width="7.625" style="31" customWidth="1"/>
    <col min="14599" max="14599" width="7.875" style="31" customWidth="1"/>
    <col min="14600" max="14600" width="5.25" style="31" customWidth="1"/>
    <col min="14601" max="14601" width="6.5" style="31" customWidth="1"/>
    <col min="14602" max="14602" width="7.25" style="31" customWidth="1"/>
    <col min="14603" max="14603" width="0" style="31" hidden="1" customWidth="1"/>
    <col min="14604" max="14604" width="8.75" style="31" customWidth="1"/>
    <col min="14605" max="14605" width="8.25" style="31" customWidth="1"/>
    <col min="14606" max="14606" width="6.125" style="31" customWidth="1"/>
    <col min="14607" max="14607" width="10.5" style="31" customWidth="1"/>
    <col min="14608" max="14608" width="9" style="31" customWidth="1"/>
    <col min="14609" max="14609" width="10.125" style="31" customWidth="1"/>
    <col min="14610" max="14613" width="0" style="31" hidden="1" customWidth="1"/>
    <col min="14614" max="14614" width="63.25" style="31" customWidth="1"/>
    <col min="14615" max="14849" width="10" style="31"/>
    <col min="14850" max="14850" width="5.375" style="31" customWidth="1"/>
    <col min="14851" max="14851" width="13.25" style="31" customWidth="1"/>
    <col min="14852" max="14852" width="8" style="31" customWidth="1"/>
    <col min="14853" max="14853" width="6.125" style="31" customWidth="1"/>
    <col min="14854" max="14854" width="7.625" style="31" customWidth="1"/>
    <col min="14855" max="14855" width="7.875" style="31" customWidth="1"/>
    <col min="14856" max="14856" width="5.25" style="31" customWidth="1"/>
    <col min="14857" max="14857" width="6.5" style="31" customWidth="1"/>
    <col min="14858" max="14858" width="7.25" style="31" customWidth="1"/>
    <col min="14859" max="14859" width="0" style="31" hidden="1" customWidth="1"/>
    <col min="14860" max="14860" width="8.75" style="31" customWidth="1"/>
    <col min="14861" max="14861" width="8.25" style="31" customWidth="1"/>
    <col min="14862" max="14862" width="6.125" style="31" customWidth="1"/>
    <col min="14863" max="14863" width="10.5" style="31" customWidth="1"/>
    <col min="14864" max="14864" width="9" style="31" customWidth="1"/>
    <col min="14865" max="14865" width="10.125" style="31" customWidth="1"/>
    <col min="14866" max="14869" width="0" style="31" hidden="1" customWidth="1"/>
    <col min="14870" max="14870" width="63.25" style="31" customWidth="1"/>
    <col min="14871" max="15105" width="10" style="31"/>
    <col min="15106" max="15106" width="5.375" style="31" customWidth="1"/>
    <col min="15107" max="15107" width="13.25" style="31" customWidth="1"/>
    <col min="15108" max="15108" width="8" style="31" customWidth="1"/>
    <col min="15109" max="15109" width="6.125" style="31" customWidth="1"/>
    <col min="15110" max="15110" width="7.625" style="31" customWidth="1"/>
    <col min="15111" max="15111" width="7.875" style="31" customWidth="1"/>
    <col min="15112" max="15112" width="5.25" style="31" customWidth="1"/>
    <col min="15113" max="15113" width="6.5" style="31" customWidth="1"/>
    <col min="15114" max="15114" width="7.25" style="31" customWidth="1"/>
    <col min="15115" max="15115" width="0" style="31" hidden="1" customWidth="1"/>
    <col min="15116" max="15116" width="8.75" style="31" customWidth="1"/>
    <col min="15117" max="15117" width="8.25" style="31" customWidth="1"/>
    <col min="15118" max="15118" width="6.125" style="31" customWidth="1"/>
    <col min="15119" max="15119" width="10.5" style="31" customWidth="1"/>
    <col min="15120" max="15120" width="9" style="31" customWidth="1"/>
    <col min="15121" max="15121" width="10.125" style="31" customWidth="1"/>
    <col min="15122" max="15125" width="0" style="31" hidden="1" customWidth="1"/>
    <col min="15126" max="15126" width="63.25" style="31" customWidth="1"/>
    <col min="15127" max="15361" width="10" style="31"/>
    <col min="15362" max="15362" width="5.375" style="31" customWidth="1"/>
    <col min="15363" max="15363" width="13.25" style="31" customWidth="1"/>
    <col min="15364" max="15364" width="8" style="31" customWidth="1"/>
    <col min="15365" max="15365" width="6.125" style="31" customWidth="1"/>
    <col min="15366" max="15366" width="7.625" style="31" customWidth="1"/>
    <col min="15367" max="15367" width="7.875" style="31" customWidth="1"/>
    <col min="15368" max="15368" width="5.25" style="31" customWidth="1"/>
    <col min="15369" max="15369" width="6.5" style="31" customWidth="1"/>
    <col min="15370" max="15370" width="7.25" style="31" customWidth="1"/>
    <col min="15371" max="15371" width="0" style="31" hidden="1" customWidth="1"/>
    <col min="15372" max="15372" width="8.75" style="31" customWidth="1"/>
    <col min="15373" max="15373" width="8.25" style="31" customWidth="1"/>
    <col min="15374" max="15374" width="6.125" style="31" customWidth="1"/>
    <col min="15375" max="15375" width="10.5" style="31" customWidth="1"/>
    <col min="15376" max="15376" width="9" style="31" customWidth="1"/>
    <col min="15377" max="15377" width="10.125" style="31" customWidth="1"/>
    <col min="15378" max="15381" width="0" style="31" hidden="1" customWidth="1"/>
    <col min="15382" max="15382" width="63.25" style="31" customWidth="1"/>
    <col min="15383" max="15617" width="10" style="31"/>
    <col min="15618" max="15618" width="5.375" style="31" customWidth="1"/>
    <col min="15619" max="15619" width="13.25" style="31" customWidth="1"/>
    <col min="15620" max="15620" width="8" style="31" customWidth="1"/>
    <col min="15621" max="15621" width="6.125" style="31" customWidth="1"/>
    <col min="15622" max="15622" width="7.625" style="31" customWidth="1"/>
    <col min="15623" max="15623" width="7.875" style="31" customWidth="1"/>
    <col min="15624" max="15624" width="5.25" style="31" customWidth="1"/>
    <col min="15625" max="15625" width="6.5" style="31" customWidth="1"/>
    <col min="15626" max="15626" width="7.25" style="31" customWidth="1"/>
    <col min="15627" max="15627" width="0" style="31" hidden="1" customWidth="1"/>
    <col min="15628" max="15628" width="8.75" style="31" customWidth="1"/>
    <col min="15629" max="15629" width="8.25" style="31" customWidth="1"/>
    <col min="15630" max="15630" width="6.125" style="31" customWidth="1"/>
    <col min="15631" max="15631" width="10.5" style="31" customWidth="1"/>
    <col min="15632" max="15632" width="9" style="31" customWidth="1"/>
    <col min="15633" max="15633" width="10.125" style="31" customWidth="1"/>
    <col min="15634" max="15637" width="0" style="31" hidden="1" customWidth="1"/>
    <col min="15638" max="15638" width="63.25" style="31" customWidth="1"/>
    <col min="15639" max="15873" width="10" style="31"/>
    <col min="15874" max="15874" width="5.375" style="31" customWidth="1"/>
    <col min="15875" max="15875" width="13.25" style="31" customWidth="1"/>
    <col min="15876" max="15876" width="8" style="31" customWidth="1"/>
    <col min="15877" max="15877" width="6.125" style="31" customWidth="1"/>
    <col min="15878" max="15878" width="7.625" style="31" customWidth="1"/>
    <col min="15879" max="15879" width="7.875" style="31" customWidth="1"/>
    <col min="15880" max="15880" width="5.25" style="31" customWidth="1"/>
    <col min="15881" max="15881" width="6.5" style="31" customWidth="1"/>
    <col min="15882" max="15882" width="7.25" style="31" customWidth="1"/>
    <col min="15883" max="15883" width="0" style="31" hidden="1" customWidth="1"/>
    <col min="15884" max="15884" width="8.75" style="31" customWidth="1"/>
    <col min="15885" max="15885" width="8.25" style="31" customWidth="1"/>
    <col min="15886" max="15886" width="6.125" style="31" customWidth="1"/>
    <col min="15887" max="15887" width="10.5" style="31" customWidth="1"/>
    <col min="15888" max="15888" width="9" style="31" customWidth="1"/>
    <col min="15889" max="15889" width="10.125" style="31" customWidth="1"/>
    <col min="15890" max="15893" width="0" style="31" hidden="1" customWidth="1"/>
    <col min="15894" max="15894" width="63.25" style="31" customWidth="1"/>
    <col min="15895" max="16129" width="10" style="31"/>
    <col min="16130" max="16130" width="5.375" style="31" customWidth="1"/>
    <col min="16131" max="16131" width="13.25" style="31" customWidth="1"/>
    <col min="16132" max="16132" width="8" style="31" customWidth="1"/>
    <col min="16133" max="16133" width="6.125" style="31" customWidth="1"/>
    <col min="16134" max="16134" width="7.625" style="31" customWidth="1"/>
    <col min="16135" max="16135" width="7.875" style="31" customWidth="1"/>
    <col min="16136" max="16136" width="5.25" style="31" customWidth="1"/>
    <col min="16137" max="16137" width="6.5" style="31" customWidth="1"/>
    <col min="16138" max="16138" width="7.25" style="31" customWidth="1"/>
    <col min="16139" max="16139" width="0" style="31" hidden="1" customWidth="1"/>
    <col min="16140" max="16140" width="8.75" style="31" customWidth="1"/>
    <col min="16141" max="16141" width="8.25" style="31" customWidth="1"/>
    <col min="16142" max="16142" width="6.125" style="31" customWidth="1"/>
    <col min="16143" max="16143" width="10.5" style="31" customWidth="1"/>
    <col min="16144" max="16144" width="9" style="31" customWidth="1"/>
    <col min="16145" max="16145" width="10.125" style="31" customWidth="1"/>
    <col min="16146" max="16149" width="0" style="31" hidden="1" customWidth="1"/>
    <col min="16150" max="16150" width="63.25" style="31" customWidth="1"/>
    <col min="16151" max="16384" width="10" style="31"/>
  </cols>
  <sheetData>
    <row r="1" spans="1:27" ht="35.25" customHeight="1">
      <c r="A1" s="274" t="s">
        <v>106</v>
      </c>
      <c r="B1" s="274"/>
      <c r="C1" s="274"/>
      <c r="D1" s="274"/>
      <c r="E1" s="274"/>
      <c r="F1" s="274"/>
      <c r="G1" s="274"/>
      <c r="H1" s="274"/>
      <c r="I1" s="274"/>
      <c r="J1" s="274"/>
      <c r="K1" s="274"/>
      <c r="L1" s="274"/>
      <c r="M1" s="274"/>
      <c r="N1" s="274"/>
      <c r="O1" s="274"/>
      <c r="P1" s="274"/>
      <c r="Q1" s="274"/>
      <c r="R1" s="274"/>
      <c r="S1" s="274"/>
      <c r="T1" s="274"/>
      <c r="U1" s="274"/>
      <c r="V1" s="274"/>
    </row>
    <row r="2" spans="1:27" ht="25.5" customHeight="1">
      <c r="D2" s="31"/>
      <c r="O2" s="32" t="s">
        <v>89</v>
      </c>
    </row>
    <row r="3" spans="1:27" ht="42.75" customHeight="1">
      <c r="A3" s="38" t="s">
        <v>0</v>
      </c>
      <c r="B3" s="38" t="s">
        <v>53</v>
      </c>
      <c r="C3" s="38" t="s">
        <v>54</v>
      </c>
      <c r="D3" s="38" t="s">
        <v>55</v>
      </c>
      <c r="E3" s="38" t="s">
        <v>56</v>
      </c>
      <c r="F3" s="38" t="s">
        <v>57</v>
      </c>
      <c r="G3" s="39" t="s">
        <v>82</v>
      </c>
      <c r="H3" s="90"/>
      <c r="I3" s="39" t="s">
        <v>83</v>
      </c>
      <c r="J3" s="38" t="s">
        <v>58</v>
      </c>
      <c r="K3" s="39" t="s">
        <v>60</v>
      </c>
      <c r="L3" s="38" t="s">
        <v>57</v>
      </c>
      <c r="M3" s="38" t="s">
        <v>90</v>
      </c>
      <c r="N3" s="38" t="s">
        <v>92</v>
      </c>
      <c r="O3" s="38" t="s">
        <v>84</v>
      </c>
      <c r="P3" s="37"/>
      <c r="Q3" s="37"/>
      <c r="R3" s="273" t="s">
        <v>59</v>
      </c>
      <c r="S3" s="273"/>
      <c r="T3" s="38" t="s">
        <v>91</v>
      </c>
      <c r="U3" s="38" t="s">
        <v>85</v>
      </c>
      <c r="V3" s="92" t="s">
        <v>86</v>
      </c>
    </row>
    <row r="4" spans="1:27" ht="25.5" customHeight="1">
      <c r="A4" s="40"/>
      <c r="B4" s="41" t="s">
        <v>87</v>
      </c>
      <c r="C4" s="42" t="s">
        <v>61</v>
      </c>
      <c r="D4" s="43"/>
      <c r="E4" s="40"/>
      <c r="F4" s="40"/>
      <c r="G4" s="40"/>
      <c r="H4" s="44"/>
      <c r="I4" s="40"/>
      <c r="J4" s="40"/>
      <c r="K4" s="40"/>
      <c r="L4" s="40"/>
      <c r="M4" s="40"/>
      <c r="N4" s="40"/>
      <c r="O4" s="45"/>
      <c r="P4" s="46">
        <v>9</v>
      </c>
      <c r="Q4" s="46"/>
      <c r="R4" s="46"/>
      <c r="S4" s="47"/>
      <c r="T4" s="47"/>
      <c r="U4" s="47"/>
      <c r="V4" s="48"/>
      <c r="X4" s="49"/>
    </row>
    <row r="5" spans="1:27" ht="20.25" customHeight="1">
      <c r="A5" s="40"/>
      <c r="B5" s="41" t="s">
        <v>87</v>
      </c>
      <c r="C5" s="42" t="s">
        <v>62</v>
      </c>
      <c r="D5" s="43"/>
      <c r="E5" s="40"/>
      <c r="F5" s="40"/>
      <c r="G5" s="40"/>
      <c r="H5" s="44"/>
      <c r="I5" s="40"/>
      <c r="J5" s="40"/>
      <c r="K5" s="40"/>
      <c r="L5" s="40"/>
      <c r="M5" s="40"/>
      <c r="N5" s="40"/>
      <c r="O5" s="45"/>
      <c r="P5" s="46"/>
      <c r="Q5" s="46"/>
      <c r="R5" s="46"/>
      <c r="S5" s="47"/>
      <c r="T5" s="47"/>
      <c r="U5" s="47"/>
      <c r="V5" s="48"/>
      <c r="X5" s="49"/>
    </row>
    <row r="6" spans="1:27" s="53" customFormat="1" ht="22.5" customHeight="1">
      <c r="A6" s="40"/>
      <c r="B6" s="41" t="s">
        <v>88</v>
      </c>
      <c r="C6" s="42" t="s">
        <v>61</v>
      </c>
      <c r="D6" s="43"/>
      <c r="E6" s="40"/>
      <c r="F6" s="40"/>
      <c r="G6" s="40"/>
      <c r="H6" s="44"/>
      <c r="I6" s="40"/>
      <c r="J6" s="40"/>
      <c r="K6" s="40"/>
      <c r="L6" s="40"/>
      <c r="M6" s="40"/>
      <c r="N6" s="40"/>
      <c r="O6" s="50"/>
      <c r="P6" s="51"/>
      <c r="Q6" s="51"/>
      <c r="R6" s="51"/>
      <c r="S6" s="52"/>
      <c r="T6" s="52"/>
      <c r="U6" s="52"/>
      <c r="V6" s="48"/>
      <c r="X6" s="23"/>
    </row>
    <row r="7" spans="1:27" s="53" customFormat="1" ht="23.25" customHeight="1">
      <c r="A7" s="40"/>
      <c r="B7" s="41" t="s">
        <v>88</v>
      </c>
      <c r="C7" s="42" t="s">
        <v>62</v>
      </c>
      <c r="D7" s="43"/>
      <c r="E7" s="40"/>
      <c r="F7" s="40"/>
      <c r="G7" s="40"/>
      <c r="H7" s="44"/>
      <c r="I7" s="40"/>
      <c r="J7" s="40"/>
      <c r="K7" s="40"/>
      <c r="L7" s="40"/>
      <c r="M7" s="40"/>
      <c r="N7" s="40"/>
      <c r="O7" s="50"/>
      <c r="P7" s="51"/>
      <c r="Q7" s="51"/>
      <c r="R7" s="51"/>
      <c r="S7" s="52"/>
      <c r="T7" s="52"/>
      <c r="U7" s="52"/>
      <c r="V7" s="48"/>
      <c r="X7" s="23"/>
    </row>
    <row r="8" spans="1:27" s="53" customFormat="1" ht="22.5" customHeight="1">
      <c r="A8" s="40">
        <v>1</v>
      </c>
      <c r="B8" s="54" t="s">
        <v>98</v>
      </c>
      <c r="C8" s="42" t="s">
        <v>61</v>
      </c>
      <c r="D8" s="56"/>
      <c r="E8" s="56"/>
      <c r="F8" s="56"/>
      <c r="G8" s="56"/>
      <c r="H8" s="50"/>
      <c r="I8" s="56"/>
      <c r="J8" s="56"/>
      <c r="K8" s="56"/>
      <c r="L8" s="56"/>
      <c r="M8" s="56"/>
      <c r="N8" s="56"/>
      <c r="O8" s="57"/>
      <c r="P8" s="30">
        <v>24</v>
      </c>
      <c r="Q8" s="51"/>
      <c r="R8" s="51"/>
      <c r="S8" s="52">
        <v>1</v>
      </c>
      <c r="T8" s="52"/>
      <c r="U8" s="52"/>
      <c r="V8" s="48"/>
      <c r="W8" s="23"/>
      <c r="X8" s="23"/>
    </row>
    <row r="9" spans="1:27" s="53" customFormat="1" ht="22.5" customHeight="1">
      <c r="A9" s="40">
        <v>1</v>
      </c>
      <c r="B9" s="54" t="s">
        <v>98</v>
      </c>
      <c r="C9" s="42" t="s">
        <v>62</v>
      </c>
      <c r="D9" s="56"/>
      <c r="E9" s="56"/>
      <c r="F9" s="56"/>
      <c r="G9" s="56"/>
      <c r="H9" s="50"/>
      <c r="I9" s="56"/>
      <c r="J9" s="56"/>
      <c r="K9" s="56"/>
      <c r="L9" s="56"/>
      <c r="M9" s="56"/>
      <c r="N9" s="56"/>
      <c r="O9" s="57"/>
      <c r="P9" s="30"/>
      <c r="Q9" s="51"/>
      <c r="R9" s="51"/>
      <c r="S9" s="52"/>
      <c r="T9" s="52"/>
      <c r="U9" s="52"/>
      <c r="V9" s="48"/>
      <c r="W9" s="23"/>
      <c r="X9" s="23"/>
    </row>
    <row r="10" spans="1:27" s="26" customFormat="1" ht="22.5" customHeight="1">
      <c r="A10" s="40"/>
      <c r="B10" s="54"/>
      <c r="C10" s="55"/>
      <c r="D10" s="56"/>
      <c r="E10" s="56"/>
      <c r="F10" s="56"/>
      <c r="G10" s="56"/>
      <c r="H10" s="50"/>
      <c r="I10" s="56"/>
      <c r="J10" s="56"/>
      <c r="K10" s="56"/>
      <c r="L10" s="56"/>
      <c r="M10" s="56"/>
      <c r="N10" s="56"/>
      <c r="O10" s="57"/>
      <c r="P10" s="30"/>
      <c r="Q10" s="51"/>
      <c r="R10" s="58"/>
      <c r="S10" s="30"/>
      <c r="T10" s="30"/>
      <c r="U10" s="30"/>
      <c r="V10" s="48"/>
      <c r="W10" s="59"/>
      <c r="X10" s="59"/>
    </row>
    <row r="11" spans="1:27" s="26" customFormat="1" ht="22.5" customHeight="1">
      <c r="A11" s="40"/>
      <c r="B11" s="54"/>
      <c r="C11" s="55"/>
      <c r="D11" s="56"/>
      <c r="E11" s="56"/>
      <c r="F11" s="56"/>
      <c r="G11" s="56"/>
      <c r="H11" s="50"/>
      <c r="I11" s="56"/>
      <c r="J11" s="56"/>
      <c r="K11" s="56"/>
      <c r="L11" s="56"/>
      <c r="M11" s="56"/>
      <c r="N11" s="56"/>
      <c r="O11" s="57"/>
      <c r="P11" s="30"/>
      <c r="Q11" s="58"/>
      <c r="R11" s="58"/>
      <c r="S11" s="30"/>
      <c r="T11" s="30"/>
      <c r="U11" s="30"/>
      <c r="V11" s="48"/>
    </row>
    <row r="12" spans="1:27" customFormat="1" ht="22.5" customHeight="1">
      <c r="A12" s="40"/>
      <c r="B12" s="54"/>
      <c r="C12" s="55"/>
      <c r="D12" s="56"/>
      <c r="E12" s="56"/>
      <c r="F12" s="56"/>
      <c r="G12" s="56"/>
      <c r="H12" s="50"/>
      <c r="I12" s="56"/>
      <c r="J12" s="56"/>
      <c r="K12" s="56"/>
      <c r="L12" s="56"/>
      <c r="M12" s="56"/>
      <c r="N12" s="56"/>
      <c r="O12" s="57"/>
      <c r="P12" s="30"/>
      <c r="Q12" s="30"/>
      <c r="R12" s="30"/>
      <c r="S12" s="30"/>
      <c r="T12" s="30"/>
      <c r="U12" s="30"/>
      <c r="V12" s="48"/>
    </row>
    <row r="13" spans="1:27" customFormat="1" ht="22.5" customHeight="1">
      <c r="A13" s="40"/>
      <c r="B13" s="54"/>
      <c r="C13" s="55"/>
      <c r="D13" s="56"/>
      <c r="E13" s="56"/>
      <c r="F13" s="56"/>
      <c r="G13" s="56"/>
      <c r="H13" s="50"/>
      <c r="I13" s="56"/>
      <c r="J13" s="56"/>
      <c r="K13" s="56"/>
      <c r="L13" s="56"/>
      <c r="M13" s="56"/>
      <c r="N13" s="56"/>
      <c r="O13" s="57"/>
      <c r="P13" s="30"/>
      <c r="Q13" s="30"/>
      <c r="R13" s="30"/>
      <c r="S13" s="30"/>
      <c r="T13" s="30"/>
      <c r="U13" s="30"/>
      <c r="V13" s="48"/>
    </row>
    <row r="14" spans="1:27" s="66" customFormat="1" ht="22.5" customHeight="1">
      <c r="A14" s="40"/>
      <c r="B14" s="61"/>
      <c r="C14" s="62"/>
      <c r="D14" s="63"/>
      <c r="E14" s="63"/>
      <c r="F14" s="63"/>
      <c r="G14" s="63"/>
      <c r="H14" s="64"/>
      <c r="I14" s="63"/>
      <c r="J14" s="63"/>
      <c r="K14" s="63"/>
      <c r="L14" s="63"/>
      <c r="M14" s="43"/>
      <c r="N14" s="43"/>
      <c r="O14" s="57"/>
      <c r="P14" s="60"/>
      <c r="Q14" s="65"/>
      <c r="R14" s="65"/>
      <c r="S14" s="30"/>
      <c r="T14" s="30"/>
      <c r="U14" s="30"/>
      <c r="V14" s="48"/>
      <c r="W14" s="49"/>
      <c r="X14" s="49"/>
      <c r="Y14" s="31"/>
      <c r="Z14" s="31"/>
      <c r="AA14" s="31"/>
    </row>
    <row r="15" spans="1:27" s="66" customFormat="1" ht="22.5" customHeight="1">
      <c r="A15" s="40"/>
      <c r="B15" s="61"/>
      <c r="C15" s="62"/>
      <c r="D15" s="63"/>
      <c r="E15" s="63"/>
      <c r="F15" s="63"/>
      <c r="G15" s="63"/>
      <c r="H15" s="64"/>
      <c r="I15" s="63"/>
      <c r="J15" s="63"/>
      <c r="K15" s="63"/>
      <c r="L15" s="63"/>
      <c r="M15" s="43"/>
      <c r="N15" s="43"/>
      <c r="O15" s="57"/>
      <c r="P15" s="60"/>
      <c r="Q15" s="65"/>
      <c r="R15" s="65"/>
      <c r="S15" s="30"/>
      <c r="T15" s="30"/>
      <c r="U15" s="30"/>
      <c r="V15" s="48"/>
      <c r="W15" s="49"/>
      <c r="X15" s="49"/>
      <c r="Y15" s="31"/>
      <c r="Z15" s="31"/>
      <c r="AA15" s="31"/>
    </row>
    <row r="16" spans="1:27" s="53" customFormat="1" ht="22.5" customHeight="1">
      <c r="A16" s="40"/>
      <c r="B16" s="67"/>
      <c r="C16" s="68"/>
      <c r="D16" s="43"/>
      <c r="E16" s="43"/>
      <c r="F16" s="43"/>
      <c r="G16" s="43"/>
      <c r="H16" s="45"/>
      <c r="I16" s="43"/>
      <c r="J16" s="43"/>
      <c r="K16" s="43"/>
      <c r="L16" s="43"/>
      <c r="M16" s="43"/>
      <c r="N16" s="43"/>
      <c r="O16" s="57"/>
      <c r="P16" s="60"/>
      <c r="Q16" s="51"/>
      <c r="R16" s="51"/>
      <c r="S16" s="52"/>
      <c r="T16" s="52"/>
      <c r="U16" s="52"/>
      <c r="V16" s="48"/>
      <c r="W16" s="23"/>
      <c r="X16" s="23"/>
    </row>
    <row r="17" spans="1:24" s="53" customFormat="1" ht="22.5" customHeight="1">
      <c r="A17" s="40"/>
      <c r="B17" s="67"/>
      <c r="C17" s="68"/>
      <c r="D17" s="43"/>
      <c r="E17" s="43"/>
      <c r="F17" s="43"/>
      <c r="G17" s="43"/>
      <c r="H17" s="45"/>
      <c r="I17" s="43"/>
      <c r="J17" s="43"/>
      <c r="K17" s="43"/>
      <c r="L17" s="43"/>
      <c r="M17" s="43"/>
      <c r="N17" s="43"/>
      <c r="O17" s="57"/>
      <c r="P17" s="60"/>
      <c r="Q17" s="51"/>
      <c r="R17" s="51"/>
      <c r="S17" s="52"/>
      <c r="T17" s="52"/>
      <c r="U17" s="52"/>
      <c r="V17" s="48"/>
      <c r="W17" s="23"/>
      <c r="X17" s="23"/>
    </row>
    <row r="18" spans="1:24" customFormat="1" ht="22.5" customHeight="1">
      <c r="A18" s="56"/>
      <c r="B18" s="67"/>
      <c r="C18" s="68"/>
      <c r="D18" s="43"/>
      <c r="E18" s="43"/>
      <c r="F18" s="43"/>
      <c r="G18" s="43"/>
      <c r="H18" s="45"/>
      <c r="I18" s="43"/>
      <c r="J18" s="43"/>
      <c r="K18" s="43"/>
      <c r="L18" s="43"/>
      <c r="M18" s="43"/>
      <c r="N18" s="43"/>
      <c r="O18" s="57"/>
      <c r="P18" s="60"/>
      <c r="Q18" s="30"/>
      <c r="R18" s="30"/>
      <c r="S18" s="30"/>
      <c r="T18" s="30"/>
      <c r="U18" s="30"/>
      <c r="V18" s="48"/>
    </row>
    <row r="19" spans="1:24" s="53" customFormat="1" ht="22.5" customHeight="1">
      <c r="A19" s="40"/>
      <c r="B19" s="54"/>
      <c r="C19" s="55"/>
      <c r="D19" s="56"/>
      <c r="E19" s="56"/>
      <c r="F19" s="56"/>
      <c r="G19" s="56"/>
      <c r="H19" s="50"/>
      <c r="I19" s="56"/>
      <c r="J19" s="56"/>
      <c r="K19" s="56"/>
      <c r="L19" s="56"/>
      <c r="M19" s="56"/>
      <c r="N19" s="56"/>
      <c r="O19" s="57"/>
      <c r="P19" s="60"/>
      <c r="Q19" s="69"/>
      <c r="R19" s="69"/>
      <c r="S19" s="52"/>
      <c r="T19" s="52"/>
      <c r="U19" s="52"/>
      <c r="V19" s="48"/>
      <c r="W19" s="23"/>
      <c r="X19" s="23"/>
    </row>
    <row r="20" spans="1:24" customFormat="1" ht="22.5" customHeight="1">
      <c r="A20" s="56"/>
      <c r="B20" s="54"/>
      <c r="C20" s="68"/>
      <c r="D20" s="43"/>
      <c r="E20" s="43"/>
      <c r="F20" s="43"/>
      <c r="G20" s="43"/>
      <c r="H20" s="45"/>
      <c r="I20" s="43"/>
      <c r="J20" s="43"/>
      <c r="K20" s="43"/>
      <c r="L20" s="43"/>
      <c r="M20" s="43"/>
      <c r="N20" s="43"/>
      <c r="O20" s="57"/>
      <c r="P20" s="30"/>
      <c r="Q20" s="30"/>
      <c r="R20" s="30"/>
      <c r="S20" s="30"/>
      <c r="T20" s="30"/>
      <c r="U20" s="30"/>
      <c r="V20" s="48"/>
    </row>
    <row r="21" spans="1:24" s="26" customFormat="1" ht="22.5" customHeight="1">
      <c r="A21" s="56"/>
      <c r="B21" s="54"/>
      <c r="C21" s="55"/>
      <c r="D21" s="56"/>
      <c r="E21" s="56"/>
      <c r="F21" s="56"/>
      <c r="G21" s="56"/>
      <c r="H21" s="50"/>
      <c r="I21" s="56"/>
      <c r="J21" s="56"/>
      <c r="K21" s="56"/>
      <c r="L21" s="56"/>
      <c r="M21" s="56"/>
      <c r="N21" s="56"/>
      <c r="O21" s="57"/>
      <c r="P21" s="30"/>
      <c r="Q21" s="58"/>
      <c r="R21" s="58"/>
      <c r="S21" s="30"/>
      <c r="T21" s="30"/>
      <c r="U21" s="30"/>
      <c r="V21" s="48"/>
    </row>
    <row r="22" spans="1:24" s="53" customFormat="1" ht="22.5" customHeight="1">
      <c r="A22" s="40"/>
      <c r="B22" s="67"/>
      <c r="C22" s="55"/>
      <c r="D22" s="56"/>
      <c r="E22" s="56"/>
      <c r="F22" s="56"/>
      <c r="G22" s="56"/>
      <c r="H22" s="50"/>
      <c r="I22" s="56"/>
      <c r="J22" s="56"/>
      <c r="K22" s="56"/>
      <c r="L22" s="56"/>
      <c r="M22" s="56"/>
      <c r="N22" s="56"/>
      <c r="O22" s="57"/>
      <c r="P22" s="60"/>
      <c r="Q22" s="51"/>
      <c r="R22" s="51"/>
      <c r="S22" s="52"/>
      <c r="T22" s="52"/>
      <c r="U22" s="52"/>
      <c r="V22" s="48"/>
      <c r="W22" s="23"/>
      <c r="X22" s="23"/>
    </row>
    <row r="23" spans="1:24" s="53" customFormat="1" ht="22.5" customHeight="1">
      <c r="A23" s="56"/>
      <c r="B23" s="67"/>
      <c r="C23" s="55"/>
      <c r="D23" s="56"/>
      <c r="E23" s="56"/>
      <c r="F23" s="56"/>
      <c r="G23" s="56"/>
      <c r="H23" s="50"/>
      <c r="I23" s="56"/>
      <c r="J23" s="56"/>
      <c r="K23" s="56"/>
      <c r="L23" s="56"/>
      <c r="M23" s="56"/>
      <c r="N23" s="56"/>
      <c r="O23" s="57"/>
      <c r="P23" s="60"/>
      <c r="Q23" s="51"/>
      <c r="R23" s="51"/>
      <c r="S23" s="52"/>
      <c r="T23" s="52"/>
      <c r="U23" s="52"/>
      <c r="V23" s="48"/>
      <c r="W23" s="23"/>
      <c r="X23" s="23"/>
    </row>
    <row r="24" spans="1:24" customFormat="1" ht="22.5" customHeight="1">
      <c r="A24" s="56"/>
      <c r="B24" s="67"/>
      <c r="C24" s="68"/>
      <c r="D24" s="43"/>
      <c r="E24" s="43"/>
      <c r="F24" s="43"/>
      <c r="G24" s="43"/>
      <c r="H24" s="45"/>
      <c r="I24" s="43"/>
      <c r="J24" s="43"/>
      <c r="K24" s="43"/>
      <c r="L24" s="43"/>
      <c r="M24" s="43"/>
      <c r="N24" s="43"/>
      <c r="O24" s="57"/>
      <c r="P24" s="60"/>
      <c r="Q24" s="30"/>
      <c r="R24" s="30"/>
      <c r="S24" s="30"/>
      <c r="T24" s="30"/>
      <c r="U24" s="30"/>
      <c r="V24" s="48"/>
    </row>
    <row r="25" spans="1:24" s="53" customFormat="1" ht="22.5" customHeight="1">
      <c r="A25" s="56"/>
      <c r="B25" s="67"/>
      <c r="C25" s="55"/>
      <c r="D25" s="56"/>
      <c r="E25" s="56"/>
      <c r="F25" s="56"/>
      <c r="G25" s="56"/>
      <c r="H25" s="50"/>
      <c r="I25" s="56"/>
      <c r="J25" s="56"/>
      <c r="K25" s="56"/>
      <c r="L25" s="56"/>
      <c r="M25" s="56"/>
      <c r="N25" s="56"/>
      <c r="O25" s="57"/>
      <c r="P25" s="60"/>
      <c r="Q25" s="69"/>
      <c r="R25" s="69"/>
      <c r="S25" s="52"/>
      <c r="T25" s="52"/>
      <c r="U25" s="52"/>
      <c r="V25" s="48"/>
      <c r="W25" s="23"/>
      <c r="X25" s="23"/>
    </row>
    <row r="26" spans="1:24" s="53" customFormat="1" ht="22.5" customHeight="1">
      <c r="A26" s="56"/>
      <c r="B26" s="54"/>
      <c r="C26" s="55"/>
      <c r="D26" s="56"/>
      <c r="E26" s="56"/>
      <c r="F26" s="56"/>
      <c r="G26" s="56"/>
      <c r="H26" s="50"/>
      <c r="I26" s="56"/>
      <c r="J26" s="56"/>
      <c r="K26" s="56"/>
      <c r="L26" s="56"/>
      <c r="M26" s="56"/>
      <c r="N26" s="56"/>
      <c r="O26" s="57"/>
      <c r="P26" s="30"/>
      <c r="Q26" s="51"/>
      <c r="R26" s="51"/>
      <c r="S26" s="52"/>
      <c r="T26" s="52"/>
      <c r="U26" s="52"/>
      <c r="V26" s="48"/>
      <c r="W26" s="23"/>
      <c r="X26" s="23"/>
    </row>
    <row r="27" spans="1:24" s="53" customFormat="1" ht="22.5" customHeight="1">
      <c r="A27" s="56"/>
      <c r="B27" s="54"/>
      <c r="C27" s="55"/>
      <c r="D27" s="56"/>
      <c r="E27" s="56"/>
      <c r="F27" s="56"/>
      <c r="G27" s="56"/>
      <c r="H27" s="50"/>
      <c r="I27" s="56"/>
      <c r="J27" s="56"/>
      <c r="K27" s="56"/>
      <c r="L27" s="56"/>
      <c r="M27" s="56"/>
      <c r="N27" s="56"/>
      <c r="O27" s="57"/>
      <c r="P27" s="30"/>
      <c r="Q27" s="51"/>
      <c r="R27" s="51"/>
      <c r="S27" s="52"/>
      <c r="T27" s="52"/>
      <c r="U27" s="52"/>
      <c r="V27" s="48"/>
      <c r="W27" s="23"/>
      <c r="X27" s="23"/>
    </row>
    <row r="28" spans="1:24" customFormat="1" ht="22.5" customHeight="1">
      <c r="A28" s="56"/>
      <c r="B28" s="54"/>
      <c r="C28" s="55"/>
      <c r="D28" s="56"/>
      <c r="E28" s="56"/>
      <c r="F28" s="56"/>
      <c r="G28" s="56"/>
      <c r="H28" s="50"/>
      <c r="I28" s="56"/>
      <c r="J28" s="56"/>
      <c r="K28" s="56"/>
      <c r="L28" s="56"/>
      <c r="M28" s="56"/>
      <c r="N28" s="56"/>
      <c r="O28" s="57"/>
      <c r="P28" s="30"/>
      <c r="Q28" s="30"/>
      <c r="R28" s="30"/>
      <c r="S28" s="30"/>
      <c r="T28" s="30"/>
      <c r="U28" s="30"/>
      <c r="V28" s="48"/>
    </row>
    <row r="29" spans="1:24" customFormat="1" ht="22.5" customHeight="1">
      <c r="A29" s="56"/>
      <c r="B29" s="54"/>
      <c r="C29" s="55"/>
      <c r="D29" s="56"/>
      <c r="E29" s="56"/>
      <c r="F29" s="56"/>
      <c r="G29" s="56"/>
      <c r="H29" s="50"/>
      <c r="I29" s="56"/>
      <c r="J29" s="56"/>
      <c r="K29" s="56"/>
      <c r="L29" s="56"/>
      <c r="M29" s="56"/>
      <c r="N29" s="56"/>
      <c r="O29" s="57"/>
      <c r="P29" s="30"/>
      <c r="Q29" s="30"/>
      <c r="R29" s="30"/>
      <c r="S29" s="30"/>
      <c r="T29" s="30"/>
      <c r="U29" s="30"/>
      <c r="V29" s="48"/>
    </row>
    <row r="30" spans="1:24" s="53" customFormat="1" ht="22.5" customHeight="1">
      <c r="A30" s="56"/>
      <c r="B30" s="54"/>
      <c r="C30" s="55"/>
      <c r="D30" s="56"/>
      <c r="E30" s="56"/>
      <c r="F30" s="56"/>
      <c r="G30" s="56"/>
      <c r="H30" s="50"/>
      <c r="I30" s="56"/>
      <c r="J30" s="56"/>
      <c r="K30" s="56"/>
      <c r="L30" s="56"/>
      <c r="M30" s="56"/>
      <c r="N30" s="56"/>
      <c r="O30" s="57"/>
      <c r="P30" s="30"/>
      <c r="Q30" s="51"/>
      <c r="R30" s="51"/>
      <c r="S30" s="52"/>
      <c r="T30" s="52"/>
      <c r="U30" s="52"/>
      <c r="V30" s="48"/>
      <c r="W30" s="23"/>
      <c r="X30" s="23"/>
    </row>
    <row r="31" spans="1:24" s="53" customFormat="1" ht="22.5" customHeight="1">
      <c r="A31" s="56"/>
      <c r="B31" s="54"/>
      <c r="C31" s="55"/>
      <c r="D31" s="56"/>
      <c r="E31" s="56"/>
      <c r="F31" s="56"/>
      <c r="G31" s="56"/>
      <c r="H31" s="50"/>
      <c r="I31" s="56"/>
      <c r="J31" s="56"/>
      <c r="K31" s="56"/>
      <c r="L31" s="56"/>
      <c r="M31" s="56"/>
      <c r="N31" s="56"/>
      <c r="O31" s="57"/>
      <c r="P31" s="30"/>
      <c r="Q31" s="51"/>
      <c r="R31" s="51"/>
      <c r="S31" s="52"/>
      <c r="T31" s="52"/>
      <c r="U31" s="52"/>
      <c r="V31" s="48"/>
      <c r="W31" s="23"/>
      <c r="X31" s="23"/>
    </row>
    <row r="32" spans="1:24" s="53" customFormat="1" ht="16.5" customHeight="1">
      <c r="A32" s="56"/>
      <c r="B32" s="54"/>
      <c r="C32" s="55"/>
      <c r="D32" s="56"/>
      <c r="E32" s="56"/>
      <c r="F32" s="56"/>
      <c r="G32" s="56"/>
      <c r="H32" s="50"/>
      <c r="I32" s="56"/>
      <c r="J32" s="56"/>
      <c r="K32" s="56"/>
      <c r="L32" s="56"/>
      <c r="M32" s="56"/>
      <c r="N32" s="56"/>
      <c r="O32" s="57"/>
      <c r="P32" s="30"/>
      <c r="Q32" s="51"/>
      <c r="R32" s="51"/>
      <c r="S32" s="52"/>
      <c r="T32" s="52"/>
      <c r="U32" s="52"/>
      <c r="V32" s="48"/>
      <c r="W32" s="23"/>
      <c r="X32" s="23"/>
    </row>
    <row r="33" spans="1:27" s="53" customFormat="1" ht="14.25">
      <c r="A33" s="56"/>
      <c r="B33" s="54"/>
      <c r="C33" s="55"/>
      <c r="D33" s="56"/>
      <c r="E33" s="56"/>
      <c r="F33" s="56"/>
      <c r="G33" s="56"/>
      <c r="H33" s="50"/>
      <c r="I33" s="56"/>
      <c r="J33" s="56"/>
      <c r="K33" s="56"/>
      <c r="L33" s="56"/>
      <c r="M33" s="56"/>
      <c r="N33" s="56"/>
      <c r="O33" s="57"/>
      <c r="P33" s="30"/>
      <c r="Q33" s="51"/>
      <c r="R33" s="51"/>
      <c r="S33" s="52"/>
      <c r="T33" s="52"/>
      <c r="U33" s="52"/>
      <c r="V33" s="48"/>
      <c r="W33" s="23"/>
      <c r="X33" s="23"/>
    </row>
    <row r="34" spans="1:27" s="53" customFormat="1" ht="14.25">
      <c r="A34" s="56"/>
      <c r="B34" s="54"/>
      <c r="C34" s="55"/>
      <c r="D34" s="56"/>
      <c r="E34" s="56"/>
      <c r="F34" s="56"/>
      <c r="G34" s="56"/>
      <c r="H34" s="50"/>
      <c r="I34" s="56"/>
      <c r="J34" s="56"/>
      <c r="K34" s="56"/>
      <c r="L34" s="56"/>
      <c r="M34" s="56"/>
      <c r="N34" s="56"/>
      <c r="O34" s="57"/>
      <c r="P34" s="30"/>
      <c r="Q34" s="51"/>
      <c r="R34" s="51"/>
      <c r="S34" s="52"/>
      <c r="T34" s="52"/>
      <c r="U34" s="52"/>
      <c r="V34" s="48"/>
      <c r="W34" s="23"/>
      <c r="X34" s="23"/>
    </row>
    <row r="35" spans="1:27" s="53" customFormat="1" ht="14.25">
      <c r="A35" s="56"/>
      <c r="B35" s="54"/>
      <c r="C35" s="55"/>
      <c r="D35" s="56"/>
      <c r="E35" s="56"/>
      <c r="F35" s="56"/>
      <c r="G35" s="56"/>
      <c r="H35" s="50"/>
      <c r="I35" s="56"/>
      <c r="J35" s="56"/>
      <c r="K35" s="56"/>
      <c r="L35" s="56"/>
      <c r="M35" s="56"/>
      <c r="N35" s="56"/>
      <c r="O35" s="57"/>
      <c r="P35" s="30"/>
      <c r="Q35" s="51"/>
      <c r="R35" s="51"/>
      <c r="S35" s="52"/>
      <c r="T35" s="52"/>
      <c r="U35" s="52"/>
      <c r="V35" s="48"/>
      <c r="W35" s="23"/>
      <c r="X35" s="23"/>
    </row>
    <row r="36" spans="1:27" s="75" customFormat="1" ht="25.15" customHeight="1">
      <c r="A36" s="71"/>
      <c r="B36" s="63" t="s">
        <v>77</v>
      </c>
      <c r="C36" s="40" t="s">
        <v>61</v>
      </c>
      <c r="D36" s="63"/>
      <c r="E36" s="63"/>
      <c r="F36" s="63"/>
      <c r="G36" s="63"/>
      <c r="H36" s="63"/>
      <c r="I36" s="63"/>
      <c r="J36" s="63"/>
      <c r="K36" s="63"/>
      <c r="L36" s="63"/>
      <c r="M36" s="63"/>
      <c r="N36" s="63"/>
      <c r="O36" s="70"/>
      <c r="P36" s="30"/>
      <c r="Q36" s="72"/>
      <c r="R36" s="72"/>
      <c r="S36" s="30"/>
      <c r="T36" s="30"/>
      <c r="U36" s="30"/>
      <c r="V36" s="73"/>
      <c r="W36" s="74"/>
      <c r="X36" s="74"/>
      <c r="Y36" s="32"/>
      <c r="Z36" s="32"/>
      <c r="AA36" s="32"/>
    </row>
    <row r="37" spans="1:27" s="75" customFormat="1" ht="25.15" customHeight="1">
      <c r="A37" s="71"/>
      <c r="B37" s="63" t="s">
        <v>78</v>
      </c>
      <c r="C37" s="40" t="s">
        <v>79</v>
      </c>
      <c r="D37" s="63"/>
      <c r="E37" s="63"/>
      <c r="F37" s="63"/>
      <c r="G37" s="63"/>
      <c r="H37" s="63"/>
      <c r="I37" s="63"/>
      <c r="J37" s="63"/>
      <c r="K37" s="63"/>
      <c r="L37" s="63"/>
      <c r="M37" s="63"/>
      <c r="N37" s="63"/>
      <c r="O37" s="70"/>
      <c r="P37" s="30"/>
      <c r="Q37" s="72"/>
      <c r="R37" s="72"/>
      <c r="S37" s="30"/>
      <c r="T37" s="30"/>
      <c r="U37" s="30"/>
      <c r="V37" s="73"/>
      <c r="W37" s="74"/>
      <c r="X37" s="74"/>
      <c r="Y37" s="32"/>
      <c r="Z37" s="32"/>
      <c r="AA37" s="32"/>
    </row>
    <row r="38" spans="1:27" s="77" customFormat="1" ht="88.5" customHeight="1">
      <c r="A38" s="93"/>
      <c r="B38" s="40" t="s">
        <v>80</v>
      </c>
      <c r="C38" s="56"/>
      <c r="D38" s="43"/>
      <c r="E38" s="43"/>
      <c r="F38" s="43"/>
      <c r="G38" s="43"/>
      <c r="H38" s="43"/>
      <c r="I38" s="43"/>
      <c r="J38" s="43"/>
      <c r="K38" s="43"/>
      <c r="L38" s="43"/>
      <c r="M38" s="56"/>
      <c r="N38" s="56"/>
      <c r="O38" s="91"/>
      <c r="P38" s="30">
        <f>SUM(P4:P31)</f>
        <v>33</v>
      </c>
      <c r="Q38" s="76">
        <f>SUM(Q4:Q31)</f>
        <v>0</v>
      </c>
      <c r="R38" s="76">
        <f>SUM(R8:R31)</f>
        <v>0</v>
      </c>
      <c r="S38" s="30">
        <f>SUM(S8:S31)</f>
        <v>1</v>
      </c>
      <c r="T38" s="30"/>
      <c r="U38" s="30"/>
      <c r="V38" s="104" t="s">
        <v>94</v>
      </c>
      <c r="W38" s="49"/>
      <c r="X38" s="49"/>
      <c r="Y38" s="31"/>
      <c r="Z38" s="31"/>
      <c r="AA38" s="31"/>
    </row>
    <row r="39" spans="1:27" ht="19.899999999999999" customHeight="1">
      <c r="F39" s="79"/>
      <c r="I39" s="80"/>
      <c r="J39" s="79"/>
      <c r="L39" s="79"/>
      <c r="O39" s="81"/>
      <c r="V39" s="82"/>
      <c r="X39" s="77"/>
      <c r="Y39" s="77"/>
      <c r="Z39" s="77"/>
      <c r="AA39" s="77"/>
    </row>
    <row r="40" spans="1:27" ht="15.75" customHeight="1">
      <c r="A40"/>
      <c r="B40" s="83"/>
      <c r="C40" s="83"/>
      <c r="D40" s="84"/>
      <c r="E40" s="85"/>
      <c r="F40" s="85"/>
      <c r="G40" s="85"/>
      <c r="H40" s="86"/>
      <c r="I40" s="87"/>
      <c r="J40" s="86"/>
      <c r="K40" s="85"/>
      <c r="L40" s="85"/>
      <c r="M40" s="85"/>
      <c r="N40" s="85"/>
      <c r="O40" s="272"/>
      <c r="P40" s="272"/>
      <c r="Q40" s="272"/>
      <c r="R40" s="272"/>
      <c r="S40" s="272"/>
      <c r="T40" s="272"/>
      <c r="U40" s="272"/>
      <c r="V40" s="272"/>
      <c r="X40" s="77"/>
      <c r="Y40" s="77"/>
      <c r="Z40" s="77"/>
      <c r="AA40" s="77"/>
    </row>
    <row r="41" spans="1:27" ht="13.5">
      <c r="A41"/>
      <c r="B41" s="83"/>
      <c r="C41" s="83"/>
      <c r="D41" s="84"/>
      <c r="E41" s="85"/>
      <c r="F41" s="85"/>
      <c r="G41" s="85"/>
      <c r="H41" s="86"/>
      <c r="I41" s="85"/>
      <c r="J41" s="85"/>
      <c r="K41" s="85"/>
      <c r="L41" s="85"/>
      <c r="M41" s="85"/>
      <c r="N41" s="85"/>
      <c r="O41" s="85"/>
      <c r="P41"/>
      <c r="Q41"/>
      <c r="R41"/>
      <c r="S41" s="85"/>
      <c r="T41" s="85"/>
      <c r="U41" s="85"/>
      <c r="V41" s="88"/>
    </row>
    <row r="42" spans="1:27" ht="13.5">
      <c r="A42"/>
      <c r="B42" s="83"/>
      <c r="C42" s="83"/>
      <c r="D42" s="84"/>
      <c r="E42" s="85"/>
      <c r="F42" s="85"/>
      <c r="G42" s="85"/>
      <c r="H42" s="86"/>
      <c r="I42" s="85"/>
      <c r="J42" s="85"/>
      <c r="K42" s="85"/>
      <c r="L42" s="85"/>
      <c r="M42" s="85"/>
      <c r="N42" s="85"/>
      <c r="O42" s="89"/>
      <c r="P42"/>
      <c r="Q42"/>
      <c r="R42"/>
      <c r="S42" s="85"/>
      <c r="T42" s="85"/>
      <c r="U42" s="85"/>
      <c r="V42" s="88"/>
    </row>
    <row r="43" spans="1:27" ht="13.5">
      <c r="A43"/>
      <c r="B43" s="83"/>
      <c r="C43" s="83"/>
      <c r="D43" s="84"/>
      <c r="E43" s="85"/>
      <c r="F43" s="85"/>
      <c r="G43" s="85"/>
      <c r="H43" s="86"/>
      <c r="I43" s="85"/>
      <c r="J43" s="85"/>
      <c r="K43" s="85"/>
      <c r="L43" s="85"/>
      <c r="M43" s="85"/>
      <c r="N43" s="85"/>
      <c r="O43" s="85"/>
      <c r="P43"/>
      <c r="Q43"/>
      <c r="R43"/>
      <c r="S43" s="85"/>
      <c r="T43" s="85"/>
      <c r="U43" s="85"/>
      <c r="V43" s="88"/>
    </row>
    <row r="44" spans="1:27" ht="13.5">
      <c r="A44"/>
      <c r="B44" s="83"/>
      <c r="C44" s="83"/>
      <c r="D44" s="84"/>
      <c r="E44" s="85"/>
      <c r="F44" s="85"/>
      <c r="G44" s="85"/>
      <c r="H44" s="86"/>
      <c r="I44" s="85"/>
      <c r="J44" s="85"/>
      <c r="K44" s="85"/>
      <c r="L44" s="85"/>
      <c r="M44" s="85"/>
      <c r="N44" s="85"/>
      <c r="O44" s="85"/>
      <c r="P44"/>
      <c r="Q44"/>
      <c r="R44"/>
      <c r="S44" s="85"/>
      <c r="T44" s="85"/>
      <c r="U44" s="85"/>
      <c r="V44" s="88"/>
    </row>
    <row r="45" spans="1:27" ht="13.5">
      <c r="A45"/>
      <c r="B45" s="83"/>
      <c r="C45" s="83"/>
      <c r="D45" s="84"/>
      <c r="E45" s="85"/>
      <c r="F45" s="85"/>
      <c r="G45" s="85"/>
      <c r="H45" s="86"/>
      <c r="I45" s="85"/>
      <c r="J45" s="85"/>
      <c r="K45" s="85"/>
      <c r="L45" s="85"/>
      <c r="M45" s="85"/>
      <c r="N45" s="85"/>
      <c r="O45" s="85"/>
      <c r="P45"/>
      <c r="Q45"/>
      <c r="R45"/>
      <c r="S45" s="85"/>
      <c r="T45" s="85"/>
      <c r="U45" s="85"/>
      <c r="V45" s="88"/>
    </row>
    <row r="46" spans="1:27" ht="13.5">
      <c r="A46"/>
      <c r="B46" s="83"/>
      <c r="C46" s="83"/>
      <c r="D46" s="84"/>
      <c r="E46" s="85"/>
      <c r="F46" s="85"/>
      <c r="G46" s="85"/>
      <c r="H46" s="86"/>
      <c r="I46" s="85"/>
      <c r="J46" s="85"/>
      <c r="K46" s="85"/>
      <c r="L46" s="85"/>
      <c r="M46" s="85"/>
      <c r="N46" s="85"/>
      <c r="O46" s="85"/>
      <c r="P46"/>
      <c r="Q46"/>
      <c r="R46"/>
      <c r="S46" s="85"/>
      <c r="T46" s="85"/>
      <c r="U46" s="85"/>
      <c r="V46" s="88"/>
    </row>
    <row r="47" spans="1:27" ht="13.5">
      <c r="A47"/>
      <c r="B47" s="83"/>
      <c r="C47" s="83"/>
      <c r="D47" s="84"/>
      <c r="E47" s="85"/>
      <c r="F47" s="85"/>
      <c r="G47" s="85"/>
      <c r="H47" s="86"/>
      <c r="I47" s="85"/>
      <c r="J47" s="85"/>
      <c r="K47" s="85"/>
      <c r="L47" s="85"/>
      <c r="M47" s="85"/>
      <c r="N47" s="85"/>
      <c r="O47" s="85"/>
      <c r="P47"/>
      <c r="Q47"/>
      <c r="R47"/>
      <c r="S47" s="85"/>
      <c r="T47" s="85"/>
      <c r="U47" s="85"/>
      <c r="V47" s="88"/>
    </row>
    <row r="48" spans="1:27" ht="13.5">
      <c r="A48"/>
      <c r="B48" s="83"/>
      <c r="C48" s="83"/>
      <c r="D48" s="84"/>
      <c r="E48" s="85"/>
      <c r="F48" s="85"/>
      <c r="G48" s="85"/>
      <c r="H48" s="86"/>
      <c r="I48" s="85"/>
      <c r="J48" s="85"/>
      <c r="K48" s="85"/>
      <c r="L48" s="85"/>
      <c r="M48" s="85"/>
      <c r="N48" s="85"/>
      <c r="O48" s="85"/>
      <c r="P48"/>
      <c r="Q48"/>
      <c r="R48"/>
      <c r="S48" s="85"/>
      <c r="T48" s="85"/>
      <c r="U48" s="85"/>
      <c r="V48" s="88"/>
    </row>
    <row r="49" spans="1:22" ht="13.5">
      <c r="A49"/>
      <c r="B49" s="83"/>
      <c r="C49" s="83"/>
      <c r="D49" s="84"/>
      <c r="E49" s="85"/>
      <c r="F49" s="85"/>
      <c r="G49" s="85"/>
      <c r="H49" s="86"/>
      <c r="I49" s="85"/>
      <c r="J49" s="85"/>
      <c r="K49" s="85"/>
      <c r="L49" s="85"/>
      <c r="M49" s="85"/>
      <c r="N49" s="85"/>
      <c r="O49" s="85"/>
      <c r="P49"/>
      <c r="Q49"/>
      <c r="R49"/>
      <c r="S49" s="85"/>
      <c r="T49" s="85"/>
      <c r="U49" s="85"/>
      <c r="V49" s="88"/>
    </row>
    <row r="50" spans="1:22" ht="13.5">
      <c r="A50"/>
      <c r="B50" s="83"/>
      <c r="C50" s="83"/>
      <c r="D50" s="84"/>
      <c r="E50" s="85"/>
      <c r="F50" s="85"/>
      <c r="G50" s="85"/>
      <c r="H50" s="86"/>
      <c r="I50" s="85"/>
      <c r="J50" s="85"/>
      <c r="K50" s="85"/>
      <c r="L50" s="85"/>
      <c r="M50" s="85"/>
      <c r="N50" s="85"/>
      <c r="O50" s="85"/>
      <c r="P50"/>
      <c r="Q50"/>
      <c r="R50"/>
      <c r="S50" s="85"/>
      <c r="T50" s="85"/>
      <c r="U50" s="85"/>
      <c r="V50" s="88"/>
    </row>
    <row r="51" spans="1:22" ht="13.5">
      <c r="A51"/>
      <c r="B51" s="83"/>
      <c r="C51" s="83"/>
      <c r="D51" s="84"/>
      <c r="E51" s="85"/>
      <c r="F51" s="85"/>
      <c r="G51" s="85"/>
      <c r="H51" s="86"/>
      <c r="I51" s="85"/>
      <c r="J51" s="85"/>
      <c r="K51" s="85"/>
      <c r="L51" s="85"/>
      <c r="M51" s="85"/>
      <c r="N51" s="85"/>
      <c r="O51" s="85"/>
      <c r="P51"/>
      <c r="Q51"/>
      <c r="R51"/>
      <c r="S51" s="85"/>
      <c r="T51" s="85"/>
      <c r="U51" s="85"/>
      <c r="V51" s="88"/>
    </row>
    <row r="52" spans="1:22" ht="13.5">
      <c r="A52"/>
      <c r="B52" s="83"/>
      <c r="C52" s="83"/>
      <c r="D52" s="84"/>
      <c r="E52" s="85"/>
      <c r="F52" s="85"/>
      <c r="G52" s="85"/>
      <c r="H52" s="86"/>
      <c r="I52" s="85"/>
      <c r="J52" s="85"/>
      <c r="K52" s="85"/>
      <c r="L52" s="85"/>
      <c r="M52" s="85"/>
      <c r="N52" s="85"/>
      <c r="O52" s="85"/>
      <c r="P52"/>
      <c r="Q52"/>
      <c r="R52"/>
      <c r="S52" s="85"/>
      <c r="T52" s="85"/>
      <c r="U52" s="85"/>
      <c r="V52" s="88"/>
    </row>
    <row r="53" spans="1:22" ht="13.5">
      <c r="A53"/>
      <c r="B53" s="83"/>
      <c r="C53" s="83"/>
      <c r="D53" s="84"/>
      <c r="E53" s="85"/>
      <c r="F53" s="85"/>
      <c r="G53" s="85"/>
      <c r="H53" s="86"/>
      <c r="I53" s="85"/>
      <c r="J53" s="85"/>
      <c r="K53" s="85"/>
      <c r="L53" s="85"/>
      <c r="M53" s="85"/>
      <c r="N53" s="85"/>
      <c r="O53" s="85"/>
      <c r="P53"/>
      <c r="Q53"/>
      <c r="R53"/>
      <c r="S53" s="85"/>
      <c r="T53" s="85"/>
      <c r="U53" s="85"/>
      <c r="V53" s="88"/>
    </row>
    <row r="54" spans="1:22" ht="13.5">
      <c r="A54"/>
      <c r="B54" s="83"/>
      <c r="C54" s="83"/>
      <c r="D54" s="84"/>
      <c r="E54" s="85"/>
      <c r="F54" s="85"/>
      <c r="G54" s="85"/>
      <c r="H54" s="86"/>
      <c r="I54" s="85"/>
      <c r="J54" s="85"/>
      <c r="K54" s="85"/>
      <c r="L54" s="85"/>
      <c r="M54" s="85"/>
      <c r="N54" s="85"/>
      <c r="O54" s="85"/>
      <c r="P54"/>
      <c r="Q54"/>
      <c r="R54"/>
      <c r="S54" s="85"/>
      <c r="T54" s="85"/>
      <c r="U54" s="85"/>
      <c r="V54" s="88"/>
    </row>
    <row r="55" spans="1:22" ht="13.5">
      <c r="A55"/>
      <c r="B55" s="83"/>
      <c r="C55" s="83"/>
      <c r="D55" s="84"/>
      <c r="E55" s="85"/>
      <c r="F55" s="85"/>
      <c r="G55" s="85"/>
      <c r="H55" s="86"/>
      <c r="I55" s="85"/>
      <c r="J55" s="85"/>
      <c r="K55" s="85"/>
      <c r="L55" s="85"/>
      <c r="M55" s="85"/>
      <c r="N55" s="85"/>
      <c r="O55" s="85"/>
      <c r="P55"/>
      <c r="Q55"/>
      <c r="R55"/>
      <c r="S55" s="85"/>
      <c r="T55" s="85"/>
      <c r="U55" s="85"/>
      <c r="V55" s="88"/>
    </row>
    <row r="56" spans="1:22" ht="13.5">
      <c r="A56"/>
      <c r="B56" s="83"/>
      <c r="C56" s="83"/>
      <c r="D56" s="84"/>
      <c r="E56" s="85"/>
      <c r="F56" s="85"/>
      <c r="G56" s="85"/>
      <c r="H56" s="86"/>
      <c r="I56" s="85"/>
      <c r="J56" s="85"/>
      <c r="K56" s="85"/>
      <c r="L56" s="85"/>
      <c r="M56" s="85"/>
      <c r="N56" s="85"/>
      <c r="O56" s="85"/>
      <c r="P56"/>
      <c r="Q56"/>
      <c r="R56"/>
      <c r="S56" s="85"/>
      <c r="T56" s="85"/>
      <c r="U56" s="85"/>
      <c r="V56" s="88"/>
    </row>
    <row r="57" spans="1:22" ht="13.5">
      <c r="A57"/>
      <c r="B57" s="83"/>
      <c r="C57" s="83"/>
      <c r="D57" s="84"/>
      <c r="E57" s="85"/>
      <c r="F57" s="85"/>
      <c r="G57" s="85"/>
      <c r="H57" s="86"/>
      <c r="I57" s="85"/>
      <c r="J57" s="85"/>
      <c r="K57" s="85"/>
      <c r="L57" s="85"/>
      <c r="M57" s="85"/>
      <c r="N57" s="85"/>
      <c r="O57" s="85"/>
      <c r="P57"/>
      <c r="Q57"/>
      <c r="R57"/>
      <c r="S57" s="85"/>
      <c r="T57" s="85"/>
      <c r="U57" s="85"/>
      <c r="V57" s="88"/>
    </row>
    <row r="58" spans="1:22" ht="13.5">
      <c r="A58"/>
      <c r="B58" s="83"/>
      <c r="C58" s="83"/>
      <c r="D58" s="84"/>
      <c r="E58" s="85"/>
      <c r="F58" s="85"/>
      <c r="G58" s="85"/>
      <c r="H58" s="86"/>
      <c r="I58" s="85"/>
      <c r="J58" s="85"/>
      <c r="K58" s="85"/>
      <c r="L58" s="85"/>
      <c r="M58" s="85"/>
      <c r="N58" s="85"/>
      <c r="O58" s="85"/>
      <c r="P58"/>
      <c r="Q58"/>
      <c r="R58"/>
      <c r="S58" s="85"/>
      <c r="T58" s="85"/>
      <c r="U58" s="85"/>
      <c r="V58" s="88"/>
    </row>
  </sheetData>
  <mergeCells count="3">
    <mergeCell ref="A1:V1"/>
    <mergeCell ref="R3:S3"/>
    <mergeCell ref="O40:V40"/>
  </mergeCells>
  <phoneticPr fontId="4" type="noConversion"/>
  <printOptions horizontalCentered="1"/>
  <pageMargins left="0.51181102362204722" right="0.11811023622047245" top="0.35433070866141736" bottom="0" header="0" footer="0"/>
  <pageSetup paperSize="9" scale="78" fitToHeight="0" orientation="landscape" r:id="rId1"/>
</worksheet>
</file>

<file path=xl/worksheets/sheet3.xml><?xml version="1.0" encoding="utf-8"?>
<worksheet xmlns="http://schemas.openxmlformats.org/spreadsheetml/2006/main" xmlns:r="http://schemas.openxmlformats.org/officeDocument/2006/relationships">
  <sheetPr>
    <tabColor rgb="FFFF0000"/>
    <pageSetUpPr fitToPage="1"/>
  </sheetPr>
  <dimension ref="A1:AA58"/>
  <sheetViews>
    <sheetView zoomScale="110" zoomScaleNormal="110" workbookViewId="0">
      <pane xSplit="2" ySplit="3" topLeftCell="C4" activePane="bottomRight" state="frozen"/>
      <selection pane="topRight" activeCell="C1" sqref="C1"/>
      <selection pane="bottomLeft" activeCell="A5" sqref="A5"/>
      <selection pane="bottomRight" activeCell="L5" sqref="L5"/>
    </sheetView>
  </sheetViews>
  <sheetFormatPr defaultColWidth="10" defaultRowHeight="12.75"/>
  <cols>
    <col min="1" max="1" width="7.375" style="32" customWidth="1"/>
    <col min="2" max="2" width="14.5" style="33" customWidth="1"/>
    <col min="3" max="3" width="8" style="33" customWidth="1"/>
    <col min="4" max="4" width="6.125" style="78" customWidth="1"/>
    <col min="5" max="5" width="7.625" style="31" customWidth="1"/>
    <col min="6" max="6" width="7.875" style="31" customWidth="1"/>
    <col min="7" max="7" width="7.625" style="31" customWidth="1"/>
    <col min="8" max="8" width="10.25" style="34" hidden="1" customWidth="1"/>
    <col min="9" max="9" width="8.25" style="31" customWidth="1"/>
    <col min="10" max="10" width="7.625" style="31" customWidth="1"/>
    <col min="11" max="11" width="10.75" style="31" customWidth="1"/>
    <col min="12" max="12" width="7.875" style="31" customWidth="1"/>
    <col min="13" max="13" width="8.25" style="31" customWidth="1"/>
    <col min="14" max="14" width="13.125" style="31" customWidth="1"/>
    <col min="15" max="15" width="16.125" style="31" customWidth="1"/>
    <col min="16" max="17" width="0" style="35" hidden="1" customWidth="1"/>
    <col min="18" max="18" width="7.375" style="35" hidden="1" customWidth="1"/>
    <col min="19" max="19" width="6.5" style="31" hidden="1" customWidth="1"/>
    <col min="20" max="20" width="11.125" style="31" customWidth="1"/>
    <col min="21" max="21" width="15.75" style="31" customWidth="1"/>
    <col min="22" max="22" width="63.25" style="36" customWidth="1"/>
    <col min="23" max="257" width="10" style="31"/>
    <col min="258" max="258" width="5.375" style="31" customWidth="1"/>
    <col min="259" max="259" width="13.25" style="31" customWidth="1"/>
    <col min="260" max="260" width="8" style="31" customWidth="1"/>
    <col min="261" max="261" width="6.125" style="31" customWidth="1"/>
    <col min="262" max="262" width="7.625" style="31" customWidth="1"/>
    <col min="263" max="263" width="7.875" style="31" customWidth="1"/>
    <col min="264" max="264" width="5.25" style="31" customWidth="1"/>
    <col min="265" max="265" width="6.5" style="31" customWidth="1"/>
    <col min="266" max="266" width="7.25" style="31" customWidth="1"/>
    <col min="267" max="267" width="0" style="31" hidden="1" customWidth="1"/>
    <col min="268" max="268" width="8.75" style="31" customWidth="1"/>
    <col min="269" max="269" width="8.25" style="31" customWidth="1"/>
    <col min="270" max="270" width="6.125" style="31" customWidth="1"/>
    <col min="271" max="271" width="10.5" style="31" customWidth="1"/>
    <col min="272" max="272" width="9" style="31" customWidth="1"/>
    <col min="273" max="273" width="10.125" style="31" customWidth="1"/>
    <col min="274" max="277" width="0" style="31" hidden="1" customWidth="1"/>
    <col min="278" max="278" width="63.25" style="31" customWidth="1"/>
    <col min="279" max="513" width="10" style="31"/>
    <col min="514" max="514" width="5.375" style="31" customWidth="1"/>
    <col min="515" max="515" width="13.25" style="31" customWidth="1"/>
    <col min="516" max="516" width="8" style="31" customWidth="1"/>
    <col min="517" max="517" width="6.125" style="31" customWidth="1"/>
    <col min="518" max="518" width="7.625" style="31" customWidth="1"/>
    <col min="519" max="519" width="7.875" style="31" customWidth="1"/>
    <col min="520" max="520" width="5.25" style="31" customWidth="1"/>
    <col min="521" max="521" width="6.5" style="31" customWidth="1"/>
    <col min="522" max="522" width="7.25" style="31" customWidth="1"/>
    <col min="523" max="523" width="0" style="31" hidden="1" customWidth="1"/>
    <col min="524" max="524" width="8.75" style="31" customWidth="1"/>
    <col min="525" max="525" width="8.25" style="31" customWidth="1"/>
    <col min="526" max="526" width="6.125" style="31" customWidth="1"/>
    <col min="527" max="527" width="10.5" style="31" customWidth="1"/>
    <col min="528" max="528" width="9" style="31" customWidth="1"/>
    <col min="529" max="529" width="10.125" style="31" customWidth="1"/>
    <col min="530" max="533" width="0" style="31" hidden="1" customWidth="1"/>
    <col min="534" max="534" width="63.25" style="31" customWidth="1"/>
    <col min="535" max="769" width="10" style="31"/>
    <col min="770" max="770" width="5.375" style="31" customWidth="1"/>
    <col min="771" max="771" width="13.25" style="31" customWidth="1"/>
    <col min="772" max="772" width="8" style="31" customWidth="1"/>
    <col min="773" max="773" width="6.125" style="31" customWidth="1"/>
    <col min="774" max="774" width="7.625" style="31" customWidth="1"/>
    <col min="775" max="775" width="7.875" style="31" customWidth="1"/>
    <col min="776" max="776" width="5.25" style="31" customWidth="1"/>
    <col min="777" max="777" width="6.5" style="31" customWidth="1"/>
    <col min="778" max="778" width="7.25" style="31" customWidth="1"/>
    <col min="779" max="779" width="0" style="31" hidden="1" customWidth="1"/>
    <col min="780" max="780" width="8.75" style="31" customWidth="1"/>
    <col min="781" max="781" width="8.25" style="31" customWidth="1"/>
    <col min="782" max="782" width="6.125" style="31" customWidth="1"/>
    <col min="783" max="783" width="10.5" style="31" customWidth="1"/>
    <col min="784" max="784" width="9" style="31" customWidth="1"/>
    <col min="785" max="785" width="10.125" style="31" customWidth="1"/>
    <col min="786" max="789" width="0" style="31" hidden="1" customWidth="1"/>
    <col min="790" max="790" width="63.25" style="31" customWidth="1"/>
    <col min="791" max="1025" width="10" style="31"/>
    <col min="1026" max="1026" width="5.375" style="31" customWidth="1"/>
    <col min="1027" max="1027" width="13.25" style="31" customWidth="1"/>
    <col min="1028" max="1028" width="8" style="31" customWidth="1"/>
    <col min="1029" max="1029" width="6.125" style="31" customWidth="1"/>
    <col min="1030" max="1030" width="7.625" style="31" customWidth="1"/>
    <col min="1031" max="1031" width="7.875" style="31" customWidth="1"/>
    <col min="1032" max="1032" width="5.25" style="31" customWidth="1"/>
    <col min="1033" max="1033" width="6.5" style="31" customWidth="1"/>
    <col min="1034" max="1034" width="7.25" style="31" customWidth="1"/>
    <col min="1035" max="1035" width="0" style="31" hidden="1" customWidth="1"/>
    <col min="1036" max="1036" width="8.75" style="31" customWidth="1"/>
    <col min="1037" max="1037" width="8.25" style="31" customWidth="1"/>
    <col min="1038" max="1038" width="6.125" style="31" customWidth="1"/>
    <col min="1039" max="1039" width="10.5" style="31" customWidth="1"/>
    <col min="1040" max="1040" width="9" style="31" customWidth="1"/>
    <col min="1041" max="1041" width="10.125" style="31" customWidth="1"/>
    <col min="1042" max="1045" width="0" style="31" hidden="1" customWidth="1"/>
    <col min="1046" max="1046" width="63.25" style="31" customWidth="1"/>
    <col min="1047" max="1281" width="10" style="31"/>
    <col min="1282" max="1282" width="5.375" style="31" customWidth="1"/>
    <col min="1283" max="1283" width="13.25" style="31" customWidth="1"/>
    <col min="1284" max="1284" width="8" style="31" customWidth="1"/>
    <col min="1285" max="1285" width="6.125" style="31" customWidth="1"/>
    <col min="1286" max="1286" width="7.625" style="31" customWidth="1"/>
    <col min="1287" max="1287" width="7.875" style="31" customWidth="1"/>
    <col min="1288" max="1288" width="5.25" style="31" customWidth="1"/>
    <col min="1289" max="1289" width="6.5" style="31" customWidth="1"/>
    <col min="1290" max="1290" width="7.25" style="31" customWidth="1"/>
    <col min="1291" max="1291" width="0" style="31" hidden="1" customWidth="1"/>
    <col min="1292" max="1292" width="8.75" style="31" customWidth="1"/>
    <col min="1293" max="1293" width="8.25" style="31" customWidth="1"/>
    <col min="1294" max="1294" width="6.125" style="31" customWidth="1"/>
    <col min="1295" max="1295" width="10.5" style="31" customWidth="1"/>
    <col min="1296" max="1296" width="9" style="31" customWidth="1"/>
    <col min="1297" max="1297" width="10.125" style="31" customWidth="1"/>
    <col min="1298" max="1301" width="0" style="31" hidden="1" customWidth="1"/>
    <col min="1302" max="1302" width="63.25" style="31" customWidth="1"/>
    <col min="1303" max="1537" width="10" style="31"/>
    <col min="1538" max="1538" width="5.375" style="31" customWidth="1"/>
    <col min="1539" max="1539" width="13.25" style="31" customWidth="1"/>
    <col min="1540" max="1540" width="8" style="31" customWidth="1"/>
    <col min="1541" max="1541" width="6.125" style="31" customWidth="1"/>
    <col min="1542" max="1542" width="7.625" style="31" customWidth="1"/>
    <col min="1543" max="1543" width="7.875" style="31" customWidth="1"/>
    <col min="1544" max="1544" width="5.25" style="31" customWidth="1"/>
    <col min="1545" max="1545" width="6.5" style="31" customWidth="1"/>
    <col min="1546" max="1546" width="7.25" style="31" customWidth="1"/>
    <col min="1547" max="1547" width="0" style="31" hidden="1" customWidth="1"/>
    <col min="1548" max="1548" width="8.75" style="31" customWidth="1"/>
    <col min="1549" max="1549" width="8.25" style="31" customWidth="1"/>
    <col min="1550" max="1550" width="6.125" style="31" customWidth="1"/>
    <col min="1551" max="1551" width="10.5" style="31" customWidth="1"/>
    <col min="1552" max="1552" width="9" style="31" customWidth="1"/>
    <col min="1553" max="1553" width="10.125" style="31" customWidth="1"/>
    <col min="1554" max="1557" width="0" style="31" hidden="1" customWidth="1"/>
    <col min="1558" max="1558" width="63.25" style="31" customWidth="1"/>
    <col min="1559" max="1793" width="10" style="31"/>
    <col min="1794" max="1794" width="5.375" style="31" customWidth="1"/>
    <col min="1795" max="1795" width="13.25" style="31" customWidth="1"/>
    <col min="1796" max="1796" width="8" style="31" customWidth="1"/>
    <col min="1797" max="1797" width="6.125" style="31" customWidth="1"/>
    <col min="1798" max="1798" width="7.625" style="31" customWidth="1"/>
    <col min="1799" max="1799" width="7.875" style="31" customWidth="1"/>
    <col min="1800" max="1800" width="5.25" style="31" customWidth="1"/>
    <col min="1801" max="1801" width="6.5" style="31" customWidth="1"/>
    <col min="1802" max="1802" width="7.25" style="31" customWidth="1"/>
    <col min="1803" max="1803" width="0" style="31" hidden="1" customWidth="1"/>
    <col min="1804" max="1804" width="8.75" style="31" customWidth="1"/>
    <col min="1805" max="1805" width="8.25" style="31" customWidth="1"/>
    <col min="1806" max="1806" width="6.125" style="31" customWidth="1"/>
    <col min="1807" max="1807" width="10.5" style="31" customWidth="1"/>
    <col min="1808" max="1808" width="9" style="31" customWidth="1"/>
    <col min="1809" max="1809" width="10.125" style="31" customWidth="1"/>
    <col min="1810" max="1813" width="0" style="31" hidden="1" customWidth="1"/>
    <col min="1814" max="1814" width="63.25" style="31" customWidth="1"/>
    <col min="1815" max="2049" width="10" style="31"/>
    <col min="2050" max="2050" width="5.375" style="31" customWidth="1"/>
    <col min="2051" max="2051" width="13.25" style="31" customWidth="1"/>
    <col min="2052" max="2052" width="8" style="31" customWidth="1"/>
    <col min="2053" max="2053" width="6.125" style="31" customWidth="1"/>
    <col min="2054" max="2054" width="7.625" style="31" customWidth="1"/>
    <col min="2055" max="2055" width="7.875" style="31" customWidth="1"/>
    <col min="2056" max="2056" width="5.25" style="31" customWidth="1"/>
    <col min="2057" max="2057" width="6.5" style="31" customWidth="1"/>
    <col min="2058" max="2058" width="7.25" style="31" customWidth="1"/>
    <col min="2059" max="2059" width="0" style="31" hidden="1" customWidth="1"/>
    <col min="2060" max="2060" width="8.75" style="31" customWidth="1"/>
    <col min="2061" max="2061" width="8.25" style="31" customWidth="1"/>
    <col min="2062" max="2062" width="6.125" style="31" customWidth="1"/>
    <col min="2063" max="2063" width="10.5" style="31" customWidth="1"/>
    <col min="2064" max="2064" width="9" style="31" customWidth="1"/>
    <col min="2065" max="2065" width="10.125" style="31" customWidth="1"/>
    <col min="2066" max="2069" width="0" style="31" hidden="1" customWidth="1"/>
    <col min="2070" max="2070" width="63.25" style="31" customWidth="1"/>
    <col min="2071" max="2305" width="10" style="31"/>
    <col min="2306" max="2306" width="5.375" style="31" customWidth="1"/>
    <col min="2307" max="2307" width="13.25" style="31" customWidth="1"/>
    <col min="2308" max="2308" width="8" style="31" customWidth="1"/>
    <col min="2309" max="2309" width="6.125" style="31" customWidth="1"/>
    <col min="2310" max="2310" width="7.625" style="31" customWidth="1"/>
    <col min="2311" max="2311" width="7.875" style="31" customWidth="1"/>
    <col min="2312" max="2312" width="5.25" style="31" customWidth="1"/>
    <col min="2313" max="2313" width="6.5" style="31" customWidth="1"/>
    <col min="2314" max="2314" width="7.25" style="31" customWidth="1"/>
    <col min="2315" max="2315" width="0" style="31" hidden="1" customWidth="1"/>
    <col min="2316" max="2316" width="8.75" style="31" customWidth="1"/>
    <col min="2317" max="2317" width="8.25" style="31" customWidth="1"/>
    <col min="2318" max="2318" width="6.125" style="31" customWidth="1"/>
    <col min="2319" max="2319" width="10.5" style="31" customWidth="1"/>
    <col min="2320" max="2320" width="9" style="31" customWidth="1"/>
    <col min="2321" max="2321" width="10.125" style="31" customWidth="1"/>
    <col min="2322" max="2325" width="0" style="31" hidden="1" customWidth="1"/>
    <col min="2326" max="2326" width="63.25" style="31" customWidth="1"/>
    <col min="2327" max="2561" width="10" style="31"/>
    <col min="2562" max="2562" width="5.375" style="31" customWidth="1"/>
    <col min="2563" max="2563" width="13.25" style="31" customWidth="1"/>
    <col min="2564" max="2564" width="8" style="31" customWidth="1"/>
    <col min="2565" max="2565" width="6.125" style="31" customWidth="1"/>
    <col min="2566" max="2566" width="7.625" style="31" customWidth="1"/>
    <col min="2567" max="2567" width="7.875" style="31" customWidth="1"/>
    <col min="2568" max="2568" width="5.25" style="31" customWidth="1"/>
    <col min="2569" max="2569" width="6.5" style="31" customWidth="1"/>
    <col min="2570" max="2570" width="7.25" style="31" customWidth="1"/>
    <col min="2571" max="2571" width="0" style="31" hidden="1" customWidth="1"/>
    <col min="2572" max="2572" width="8.75" style="31" customWidth="1"/>
    <col min="2573" max="2573" width="8.25" style="31" customWidth="1"/>
    <col min="2574" max="2574" width="6.125" style="31" customWidth="1"/>
    <col min="2575" max="2575" width="10.5" style="31" customWidth="1"/>
    <col min="2576" max="2576" width="9" style="31" customWidth="1"/>
    <col min="2577" max="2577" width="10.125" style="31" customWidth="1"/>
    <col min="2578" max="2581" width="0" style="31" hidden="1" customWidth="1"/>
    <col min="2582" max="2582" width="63.25" style="31" customWidth="1"/>
    <col min="2583" max="2817" width="10" style="31"/>
    <col min="2818" max="2818" width="5.375" style="31" customWidth="1"/>
    <col min="2819" max="2819" width="13.25" style="31" customWidth="1"/>
    <col min="2820" max="2820" width="8" style="31" customWidth="1"/>
    <col min="2821" max="2821" width="6.125" style="31" customWidth="1"/>
    <col min="2822" max="2822" width="7.625" style="31" customWidth="1"/>
    <col min="2823" max="2823" width="7.875" style="31" customWidth="1"/>
    <col min="2824" max="2824" width="5.25" style="31" customWidth="1"/>
    <col min="2825" max="2825" width="6.5" style="31" customWidth="1"/>
    <col min="2826" max="2826" width="7.25" style="31" customWidth="1"/>
    <col min="2827" max="2827" width="0" style="31" hidden="1" customWidth="1"/>
    <col min="2828" max="2828" width="8.75" style="31" customWidth="1"/>
    <col min="2829" max="2829" width="8.25" style="31" customWidth="1"/>
    <col min="2830" max="2830" width="6.125" style="31" customWidth="1"/>
    <col min="2831" max="2831" width="10.5" style="31" customWidth="1"/>
    <col min="2832" max="2832" width="9" style="31" customWidth="1"/>
    <col min="2833" max="2833" width="10.125" style="31" customWidth="1"/>
    <col min="2834" max="2837" width="0" style="31" hidden="1" customWidth="1"/>
    <col min="2838" max="2838" width="63.25" style="31" customWidth="1"/>
    <col min="2839" max="3073" width="10" style="31"/>
    <col min="3074" max="3074" width="5.375" style="31" customWidth="1"/>
    <col min="3075" max="3075" width="13.25" style="31" customWidth="1"/>
    <col min="3076" max="3076" width="8" style="31" customWidth="1"/>
    <col min="3077" max="3077" width="6.125" style="31" customWidth="1"/>
    <col min="3078" max="3078" width="7.625" style="31" customWidth="1"/>
    <col min="3079" max="3079" width="7.875" style="31" customWidth="1"/>
    <col min="3080" max="3080" width="5.25" style="31" customWidth="1"/>
    <col min="3081" max="3081" width="6.5" style="31" customWidth="1"/>
    <col min="3082" max="3082" width="7.25" style="31" customWidth="1"/>
    <col min="3083" max="3083" width="0" style="31" hidden="1" customWidth="1"/>
    <col min="3084" max="3084" width="8.75" style="31" customWidth="1"/>
    <col min="3085" max="3085" width="8.25" style="31" customWidth="1"/>
    <col min="3086" max="3086" width="6.125" style="31" customWidth="1"/>
    <col min="3087" max="3087" width="10.5" style="31" customWidth="1"/>
    <col min="3088" max="3088" width="9" style="31" customWidth="1"/>
    <col min="3089" max="3089" width="10.125" style="31" customWidth="1"/>
    <col min="3090" max="3093" width="0" style="31" hidden="1" customWidth="1"/>
    <col min="3094" max="3094" width="63.25" style="31" customWidth="1"/>
    <col min="3095" max="3329" width="10" style="31"/>
    <col min="3330" max="3330" width="5.375" style="31" customWidth="1"/>
    <col min="3331" max="3331" width="13.25" style="31" customWidth="1"/>
    <col min="3332" max="3332" width="8" style="31" customWidth="1"/>
    <col min="3333" max="3333" width="6.125" style="31" customWidth="1"/>
    <col min="3334" max="3334" width="7.625" style="31" customWidth="1"/>
    <col min="3335" max="3335" width="7.875" style="31" customWidth="1"/>
    <col min="3336" max="3336" width="5.25" style="31" customWidth="1"/>
    <col min="3337" max="3337" width="6.5" style="31" customWidth="1"/>
    <col min="3338" max="3338" width="7.25" style="31" customWidth="1"/>
    <col min="3339" max="3339" width="0" style="31" hidden="1" customWidth="1"/>
    <col min="3340" max="3340" width="8.75" style="31" customWidth="1"/>
    <col min="3341" max="3341" width="8.25" style="31" customWidth="1"/>
    <col min="3342" max="3342" width="6.125" style="31" customWidth="1"/>
    <col min="3343" max="3343" width="10.5" style="31" customWidth="1"/>
    <col min="3344" max="3344" width="9" style="31" customWidth="1"/>
    <col min="3345" max="3345" width="10.125" style="31" customWidth="1"/>
    <col min="3346" max="3349" width="0" style="31" hidden="1" customWidth="1"/>
    <col min="3350" max="3350" width="63.25" style="31" customWidth="1"/>
    <col min="3351" max="3585" width="10" style="31"/>
    <col min="3586" max="3586" width="5.375" style="31" customWidth="1"/>
    <col min="3587" max="3587" width="13.25" style="31" customWidth="1"/>
    <col min="3588" max="3588" width="8" style="31" customWidth="1"/>
    <col min="3589" max="3589" width="6.125" style="31" customWidth="1"/>
    <col min="3590" max="3590" width="7.625" style="31" customWidth="1"/>
    <col min="3591" max="3591" width="7.875" style="31" customWidth="1"/>
    <col min="3592" max="3592" width="5.25" style="31" customWidth="1"/>
    <col min="3593" max="3593" width="6.5" style="31" customWidth="1"/>
    <col min="3594" max="3594" width="7.25" style="31" customWidth="1"/>
    <col min="3595" max="3595" width="0" style="31" hidden="1" customWidth="1"/>
    <col min="3596" max="3596" width="8.75" style="31" customWidth="1"/>
    <col min="3597" max="3597" width="8.25" style="31" customWidth="1"/>
    <col min="3598" max="3598" width="6.125" style="31" customWidth="1"/>
    <col min="3599" max="3599" width="10.5" style="31" customWidth="1"/>
    <col min="3600" max="3600" width="9" style="31" customWidth="1"/>
    <col min="3601" max="3601" width="10.125" style="31" customWidth="1"/>
    <col min="3602" max="3605" width="0" style="31" hidden="1" customWidth="1"/>
    <col min="3606" max="3606" width="63.25" style="31" customWidth="1"/>
    <col min="3607" max="3841" width="10" style="31"/>
    <col min="3842" max="3842" width="5.375" style="31" customWidth="1"/>
    <col min="3843" max="3843" width="13.25" style="31" customWidth="1"/>
    <col min="3844" max="3844" width="8" style="31" customWidth="1"/>
    <col min="3845" max="3845" width="6.125" style="31" customWidth="1"/>
    <col min="3846" max="3846" width="7.625" style="31" customWidth="1"/>
    <col min="3847" max="3847" width="7.875" style="31" customWidth="1"/>
    <col min="3848" max="3848" width="5.25" style="31" customWidth="1"/>
    <col min="3849" max="3849" width="6.5" style="31" customWidth="1"/>
    <col min="3850" max="3850" width="7.25" style="31" customWidth="1"/>
    <col min="3851" max="3851" width="0" style="31" hidden="1" customWidth="1"/>
    <col min="3852" max="3852" width="8.75" style="31" customWidth="1"/>
    <col min="3853" max="3853" width="8.25" style="31" customWidth="1"/>
    <col min="3854" max="3854" width="6.125" style="31" customWidth="1"/>
    <col min="3855" max="3855" width="10.5" style="31" customWidth="1"/>
    <col min="3856" max="3856" width="9" style="31" customWidth="1"/>
    <col min="3857" max="3857" width="10.125" style="31" customWidth="1"/>
    <col min="3858" max="3861" width="0" style="31" hidden="1" customWidth="1"/>
    <col min="3862" max="3862" width="63.25" style="31" customWidth="1"/>
    <col min="3863" max="4097" width="10" style="31"/>
    <col min="4098" max="4098" width="5.375" style="31" customWidth="1"/>
    <col min="4099" max="4099" width="13.25" style="31" customWidth="1"/>
    <col min="4100" max="4100" width="8" style="31" customWidth="1"/>
    <col min="4101" max="4101" width="6.125" style="31" customWidth="1"/>
    <col min="4102" max="4102" width="7.625" style="31" customWidth="1"/>
    <col min="4103" max="4103" width="7.875" style="31" customWidth="1"/>
    <col min="4104" max="4104" width="5.25" style="31" customWidth="1"/>
    <col min="4105" max="4105" width="6.5" style="31" customWidth="1"/>
    <col min="4106" max="4106" width="7.25" style="31" customWidth="1"/>
    <col min="4107" max="4107" width="0" style="31" hidden="1" customWidth="1"/>
    <col min="4108" max="4108" width="8.75" style="31" customWidth="1"/>
    <col min="4109" max="4109" width="8.25" style="31" customWidth="1"/>
    <col min="4110" max="4110" width="6.125" style="31" customWidth="1"/>
    <col min="4111" max="4111" width="10.5" style="31" customWidth="1"/>
    <col min="4112" max="4112" width="9" style="31" customWidth="1"/>
    <col min="4113" max="4113" width="10.125" style="31" customWidth="1"/>
    <col min="4114" max="4117" width="0" style="31" hidden="1" customWidth="1"/>
    <col min="4118" max="4118" width="63.25" style="31" customWidth="1"/>
    <col min="4119" max="4353" width="10" style="31"/>
    <col min="4354" max="4354" width="5.375" style="31" customWidth="1"/>
    <col min="4355" max="4355" width="13.25" style="31" customWidth="1"/>
    <col min="4356" max="4356" width="8" style="31" customWidth="1"/>
    <col min="4357" max="4357" width="6.125" style="31" customWidth="1"/>
    <col min="4358" max="4358" width="7.625" style="31" customWidth="1"/>
    <col min="4359" max="4359" width="7.875" style="31" customWidth="1"/>
    <col min="4360" max="4360" width="5.25" style="31" customWidth="1"/>
    <col min="4361" max="4361" width="6.5" style="31" customWidth="1"/>
    <col min="4362" max="4362" width="7.25" style="31" customWidth="1"/>
    <col min="4363" max="4363" width="0" style="31" hidden="1" customWidth="1"/>
    <col min="4364" max="4364" width="8.75" style="31" customWidth="1"/>
    <col min="4365" max="4365" width="8.25" style="31" customWidth="1"/>
    <col min="4366" max="4366" width="6.125" style="31" customWidth="1"/>
    <col min="4367" max="4367" width="10.5" style="31" customWidth="1"/>
    <col min="4368" max="4368" width="9" style="31" customWidth="1"/>
    <col min="4369" max="4369" width="10.125" style="31" customWidth="1"/>
    <col min="4370" max="4373" width="0" style="31" hidden="1" customWidth="1"/>
    <col min="4374" max="4374" width="63.25" style="31" customWidth="1"/>
    <col min="4375" max="4609" width="10" style="31"/>
    <col min="4610" max="4610" width="5.375" style="31" customWidth="1"/>
    <col min="4611" max="4611" width="13.25" style="31" customWidth="1"/>
    <col min="4612" max="4612" width="8" style="31" customWidth="1"/>
    <col min="4613" max="4613" width="6.125" style="31" customWidth="1"/>
    <col min="4614" max="4614" width="7.625" style="31" customWidth="1"/>
    <col min="4615" max="4615" width="7.875" style="31" customWidth="1"/>
    <col min="4616" max="4616" width="5.25" style="31" customWidth="1"/>
    <col min="4617" max="4617" width="6.5" style="31" customWidth="1"/>
    <col min="4618" max="4618" width="7.25" style="31" customWidth="1"/>
    <col min="4619" max="4619" width="0" style="31" hidden="1" customWidth="1"/>
    <col min="4620" max="4620" width="8.75" style="31" customWidth="1"/>
    <col min="4621" max="4621" width="8.25" style="31" customWidth="1"/>
    <col min="4622" max="4622" width="6.125" style="31" customWidth="1"/>
    <col min="4623" max="4623" width="10.5" style="31" customWidth="1"/>
    <col min="4624" max="4624" width="9" style="31" customWidth="1"/>
    <col min="4625" max="4625" width="10.125" style="31" customWidth="1"/>
    <col min="4626" max="4629" width="0" style="31" hidden="1" customWidth="1"/>
    <col min="4630" max="4630" width="63.25" style="31" customWidth="1"/>
    <col min="4631" max="4865" width="10" style="31"/>
    <col min="4866" max="4866" width="5.375" style="31" customWidth="1"/>
    <col min="4867" max="4867" width="13.25" style="31" customWidth="1"/>
    <col min="4868" max="4868" width="8" style="31" customWidth="1"/>
    <col min="4869" max="4869" width="6.125" style="31" customWidth="1"/>
    <col min="4870" max="4870" width="7.625" style="31" customWidth="1"/>
    <col min="4871" max="4871" width="7.875" style="31" customWidth="1"/>
    <col min="4872" max="4872" width="5.25" style="31" customWidth="1"/>
    <col min="4873" max="4873" width="6.5" style="31" customWidth="1"/>
    <col min="4874" max="4874" width="7.25" style="31" customWidth="1"/>
    <col min="4875" max="4875" width="0" style="31" hidden="1" customWidth="1"/>
    <col min="4876" max="4876" width="8.75" style="31" customWidth="1"/>
    <col min="4877" max="4877" width="8.25" style="31" customWidth="1"/>
    <col min="4878" max="4878" width="6.125" style="31" customWidth="1"/>
    <col min="4879" max="4879" width="10.5" style="31" customWidth="1"/>
    <col min="4880" max="4880" width="9" style="31" customWidth="1"/>
    <col min="4881" max="4881" width="10.125" style="31" customWidth="1"/>
    <col min="4882" max="4885" width="0" style="31" hidden="1" customWidth="1"/>
    <col min="4886" max="4886" width="63.25" style="31" customWidth="1"/>
    <col min="4887" max="5121" width="10" style="31"/>
    <col min="5122" max="5122" width="5.375" style="31" customWidth="1"/>
    <col min="5123" max="5123" width="13.25" style="31" customWidth="1"/>
    <col min="5124" max="5124" width="8" style="31" customWidth="1"/>
    <col min="5125" max="5125" width="6.125" style="31" customWidth="1"/>
    <col min="5126" max="5126" width="7.625" style="31" customWidth="1"/>
    <col min="5127" max="5127" width="7.875" style="31" customWidth="1"/>
    <col min="5128" max="5128" width="5.25" style="31" customWidth="1"/>
    <col min="5129" max="5129" width="6.5" style="31" customWidth="1"/>
    <col min="5130" max="5130" width="7.25" style="31" customWidth="1"/>
    <col min="5131" max="5131" width="0" style="31" hidden="1" customWidth="1"/>
    <col min="5132" max="5132" width="8.75" style="31" customWidth="1"/>
    <col min="5133" max="5133" width="8.25" style="31" customWidth="1"/>
    <col min="5134" max="5134" width="6.125" style="31" customWidth="1"/>
    <col min="5135" max="5135" width="10.5" style="31" customWidth="1"/>
    <col min="5136" max="5136" width="9" style="31" customWidth="1"/>
    <col min="5137" max="5137" width="10.125" style="31" customWidth="1"/>
    <col min="5138" max="5141" width="0" style="31" hidden="1" customWidth="1"/>
    <col min="5142" max="5142" width="63.25" style="31" customWidth="1"/>
    <col min="5143" max="5377" width="10" style="31"/>
    <col min="5378" max="5378" width="5.375" style="31" customWidth="1"/>
    <col min="5379" max="5379" width="13.25" style="31" customWidth="1"/>
    <col min="5380" max="5380" width="8" style="31" customWidth="1"/>
    <col min="5381" max="5381" width="6.125" style="31" customWidth="1"/>
    <col min="5382" max="5382" width="7.625" style="31" customWidth="1"/>
    <col min="5383" max="5383" width="7.875" style="31" customWidth="1"/>
    <col min="5384" max="5384" width="5.25" style="31" customWidth="1"/>
    <col min="5385" max="5385" width="6.5" style="31" customWidth="1"/>
    <col min="5386" max="5386" width="7.25" style="31" customWidth="1"/>
    <col min="5387" max="5387" width="0" style="31" hidden="1" customWidth="1"/>
    <col min="5388" max="5388" width="8.75" style="31" customWidth="1"/>
    <col min="5389" max="5389" width="8.25" style="31" customWidth="1"/>
    <col min="5390" max="5390" width="6.125" style="31" customWidth="1"/>
    <col min="5391" max="5391" width="10.5" style="31" customWidth="1"/>
    <col min="5392" max="5392" width="9" style="31" customWidth="1"/>
    <col min="5393" max="5393" width="10.125" style="31" customWidth="1"/>
    <col min="5394" max="5397" width="0" style="31" hidden="1" customWidth="1"/>
    <col min="5398" max="5398" width="63.25" style="31" customWidth="1"/>
    <col min="5399" max="5633" width="10" style="31"/>
    <col min="5634" max="5634" width="5.375" style="31" customWidth="1"/>
    <col min="5635" max="5635" width="13.25" style="31" customWidth="1"/>
    <col min="5636" max="5636" width="8" style="31" customWidth="1"/>
    <col min="5637" max="5637" width="6.125" style="31" customWidth="1"/>
    <col min="5638" max="5638" width="7.625" style="31" customWidth="1"/>
    <col min="5639" max="5639" width="7.875" style="31" customWidth="1"/>
    <col min="5640" max="5640" width="5.25" style="31" customWidth="1"/>
    <col min="5641" max="5641" width="6.5" style="31" customWidth="1"/>
    <col min="5642" max="5642" width="7.25" style="31" customWidth="1"/>
    <col min="5643" max="5643" width="0" style="31" hidden="1" customWidth="1"/>
    <col min="5644" max="5644" width="8.75" style="31" customWidth="1"/>
    <col min="5645" max="5645" width="8.25" style="31" customWidth="1"/>
    <col min="5646" max="5646" width="6.125" style="31" customWidth="1"/>
    <col min="5647" max="5647" width="10.5" style="31" customWidth="1"/>
    <col min="5648" max="5648" width="9" style="31" customWidth="1"/>
    <col min="5649" max="5649" width="10.125" style="31" customWidth="1"/>
    <col min="5650" max="5653" width="0" style="31" hidden="1" customWidth="1"/>
    <col min="5654" max="5654" width="63.25" style="31" customWidth="1"/>
    <col min="5655" max="5889" width="10" style="31"/>
    <col min="5890" max="5890" width="5.375" style="31" customWidth="1"/>
    <col min="5891" max="5891" width="13.25" style="31" customWidth="1"/>
    <col min="5892" max="5892" width="8" style="31" customWidth="1"/>
    <col min="5893" max="5893" width="6.125" style="31" customWidth="1"/>
    <col min="5894" max="5894" width="7.625" style="31" customWidth="1"/>
    <col min="5895" max="5895" width="7.875" style="31" customWidth="1"/>
    <col min="5896" max="5896" width="5.25" style="31" customWidth="1"/>
    <col min="5897" max="5897" width="6.5" style="31" customWidth="1"/>
    <col min="5898" max="5898" width="7.25" style="31" customWidth="1"/>
    <col min="5899" max="5899" width="0" style="31" hidden="1" customWidth="1"/>
    <col min="5900" max="5900" width="8.75" style="31" customWidth="1"/>
    <col min="5901" max="5901" width="8.25" style="31" customWidth="1"/>
    <col min="5902" max="5902" width="6.125" style="31" customWidth="1"/>
    <col min="5903" max="5903" width="10.5" style="31" customWidth="1"/>
    <col min="5904" max="5904" width="9" style="31" customWidth="1"/>
    <col min="5905" max="5905" width="10.125" style="31" customWidth="1"/>
    <col min="5906" max="5909" width="0" style="31" hidden="1" customWidth="1"/>
    <col min="5910" max="5910" width="63.25" style="31" customWidth="1"/>
    <col min="5911" max="6145" width="10" style="31"/>
    <col min="6146" max="6146" width="5.375" style="31" customWidth="1"/>
    <col min="6147" max="6147" width="13.25" style="31" customWidth="1"/>
    <col min="6148" max="6148" width="8" style="31" customWidth="1"/>
    <col min="6149" max="6149" width="6.125" style="31" customWidth="1"/>
    <col min="6150" max="6150" width="7.625" style="31" customWidth="1"/>
    <col min="6151" max="6151" width="7.875" style="31" customWidth="1"/>
    <col min="6152" max="6152" width="5.25" style="31" customWidth="1"/>
    <col min="6153" max="6153" width="6.5" style="31" customWidth="1"/>
    <col min="6154" max="6154" width="7.25" style="31" customWidth="1"/>
    <col min="6155" max="6155" width="0" style="31" hidden="1" customWidth="1"/>
    <col min="6156" max="6156" width="8.75" style="31" customWidth="1"/>
    <col min="6157" max="6157" width="8.25" style="31" customWidth="1"/>
    <col min="6158" max="6158" width="6.125" style="31" customWidth="1"/>
    <col min="6159" max="6159" width="10.5" style="31" customWidth="1"/>
    <col min="6160" max="6160" width="9" style="31" customWidth="1"/>
    <col min="6161" max="6161" width="10.125" style="31" customWidth="1"/>
    <col min="6162" max="6165" width="0" style="31" hidden="1" customWidth="1"/>
    <col min="6166" max="6166" width="63.25" style="31" customWidth="1"/>
    <col min="6167" max="6401" width="10" style="31"/>
    <col min="6402" max="6402" width="5.375" style="31" customWidth="1"/>
    <col min="6403" max="6403" width="13.25" style="31" customWidth="1"/>
    <col min="6404" max="6404" width="8" style="31" customWidth="1"/>
    <col min="6405" max="6405" width="6.125" style="31" customWidth="1"/>
    <col min="6406" max="6406" width="7.625" style="31" customWidth="1"/>
    <col min="6407" max="6407" width="7.875" style="31" customWidth="1"/>
    <col min="6408" max="6408" width="5.25" style="31" customWidth="1"/>
    <col min="6409" max="6409" width="6.5" style="31" customWidth="1"/>
    <col min="6410" max="6410" width="7.25" style="31" customWidth="1"/>
    <col min="6411" max="6411" width="0" style="31" hidden="1" customWidth="1"/>
    <col min="6412" max="6412" width="8.75" style="31" customWidth="1"/>
    <col min="6413" max="6413" width="8.25" style="31" customWidth="1"/>
    <col min="6414" max="6414" width="6.125" style="31" customWidth="1"/>
    <col min="6415" max="6415" width="10.5" style="31" customWidth="1"/>
    <col min="6416" max="6416" width="9" style="31" customWidth="1"/>
    <col min="6417" max="6417" width="10.125" style="31" customWidth="1"/>
    <col min="6418" max="6421" width="0" style="31" hidden="1" customWidth="1"/>
    <col min="6422" max="6422" width="63.25" style="31" customWidth="1"/>
    <col min="6423" max="6657" width="10" style="31"/>
    <col min="6658" max="6658" width="5.375" style="31" customWidth="1"/>
    <col min="6659" max="6659" width="13.25" style="31" customWidth="1"/>
    <col min="6660" max="6660" width="8" style="31" customWidth="1"/>
    <col min="6661" max="6661" width="6.125" style="31" customWidth="1"/>
    <col min="6662" max="6662" width="7.625" style="31" customWidth="1"/>
    <col min="6663" max="6663" width="7.875" style="31" customWidth="1"/>
    <col min="6664" max="6664" width="5.25" style="31" customWidth="1"/>
    <col min="6665" max="6665" width="6.5" style="31" customWidth="1"/>
    <col min="6666" max="6666" width="7.25" style="31" customWidth="1"/>
    <col min="6667" max="6667" width="0" style="31" hidden="1" customWidth="1"/>
    <col min="6668" max="6668" width="8.75" style="31" customWidth="1"/>
    <col min="6669" max="6669" width="8.25" style="31" customWidth="1"/>
    <col min="6670" max="6670" width="6.125" style="31" customWidth="1"/>
    <col min="6671" max="6671" width="10.5" style="31" customWidth="1"/>
    <col min="6672" max="6672" width="9" style="31" customWidth="1"/>
    <col min="6673" max="6673" width="10.125" style="31" customWidth="1"/>
    <col min="6674" max="6677" width="0" style="31" hidden="1" customWidth="1"/>
    <col min="6678" max="6678" width="63.25" style="31" customWidth="1"/>
    <col min="6679" max="6913" width="10" style="31"/>
    <col min="6914" max="6914" width="5.375" style="31" customWidth="1"/>
    <col min="6915" max="6915" width="13.25" style="31" customWidth="1"/>
    <col min="6916" max="6916" width="8" style="31" customWidth="1"/>
    <col min="6917" max="6917" width="6.125" style="31" customWidth="1"/>
    <col min="6918" max="6918" width="7.625" style="31" customWidth="1"/>
    <col min="6919" max="6919" width="7.875" style="31" customWidth="1"/>
    <col min="6920" max="6920" width="5.25" style="31" customWidth="1"/>
    <col min="6921" max="6921" width="6.5" style="31" customWidth="1"/>
    <col min="6922" max="6922" width="7.25" style="31" customWidth="1"/>
    <col min="6923" max="6923" width="0" style="31" hidden="1" customWidth="1"/>
    <col min="6924" max="6924" width="8.75" style="31" customWidth="1"/>
    <col min="6925" max="6925" width="8.25" style="31" customWidth="1"/>
    <col min="6926" max="6926" width="6.125" style="31" customWidth="1"/>
    <col min="6927" max="6927" width="10.5" style="31" customWidth="1"/>
    <col min="6928" max="6928" width="9" style="31" customWidth="1"/>
    <col min="6929" max="6929" width="10.125" style="31" customWidth="1"/>
    <col min="6930" max="6933" width="0" style="31" hidden="1" customWidth="1"/>
    <col min="6934" max="6934" width="63.25" style="31" customWidth="1"/>
    <col min="6935" max="7169" width="10" style="31"/>
    <col min="7170" max="7170" width="5.375" style="31" customWidth="1"/>
    <col min="7171" max="7171" width="13.25" style="31" customWidth="1"/>
    <col min="7172" max="7172" width="8" style="31" customWidth="1"/>
    <col min="7173" max="7173" width="6.125" style="31" customWidth="1"/>
    <col min="7174" max="7174" width="7.625" style="31" customWidth="1"/>
    <col min="7175" max="7175" width="7.875" style="31" customWidth="1"/>
    <col min="7176" max="7176" width="5.25" style="31" customWidth="1"/>
    <col min="7177" max="7177" width="6.5" style="31" customWidth="1"/>
    <col min="7178" max="7178" width="7.25" style="31" customWidth="1"/>
    <col min="7179" max="7179" width="0" style="31" hidden="1" customWidth="1"/>
    <col min="7180" max="7180" width="8.75" style="31" customWidth="1"/>
    <col min="7181" max="7181" width="8.25" style="31" customWidth="1"/>
    <col min="7182" max="7182" width="6.125" style="31" customWidth="1"/>
    <col min="7183" max="7183" width="10.5" style="31" customWidth="1"/>
    <col min="7184" max="7184" width="9" style="31" customWidth="1"/>
    <col min="7185" max="7185" width="10.125" style="31" customWidth="1"/>
    <col min="7186" max="7189" width="0" style="31" hidden="1" customWidth="1"/>
    <col min="7190" max="7190" width="63.25" style="31" customWidth="1"/>
    <col min="7191" max="7425" width="10" style="31"/>
    <col min="7426" max="7426" width="5.375" style="31" customWidth="1"/>
    <col min="7427" max="7427" width="13.25" style="31" customWidth="1"/>
    <col min="7428" max="7428" width="8" style="31" customWidth="1"/>
    <col min="7429" max="7429" width="6.125" style="31" customWidth="1"/>
    <col min="7430" max="7430" width="7.625" style="31" customWidth="1"/>
    <col min="7431" max="7431" width="7.875" style="31" customWidth="1"/>
    <col min="7432" max="7432" width="5.25" style="31" customWidth="1"/>
    <col min="7433" max="7433" width="6.5" style="31" customWidth="1"/>
    <col min="7434" max="7434" width="7.25" style="31" customWidth="1"/>
    <col min="7435" max="7435" width="0" style="31" hidden="1" customWidth="1"/>
    <col min="7436" max="7436" width="8.75" style="31" customWidth="1"/>
    <col min="7437" max="7437" width="8.25" style="31" customWidth="1"/>
    <col min="7438" max="7438" width="6.125" style="31" customWidth="1"/>
    <col min="7439" max="7439" width="10.5" style="31" customWidth="1"/>
    <col min="7440" max="7440" width="9" style="31" customWidth="1"/>
    <col min="7441" max="7441" width="10.125" style="31" customWidth="1"/>
    <col min="7442" max="7445" width="0" style="31" hidden="1" customWidth="1"/>
    <col min="7446" max="7446" width="63.25" style="31" customWidth="1"/>
    <col min="7447" max="7681" width="10" style="31"/>
    <col min="7682" max="7682" width="5.375" style="31" customWidth="1"/>
    <col min="7683" max="7683" width="13.25" style="31" customWidth="1"/>
    <col min="7684" max="7684" width="8" style="31" customWidth="1"/>
    <col min="7685" max="7685" width="6.125" style="31" customWidth="1"/>
    <col min="7686" max="7686" width="7.625" style="31" customWidth="1"/>
    <col min="7687" max="7687" width="7.875" style="31" customWidth="1"/>
    <col min="7688" max="7688" width="5.25" style="31" customWidth="1"/>
    <col min="7689" max="7689" width="6.5" style="31" customWidth="1"/>
    <col min="7690" max="7690" width="7.25" style="31" customWidth="1"/>
    <col min="7691" max="7691" width="0" style="31" hidden="1" customWidth="1"/>
    <col min="7692" max="7692" width="8.75" style="31" customWidth="1"/>
    <col min="7693" max="7693" width="8.25" style="31" customWidth="1"/>
    <col min="7694" max="7694" width="6.125" style="31" customWidth="1"/>
    <col min="7695" max="7695" width="10.5" style="31" customWidth="1"/>
    <col min="7696" max="7696" width="9" style="31" customWidth="1"/>
    <col min="7697" max="7697" width="10.125" style="31" customWidth="1"/>
    <col min="7698" max="7701" width="0" style="31" hidden="1" customWidth="1"/>
    <col min="7702" max="7702" width="63.25" style="31" customWidth="1"/>
    <col min="7703" max="7937" width="10" style="31"/>
    <col min="7938" max="7938" width="5.375" style="31" customWidth="1"/>
    <col min="7939" max="7939" width="13.25" style="31" customWidth="1"/>
    <col min="7940" max="7940" width="8" style="31" customWidth="1"/>
    <col min="7941" max="7941" width="6.125" style="31" customWidth="1"/>
    <col min="7942" max="7942" width="7.625" style="31" customWidth="1"/>
    <col min="7943" max="7943" width="7.875" style="31" customWidth="1"/>
    <col min="7944" max="7944" width="5.25" style="31" customWidth="1"/>
    <col min="7945" max="7945" width="6.5" style="31" customWidth="1"/>
    <col min="7946" max="7946" width="7.25" style="31" customWidth="1"/>
    <col min="7947" max="7947" width="0" style="31" hidden="1" customWidth="1"/>
    <col min="7948" max="7948" width="8.75" style="31" customWidth="1"/>
    <col min="7949" max="7949" width="8.25" style="31" customWidth="1"/>
    <col min="7950" max="7950" width="6.125" style="31" customWidth="1"/>
    <col min="7951" max="7951" width="10.5" style="31" customWidth="1"/>
    <col min="7952" max="7952" width="9" style="31" customWidth="1"/>
    <col min="7953" max="7953" width="10.125" style="31" customWidth="1"/>
    <col min="7954" max="7957" width="0" style="31" hidden="1" customWidth="1"/>
    <col min="7958" max="7958" width="63.25" style="31" customWidth="1"/>
    <col min="7959" max="8193" width="10" style="31"/>
    <col min="8194" max="8194" width="5.375" style="31" customWidth="1"/>
    <col min="8195" max="8195" width="13.25" style="31" customWidth="1"/>
    <col min="8196" max="8196" width="8" style="31" customWidth="1"/>
    <col min="8197" max="8197" width="6.125" style="31" customWidth="1"/>
    <col min="8198" max="8198" width="7.625" style="31" customWidth="1"/>
    <col min="8199" max="8199" width="7.875" style="31" customWidth="1"/>
    <col min="8200" max="8200" width="5.25" style="31" customWidth="1"/>
    <col min="8201" max="8201" width="6.5" style="31" customWidth="1"/>
    <col min="8202" max="8202" width="7.25" style="31" customWidth="1"/>
    <col min="8203" max="8203" width="0" style="31" hidden="1" customWidth="1"/>
    <col min="8204" max="8204" width="8.75" style="31" customWidth="1"/>
    <col min="8205" max="8205" width="8.25" style="31" customWidth="1"/>
    <col min="8206" max="8206" width="6.125" style="31" customWidth="1"/>
    <col min="8207" max="8207" width="10.5" style="31" customWidth="1"/>
    <col min="8208" max="8208" width="9" style="31" customWidth="1"/>
    <col min="8209" max="8209" width="10.125" style="31" customWidth="1"/>
    <col min="8210" max="8213" width="0" style="31" hidden="1" customWidth="1"/>
    <col min="8214" max="8214" width="63.25" style="31" customWidth="1"/>
    <col min="8215" max="8449" width="10" style="31"/>
    <col min="8450" max="8450" width="5.375" style="31" customWidth="1"/>
    <col min="8451" max="8451" width="13.25" style="31" customWidth="1"/>
    <col min="8452" max="8452" width="8" style="31" customWidth="1"/>
    <col min="8453" max="8453" width="6.125" style="31" customWidth="1"/>
    <col min="8454" max="8454" width="7.625" style="31" customWidth="1"/>
    <col min="8455" max="8455" width="7.875" style="31" customWidth="1"/>
    <col min="8456" max="8456" width="5.25" style="31" customWidth="1"/>
    <col min="8457" max="8457" width="6.5" style="31" customWidth="1"/>
    <col min="8458" max="8458" width="7.25" style="31" customWidth="1"/>
    <col min="8459" max="8459" width="0" style="31" hidden="1" customWidth="1"/>
    <col min="8460" max="8460" width="8.75" style="31" customWidth="1"/>
    <col min="8461" max="8461" width="8.25" style="31" customWidth="1"/>
    <col min="8462" max="8462" width="6.125" style="31" customWidth="1"/>
    <col min="8463" max="8463" width="10.5" style="31" customWidth="1"/>
    <col min="8464" max="8464" width="9" style="31" customWidth="1"/>
    <col min="8465" max="8465" width="10.125" style="31" customWidth="1"/>
    <col min="8466" max="8469" width="0" style="31" hidden="1" customWidth="1"/>
    <col min="8470" max="8470" width="63.25" style="31" customWidth="1"/>
    <col min="8471" max="8705" width="10" style="31"/>
    <col min="8706" max="8706" width="5.375" style="31" customWidth="1"/>
    <col min="8707" max="8707" width="13.25" style="31" customWidth="1"/>
    <col min="8708" max="8708" width="8" style="31" customWidth="1"/>
    <col min="8709" max="8709" width="6.125" style="31" customWidth="1"/>
    <col min="8710" max="8710" width="7.625" style="31" customWidth="1"/>
    <col min="8711" max="8711" width="7.875" style="31" customWidth="1"/>
    <col min="8712" max="8712" width="5.25" style="31" customWidth="1"/>
    <col min="8713" max="8713" width="6.5" style="31" customWidth="1"/>
    <col min="8714" max="8714" width="7.25" style="31" customWidth="1"/>
    <col min="8715" max="8715" width="0" style="31" hidden="1" customWidth="1"/>
    <col min="8716" max="8716" width="8.75" style="31" customWidth="1"/>
    <col min="8717" max="8717" width="8.25" style="31" customWidth="1"/>
    <col min="8718" max="8718" width="6.125" style="31" customWidth="1"/>
    <col min="8719" max="8719" width="10.5" style="31" customWidth="1"/>
    <col min="8720" max="8720" width="9" style="31" customWidth="1"/>
    <col min="8721" max="8721" width="10.125" style="31" customWidth="1"/>
    <col min="8722" max="8725" width="0" style="31" hidden="1" customWidth="1"/>
    <col min="8726" max="8726" width="63.25" style="31" customWidth="1"/>
    <col min="8727" max="8961" width="10" style="31"/>
    <col min="8962" max="8962" width="5.375" style="31" customWidth="1"/>
    <col min="8963" max="8963" width="13.25" style="31" customWidth="1"/>
    <col min="8964" max="8964" width="8" style="31" customWidth="1"/>
    <col min="8965" max="8965" width="6.125" style="31" customWidth="1"/>
    <col min="8966" max="8966" width="7.625" style="31" customWidth="1"/>
    <col min="8967" max="8967" width="7.875" style="31" customWidth="1"/>
    <col min="8968" max="8968" width="5.25" style="31" customWidth="1"/>
    <col min="8969" max="8969" width="6.5" style="31" customWidth="1"/>
    <col min="8970" max="8970" width="7.25" style="31" customWidth="1"/>
    <col min="8971" max="8971" width="0" style="31" hidden="1" customWidth="1"/>
    <col min="8972" max="8972" width="8.75" style="31" customWidth="1"/>
    <col min="8973" max="8973" width="8.25" style="31" customWidth="1"/>
    <col min="8974" max="8974" width="6.125" style="31" customWidth="1"/>
    <col min="8975" max="8975" width="10.5" style="31" customWidth="1"/>
    <col min="8976" max="8976" width="9" style="31" customWidth="1"/>
    <col min="8977" max="8977" width="10.125" style="31" customWidth="1"/>
    <col min="8978" max="8981" width="0" style="31" hidden="1" customWidth="1"/>
    <col min="8982" max="8982" width="63.25" style="31" customWidth="1"/>
    <col min="8983" max="9217" width="10" style="31"/>
    <col min="9218" max="9218" width="5.375" style="31" customWidth="1"/>
    <col min="9219" max="9219" width="13.25" style="31" customWidth="1"/>
    <col min="9220" max="9220" width="8" style="31" customWidth="1"/>
    <col min="9221" max="9221" width="6.125" style="31" customWidth="1"/>
    <col min="9222" max="9222" width="7.625" style="31" customWidth="1"/>
    <col min="9223" max="9223" width="7.875" style="31" customWidth="1"/>
    <col min="9224" max="9224" width="5.25" style="31" customWidth="1"/>
    <col min="9225" max="9225" width="6.5" style="31" customWidth="1"/>
    <col min="9226" max="9226" width="7.25" style="31" customWidth="1"/>
    <col min="9227" max="9227" width="0" style="31" hidden="1" customWidth="1"/>
    <col min="9228" max="9228" width="8.75" style="31" customWidth="1"/>
    <col min="9229" max="9229" width="8.25" style="31" customWidth="1"/>
    <col min="9230" max="9230" width="6.125" style="31" customWidth="1"/>
    <col min="9231" max="9231" width="10.5" style="31" customWidth="1"/>
    <col min="9232" max="9232" width="9" style="31" customWidth="1"/>
    <col min="9233" max="9233" width="10.125" style="31" customWidth="1"/>
    <col min="9234" max="9237" width="0" style="31" hidden="1" customWidth="1"/>
    <col min="9238" max="9238" width="63.25" style="31" customWidth="1"/>
    <col min="9239" max="9473" width="10" style="31"/>
    <col min="9474" max="9474" width="5.375" style="31" customWidth="1"/>
    <col min="9475" max="9475" width="13.25" style="31" customWidth="1"/>
    <col min="9476" max="9476" width="8" style="31" customWidth="1"/>
    <col min="9477" max="9477" width="6.125" style="31" customWidth="1"/>
    <col min="9478" max="9478" width="7.625" style="31" customWidth="1"/>
    <col min="9479" max="9479" width="7.875" style="31" customWidth="1"/>
    <col min="9480" max="9480" width="5.25" style="31" customWidth="1"/>
    <col min="9481" max="9481" width="6.5" style="31" customWidth="1"/>
    <col min="9482" max="9482" width="7.25" style="31" customWidth="1"/>
    <col min="9483" max="9483" width="0" style="31" hidden="1" customWidth="1"/>
    <col min="9484" max="9484" width="8.75" style="31" customWidth="1"/>
    <col min="9485" max="9485" width="8.25" style="31" customWidth="1"/>
    <col min="9486" max="9486" width="6.125" style="31" customWidth="1"/>
    <col min="9487" max="9487" width="10.5" style="31" customWidth="1"/>
    <col min="9488" max="9488" width="9" style="31" customWidth="1"/>
    <col min="9489" max="9489" width="10.125" style="31" customWidth="1"/>
    <col min="9490" max="9493" width="0" style="31" hidden="1" customWidth="1"/>
    <col min="9494" max="9494" width="63.25" style="31" customWidth="1"/>
    <col min="9495" max="9729" width="10" style="31"/>
    <col min="9730" max="9730" width="5.375" style="31" customWidth="1"/>
    <col min="9731" max="9731" width="13.25" style="31" customWidth="1"/>
    <col min="9732" max="9732" width="8" style="31" customWidth="1"/>
    <col min="9733" max="9733" width="6.125" style="31" customWidth="1"/>
    <col min="9734" max="9734" width="7.625" style="31" customWidth="1"/>
    <col min="9735" max="9735" width="7.875" style="31" customWidth="1"/>
    <col min="9736" max="9736" width="5.25" style="31" customWidth="1"/>
    <col min="9737" max="9737" width="6.5" style="31" customWidth="1"/>
    <col min="9738" max="9738" width="7.25" style="31" customWidth="1"/>
    <col min="9739" max="9739" width="0" style="31" hidden="1" customWidth="1"/>
    <col min="9740" max="9740" width="8.75" style="31" customWidth="1"/>
    <col min="9741" max="9741" width="8.25" style="31" customWidth="1"/>
    <col min="9742" max="9742" width="6.125" style="31" customWidth="1"/>
    <col min="9743" max="9743" width="10.5" style="31" customWidth="1"/>
    <col min="9744" max="9744" width="9" style="31" customWidth="1"/>
    <col min="9745" max="9745" width="10.125" style="31" customWidth="1"/>
    <col min="9746" max="9749" width="0" style="31" hidden="1" customWidth="1"/>
    <col min="9750" max="9750" width="63.25" style="31" customWidth="1"/>
    <col min="9751" max="9985" width="10" style="31"/>
    <col min="9986" max="9986" width="5.375" style="31" customWidth="1"/>
    <col min="9987" max="9987" width="13.25" style="31" customWidth="1"/>
    <col min="9988" max="9988" width="8" style="31" customWidth="1"/>
    <col min="9989" max="9989" width="6.125" style="31" customWidth="1"/>
    <col min="9990" max="9990" width="7.625" style="31" customWidth="1"/>
    <col min="9991" max="9991" width="7.875" style="31" customWidth="1"/>
    <col min="9992" max="9992" width="5.25" style="31" customWidth="1"/>
    <col min="9993" max="9993" width="6.5" style="31" customWidth="1"/>
    <col min="9994" max="9994" width="7.25" style="31" customWidth="1"/>
    <col min="9995" max="9995" width="0" style="31" hidden="1" customWidth="1"/>
    <col min="9996" max="9996" width="8.75" style="31" customWidth="1"/>
    <col min="9997" max="9997" width="8.25" style="31" customWidth="1"/>
    <col min="9998" max="9998" width="6.125" style="31" customWidth="1"/>
    <col min="9999" max="9999" width="10.5" style="31" customWidth="1"/>
    <col min="10000" max="10000" width="9" style="31" customWidth="1"/>
    <col min="10001" max="10001" width="10.125" style="31" customWidth="1"/>
    <col min="10002" max="10005" width="0" style="31" hidden="1" customWidth="1"/>
    <col min="10006" max="10006" width="63.25" style="31" customWidth="1"/>
    <col min="10007" max="10241" width="10" style="31"/>
    <col min="10242" max="10242" width="5.375" style="31" customWidth="1"/>
    <col min="10243" max="10243" width="13.25" style="31" customWidth="1"/>
    <col min="10244" max="10244" width="8" style="31" customWidth="1"/>
    <col min="10245" max="10245" width="6.125" style="31" customWidth="1"/>
    <col min="10246" max="10246" width="7.625" style="31" customWidth="1"/>
    <col min="10247" max="10247" width="7.875" style="31" customWidth="1"/>
    <col min="10248" max="10248" width="5.25" style="31" customWidth="1"/>
    <col min="10249" max="10249" width="6.5" style="31" customWidth="1"/>
    <col min="10250" max="10250" width="7.25" style="31" customWidth="1"/>
    <col min="10251" max="10251" width="0" style="31" hidden="1" customWidth="1"/>
    <col min="10252" max="10252" width="8.75" style="31" customWidth="1"/>
    <col min="10253" max="10253" width="8.25" style="31" customWidth="1"/>
    <col min="10254" max="10254" width="6.125" style="31" customWidth="1"/>
    <col min="10255" max="10255" width="10.5" style="31" customWidth="1"/>
    <col min="10256" max="10256" width="9" style="31" customWidth="1"/>
    <col min="10257" max="10257" width="10.125" style="31" customWidth="1"/>
    <col min="10258" max="10261" width="0" style="31" hidden="1" customWidth="1"/>
    <col min="10262" max="10262" width="63.25" style="31" customWidth="1"/>
    <col min="10263" max="10497" width="10" style="31"/>
    <col min="10498" max="10498" width="5.375" style="31" customWidth="1"/>
    <col min="10499" max="10499" width="13.25" style="31" customWidth="1"/>
    <col min="10500" max="10500" width="8" style="31" customWidth="1"/>
    <col min="10501" max="10501" width="6.125" style="31" customWidth="1"/>
    <col min="10502" max="10502" width="7.625" style="31" customWidth="1"/>
    <col min="10503" max="10503" width="7.875" style="31" customWidth="1"/>
    <col min="10504" max="10504" width="5.25" style="31" customWidth="1"/>
    <col min="10505" max="10505" width="6.5" style="31" customWidth="1"/>
    <col min="10506" max="10506" width="7.25" style="31" customWidth="1"/>
    <col min="10507" max="10507" width="0" style="31" hidden="1" customWidth="1"/>
    <col min="10508" max="10508" width="8.75" style="31" customWidth="1"/>
    <col min="10509" max="10509" width="8.25" style="31" customWidth="1"/>
    <col min="10510" max="10510" width="6.125" style="31" customWidth="1"/>
    <col min="10511" max="10511" width="10.5" style="31" customWidth="1"/>
    <col min="10512" max="10512" width="9" style="31" customWidth="1"/>
    <col min="10513" max="10513" width="10.125" style="31" customWidth="1"/>
    <col min="10514" max="10517" width="0" style="31" hidden="1" customWidth="1"/>
    <col min="10518" max="10518" width="63.25" style="31" customWidth="1"/>
    <col min="10519" max="10753" width="10" style="31"/>
    <col min="10754" max="10754" width="5.375" style="31" customWidth="1"/>
    <col min="10755" max="10755" width="13.25" style="31" customWidth="1"/>
    <col min="10756" max="10756" width="8" style="31" customWidth="1"/>
    <col min="10757" max="10757" width="6.125" style="31" customWidth="1"/>
    <col min="10758" max="10758" width="7.625" style="31" customWidth="1"/>
    <col min="10759" max="10759" width="7.875" style="31" customWidth="1"/>
    <col min="10760" max="10760" width="5.25" style="31" customWidth="1"/>
    <col min="10761" max="10761" width="6.5" style="31" customWidth="1"/>
    <col min="10762" max="10762" width="7.25" style="31" customWidth="1"/>
    <col min="10763" max="10763" width="0" style="31" hidden="1" customWidth="1"/>
    <col min="10764" max="10764" width="8.75" style="31" customWidth="1"/>
    <col min="10765" max="10765" width="8.25" style="31" customWidth="1"/>
    <col min="10766" max="10766" width="6.125" style="31" customWidth="1"/>
    <col min="10767" max="10767" width="10.5" style="31" customWidth="1"/>
    <col min="10768" max="10768" width="9" style="31" customWidth="1"/>
    <col min="10769" max="10769" width="10.125" style="31" customWidth="1"/>
    <col min="10770" max="10773" width="0" style="31" hidden="1" customWidth="1"/>
    <col min="10774" max="10774" width="63.25" style="31" customWidth="1"/>
    <col min="10775" max="11009" width="10" style="31"/>
    <col min="11010" max="11010" width="5.375" style="31" customWidth="1"/>
    <col min="11011" max="11011" width="13.25" style="31" customWidth="1"/>
    <col min="11012" max="11012" width="8" style="31" customWidth="1"/>
    <col min="11013" max="11013" width="6.125" style="31" customWidth="1"/>
    <col min="11014" max="11014" width="7.625" style="31" customWidth="1"/>
    <col min="11015" max="11015" width="7.875" style="31" customWidth="1"/>
    <col min="11016" max="11016" width="5.25" style="31" customWidth="1"/>
    <col min="11017" max="11017" width="6.5" style="31" customWidth="1"/>
    <col min="11018" max="11018" width="7.25" style="31" customWidth="1"/>
    <col min="11019" max="11019" width="0" style="31" hidden="1" customWidth="1"/>
    <col min="11020" max="11020" width="8.75" style="31" customWidth="1"/>
    <col min="11021" max="11021" width="8.25" style="31" customWidth="1"/>
    <col min="11022" max="11022" width="6.125" style="31" customWidth="1"/>
    <col min="11023" max="11023" width="10.5" style="31" customWidth="1"/>
    <col min="11024" max="11024" width="9" style="31" customWidth="1"/>
    <col min="11025" max="11025" width="10.125" style="31" customWidth="1"/>
    <col min="11026" max="11029" width="0" style="31" hidden="1" customWidth="1"/>
    <col min="11030" max="11030" width="63.25" style="31" customWidth="1"/>
    <col min="11031" max="11265" width="10" style="31"/>
    <col min="11266" max="11266" width="5.375" style="31" customWidth="1"/>
    <col min="11267" max="11267" width="13.25" style="31" customWidth="1"/>
    <col min="11268" max="11268" width="8" style="31" customWidth="1"/>
    <col min="11269" max="11269" width="6.125" style="31" customWidth="1"/>
    <col min="11270" max="11270" width="7.625" style="31" customWidth="1"/>
    <col min="11271" max="11271" width="7.875" style="31" customWidth="1"/>
    <col min="11272" max="11272" width="5.25" style="31" customWidth="1"/>
    <col min="11273" max="11273" width="6.5" style="31" customWidth="1"/>
    <col min="11274" max="11274" width="7.25" style="31" customWidth="1"/>
    <col min="11275" max="11275" width="0" style="31" hidden="1" customWidth="1"/>
    <col min="11276" max="11276" width="8.75" style="31" customWidth="1"/>
    <col min="11277" max="11277" width="8.25" style="31" customWidth="1"/>
    <col min="11278" max="11278" width="6.125" style="31" customWidth="1"/>
    <col min="11279" max="11279" width="10.5" style="31" customWidth="1"/>
    <col min="11280" max="11280" width="9" style="31" customWidth="1"/>
    <col min="11281" max="11281" width="10.125" style="31" customWidth="1"/>
    <col min="11282" max="11285" width="0" style="31" hidden="1" customWidth="1"/>
    <col min="11286" max="11286" width="63.25" style="31" customWidth="1"/>
    <col min="11287" max="11521" width="10" style="31"/>
    <col min="11522" max="11522" width="5.375" style="31" customWidth="1"/>
    <col min="11523" max="11523" width="13.25" style="31" customWidth="1"/>
    <col min="11524" max="11524" width="8" style="31" customWidth="1"/>
    <col min="11525" max="11525" width="6.125" style="31" customWidth="1"/>
    <col min="11526" max="11526" width="7.625" style="31" customWidth="1"/>
    <col min="11527" max="11527" width="7.875" style="31" customWidth="1"/>
    <col min="11528" max="11528" width="5.25" style="31" customWidth="1"/>
    <col min="11529" max="11529" width="6.5" style="31" customWidth="1"/>
    <col min="11530" max="11530" width="7.25" style="31" customWidth="1"/>
    <col min="11531" max="11531" width="0" style="31" hidden="1" customWidth="1"/>
    <col min="11532" max="11532" width="8.75" style="31" customWidth="1"/>
    <col min="11533" max="11533" width="8.25" style="31" customWidth="1"/>
    <col min="11534" max="11534" width="6.125" style="31" customWidth="1"/>
    <col min="11535" max="11535" width="10.5" style="31" customWidth="1"/>
    <col min="11536" max="11536" width="9" style="31" customWidth="1"/>
    <col min="11537" max="11537" width="10.125" style="31" customWidth="1"/>
    <col min="11538" max="11541" width="0" style="31" hidden="1" customWidth="1"/>
    <col min="11542" max="11542" width="63.25" style="31" customWidth="1"/>
    <col min="11543" max="11777" width="10" style="31"/>
    <col min="11778" max="11778" width="5.375" style="31" customWidth="1"/>
    <col min="11779" max="11779" width="13.25" style="31" customWidth="1"/>
    <col min="11780" max="11780" width="8" style="31" customWidth="1"/>
    <col min="11781" max="11781" width="6.125" style="31" customWidth="1"/>
    <col min="11782" max="11782" width="7.625" style="31" customWidth="1"/>
    <col min="11783" max="11783" width="7.875" style="31" customWidth="1"/>
    <col min="11784" max="11784" width="5.25" style="31" customWidth="1"/>
    <col min="11785" max="11785" width="6.5" style="31" customWidth="1"/>
    <col min="11786" max="11786" width="7.25" style="31" customWidth="1"/>
    <col min="11787" max="11787" width="0" style="31" hidden="1" customWidth="1"/>
    <col min="11788" max="11788" width="8.75" style="31" customWidth="1"/>
    <col min="11789" max="11789" width="8.25" style="31" customWidth="1"/>
    <col min="11790" max="11790" width="6.125" style="31" customWidth="1"/>
    <col min="11791" max="11791" width="10.5" style="31" customWidth="1"/>
    <col min="11792" max="11792" width="9" style="31" customWidth="1"/>
    <col min="11793" max="11793" width="10.125" style="31" customWidth="1"/>
    <col min="11794" max="11797" width="0" style="31" hidden="1" customWidth="1"/>
    <col min="11798" max="11798" width="63.25" style="31" customWidth="1"/>
    <col min="11799" max="12033" width="10" style="31"/>
    <col min="12034" max="12034" width="5.375" style="31" customWidth="1"/>
    <col min="12035" max="12035" width="13.25" style="31" customWidth="1"/>
    <col min="12036" max="12036" width="8" style="31" customWidth="1"/>
    <col min="12037" max="12037" width="6.125" style="31" customWidth="1"/>
    <col min="12038" max="12038" width="7.625" style="31" customWidth="1"/>
    <col min="12039" max="12039" width="7.875" style="31" customWidth="1"/>
    <col min="12040" max="12040" width="5.25" style="31" customWidth="1"/>
    <col min="12041" max="12041" width="6.5" style="31" customWidth="1"/>
    <col min="12042" max="12042" width="7.25" style="31" customWidth="1"/>
    <col min="12043" max="12043" width="0" style="31" hidden="1" customWidth="1"/>
    <col min="12044" max="12044" width="8.75" style="31" customWidth="1"/>
    <col min="12045" max="12045" width="8.25" style="31" customWidth="1"/>
    <col min="12046" max="12046" width="6.125" style="31" customWidth="1"/>
    <col min="12047" max="12047" width="10.5" style="31" customWidth="1"/>
    <col min="12048" max="12048" width="9" style="31" customWidth="1"/>
    <col min="12049" max="12049" width="10.125" style="31" customWidth="1"/>
    <col min="12050" max="12053" width="0" style="31" hidden="1" customWidth="1"/>
    <col min="12054" max="12054" width="63.25" style="31" customWidth="1"/>
    <col min="12055" max="12289" width="10" style="31"/>
    <col min="12290" max="12290" width="5.375" style="31" customWidth="1"/>
    <col min="12291" max="12291" width="13.25" style="31" customWidth="1"/>
    <col min="12292" max="12292" width="8" style="31" customWidth="1"/>
    <col min="12293" max="12293" width="6.125" style="31" customWidth="1"/>
    <col min="12294" max="12294" width="7.625" style="31" customWidth="1"/>
    <col min="12295" max="12295" width="7.875" style="31" customWidth="1"/>
    <col min="12296" max="12296" width="5.25" style="31" customWidth="1"/>
    <col min="12297" max="12297" width="6.5" style="31" customWidth="1"/>
    <col min="12298" max="12298" width="7.25" style="31" customWidth="1"/>
    <col min="12299" max="12299" width="0" style="31" hidden="1" customWidth="1"/>
    <col min="12300" max="12300" width="8.75" style="31" customWidth="1"/>
    <col min="12301" max="12301" width="8.25" style="31" customWidth="1"/>
    <col min="12302" max="12302" width="6.125" style="31" customWidth="1"/>
    <col min="12303" max="12303" width="10.5" style="31" customWidth="1"/>
    <col min="12304" max="12304" width="9" style="31" customWidth="1"/>
    <col min="12305" max="12305" width="10.125" style="31" customWidth="1"/>
    <col min="12306" max="12309" width="0" style="31" hidden="1" customWidth="1"/>
    <col min="12310" max="12310" width="63.25" style="31" customWidth="1"/>
    <col min="12311" max="12545" width="10" style="31"/>
    <col min="12546" max="12546" width="5.375" style="31" customWidth="1"/>
    <col min="12547" max="12547" width="13.25" style="31" customWidth="1"/>
    <col min="12548" max="12548" width="8" style="31" customWidth="1"/>
    <col min="12549" max="12549" width="6.125" style="31" customWidth="1"/>
    <col min="12550" max="12550" width="7.625" style="31" customWidth="1"/>
    <col min="12551" max="12551" width="7.875" style="31" customWidth="1"/>
    <col min="12552" max="12552" width="5.25" style="31" customWidth="1"/>
    <col min="12553" max="12553" width="6.5" style="31" customWidth="1"/>
    <col min="12554" max="12554" width="7.25" style="31" customWidth="1"/>
    <col min="12555" max="12555" width="0" style="31" hidden="1" customWidth="1"/>
    <col min="12556" max="12556" width="8.75" style="31" customWidth="1"/>
    <col min="12557" max="12557" width="8.25" style="31" customWidth="1"/>
    <col min="12558" max="12558" width="6.125" style="31" customWidth="1"/>
    <col min="12559" max="12559" width="10.5" style="31" customWidth="1"/>
    <col min="12560" max="12560" width="9" style="31" customWidth="1"/>
    <col min="12561" max="12561" width="10.125" style="31" customWidth="1"/>
    <col min="12562" max="12565" width="0" style="31" hidden="1" customWidth="1"/>
    <col min="12566" max="12566" width="63.25" style="31" customWidth="1"/>
    <col min="12567" max="12801" width="10" style="31"/>
    <col min="12802" max="12802" width="5.375" style="31" customWidth="1"/>
    <col min="12803" max="12803" width="13.25" style="31" customWidth="1"/>
    <col min="12804" max="12804" width="8" style="31" customWidth="1"/>
    <col min="12805" max="12805" width="6.125" style="31" customWidth="1"/>
    <col min="12806" max="12806" width="7.625" style="31" customWidth="1"/>
    <col min="12807" max="12807" width="7.875" style="31" customWidth="1"/>
    <col min="12808" max="12808" width="5.25" style="31" customWidth="1"/>
    <col min="12809" max="12809" width="6.5" style="31" customWidth="1"/>
    <col min="12810" max="12810" width="7.25" style="31" customWidth="1"/>
    <col min="12811" max="12811" width="0" style="31" hidden="1" customWidth="1"/>
    <col min="12812" max="12812" width="8.75" style="31" customWidth="1"/>
    <col min="12813" max="12813" width="8.25" style="31" customWidth="1"/>
    <col min="12814" max="12814" width="6.125" style="31" customWidth="1"/>
    <col min="12815" max="12815" width="10.5" style="31" customWidth="1"/>
    <col min="12816" max="12816" width="9" style="31" customWidth="1"/>
    <col min="12817" max="12817" width="10.125" style="31" customWidth="1"/>
    <col min="12818" max="12821" width="0" style="31" hidden="1" customWidth="1"/>
    <col min="12822" max="12822" width="63.25" style="31" customWidth="1"/>
    <col min="12823" max="13057" width="10" style="31"/>
    <col min="13058" max="13058" width="5.375" style="31" customWidth="1"/>
    <col min="13059" max="13059" width="13.25" style="31" customWidth="1"/>
    <col min="13060" max="13060" width="8" style="31" customWidth="1"/>
    <col min="13061" max="13061" width="6.125" style="31" customWidth="1"/>
    <col min="13062" max="13062" width="7.625" style="31" customWidth="1"/>
    <col min="13063" max="13063" width="7.875" style="31" customWidth="1"/>
    <col min="13064" max="13064" width="5.25" style="31" customWidth="1"/>
    <col min="13065" max="13065" width="6.5" style="31" customWidth="1"/>
    <col min="13066" max="13066" width="7.25" style="31" customWidth="1"/>
    <col min="13067" max="13067" width="0" style="31" hidden="1" customWidth="1"/>
    <col min="13068" max="13068" width="8.75" style="31" customWidth="1"/>
    <col min="13069" max="13069" width="8.25" style="31" customWidth="1"/>
    <col min="13070" max="13070" width="6.125" style="31" customWidth="1"/>
    <col min="13071" max="13071" width="10.5" style="31" customWidth="1"/>
    <col min="13072" max="13072" width="9" style="31" customWidth="1"/>
    <col min="13073" max="13073" width="10.125" style="31" customWidth="1"/>
    <col min="13074" max="13077" width="0" style="31" hidden="1" customWidth="1"/>
    <col min="13078" max="13078" width="63.25" style="31" customWidth="1"/>
    <col min="13079" max="13313" width="10" style="31"/>
    <col min="13314" max="13314" width="5.375" style="31" customWidth="1"/>
    <col min="13315" max="13315" width="13.25" style="31" customWidth="1"/>
    <col min="13316" max="13316" width="8" style="31" customWidth="1"/>
    <col min="13317" max="13317" width="6.125" style="31" customWidth="1"/>
    <col min="13318" max="13318" width="7.625" style="31" customWidth="1"/>
    <col min="13319" max="13319" width="7.875" style="31" customWidth="1"/>
    <col min="13320" max="13320" width="5.25" style="31" customWidth="1"/>
    <col min="13321" max="13321" width="6.5" style="31" customWidth="1"/>
    <col min="13322" max="13322" width="7.25" style="31" customWidth="1"/>
    <col min="13323" max="13323" width="0" style="31" hidden="1" customWidth="1"/>
    <col min="13324" max="13324" width="8.75" style="31" customWidth="1"/>
    <col min="13325" max="13325" width="8.25" style="31" customWidth="1"/>
    <col min="13326" max="13326" width="6.125" style="31" customWidth="1"/>
    <col min="13327" max="13327" width="10.5" style="31" customWidth="1"/>
    <col min="13328" max="13328" width="9" style="31" customWidth="1"/>
    <col min="13329" max="13329" width="10.125" style="31" customWidth="1"/>
    <col min="13330" max="13333" width="0" style="31" hidden="1" customWidth="1"/>
    <col min="13334" max="13334" width="63.25" style="31" customWidth="1"/>
    <col min="13335" max="13569" width="10" style="31"/>
    <col min="13570" max="13570" width="5.375" style="31" customWidth="1"/>
    <col min="13571" max="13571" width="13.25" style="31" customWidth="1"/>
    <col min="13572" max="13572" width="8" style="31" customWidth="1"/>
    <col min="13573" max="13573" width="6.125" style="31" customWidth="1"/>
    <col min="13574" max="13574" width="7.625" style="31" customWidth="1"/>
    <col min="13575" max="13575" width="7.875" style="31" customWidth="1"/>
    <col min="13576" max="13576" width="5.25" style="31" customWidth="1"/>
    <col min="13577" max="13577" width="6.5" style="31" customWidth="1"/>
    <col min="13578" max="13578" width="7.25" style="31" customWidth="1"/>
    <col min="13579" max="13579" width="0" style="31" hidden="1" customWidth="1"/>
    <col min="13580" max="13580" width="8.75" style="31" customWidth="1"/>
    <col min="13581" max="13581" width="8.25" style="31" customWidth="1"/>
    <col min="13582" max="13582" width="6.125" style="31" customWidth="1"/>
    <col min="13583" max="13583" width="10.5" style="31" customWidth="1"/>
    <col min="13584" max="13584" width="9" style="31" customWidth="1"/>
    <col min="13585" max="13585" width="10.125" style="31" customWidth="1"/>
    <col min="13586" max="13589" width="0" style="31" hidden="1" customWidth="1"/>
    <col min="13590" max="13590" width="63.25" style="31" customWidth="1"/>
    <col min="13591" max="13825" width="10" style="31"/>
    <col min="13826" max="13826" width="5.375" style="31" customWidth="1"/>
    <col min="13827" max="13827" width="13.25" style="31" customWidth="1"/>
    <col min="13828" max="13828" width="8" style="31" customWidth="1"/>
    <col min="13829" max="13829" width="6.125" style="31" customWidth="1"/>
    <col min="13830" max="13830" width="7.625" style="31" customWidth="1"/>
    <col min="13831" max="13831" width="7.875" style="31" customWidth="1"/>
    <col min="13832" max="13832" width="5.25" style="31" customWidth="1"/>
    <col min="13833" max="13833" width="6.5" style="31" customWidth="1"/>
    <col min="13834" max="13834" width="7.25" style="31" customWidth="1"/>
    <col min="13835" max="13835" width="0" style="31" hidden="1" customWidth="1"/>
    <col min="13836" max="13836" width="8.75" style="31" customWidth="1"/>
    <col min="13837" max="13837" width="8.25" style="31" customWidth="1"/>
    <col min="13838" max="13838" width="6.125" style="31" customWidth="1"/>
    <col min="13839" max="13839" width="10.5" style="31" customWidth="1"/>
    <col min="13840" max="13840" width="9" style="31" customWidth="1"/>
    <col min="13841" max="13841" width="10.125" style="31" customWidth="1"/>
    <col min="13842" max="13845" width="0" style="31" hidden="1" customWidth="1"/>
    <col min="13846" max="13846" width="63.25" style="31" customWidth="1"/>
    <col min="13847" max="14081" width="10" style="31"/>
    <col min="14082" max="14082" width="5.375" style="31" customWidth="1"/>
    <col min="14083" max="14083" width="13.25" style="31" customWidth="1"/>
    <col min="14084" max="14084" width="8" style="31" customWidth="1"/>
    <col min="14085" max="14085" width="6.125" style="31" customWidth="1"/>
    <col min="14086" max="14086" width="7.625" style="31" customWidth="1"/>
    <col min="14087" max="14087" width="7.875" style="31" customWidth="1"/>
    <col min="14088" max="14088" width="5.25" style="31" customWidth="1"/>
    <col min="14089" max="14089" width="6.5" style="31" customWidth="1"/>
    <col min="14090" max="14090" width="7.25" style="31" customWidth="1"/>
    <col min="14091" max="14091" width="0" style="31" hidden="1" customWidth="1"/>
    <col min="14092" max="14092" width="8.75" style="31" customWidth="1"/>
    <col min="14093" max="14093" width="8.25" style="31" customWidth="1"/>
    <col min="14094" max="14094" width="6.125" style="31" customWidth="1"/>
    <col min="14095" max="14095" width="10.5" style="31" customWidth="1"/>
    <col min="14096" max="14096" width="9" style="31" customWidth="1"/>
    <col min="14097" max="14097" width="10.125" style="31" customWidth="1"/>
    <col min="14098" max="14101" width="0" style="31" hidden="1" customWidth="1"/>
    <col min="14102" max="14102" width="63.25" style="31" customWidth="1"/>
    <col min="14103" max="14337" width="10" style="31"/>
    <col min="14338" max="14338" width="5.375" style="31" customWidth="1"/>
    <col min="14339" max="14339" width="13.25" style="31" customWidth="1"/>
    <col min="14340" max="14340" width="8" style="31" customWidth="1"/>
    <col min="14341" max="14341" width="6.125" style="31" customWidth="1"/>
    <col min="14342" max="14342" width="7.625" style="31" customWidth="1"/>
    <col min="14343" max="14343" width="7.875" style="31" customWidth="1"/>
    <col min="14344" max="14344" width="5.25" style="31" customWidth="1"/>
    <col min="14345" max="14345" width="6.5" style="31" customWidth="1"/>
    <col min="14346" max="14346" width="7.25" style="31" customWidth="1"/>
    <col min="14347" max="14347" width="0" style="31" hidden="1" customWidth="1"/>
    <col min="14348" max="14348" width="8.75" style="31" customWidth="1"/>
    <col min="14349" max="14349" width="8.25" style="31" customWidth="1"/>
    <col min="14350" max="14350" width="6.125" style="31" customWidth="1"/>
    <col min="14351" max="14351" width="10.5" style="31" customWidth="1"/>
    <col min="14352" max="14352" width="9" style="31" customWidth="1"/>
    <col min="14353" max="14353" width="10.125" style="31" customWidth="1"/>
    <col min="14354" max="14357" width="0" style="31" hidden="1" customWidth="1"/>
    <col min="14358" max="14358" width="63.25" style="31" customWidth="1"/>
    <col min="14359" max="14593" width="10" style="31"/>
    <col min="14594" max="14594" width="5.375" style="31" customWidth="1"/>
    <col min="14595" max="14595" width="13.25" style="31" customWidth="1"/>
    <col min="14596" max="14596" width="8" style="31" customWidth="1"/>
    <col min="14597" max="14597" width="6.125" style="31" customWidth="1"/>
    <col min="14598" max="14598" width="7.625" style="31" customWidth="1"/>
    <col min="14599" max="14599" width="7.875" style="31" customWidth="1"/>
    <col min="14600" max="14600" width="5.25" style="31" customWidth="1"/>
    <col min="14601" max="14601" width="6.5" style="31" customWidth="1"/>
    <col min="14602" max="14602" width="7.25" style="31" customWidth="1"/>
    <col min="14603" max="14603" width="0" style="31" hidden="1" customWidth="1"/>
    <col min="14604" max="14604" width="8.75" style="31" customWidth="1"/>
    <col min="14605" max="14605" width="8.25" style="31" customWidth="1"/>
    <col min="14606" max="14606" width="6.125" style="31" customWidth="1"/>
    <col min="14607" max="14607" width="10.5" style="31" customWidth="1"/>
    <col min="14608" max="14608" width="9" style="31" customWidth="1"/>
    <col min="14609" max="14609" width="10.125" style="31" customWidth="1"/>
    <col min="14610" max="14613" width="0" style="31" hidden="1" customWidth="1"/>
    <col min="14614" max="14614" width="63.25" style="31" customWidth="1"/>
    <col min="14615" max="14849" width="10" style="31"/>
    <col min="14850" max="14850" width="5.375" style="31" customWidth="1"/>
    <col min="14851" max="14851" width="13.25" style="31" customWidth="1"/>
    <col min="14852" max="14852" width="8" style="31" customWidth="1"/>
    <col min="14853" max="14853" width="6.125" style="31" customWidth="1"/>
    <col min="14854" max="14854" width="7.625" style="31" customWidth="1"/>
    <col min="14855" max="14855" width="7.875" style="31" customWidth="1"/>
    <col min="14856" max="14856" width="5.25" style="31" customWidth="1"/>
    <col min="14857" max="14857" width="6.5" style="31" customWidth="1"/>
    <col min="14858" max="14858" width="7.25" style="31" customWidth="1"/>
    <col min="14859" max="14859" width="0" style="31" hidden="1" customWidth="1"/>
    <col min="14860" max="14860" width="8.75" style="31" customWidth="1"/>
    <col min="14861" max="14861" width="8.25" style="31" customWidth="1"/>
    <col min="14862" max="14862" width="6.125" style="31" customWidth="1"/>
    <col min="14863" max="14863" width="10.5" style="31" customWidth="1"/>
    <col min="14864" max="14864" width="9" style="31" customWidth="1"/>
    <col min="14865" max="14865" width="10.125" style="31" customWidth="1"/>
    <col min="14866" max="14869" width="0" style="31" hidden="1" customWidth="1"/>
    <col min="14870" max="14870" width="63.25" style="31" customWidth="1"/>
    <col min="14871" max="15105" width="10" style="31"/>
    <col min="15106" max="15106" width="5.375" style="31" customWidth="1"/>
    <col min="15107" max="15107" width="13.25" style="31" customWidth="1"/>
    <col min="15108" max="15108" width="8" style="31" customWidth="1"/>
    <col min="15109" max="15109" width="6.125" style="31" customWidth="1"/>
    <col min="15110" max="15110" width="7.625" style="31" customWidth="1"/>
    <col min="15111" max="15111" width="7.875" style="31" customWidth="1"/>
    <col min="15112" max="15112" width="5.25" style="31" customWidth="1"/>
    <col min="15113" max="15113" width="6.5" style="31" customWidth="1"/>
    <col min="15114" max="15114" width="7.25" style="31" customWidth="1"/>
    <col min="15115" max="15115" width="0" style="31" hidden="1" customWidth="1"/>
    <col min="15116" max="15116" width="8.75" style="31" customWidth="1"/>
    <col min="15117" max="15117" width="8.25" style="31" customWidth="1"/>
    <col min="15118" max="15118" width="6.125" style="31" customWidth="1"/>
    <col min="15119" max="15119" width="10.5" style="31" customWidth="1"/>
    <col min="15120" max="15120" width="9" style="31" customWidth="1"/>
    <col min="15121" max="15121" width="10.125" style="31" customWidth="1"/>
    <col min="15122" max="15125" width="0" style="31" hidden="1" customWidth="1"/>
    <col min="15126" max="15126" width="63.25" style="31" customWidth="1"/>
    <col min="15127" max="15361" width="10" style="31"/>
    <col min="15362" max="15362" width="5.375" style="31" customWidth="1"/>
    <col min="15363" max="15363" width="13.25" style="31" customWidth="1"/>
    <col min="15364" max="15364" width="8" style="31" customWidth="1"/>
    <col min="15365" max="15365" width="6.125" style="31" customWidth="1"/>
    <col min="15366" max="15366" width="7.625" style="31" customWidth="1"/>
    <col min="15367" max="15367" width="7.875" style="31" customWidth="1"/>
    <col min="15368" max="15368" width="5.25" style="31" customWidth="1"/>
    <col min="15369" max="15369" width="6.5" style="31" customWidth="1"/>
    <col min="15370" max="15370" width="7.25" style="31" customWidth="1"/>
    <col min="15371" max="15371" width="0" style="31" hidden="1" customWidth="1"/>
    <col min="15372" max="15372" width="8.75" style="31" customWidth="1"/>
    <col min="15373" max="15373" width="8.25" style="31" customWidth="1"/>
    <col min="15374" max="15374" width="6.125" style="31" customWidth="1"/>
    <col min="15375" max="15375" width="10.5" style="31" customWidth="1"/>
    <col min="15376" max="15376" width="9" style="31" customWidth="1"/>
    <col min="15377" max="15377" width="10.125" style="31" customWidth="1"/>
    <col min="15378" max="15381" width="0" style="31" hidden="1" customWidth="1"/>
    <col min="15382" max="15382" width="63.25" style="31" customWidth="1"/>
    <col min="15383" max="15617" width="10" style="31"/>
    <col min="15618" max="15618" width="5.375" style="31" customWidth="1"/>
    <col min="15619" max="15619" width="13.25" style="31" customWidth="1"/>
    <col min="15620" max="15620" width="8" style="31" customWidth="1"/>
    <col min="15621" max="15621" width="6.125" style="31" customWidth="1"/>
    <col min="15622" max="15622" width="7.625" style="31" customWidth="1"/>
    <col min="15623" max="15623" width="7.875" style="31" customWidth="1"/>
    <col min="15624" max="15624" width="5.25" style="31" customWidth="1"/>
    <col min="15625" max="15625" width="6.5" style="31" customWidth="1"/>
    <col min="15626" max="15626" width="7.25" style="31" customWidth="1"/>
    <col min="15627" max="15627" width="0" style="31" hidden="1" customWidth="1"/>
    <col min="15628" max="15628" width="8.75" style="31" customWidth="1"/>
    <col min="15629" max="15629" width="8.25" style="31" customWidth="1"/>
    <col min="15630" max="15630" width="6.125" style="31" customWidth="1"/>
    <col min="15631" max="15631" width="10.5" style="31" customWidth="1"/>
    <col min="15632" max="15632" width="9" style="31" customWidth="1"/>
    <col min="15633" max="15633" width="10.125" style="31" customWidth="1"/>
    <col min="15634" max="15637" width="0" style="31" hidden="1" customWidth="1"/>
    <col min="15638" max="15638" width="63.25" style="31" customWidth="1"/>
    <col min="15639" max="15873" width="10" style="31"/>
    <col min="15874" max="15874" width="5.375" style="31" customWidth="1"/>
    <col min="15875" max="15875" width="13.25" style="31" customWidth="1"/>
    <col min="15876" max="15876" width="8" style="31" customWidth="1"/>
    <col min="15877" max="15877" width="6.125" style="31" customWidth="1"/>
    <col min="15878" max="15878" width="7.625" style="31" customWidth="1"/>
    <col min="15879" max="15879" width="7.875" style="31" customWidth="1"/>
    <col min="15880" max="15880" width="5.25" style="31" customWidth="1"/>
    <col min="15881" max="15881" width="6.5" style="31" customWidth="1"/>
    <col min="15882" max="15882" width="7.25" style="31" customWidth="1"/>
    <col min="15883" max="15883" width="0" style="31" hidden="1" customWidth="1"/>
    <col min="15884" max="15884" width="8.75" style="31" customWidth="1"/>
    <col min="15885" max="15885" width="8.25" style="31" customWidth="1"/>
    <col min="15886" max="15886" width="6.125" style="31" customWidth="1"/>
    <col min="15887" max="15887" width="10.5" style="31" customWidth="1"/>
    <col min="15888" max="15888" width="9" style="31" customWidth="1"/>
    <col min="15889" max="15889" width="10.125" style="31" customWidth="1"/>
    <col min="15890" max="15893" width="0" style="31" hidden="1" customWidth="1"/>
    <col min="15894" max="15894" width="63.25" style="31" customWidth="1"/>
    <col min="15895" max="16129" width="10" style="31"/>
    <col min="16130" max="16130" width="5.375" style="31" customWidth="1"/>
    <col min="16131" max="16131" width="13.25" style="31" customWidth="1"/>
    <col min="16132" max="16132" width="8" style="31" customWidth="1"/>
    <col min="16133" max="16133" width="6.125" style="31" customWidth="1"/>
    <col min="16134" max="16134" width="7.625" style="31" customWidth="1"/>
    <col min="16135" max="16135" width="7.875" style="31" customWidth="1"/>
    <col min="16136" max="16136" width="5.25" style="31" customWidth="1"/>
    <col min="16137" max="16137" width="6.5" style="31" customWidth="1"/>
    <col min="16138" max="16138" width="7.25" style="31" customWidth="1"/>
    <col min="16139" max="16139" width="0" style="31" hidden="1" customWidth="1"/>
    <col min="16140" max="16140" width="8.75" style="31" customWidth="1"/>
    <col min="16141" max="16141" width="8.25" style="31" customWidth="1"/>
    <col min="16142" max="16142" width="6.125" style="31" customWidth="1"/>
    <col min="16143" max="16143" width="10.5" style="31" customWidth="1"/>
    <col min="16144" max="16144" width="9" style="31" customWidth="1"/>
    <col min="16145" max="16145" width="10.125" style="31" customWidth="1"/>
    <col min="16146" max="16149" width="0" style="31" hidden="1" customWidth="1"/>
    <col min="16150" max="16150" width="63.25" style="31" customWidth="1"/>
    <col min="16151" max="16384" width="10" style="31"/>
  </cols>
  <sheetData>
    <row r="1" spans="1:27" ht="35.25" customHeight="1">
      <c r="A1" s="274" t="s">
        <v>107</v>
      </c>
      <c r="B1" s="274"/>
      <c r="C1" s="274"/>
      <c r="D1" s="274"/>
      <c r="E1" s="274"/>
      <c r="F1" s="274"/>
      <c r="G1" s="274"/>
      <c r="H1" s="274"/>
      <c r="I1" s="274"/>
      <c r="J1" s="274"/>
      <c r="K1" s="274"/>
      <c r="L1" s="274"/>
      <c r="M1" s="274"/>
      <c r="N1" s="274"/>
      <c r="O1" s="274"/>
      <c r="P1" s="274"/>
      <c r="Q1" s="274"/>
      <c r="R1" s="274"/>
      <c r="S1" s="274"/>
      <c r="T1" s="274"/>
      <c r="U1" s="274"/>
      <c r="V1" s="274"/>
    </row>
    <row r="2" spans="1:27" ht="25.5" customHeight="1">
      <c r="D2" s="31"/>
      <c r="O2" s="32" t="s">
        <v>89</v>
      </c>
    </row>
    <row r="3" spans="1:27" ht="42.75" customHeight="1">
      <c r="A3" s="38" t="s">
        <v>0</v>
      </c>
      <c r="B3" s="38" t="s">
        <v>53</v>
      </c>
      <c r="C3" s="38" t="s">
        <v>54</v>
      </c>
      <c r="D3" s="38" t="s">
        <v>55</v>
      </c>
      <c r="E3" s="38" t="s">
        <v>56</v>
      </c>
      <c r="F3" s="38" t="s">
        <v>57</v>
      </c>
      <c r="G3" s="39" t="s">
        <v>82</v>
      </c>
      <c r="H3" s="90"/>
      <c r="I3" s="39" t="s">
        <v>83</v>
      </c>
      <c r="J3" s="38" t="s">
        <v>58</v>
      </c>
      <c r="K3" s="39" t="s">
        <v>60</v>
      </c>
      <c r="L3" s="38" t="s">
        <v>57</v>
      </c>
      <c r="M3" s="38" t="s">
        <v>90</v>
      </c>
      <c r="N3" s="38" t="s">
        <v>92</v>
      </c>
      <c r="O3" s="38" t="s">
        <v>84</v>
      </c>
      <c r="P3" s="37"/>
      <c r="Q3" s="37"/>
      <c r="R3" s="273" t="s">
        <v>59</v>
      </c>
      <c r="S3" s="273"/>
      <c r="T3" s="38" t="s">
        <v>91</v>
      </c>
      <c r="U3" s="38" t="s">
        <v>85</v>
      </c>
      <c r="V3" s="92" t="s">
        <v>86</v>
      </c>
    </row>
    <row r="4" spans="1:27" ht="25.5" customHeight="1">
      <c r="A4" s="40"/>
      <c r="B4" s="41" t="s">
        <v>87</v>
      </c>
      <c r="C4" s="42" t="s">
        <v>61</v>
      </c>
      <c r="D4" s="43"/>
      <c r="E4" s="40"/>
      <c r="F4" s="40"/>
      <c r="G4" s="40"/>
      <c r="H4" s="44"/>
      <c r="I4" s="40"/>
      <c r="J4" s="40"/>
      <c r="K4" s="40"/>
      <c r="L4" s="40"/>
      <c r="M4" s="40"/>
      <c r="N4" s="40"/>
      <c r="O4" s="45"/>
      <c r="P4" s="46">
        <v>9</v>
      </c>
      <c r="Q4" s="46"/>
      <c r="R4" s="46"/>
      <c r="S4" s="47"/>
      <c r="T4" s="47"/>
      <c r="U4" s="47"/>
      <c r="V4" s="48"/>
      <c r="X4" s="49"/>
    </row>
    <row r="5" spans="1:27" ht="20.25" customHeight="1">
      <c r="A5" s="40"/>
      <c r="B5" s="41" t="s">
        <v>87</v>
      </c>
      <c r="C5" s="42" t="s">
        <v>62</v>
      </c>
      <c r="D5" s="43"/>
      <c r="E5" s="40"/>
      <c r="F5" s="40"/>
      <c r="G5" s="40"/>
      <c r="H5" s="44"/>
      <c r="I5" s="40"/>
      <c r="J5" s="40"/>
      <c r="K5" s="40"/>
      <c r="L5" s="40"/>
      <c r="M5" s="40"/>
      <c r="N5" s="40"/>
      <c r="O5" s="45"/>
      <c r="P5" s="46"/>
      <c r="Q5" s="46"/>
      <c r="R5" s="46"/>
      <c r="S5" s="47"/>
      <c r="T5" s="47"/>
      <c r="U5" s="47"/>
      <c r="V5" s="48"/>
      <c r="X5" s="49"/>
    </row>
    <row r="6" spans="1:27" s="53" customFormat="1" ht="22.5" customHeight="1">
      <c r="A6" s="40"/>
      <c r="B6" s="41" t="s">
        <v>88</v>
      </c>
      <c r="C6" s="42" t="s">
        <v>61</v>
      </c>
      <c r="D6" s="43"/>
      <c r="E6" s="40"/>
      <c r="F6" s="40"/>
      <c r="G6" s="40"/>
      <c r="H6" s="44"/>
      <c r="I6" s="40"/>
      <c r="J6" s="40"/>
      <c r="K6" s="40"/>
      <c r="L6" s="40"/>
      <c r="M6" s="40"/>
      <c r="N6" s="40"/>
      <c r="O6" s="50"/>
      <c r="P6" s="51"/>
      <c r="Q6" s="51"/>
      <c r="R6" s="51"/>
      <c r="S6" s="52"/>
      <c r="T6" s="52"/>
      <c r="U6" s="52"/>
      <c r="V6" s="48"/>
      <c r="X6" s="23"/>
    </row>
    <row r="7" spans="1:27" s="53" customFormat="1" ht="23.25" customHeight="1">
      <c r="A7" s="40"/>
      <c r="B7" s="41" t="s">
        <v>88</v>
      </c>
      <c r="C7" s="42" t="s">
        <v>62</v>
      </c>
      <c r="D7" s="43"/>
      <c r="E7" s="40"/>
      <c r="F7" s="40"/>
      <c r="G7" s="40"/>
      <c r="H7" s="44"/>
      <c r="I7" s="40"/>
      <c r="J7" s="40"/>
      <c r="K7" s="40"/>
      <c r="L7" s="40"/>
      <c r="M7" s="40"/>
      <c r="N7" s="40"/>
      <c r="O7" s="50"/>
      <c r="P7" s="51"/>
      <c r="Q7" s="51"/>
      <c r="R7" s="51"/>
      <c r="S7" s="52"/>
      <c r="T7" s="52"/>
      <c r="U7" s="52"/>
      <c r="V7" s="48"/>
      <c r="X7" s="23"/>
    </row>
    <row r="8" spans="1:27" s="53" customFormat="1" ht="22.5" customHeight="1">
      <c r="A8" s="40">
        <v>1</v>
      </c>
      <c r="B8" s="54" t="s">
        <v>98</v>
      </c>
      <c r="C8" s="55" t="s">
        <v>61</v>
      </c>
      <c r="D8" s="56"/>
      <c r="E8" s="56"/>
      <c r="F8" s="56"/>
      <c r="G8" s="56"/>
      <c r="H8" s="50"/>
      <c r="I8" s="56"/>
      <c r="J8" s="56"/>
      <c r="K8" s="56"/>
      <c r="L8" s="56"/>
      <c r="M8" s="56"/>
      <c r="N8" s="56"/>
      <c r="O8" s="57"/>
      <c r="P8" s="30">
        <v>24</v>
      </c>
      <c r="Q8" s="51"/>
      <c r="R8" s="51"/>
      <c r="S8" s="52">
        <v>1</v>
      </c>
      <c r="T8" s="52"/>
      <c r="U8" s="52"/>
      <c r="V8" s="48"/>
      <c r="W8" s="23"/>
      <c r="X8" s="23"/>
    </row>
    <row r="9" spans="1:27" s="53" customFormat="1" ht="22.5" customHeight="1">
      <c r="A9" s="40">
        <v>1</v>
      </c>
      <c r="B9" s="54" t="s">
        <v>98</v>
      </c>
      <c r="C9" s="55" t="s">
        <v>63</v>
      </c>
      <c r="D9" s="56"/>
      <c r="E9" s="56"/>
      <c r="F9" s="56"/>
      <c r="G9" s="56"/>
      <c r="H9" s="50"/>
      <c r="I9" s="56"/>
      <c r="J9" s="56"/>
      <c r="K9" s="56"/>
      <c r="L9" s="56"/>
      <c r="M9" s="56"/>
      <c r="N9" s="56"/>
      <c r="O9" s="57"/>
      <c r="P9" s="30"/>
      <c r="Q9" s="51"/>
      <c r="R9" s="51"/>
      <c r="S9" s="52"/>
      <c r="T9" s="52"/>
      <c r="U9" s="52"/>
      <c r="V9" s="48"/>
      <c r="W9" s="23"/>
      <c r="X9" s="23"/>
    </row>
    <row r="10" spans="1:27" s="26" customFormat="1" ht="22.5" customHeight="1">
      <c r="A10" s="40"/>
      <c r="B10" s="54"/>
      <c r="C10" s="55"/>
      <c r="D10" s="56"/>
      <c r="E10" s="56"/>
      <c r="F10" s="56"/>
      <c r="G10" s="56"/>
      <c r="H10" s="50"/>
      <c r="I10" s="56"/>
      <c r="J10" s="56"/>
      <c r="K10" s="56"/>
      <c r="L10" s="56"/>
      <c r="M10" s="56"/>
      <c r="N10" s="56"/>
      <c r="O10" s="57"/>
      <c r="P10" s="30"/>
      <c r="Q10" s="51"/>
      <c r="R10" s="58"/>
      <c r="S10" s="30"/>
      <c r="T10" s="30"/>
      <c r="U10" s="30"/>
      <c r="V10" s="48"/>
      <c r="W10" s="59"/>
      <c r="X10" s="59"/>
    </row>
    <row r="11" spans="1:27" s="26" customFormat="1" ht="22.5" customHeight="1">
      <c r="A11" s="40"/>
      <c r="B11" s="54"/>
      <c r="C11" s="55"/>
      <c r="D11" s="56"/>
      <c r="E11" s="56"/>
      <c r="F11" s="56"/>
      <c r="G11" s="56"/>
      <c r="H11" s="50"/>
      <c r="I11" s="56"/>
      <c r="J11" s="56"/>
      <c r="K11" s="56"/>
      <c r="L11" s="56"/>
      <c r="M11" s="56"/>
      <c r="N11" s="56"/>
      <c r="O11" s="57"/>
      <c r="P11" s="30"/>
      <c r="Q11" s="58"/>
      <c r="R11" s="58"/>
      <c r="S11" s="30"/>
      <c r="T11" s="30"/>
      <c r="U11" s="30"/>
      <c r="V11" s="48"/>
    </row>
    <row r="12" spans="1:27" customFormat="1" ht="22.5" customHeight="1">
      <c r="A12" s="40"/>
      <c r="B12" s="54"/>
      <c r="C12" s="55"/>
      <c r="D12" s="56"/>
      <c r="E12" s="56"/>
      <c r="F12" s="56"/>
      <c r="G12" s="56"/>
      <c r="H12" s="50"/>
      <c r="I12" s="56"/>
      <c r="J12" s="56"/>
      <c r="K12" s="56"/>
      <c r="L12" s="56"/>
      <c r="M12" s="56"/>
      <c r="N12" s="56"/>
      <c r="O12" s="57"/>
      <c r="P12" s="30"/>
      <c r="Q12" s="30"/>
      <c r="R12" s="30"/>
      <c r="S12" s="30"/>
      <c r="T12" s="30"/>
      <c r="U12" s="30"/>
      <c r="V12" s="48"/>
    </row>
    <row r="13" spans="1:27" customFormat="1" ht="22.5" customHeight="1">
      <c r="A13" s="40"/>
      <c r="B13" s="54"/>
      <c r="C13" s="55"/>
      <c r="D13" s="56"/>
      <c r="E13" s="56"/>
      <c r="F13" s="56"/>
      <c r="G13" s="56"/>
      <c r="H13" s="50"/>
      <c r="I13" s="56"/>
      <c r="J13" s="56"/>
      <c r="K13" s="56"/>
      <c r="L13" s="56"/>
      <c r="M13" s="56"/>
      <c r="N13" s="56"/>
      <c r="O13" s="57"/>
      <c r="P13" s="30"/>
      <c r="Q13" s="30"/>
      <c r="R13" s="30"/>
      <c r="S13" s="30"/>
      <c r="T13" s="30"/>
      <c r="U13" s="30"/>
      <c r="V13" s="48"/>
    </row>
    <row r="14" spans="1:27" s="66" customFormat="1" ht="22.5" customHeight="1">
      <c r="A14" s="40"/>
      <c r="B14" s="61"/>
      <c r="C14" s="62"/>
      <c r="D14" s="63"/>
      <c r="E14" s="63"/>
      <c r="F14" s="63"/>
      <c r="G14" s="63"/>
      <c r="H14" s="64"/>
      <c r="I14" s="63"/>
      <c r="J14" s="63"/>
      <c r="K14" s="63"/>
      <c r="L14" s="63"/>
      <c r="M14" s="43"/>
      <c r="N14" s="43"/>
      <c r="O14" s="57"/>
      <c r="P14" s="60"/>
      <c r="Q14" s="65"/>
      <c r="R14" s="65"/>
      <c r="S14" s="30"/>
      <c r="T14" s="30"/>
      <c r="U14" s="30"/>
      <c r="V14" s="48"/>
      <c r="W14" s="49"/>
      <c r="X14" s="49"/>
      <c r="Y14" s="31"/>
      <c r="Z14" s="31"/>
      <c r="AA14" s="31"/>
    </row>
    <row r="15" spans="1:27" s="66" customFormat="1" ht="22.5" customHeight="1">
      <c r="A15" s="40"/>
      <c r="B15" s="61"/>
      <c r="C15" s="62"/>
      <c r="D15" s="63"/>
      <c r="E15" s="63"/>
      <c r="F15" s="63"/>
      <c r="G15" s="63"/>
      <c r="H15" s="64"/>
      <c r="I15" s="63"/>
      <c r="J15" s="63"/>
      <c r="K15" s="63"/>
      <c r="L15" s="63"/>
      <c r="M15" s="43"/>
      <c r="N15" s="43"/>
      <c r="O15" s="57"/>
      <c r="P15" s="60"/>
      <c r="Q15" s="65"/>
      <c r="R15" s="65"/>
      <c r="S15" s="30"/>
      <c r="T15" s="30"/>
      <c r="U15" s="30"/>
      <c r="V15" s="48"/>
      <c r="W15" s="49"/>
      <c r="X15" s="49"/>
      <c r="Y15" s="31"/>
      <c r="Z15" s="31"/>
      <c r="AA15" s="31"/>
    </row>
    <row r="16" spans="1:27" s="53" customFormat="1" ht="22.5" customHeight="1">
      <c r="A16" s="40"/>
      <c r="B16" s="67"/>
      <c r="C16" s="68"/>
      <c r="D16" s="43"/>
      <c r="E16" s="43"/>
      <c r="F16" s="43"/>
      <c r="G16" s="43"/>
      <c r="H16" s="45"/>
      <c r="I16" s="43"/>
      <c r="J16" s="43"/>
      <c r="K16" s="43"/>
      <c r="L16" s="43"/>
      <c r="M16" s="43"/>
      <c r="N16" s="43"/>
      <c r="O16" s="57"/>
      <c r="P16" s="60"/>
      <c r="Q16" s="51"/>
      <c r="R16" s="51"/>
      <c r="S16" s="52"/>
      <c r="T16" s="52"/>
      <c r="U16" s="52"/>
      <c r="V16" s="48"/>
      <c r="W16" s="23"/>
      <c r="X16" s="23"/>
    </row>
    <row r="17" spans="1:24" s="53" customFormat="1" ht="22.5" customHeight="1">
      <c r="A17" s="40"/>
      <c r="B17" s="67"/>
      <c r="C17" s="68"/>
      <c r="D17" s="43"/>
      <c r="E17" s="43"/>
      <c r="F17" s="43"/>
      <c r="G17" s="43"/>
      <c r="H17" s="45"/>
      <c r="I17" s="43"/>
      <c r="J17" s="43"/>
      <c r="K17" s="43"/>
      <c r="L17" s="43"/>
      <c r="M17" s="43"/>
      <c r="N17" s="43"/>
      <c r="O17" s="57"/>
      <c r="P17" s="60"/>
      <c r="Q17" s="51"/>
      <c r="R17" s="51"/>
      <c r="S17" s="52"/>
      <c r="T17" s="52"/>
      <c r="U17" s="52"/>
      <c r="V17" s="48"/>
      <c r="W17" s="23"/>
      <c r="X17" s="23"/>
    </row>
    <row r="18" spans="1:24" customFormat="1" ht="22.5" customHeight="1">
      <c r="A18" s="56"/>
      <c r="B18" s="67"/>
      <c r="C18" s="68"/>
      <c r="D18" s="43"/>
      <c r="E18" s="43"/>
      <c r="F18" s="43"/>
      <c r="G18" s="43"/>
      <c r="H18" s="45"/>
      <c r="I18" s="43"/>
      <c r="J18" s="43"/>
      <c r="K18" s="43"/>
      <c r="L18" s="43"/>
      <c r="M18" s="43"/>
      <c r="N18" s="43"/>
      <c r="O18" s="57"/>
      <c r="P18" s="60"/>
      <c r="Q18" s="30"/>
      <c r="R18" s="30"/>
      <c r="S18" s="30"/>
      <c r="T18" s="30"/>
      <c r="U18" s="30"/>
      <c r="V18" s="48"/>
    </row>
    <row r="19" spans="1:24" s="53" customFormat="1" ht="22.5" customHeight="1">
      <c r="A19" s="40"/>
      <c r="B19" s="54"/>
      <c r="C19" s="55"/>
      <c r="D19" s="56"/>
      <c r="E19" s="56"/>
      <c r="F19" s="56"/>
      <c r="G19" s="56"/>
      <c r="H19" s="50"/>
      <c r="I19" s="56"/>
      <c r="J19" s="56"/>
      <c r="K19" s="56"/>
      <c r="L19" s="56"/>
      <c r="M19" s="56"/>
      <c r="N19" s="56"/>
      <c r="O19" s="57"/>
      <c r="P19" s="60"/>
      <c r="Q19" s="69"/>
      <c r="R19" s="69"/>
      <c r="S19" s="52"/>
      <c r="T19" s="52"/>
      <c r="U19" s="52"/>
      <c r="V19" s="48"/>
      <c r="W19" s="23"/>
      <c r="X19" s="23"/>
    </row>
    <row r="20" spans="1:24" customFormat="1" ht="22.5" customHeight="1">
      <c r="A20" s="56"/>
      <c r="B20" s="54"/>
      <c r="C20" s="68"/>
      <c r="D20" s="43"/>
      <c r="E20" s="43"/>
      <c r="F20" s="43"/>
      <c r="G20" s="43"/>
      <c r="H20" s="45"/>
      <c r="I20" s="43"/>
      <c r="J20" s="43"/>
      <c r="K20" s="43"/>
      <c r="L20" s="43"/>
      <c r="M20" s="43"/>
      <c r="N20" s="43"/>
      <c r="O20" s="57"/>
      <c r="P20" s="30"/>
      <c r="Q20" s="30"/>
      <c r="R20" s="30"/>
      <c r="S20" s="30"/>
      <c r="T20" s="30"/>
      <c r="U20" s="30"/>
      <c r="V20" s="48"/>
    </row>
    <row r="21" spans="1:24" s="26" customFormat="1" ht="22.5" customHeight="1">
      <c r="A21" s="56"/>
      <c r="B21" s="54"/>
      <c r="C21" s="55"/>
      <c r="D21" s="56"/>
      <c r="E21" s="56"/>
      <c r="F21" s="56"/>
      <c r="G21" s="56"/>
      <c r="H21" s="50"/>
      <c r="I21" s="56"/>
      <c r="J21" s="56"/>
      <c r="K21" s="56"/>
      <c r="L21" s="56"/>
      <c r="M21" s="56"/>
      <c r="N21" s="56"/>
      <c r="O21" s="57"/>
      <c r="P21" s="30"/>
      <c r="Q21" s="58"/>
      <c r="R21" s="58"/>
      <c r="S21" s="30"/>
      <c r="T21" s="30"/>
      <c r="U21" s="30"/>
      <c r="V21" s="48"/>
    </row>
    <row r="22" spans="1:24" s="53" customFormat="1" ht="22.5" customHeight="1">
      <c r="A22" s="40"/>
      <c r="B22" s="67"/>
      <c r="C22" s="55"/>
      <c r="D22" s="56"/>
      <c r="E22" s="56"/>
      <c r="F22" s="56"/>
      <c r="G22" s="56"/>
      <c r="H22" s="50"/>
      <c r="I22" s="56"/>
      <c r="J22" s="56"/>
      <c r="K22" s="56"/>
      <c r="L22" s="56"/>
      <c r="M22" s="56"/>
      <c r="N22" s="56"/>
      <c r="O22" s="57"/>
      <c r="P22" s="60"/>
      <c r="Q22" s="51"/>
      <c r="R22" s="51"/>
      <c r="S22" s="52"/>
      <c r="T22" s="52"/>
      <c r="U22" s="52"/>
      <c r="V22" s="48"/>
      <c r="W22" s="23"/>
      <c r="X22" s="23"/>
    </row>
    <row r="23" spans="1:24" s="53" customFormat="1" ht="22.5" customHeight="1">
      <c r="A23" s="56"/>
      <c r="B23" s="67"/>
      <c r="C23" s="55"/>
      <c r="D23" s="56"/>
      <c r="E23" s="56"/>
      <c r="F23" s="56"/>
      <c r="G23" s="56"/>
      <c r="H23" s="50"/>
      <c r="I23" s="56"/>
      <c r="J23" s="56"/>
      <c r="K23" s="56"/>
      <c r="L23" s="56"/>
      <c r="M23" s="56"/>
      <c r="N23" s="56"/>
      <c r="O23" s="57"/>
      <c r="P23" s="60"/>
      <c r="Q23" s="51"/>
      <c r="R23" s="51"/>
      <c r="S23" s="52"/>
      <c r="T23" s="52"/>
      <c r="U23" s="52"/>
      <c r="V23" s="48"/>
      <c r="W23" s="23"/>
      <c r="X23" s="23"/>
    </row>
    <row r="24" spans="1:24" customFormat="1" ht="22.5" customHeight="1">
      <c r="A24" s="56"/>
      <c r="B24" s="67"/>
      <c r="C24" s="68"/>
      <c r="D24" s="43"/>
      <c r="E24" s="43"/>
      <c r="F24" s="43"/>
      <c r="G24" s="43"/>
      <c r="H24" s="45"/>
      <c r="I24" s="43"/>
      <c r="J24" s="43"/>
      <c r="K24" s="43"/>
      <c r="L24" s="43"/>
      <c r="M24" s="43"/>
      <c r="N24" s="43"/>
      <c r="O24" s="57"/>
      <c r="P24" s="60"/>
      <c r="Q24" s="30"/>
      <c r="R24" s="30"/>
      <c r="S24" s="30"/>
      <c r="T24" s="30"/>
      <c r="U24" s="30"/>
      <c r="V24" s="48"/>
    </row>
    <row r="25" spans="1:24" s="53" customFormat="1" ht="22.5" customHeight="1">
      <c r="A25" s="56"/>
      <c r="B25" s="67"/>
      <c r="C25" s="55"/>
      <c r="D25" s="56"/>
      <c r="E25" s="56"/>
      <c r="F25" s="56"/>
      <c r="G25" s="56"/>
      <c r="H25" s="50"/>
      <c r="I25" s="56"/>
      <c r="J25" s="56"/>
      <c r="K25" s="56"/>
      <c r="L25" s="56"/>
      <c r="M25" s="56"/>
      <c r="N25" s="56"/>
      <c r="O25" s="57"/>
      <c r="P25" s="60"/>
      <c r="Q25" s="69"/>
      <c r="R25" s="69"/>
      <c r="S25" s="52"/>
      <c r="T25" s="52"/>
      <c r="U25" s="52"/>
      <c r="V25" s="48"/>
      <c r="W25" s="23"/>
      <c r="X25" s="23"/>
    </row>
    <row r="26" spans="1:24" s="53" customFormat="1" ht="22.5" customHeight="1">
      <c r="A26" s="56"/>
      <c r="B26" s="54"/>
      <c r="C26" s="55"/>
      <c r="D26" s="56"/>
      <c r="E26" s="56"/>
      <c r="F26" s="56"/>
      <c r="G26" s="56"/>
      <c r="H26" s="50"/>
      <c r="I26" s="56"/>
      <c r="J26" s="56"/>
      <c r="K26" s="56"/>
      <c r="L26" s="56"/>
      <c r="M26" s="56"/>
      <c r="N26" s="56"/>
      <c r="O26" s="57"/>
      <c r="P26" s="30"/>
      <c r="Q26" s="51"/>
      <c r="R26" s="51"/>
      <c r="S26" s="52"/>
      <c r="T26" s="52"/>
      <c r="U26" s="52"/>
      <c r="V26" s="48"/>
      <c r="W26" s="23"/>
      <c r="X26" s="23"/>
    </row>
    <row r="27" spans="1:24" s="53" customFormat="1" ht="22.5" customHeight="1">
      <c r="A27" s="56"/>
      <c r="B27" s="54"/>
      <c r="C27" s="55"/>
      <c r="D27" s="56"/>
      <c r="E27" s="56"/>
      <c r="F27" s="56"/>
      <c r="G27" s="56"/>
      <c r="H27" s="50"/>
      <c r="I27" s="56"/>
      <c r="J27" s="56"/>
      <c r="K27" s="56"/>
      <c r="L27" s="56"/>
      <c r="M27" s="56"/>
      <c r="N27" s="56"/>
      <c r="O27" s="57"/>
      <c r="P27" s="30"/>
      <c r="Q27" s="51"/>
      <c r="R27" s="51"/>
      <c r="S27" s="52"/>
      <c r="T27" s="52"/>
      <c r="U27" s="52"/>
      <c r="V27" s="48"/>
      <c r="W27" s="23"/>
      <c r="X27" s="23"/>
    </row>
    <row r="28" spans="1:24" customFormat="1" ht="22.5" customHeight="1">
      <c r="A28" s="56"/>
      <c r="B28" s="54"/>
      <c r="C28" s="55"/>
      <c r="D28" s="56"/>
      <c r="E28" s="56"/>
      <c r="F28" s="56"/>
      <c r="G28" s="56"/>
      <c r="H28" s="50"/>
      <c r="I28" s="56"/>
      <c r="J28" s="56"/>
      <c r="K28" s="56"/>
      <c r="L28" s="56"/>
      <c r="M28" s="56"/>
      <c r="N28" s="56"/>
      <c r="O28" s="57"/>
      <c r="P28" s="30"/>
      <c r="Q28" s="30"/>
      <c r="R28" s="30"/>
      <c r="S28" s="30"/>
      <c r="T28" s="30"/>
      <c r="U28" s="30"/>
      <c r="V28" s="48"/>
    </row>
    <row r="29" spans="1:24" customFormat="1" ht="22.5" customHeight="1">
      <c r="A29" s="56"/>
      <c r="B29" s="54"/>
      <c r="C29" s="55"/>
      <c r="D29" s="56"/>
      <c r="E29" s="56"/>
      <c r="F29" s="56"/>
      <c r="G29" s="56"/>
      <c r="H29" s="50"/>
      <c r="I29" s="56"/>
      <c r="J29" s="56"/>
      <c r="K29" s="56"/>
      <c r="L29" s="56"/>
      <c r="M29" s="56"/>
      <c r="N29" s="56"/>
      <c r="O29" s="57"/>
      <c r="P29" s="30"/>
      <c r="Q29" s="30"/>
      <c r="R29" s="30"/>
      <c r="S29" s="30"/>
      <c r="T29" s="30"/>
      <c r="U29" s="30"/>
      <c r="V29" s="48"/>
    </row>
    <row r="30" spans="1:24" s="53" customFormat="1" ht="22.5" customHeight="1">
      <c r="A30" s="56"/>
      <c r="B30" s="54"/>
      <c r="C30" s="55"/>
      <c r="D30" s="56"/>
      <c r="E30" s="56"/>
      <c r="F30" s="56"/>
      <c r="G30" s="56"/>
      <c r="H30" s="50"/>
      <c r="I30" s="56"/>
      <c r="J30" s="56"/>
      <c r="K30" s="56"/>
      <c r="L30" s="56"/>
      <c r="M30" s="56"/>
      <c r="N30" s="56"/>
      <c r="O30" s="57"/>
      <c r="P30" s="30"/>
      <c r="Q30" s="51"/>
      <c r="R30" s="51"/>
      <c r="S30" s="52"/>
      <c r="T30" s="52"/>
      <c r="U30" s="52"/>
      <c r="V30" s="48"/>
      <c r="W30" s="23"/>
      <c r="X30" s="23"/>
    </row>
    <row r="31" spans="1:24" s="53" customFormat="1" ht="22.5" customHeight="1">
      <c r="A31" s="56"/>
      <c r="B31" s="54"/>
      <c r="C31" s="55"/>
      <c r="D31" s="56"/>
      <c r="E31" s="56"/>
      <c r="F31" s="56"/>
      <c r="G31" s="56"/>
      <c r="H31" s="50"/>
      <c r="I31" s="56"/>
      <c r="J31" s="56"/>
      <c r="K31" s="56"/>
      <c r="L31" s="56"/>
      <c r="M31" s="56"/>
      <c r="N31" s="56"/>
      <c r="O31" s="57"/>
      <c r="P31" s="30"/>
      <c r="Q31" s="51"/>
      <c r="R31" s="51"/>
      <c r="S31" s="52"/>
      <c r="T31" s="52"/>
      <c r="U31" s="52"/>
      <c r="V31" s="48"/>
      <c r="W31" s="23"/>
      <c r="X31" s="23"/>
    </row>
    <row r="32" spans="1:24" s="53" customFormat="1" ht="16.5" customHeight="1">
      <c r="A32" s="56"/>
      <c r="B32" s="54"/>
      <c r="C32" s="55"/>
      <c r="D32" s="56"/>
      <c r="E32" s="56"/>
      <c r="F32" s="56"/>
      <c r="G32" s="56"/>
      <c r="H32" s="50"/>
      <c r="I32" s="56"/>
      <c r="J32" s="56"/>
      <c r="K32" s="56"/>
      <c r="L32" s="56"/>
      <c r="M32" s="56"/>
      <c r="N32" s="56"/>
      <c r="O32" s="57"/>
      <c r="P32" s="30"/>
      <c r="Q32" s="51"/>
      <c r="R32" s="51"/>
      <c r="S32" s="52"/>
      <c r="T32" s="52"/>
      <c r="U32" s="52"/>
      <c r="V32" s="48"/>
      <c r="W32" s="23"/>
      <c r="X32" s="23"/>
    </row>
    <row r="33" spans="1:27" s="53" customFormat="1" ht="14.25">
      <c r="A33" s="56"/>
      <c r="B33" s="54"/>
      <c r="C33" s="55"/>
      <c r="D33" s="56"/>
      <c r="E33" s="56"/>
      <c r="F33" s="56"/>
      <c r="G33" s="56"/>
      <c r="H33" s="50"/>
      <c r="I33" s="56"/>
      <c r="J33" s="56"/>
      <c r="K33" s="56"/>
      <c r="L33" s="56"/>
      <c r="M33" s="56"/>
      <c r="N33" s="56"/>
      <c r="O33" s="57"/>
      <c r="P33" s="30"/>
      <c r="Q33" s="51"/>
      <c r="R33" s="51"/>
      <c r="S33" s="52"/>
      <c r="T33" s="52"/>
      <c r="U33" s="52"/>
      <c r="V33" s="48"/>
      <c r="W33" s="23"/>
      <c r="X33" s="23"/>
    </row>
    <row r="34" spans="1:27" s="53" customFormat="1" ht="14.25">
      <c r="A34" s="56"/>
      <c r="B34" s="54"/>
      <c r="C34" s="55"/>
      <c r="D34" s="56"/>
      <c r="E34" s="56"/>
      <c r="F34" s="56"/>
      <c r="G34" s="56"/>
      <c r="H34" s="50"/>
      <c r="I34" s="56"/>
      <c r="J34" s="56"/>
      <c r="K34" s="56"/>
      <c r="L34" s="56"/>
      <c r="M34" s="56"/>
      <c r="N34" s="56"/>
      <c r="O34" s="57"/>
      <c r="P34" s="30"/>
      <c r="Q34" s="51"/>
      <c r="R34" s="51"/>
      <c r="S34" s="52"/>
      <c r="T34" s="52"/>
      <c r="U34" s="52"/>
      <c r="V34" s="48"/>
      <c r="W34" s="23"/>
      <c r="X34" s="23"/>
    </row>
    <row r="35" spans="1:27" s="53" customFormat="1" ht="14.25">
      <c r="A35" s="56"/>
      <c r="B35" s="54"/>
      <c r="C35" s="55"/>
      <c r="D35" s="56"/>
      <c r="E35" s="56"/>
      <c r="F35" s="56"/>
      <c r="G35" s="56"/>
      <c r="H35" s="50"/>
      <c r="I35" s="56"/>
      <c r="J35" s="56"/>
      <c r="K35" s="56"/>
      <c r="L35" s="56"/>
      <c r="M35" s="56"/>
      <c r="N35" s="56"/>
      <c r="O35" s="57"/>
      <c r="P35" s="30"/>
      <c r="Q35" s="51"/>
      <c r="R35" s="51"/>
      <c r="S35" s="52"/>
      <c r="T35" s="52"/>
      <c r="U35" s="52"/>
      <c r="V35" s="48"/>
      <c r="W35" s="23"/>
      <c r="X35" s="23"/>
    </row>
    <row r="36" spans="1:27" s="75" customFormat="1" ht="25.15" customHeight="1">
      <c r="A36" s="71"/>
      <c r="B36" s="63" t="s">
        <v>77</v>
      </c>
      <c r="C36" s="40" t="s">
        <v>61</v>
      </c>
      <c r="D36" s="63"/>
      <c r="E36" s="63"/>
      <c r="F36" s="63"/>
      <c r="G36" s="63"/>
      <c r="H36" s="63"/>
      <c r="I36" s="63"/>
      <c r="J36" s="63"/>
      <c r="K36" s="63"/>
      <c r="L36" s="63"/>
      <c r="M36" s="63"/>
      <c r="N36" s="63"/>
      <c r="O36" s="70"/>
      <c r="P36" s="30"/>
      <c r="Q36" s="72"/>
      <c r="R36" s="72"/>
      <c r="S36" s="30"/>
      <c r="T36" s="30"/>
      <c r="U36" s="30"/>
      <c r="V36" s="73"/>
      <c r="W36" s="74"/>
      <c r="X36" s="74"/>
      <c r="Y36" s="32"/>
      <c r="Z36" s="32"/>
      <c r="AA36" s="32"/>
    </row>
    <row r="37" spans="1:27" s="75" customFormat="1" ht="25.15" customHeight="1">
      <c r="A37" s="71"/>
      <c r="B37" s="63" t="s">
        <v>78</v>
      </c>
      <c r="C37" s="40" t="s">
        <v>79</v>
      </c>
      <c r="D37" s="63"/>
      <c r="E37" s="63"/>
      <c r="F37" s="63"/>
      <c r="G37" s="63"/>
      <c r="H37" s="63"/>
      <c r="I37" s="63"/>
      <c r="J37" s="63"/>
      <c r="K37" s="63"/>
      <c r="L37" s="63"/>
      <c r="M37" s="63"/>
      <c r="N37" s="63"/>
      <c r="O37" s="70"/>
      <c r="P37" s="30"/>
      <c r="Q37" s="72"/>
      <c r="R37" s="72"/>
      <c r="S37" s="30"/>
      <c r="T37" s="30"/>
      <c r="U37" s="30"/>
      <c r="V37" s="73"/>
      <c r="W37" s="74"/>
      <c r="X37" s="74"/>
      <c r="Y37" s="32"/>
      <c r="Z37" s="32"/>
      <c r="AA37" s="32"/>
    </row>
    <row r="38" spans="1:27" s="77" customFormat="1" ht="75.75" customHeight="1">
      <c r="A38" s="93"/>
      <c r="B38" s="40" t="s">
        <v>80</v>
      </c>
      <c r="C38" s="56"/>
      <c r="D38" s="43"/>
      <c r="E38" s="43"/>
      <c r="F38" s="43"/>
      <c r="G38" s="43"/>
      <c r="H38" s="43"/>
      <c r="I38" s="43"/>
      <c r="J38" s="43"/>
      <c r="K38" s="43"/>
      <c r="L38" s="43"/>
      <c r="M38" s="56"/>
      <c r="N38" s="56"/>
      <c r="O38" s="91"/>
      <c r="P38" s="30">
        <f>SUM(P4:P31)</f>
        <v>33</v>
      </c>
      <c r="Q38" s="76">
        <f>SUM(Q4:Q31)</f>
        <v>0</v>
      </c>
      <c r="R38" s="76">
        <f>SUM(R8:R31)</f>
        <v>0</v>
      </c>
      <c r="S38" s="30">
        <f>SUM(S8:S31)</f>
        <v>1</v>
      </c>
      <c r="T38" s="30"/>
      <c r="U38" s="30"/>
      <c r="V38" s="104" t="s">
        <v>94</v>
      </c>
      <c r="W38" s="49"/>
      <c r="X38" s="49"/>
      <c r="Y38" s="31"/>
      <c r="Z38" s="31"/>
      <c r="AA38" s="31"/>
    </row>
    <row r="39" spans="1:27" ht="19.899999999999999" customHeight="1">
      <c r="F39" s="79"/>
      <c r="I39" s="80"/>
      <c r="J39" s="79"/>
      <c r="L39" s="79"/>
      <c r="O39" s="81"/>
      <c r="V39" s="82"/>
      <c r="X39" s="77"/>
      <c r="Y39" s="77"/>
      <c r="Z39" s="77"/>
      <c r="AA39" s="77"/>
    </row>
    <row r="40" spans="1:27" ht="15.75" customHeight="1">
      <c r="A40"/>
      <c r="B40" s="83"/>
      <c r="C40" s="83"/>
      <c r="D40" s="84"/>
      <c r="E40" s="85"/>
      <c r="F40" s="85"/>
      <c r="G40" s="85"/>
      <c r="H40" s="86"/>
      <c r="I40" s="87"/>
      <c r="J40" s="86"/>
      <c r="K40" s="85"/>
      <c r="L40" s="85"/>
      <c r="M40" s="85"/>
      <c r="N40" s="85"/>
      <c r="O40" s="272"/>
      <c r="P40" s="272"/>
      <c r="Q40" s="272"/>
      <c r="R40" s="272"/>
      <c r="S40" s="272"/>
      <c r="T40" s="272"/>
      <c r="U40" s="272"/>
      <c r="V40" s="272"/>
      <c r="X40" s="77"/>
      <c r="Y40" s="77"/>
      <c r="Z40" s="77"/>
      <c r="AA40" s="77"/>
    </row>
    <row r="41" spans="1:27" ht="13.5">
      <c r="A41"/>
      <c r="B41" s="83"/>
      <c r="C41" s="83"/>
      <c r="D41" s="84"/>
      <c r="E41" s="85"/>
      <c r="F41" s="85"/>
      <c r="G41" s="85"/>
      <c r="H41" s="86"/>
      <c r="I41" s="85"/>
      <c r="J41" s="85"/>
      <c r="K41" s="85"/>
      <c r="L41" s="85"/>
      <c r="M41" s="85"/>
      <c r="N41" s="85"/>
      <c r="O41" s="85"/>
      <c r="P41"/>
      <c r="Q41"/>
      <c r="R41"/>
      <c r="S41" s="85"/>
      <c r="T41" s="85"/>
      <c r="U41" s="85"/>
      <c r="V41" s="88"/>
    </row>
    <row r="42" spans="1:27" ht="13.5">
      <c r="A42"/>
      <c r="B42" s="83"/>
      <c r="C42" s="83"/>
      <c r="D42" s="84"/>
      <c r="E42" s="85"/>
      <c r="F42" s="85"/>
      <c r="G42" s="85"/>
      <c r="H42" s="86"/>
      <c r="I42" s="85"/>
      <c r="J42" s="85"/>
      <c r="K42" s="85"/>
      <c r="L42" s="85"/>
      <c r="M42" s="85"/>
      <c r="N42" s="85"/>
      <c r="O42" s="89"/>
      <c r="P42"/>
      <c r="Q42"/>
      <c r="R42"/>
      <c r="S42" s="85"/>
      <c r="T42" s="85"/>
      <c r="U42" s="85"/>
      <c r="V42" s="88"/>
    </row>
    <row r="43" spans="1:27" ht="13.5">
      <c r="A43"/>
      <c r="B43" s="83"/>
      <c r="C43" s="83"/>
      <c r="D43" s="84"/>
      <c r="E43" s="85"/>
      <c r="F43" s="85"/>
      <c r="G43" s="85"/>
      <c r="H43" s="86"/>
      <c r="I43" s="85"/>
      <c r="J43" s="85"/>
      <c r="K43" s="85"/>
      <c r="L43" s="85"/>
      <c r="M43" s="85"/>
      <c r="N43" s="85"/>
      <c r="O43" s="85"/>
      <c r="P43"/>
      <c r="Q43"/>
      <c r="R43"/>
      <c r="S43" s="85"/>
      <c r="T43" s="85"/>
      <c r="U43" s="85"/>
      <c r="V43" s="88"/>
    </row>
    <row r="44" spans="1:27" ht="13.5">
      <c r="A44"/>
      <c r="B44" s="83"/>
      <c r="C44" s="83"/>
      <c r="D44" s="84"/>
      <c r="E44" s="85"/>
      <c r="F44" s="85"/>
      <c r="G44" s="85"/>
      <c r="H44" s="86"/>
      <c r="I44" s="85"/>
      <c r="J44" s="85"/>
      <c r="K44" s="85"/>
      <c r="L44" s="85"/>
      <c r="M44" s="85"/>
      <c r="N44" s="85"/>
      <c r="O44" s="85"/>
      <c r="P44"/>
      <c r="Q44"/>
      <c r="R44"/>
      <c r="S44" s="85"/>
      <c r="T44" s="85"/>
      <c r="U44" s="85"/>
      <c r="V44" s="88"/>
    </row>
    <row r="45" spans="1:27" ht="13.5">
      <c r="A45"/>
      <c r="B45" s="83"/>
      <c r="C45" s="83"/>
      <c r="D45" s="84"/>
      <c r="E45" s="85"/>
      <c r="F45" s="85"/>
      <c r="G45" s="85"/>
      <c r="H45" s="86"/>
      <c r="I45" s="85"/>
      <c r="J45" s="85"/>
      <c r="K45" s="85"/>
      <c r="L45" s="85"/>
      <c r="M45" s="85"/>
      <c r="N45" s="85"/>
      <c r="O45" s="85"/>
      <c r="P45"/>
      <c r="Q45"/>
      <c r="R45"/>
      <c r="S45" s="85"/>
      <c r="T45" s="85"/>
      <c r="U45" s="85"/>
      <c r="V45" s="88"/>
    </row>
    <row r="46" spans="1:27" ht="13.5">
      <c r="A46"/>
      <c r="B46" s="83"/>
      <c r="C46" s="83"/>
      <c r="D46" s="84"/>
      <c r="E46" s="85"/>
      <c r="F46" s="85"/>
      <c r="G46" s="85"/>
      <c r="H46" s="86"/>
      <c r="I46" s="85"/>
      <c r="J46" s="85"/>
      <c r="K46" s="85"/>
      <c r="L46" s="85"/>
      <c r="M46" s="85"/>
      <c r="N46" s="85"/>
      <c r="O46" s="85"/>
      <c r="P46"/>
      <c r="Q46"/>
      <c r="R46"/>
      <c r="S46" s="85"/>
      <c r="T46" s="85"/>
      <c r="U46" s="85"/>
      <c r="V46" s="88"/>
    </row>
    <row r="47" spans="1:27" ht="13.5">
      <c r="A47"/>
      <c r="B47" s="83"/>
      <c r="C47" s="83"/>
      <c r="D47" s="84"/>
      <c r="E47" s="85"/>
      <c r="F47" s="85"/>
      <c r="G47" s="85"/>
      <c r="H47" s="86"/>
      <c r="I47" s="85"/>
      <c r="J47" s="85"/>
      <c r="K47" s="85"/>
      <c r="L47" s="85"/>
      <c r="M47" s="85"/>
      <c r="N47" s="85"/>
      <c r="O47" s="85"/>
      <c r="P47"/>
      <c r="Q47"/>
      <c r="R47"/>
      <c r="S47" s="85"/>
      <c r="T47" s="85"/>
      <c r="U47" s="85"/>
      <c r="V47" s="88"/>
    </row>
    <row r="48" spans="1:27" ht="13.5">
      <c r="A48"/>
      <c r="B48" s="83"/>
      <c r="C48" s="83"/>
      <c r="D48" s="84"/>
      <c r="E48" s="85"/>
      <c r="F48" s="85"/>
      <c r="G48" s="85"/>
      <c r="H48" s="86"/>
      <c r="I48" s="85"/>
      <c r="J48" s="85"/>
      <c r="K48" s="85"/>
      <c r="L48" s="85"/>
      <c r="M48" s="85"/>
      <c r="N48" s="85"/>
      <c r="O48" s="85"/>
      <c r="P48"/>
      <c r="Q48"/>
      <c r="R48"/>
      <c r="S48" s="85"/>
      <c r="T48" s="85"/>
      <c r="U48" s="85"/>
      <c r="V48" s="88"/>
    </row>
    <row r="49" spans="1:22" ht="13.5">
      <c r="A49"/>
      <c r="B49" s="83"/>
      <c r="C49" s="83"/>
      <c r="D49" s="84"/>
      <c r="E49" s="85"/>
      <c r="F49" s="85"/>
      <c r="G49" s="85"/>
      <c r="H49" s="86"/>
      <c r="I49" s="85"/>
      <c r="J49" s="85"/>
      <c r="K49" s="85"/>
      <c r="L49" s="85"/>
      <c r="M49" s="85"/>
      <c r="N49" s="85"/>
      <c r="O49" s="85"/>
      <c r="P49"/>
      <c r="Q49"/>
      <c r="R49"/>
      <c r="S49" s="85"/>
      <c r="T49" s="85"/>
      <c r="U49" s="85"/>
      <c r="V49" s="88"/>
    </row>
    <row r="50" spans="1:22" ht="13.5">
      <c r="A50"/>
      <c r="B50" s="83"/>
      <c r="C50" s="83"/>
      <c r="D50" s="84"/>
      <c r="E50" s="85"/>
      <c r="F50" s="85"/>
      <c r="G50" s="85"/>
      <c r="H50" s="86"/>
      <c r="I50" s="85"/>
      <c r="J50" s="85"/>
      <c r="K50" s="85"/>
      <c r="L50" s="85"/>
      <c r="M50" s="85"/>
      <c r="N50" s="85"/>
      <c r="O50" s="85"/>
      <c r="P50"/>
      <c r="Q50"/>
      <c r="R50"/>
      <c r="S50" s="85"/>
      <c r="T50" s="85"/>
      <c r="U50" s="85"/>
      <c r="V50" s="88"/>
    </row>
    <row r="51" spans="1:22" ht="13.5">
      <c r="A51"/>
      <c r="B51" s="83"/>
      <c r="C51" s="83"/>
      <c r="D51" s="84"/>
      <c r="E51" s="85"/>
      <c r="F51" s="85"/>
      <c r="G51" s="85"/>
      <c r="H51" s="86"/>
      <c r="I51" s="85"/>
      <c r="J51" s="85"/>
      <c r="K51" s="85"/>
      <c r="L51" s="85"/>
      <c r="M51" s="85"/>
      <c r="N51" s="85"/>
      <c r="O51" s="85"/>
      <c r="P51"/>
      <c r="Q51"/>
      <c r="R51"/>
      <c r="S51" s="85"/>
      <c r="T51" s="85"/>
      <c r="U51" s="85"/>
      <c r="V51" s="88"/>
    </row>
    <row r="52" spans="1:22" ht="13.5">
      <c r="A52"/>
      <c r="B52" s="83"/>
      <c r="C52" s="83"/>
      <c r="D52" s="84"/>
      <c r="E52" s="85"/>
      <c r="F52" s="85"/>
      <c r="G52" s="85"/>
      <c r="H52" s="86"/>
      <c r="I52" s="85"/>
      <c r="J52" s="85"/>
      <c r="K52" s="85"/>
      <c r="L52" s="85"/>
      <c r="M52" s="85"/>
      <c r="N52" s="85"/>
      <c r="O52" s="85"/>
      <c r="P52"/>
      <c r="Q52"/>
      <c r="R52"/>
      <c r="S52" s="85"/>
      <c r="T52" s="85"/>
      <c r="U52" s="85"/>
      <c r="V52" s="88"/>
    </row>
    <row r="53" spans="1:22" ht="13.5">
      <c r="A53"/>
      <c r="B53" s="83"/>
      <c r="C53" s="83"/>
      <c r="D53" s="84"/>
      <c r="E53" s="85"/>
      <c r="F53" s="85"/>
      <c r="G53" s="85"/>
      <c r="H53" s="86"/>
      <c r="I53" s="85"/>
      <c r="J53" s="85"/>
      <c r="K53" s="85"/>
      <c r="L53" s="85"/>
      <c r="M53" s="85"/>
      <c r="N53" s="85"/>
      <c r="O53" s="85"/>
      <c r="P53"/>
      <c r="Q53"/>
      <c r="R53"/>
      <c r="S53" s="85"/>
      <c r="T53" s="85"/>
      <c r="U53" s="85"/>
      <c r="V53" s="88"/>
    </row>
    <row r="54" spans="1:22" ht="13.5">
      <c r="A54"/>
      <c r="B54" s="83"/>
      <c r="C54" s="83"/>
      <c r="D54" s="84"/>
      <c r="E54" s="85"/>
      <c r="F54" s="85"/>
      <c r="G54" s="85"/>
      <c r="H54" s="86"/>
      <c r="I54" s="85"/>
      <c r="J54" s="85"/>
      <c r="K54" s="85"/>
      <c r="L54" s="85"/>
      <c r="M54" s="85"/>
      <c r="N54" s="85"/>
      <c r="O54" s="85"/>
      <c r="P54"/>
      <c r="Q54"/>
      <c r="R54"/>
      <c r="S54" s="85"/>
      <c r="T54" s="85"/>
      <c r="U54" s="85"/>
      <c r="V54" s="88"/>
    </row>
    <row r="55" spans="1:22" ht="13.5">
      <c r="A55"/>
      <c r="B55" s="83"/>
      <c r="C55" s="83"/>
      <c r="D55" s="84"/>
      <c r="E55" s="85"/>
      <c r="F55" s="85"/>
      <c r="G55" s="85"/>
      <c r="H55" s="86"/>
      <c r="I55" s="85"/>
      <c r="J55" s="85"/>
      <c r="K55" s="85"/>
      <c r="L55" s="85"/>
      <c r="M55" s="85"/>
      <c r="N55" s="85"/>
      <c r="O55" s="85"/>
      <c r="P55"/>
      <c r="Q55"/>
      <c r="R55"/>
      <c r="S55" s="85"/>
      <c r="T55" s="85"/>
      <c r="U55" s="85"/>
      <c r="V55" s="88"/>
    </row>
    <row r="56" spans="1:22" ht="13.5">
      <c r="A56"/>
      <c r="B56" s="83"/>
      <c r="C56" s="83"/>
      <c r="D56" s="84"/>
      <c r="E56" s="85"/>
      <c r="F56" s="85"/>
      <c r="G56" s="85"/>
      <c r="H56" s="86"/>
      <c r="I56" s="85"/>
      <c r="J56" s="85"/>
      <c r="K56" s="85"/>
      <c r="L56" s="85"/>
      <c r="M56" s="85"/>
      <c r="N56" s="85"/>
      <c r="O56" s="85"/>
      <c r="P56"/>
      <c r="Q56"/>
      <c r="R56"/>
      <c r="S56" s="85"/>
      <c r="T56" s="85"/>
      <c r="U56" s="85"/>
      <c r="V56" s="88"/>
    </row>
    <row r="57" spans="1:22" ht="13.5">
      <c r="A57"/>
      <c r="B57" s="83"/>
      <c r="C57" s="83"/>
      <c r="D57" s="84"/>
      <c r="E57" s="85"/>
      <c r="F57" s="85"/>
      <c r="G57" s="85"/>
      <c r="H57" s="86"/>
      <c r="I57" s="85"/>
      <c r="J57" s="85"/>
      <c r="K57" s="85"/>
      <c r="L57" s="85"/>
      <c r="M57" s="85"/>
      <c r="N57" s="85"/>
      <c r="O57" s="85"/>
      <c r="P57"/>
      <c r="Q57"/>
      <c r="R57"/>
      <c r="S57" s="85"/>
      <c r="T57" s="85"/>
      <c r="U57" s="85"/>
      <c r="V57" s="88"/>
    </row>
    <row r="58" spans="1:22" ht="13.5">
      <c r="A58"/>
      <c r="B58" s="83"/>
      <c r="C58" s="83"/>
      <c r="D58" s="84"/>
      <c r="E58" s="85"/>
      <c r="F58" s="85"/>
      <c r="G58" s="85"/>
      <c r="H58" s="86"/>
      <c r="I58" s="85"/>
      <c r="J58" s="85"/>
      <c r="K58" s="85"/>
      <c r="L58" s="85"/>
      <c r="M58" s="85"/>
      <c r="N58" s="85"/>
      <c r="O58" s="85"/>
      <c r="P58"/>
      <c r="Q58"/>
      <c r="R58"/>
      <c r="S58" s="85"/>
      <c r="T58" s="85"/>
      <c r="U58" s="85"/>
      <c r="V58" s="88"/>
    </row>
  </sheetData>
  <mergeCells count="3">
    <mergeCell ref="A1:V1"/>
    <mergeCell ref="R3:S3"/>
    <mergeCell ref="O40:V40"/>
  </mergeCells>
  <phoneticPr fontId="4" type="noConversion"/>
  <printOptions horizontalCentered="1"/>
  <pageMargins left="0.51181102362204722" right="0.11811023622047245" top="0.35433070866141736" bottom="0" header="0" footer="0"/>
  <pageSetup paperSize="9" scale="78" fitToHeight="0" orientation="landscape" r:id="rId1"/>
</worksheet>
</file>

<file path=xl/worksheets/sheet4.xml><?xml version="1.0" encoding="utf-8"?>
<worksheet xmlns="http://schemas.openxmlformats.org/spreadsheetml/2006/main" xmlns:r="http://schemas.openxmlformats.org/officeDocument/2006/relationships">
  <sheetPr>
    <tabColor rgb="FFFF0000"/>
    <pageSetUpPr fitToPage="1"/>
  </sheetPr>
  <dimension ref="A1:AA57"/>
  <sheetViews>
    <sheetView tabSelected="1" zoomScale="110" zoomScaleNormal="110" workbookViewId="0">
      <pane xSplit="2" ySplit="3" topLeftCell="C4" activePane="bottomRight" state="frozen"/>
      <selection pane="topRight" activeCell="C1" sqref="C1"/>
      <selection pane="bottomLeft" activeCell="A5" sqref="A5"/>
      <selection pane="bottomRight" activeCell="N9" sqref="N9"/>
    </sheetView>
  </sheetViews>
  <sheetFormatPr defaultColWidth="10" defaultRowHeight="12.75"/>
  <cols>
    <col min="1" max="1" width="7.375" style="32" customWidth="1"/>
    <col min="2" max="2" width="14.5" style="33" customWidth="1"/>
    <col min="3" max="3" width="8" style="33" customWidth="1"/>
    <col min="4" max="4" width="6.125" style="78" customWidth="1"/>
    <col min="5" max="5" width="7.625" style="31" customWidth="1"/>
    <col min="6" max="6" width="7.875" style="31" customWidth="1"/>
    <col min="7" max="7" width="7.625" style="31" customWidth="1"/>
    <col min="8" max="8" width="10.25" style="34" hidden="1" customWidth="1"/>
    <col min="9" max="9" width="8.25" style="31" customWidth="1"/>
    <col min="10" max="10" width="7.625" style="31" customWidth="1"/>
    <col min="11" max="11" width="10.75" style="31" customWidth="1"/>
    <col min="12" max="12" width="7.875" style="31" customWidth="1"/>
    <col min="13" max="13" width="8.25" style="31" customWidth="1"/>
    <col min="14" max="14" width="13.125" style="31" customWidth="1"/>
    <col min="15" max="15" width="16.125" style="31" customWidth="1"/>
    <col min="16" max="17" width="0" style="35" hidden="1" customWidth="1"/>
    <col min="18" max="18" width="7.375" style="35" hidden="1" customWidth="1"/>
    <col min="19" max="19" width="6.5" style="31" hidden="1" customWidth="1"/>
    <col min="20" max="20" width="11.125" style="31" customWidth="1"/>
    <col min="21" max="21" width="15.75" style="31" customWidth="1"/>
    <col min="22" max="22" width="63.25" style="36" customWidth="1"/>
    <col min="23" max="257" width="10" style="31"/>
    <col min="258" max="258" width="5.375" style="31" customWidth="1"/>
    <col min="259" max="259" width="13.25" style="31" customWidth="1"/>
    <col min="260" max="260" width="8" style="31" customWidth="1"/>
    <col min="261" max="261" width="6.125" style="31" customWidth="1"/>
    <col min="262" max="262" width="7.625" style="31" customWidth="1"/>
    <col min="263" max="263" width="7.875" style="31" customWidth="1"/>
    <col min="264" max="264" width="5.25" style="31" customWidth="1"/>
    <col min="265" max="265" width="6.5" style="31" customWidth="1"/>
    <col min="266" max="266" width="7.25" style="31" customWidth="1"/>
    <col min="267" max="267" width="0" style="31" hidden="1" customWidth="1"/>
    <col min="268" max="268" width="8.75" style="31" customWidth="1"/>
    <col min="269" max="269" width="8.25" style="31" customWidth="1"/>
    <col min="270" max="270" width="6.125" style="31" customWidth="1"/>
    <col min="271" max="271" width="10.5" style="31" customWidth="1"/>
    <col min="272" max="272" width="9" style="31" customWidth="1"/>
    <col min="273" max="273" width="10.125" style="31" customWidth="1"/>
    <col min="274" max="277" width="0" style="31" hidden="1" customWidth="1"/>
    <col min="278" max="278" width="63.25" style="31" customWidth="1"/>
    <col min="279" max="513" width="10" style="31"/>
    <col min="514" max="514" width="5.375" style="31" customWidth="1"/>
    <col min="515" max="515" width="13.25" style="31" customWidth="1"/>
    <col min="516" max="516" width="8" style="31" customWidth="1"/>
    <col min="517" max="517" width="6.125" style="31" customWidth="1"/>
    <col min="518" max="518" width="7.625" style="31" customWidth="1"/>
    <col min="519" max="519" width="7.875" style="31" customWidth="1"/>
    <col min="520" max="520" width="5.25" style="31" customWidth="1"/>
    <col min="521" max="521" width="6.5" style="31" customWidth="1"/>
    <col min="522" max="522" width="7.25" style="31" customWidth="1"/>
    <col min="523" max="523" width="0" style="31" hidden="1" customWidth="1"/>
    <col min="524" max="524" width="8.75" style="31" customWidth="1"/>
    <col min="525" max="525" width="8.25" style="31" customWidth="1"/>
    <col min="526" max="526" width="6.125" style="31" customWidth="1"/>
    <col min="527" max="527" width="10.5" style="31" customWidth="1"/>
    <col min="528" max="528" width="9" style="31" customWidth="1"/>
    <col min="529" max="529" width="10.125" style="31" customWidth="1"/>
    <col min="530" max="533" width="0" style="31" hidden="1" customWidth="1"/>
    <col min="534" max="534" width="63.25" style="31" customWidth="1"/>
    <col min="535" max="769" width="10" style="31"/>
    <col min="770" max="770" width="5.375" style="31" customWidth="1"/>
    <col min="771" max="771" width="13.25" style="31" customWidth="1"/>
    <col min="772" max="772" width="8" style="31" customWidth="1"/>
    <col min="773" max="773" width="6.125" style="31" customWidth="1"/>
    <col min="774" max="774" width="7.625" style="31" customWidth="1"/>
    <col min="775" max="775" width="7.875" style="31" customWidth="1"/>
    <col min="776" max="776" width="5.25" style="31" customWidth="1"/>
    <col min="777" max="777" width="6.5" style="31" customWidth="1"/>
    <col min="778" max="778" width="7.25" style="31" customWidth="1"/>
    <col min="779" max="779" width="0" style="31" hidden="1" customWidth="1"/>
    <col min="780" max="780" width="8.75" style="31" customWidth="1"/>
    <col min="781" max="781" width="8.25" style="31" customWidth="1"/>
    <col min="782" max="782" width="6.125" style="31" customWidth="1"/>
    <col min="783" max="783" width="10.5" style="31" customWidth="1"/>
    <col min="784" max="784" width="9" style="31" customWidth="1"/>
    <col min="785" max="785" width="10.125" style="31" customWidth="1"/>
    <col min="786" max="789" width="0" style="31" hidden="1" customWidth="1"/>
    <col min="790" max="790" width="63.25" style="31" customWidth="1"/>
    <col min="791" max="1025" width="10" style="31"/>
    <col min="1026" max="1026" width="5.375" style="31" customWidth="1"/>
    <col min="1027" max="1027" width="13.25" style="31" customWidth="1"/>
    <col min="1028" max="1028" width="8" style="31" customWidth="1"/>
    <col min="1029" max="1029" width="6.125" style="31" customWidth="1"/>
    <col min="1030" max="1030" width="7.625" style="31" customWidth="1"/>
    <col min="1031" max="1031" width="7.875" style="31" customWidth="1"/>
    <col min="1032" max="1032" width="5.25" style="31" customWidth="1"/>
    <col min="1033" max="1033" width="6.5" style="31" customWidth="1"/>
    <col min="1034" max="1034" width="7.25" style="31" customWidth="1"/>
    <col min="1035" max="1035" width="0" style="31" hidden="1" customWidth="1"/>
    <col min="1036" max="1036" width="8.75" style="31" customWidth="1"/>
    <col min="1037" max="1037" width="8.25" style="31" customWidth="1"/>
    <col min="1038" max="1038" width="6.125" style="31" customWidth="1"/>
    <col min="1039" max="1039" width="10.5" style="31" customWidth="1"/>
    <col min="1040" max="1040" width="9" style="31" customWidth="1"/>
    <col min="1041" max="1041" width="10.125" style="31" customWidth="1"/>
    <col min="1042" max="1045" width="0" style="31" hidden="1" customWidth="1"/>
    <col min="1046" max="1046" width="63.25" style="31" customWidth="1"/>
    <col min="1047" max="1281" width="10" style="31"/>
    <col min="1282" max="1282" width="5.375" style="31" customWidth="1"/>
    <col min="1283" max="1283" width="13.25" style="31" customWidth="1"/>
    <col min="1284" max="1284" width="8" style="31" customWidth="1"/>
    <col min="1285" max="1285" width="6.125" style="31" customWidth="1"/>
    <col min="1286" max="1286" width="7.625" style="31" customWidth="1"/>
    <col min="1287" max="1287" width="7.875" style="31" customWidth="1"/>
    <col min="1288" max="1288" width="5.25" style="31" customWidth="1"/>
    <col min="1289" max="1289" width="6.5" style="31" customWidth="1"/>
    <col min="1290" max="1290" width="7.25" style="31" customWidth="1"/>
    <col min="1291" max="1291" width="0" style="31" hidden="1" customWidth="1"/>
    <col min="1292" max="1292" width="8.75" style="31" customWidth="1"/>
    <col min="1293" max="1293" width="8.25" style="31" customWidth="1"/>
    <col min="1294" max="1294" width="6.125" style="31" customWidth="1"/>
    <col min="1295" max="1295" width="10.5" style="31" customWidth="1"/>
    <col min="1296" max="1296" width="9" style="31" customWidth="1"/>
    <col min="1297" max="1297" width="10.125" style="31" customWidth="1"/>
    <col min="1298" max="1301" width="0" style="31" hidden="1" customWidth="1"/>
    <col min="1302" max="1302" width="63.25" style="31" customWidth="1"/>
    <col min="1303" max="1537" width="10" style="31"/>
    <col min="1538" max="1538" width="5.375" style="31" customWidth="1"/>
    <col min="1539" max="1539" width="13.25" style="31" customWidth="1"/>
    <col min="1540" max="1540" width="8" style="31" customWidth="1"/>
    <col min="1541" max="1541" width="6.125" style="31" customWidth="1"/>
    <col min="1542" max="1542" width="7.625" style="31" customWidth="1"/>
    <col min="1543" max="1543" width="7.875" style="31" customWidth="1"/>
    <col min="1544" max="1544" width="5.25" style="31" customWidth="1"/>
    <col min="1545" max="1545" width="6.5" style="31" customWidth="1"/>
    <col min="1546" max="1546" width="7.25" style="31" customWidth="1"/>
    <col min="1547" max="1547" width="0" style="31" hidden="1" customWidth="1"/>
    <col min="1548" max="1548" width="8.75" style="31" customWidth="1"/>
    <col min="1549" max="1549" width="8.25" style="31" customWidth="1"/>
    <col min="1550" max="1550" width="6.125" style="31" customWidth="1"/>
    <col min="1551" max="1551" width="10.5" style="31" customWidth="1"/>
    <col min="1552" max="1552" width="9" style="31" customWidth="1"/>
    <col min="1553" max="1553" width="10.125" style="31" customWidth="1"/>
    <col min="1554" max="1557" width="0" style="31" hidden="1" customWidth="1"/>
    <col min="1558" max="1558" width="63.25" style="31" customWidth="1"/>
    <col min="1559" max="1793" width="10" style="31"/>
    <col min="1794" max="1794" width="5.375" style="31" customWidth="1"/>
    <col min="1795" max="1795" width="13.25" style="31" customWidth="1"/>
    <col min="1796" max="1796" width="8" style="31" customWidth="1"/>
    <col min="1797" max="1797" width="6.125" style="31" customWidth="1"/>
    <col min="1798" max="1798" width="7.625" style="31" customWidth="1"/>
    <col min="1799" max="1799" width="7.875" style="31" customWidth="1"/>
    <col min="1800" max="1800" width="5.25" style="31" customWidth="1"/>
    <col min="1801" max="1801" width="6.5" style="31" customWidth="1"/>
    <col min="1802" max="1802" width="7.25" style="31" customWidth="1"/>
    <col min="1803" max="1803" width="0" style="31" hidden="1" customWidth="1"/>
    <col min="1804" max="1804" width="8.75" style="31" customWidth="1"/>
    <col min="1805" max="1805" width="8.25" style="31" customWidth="1"/>
    <col min="1806" max="1806" width="6.125" style="31" customWidth="1"/>
    <col min="1807" max="1807" width="10.5" style="31" customWidth="1"/>
    <col min="1808" max="1808" width="9" style="31" customWidth="1"/>
    <col min="1809" max="1809" width="10.125" style="31" customWidth="1"/>
    <col min="1810" max="1813" width="0" style="31" hidden="1" customWidth="1"/>
    <col min="1814" max="1814" width="63.25" style="31" customWidth="1"/>
    <col min="1815" max="2049" width="10" style="31"/>
    <col min="2050" max="2050" width="5.375" style="31" customWidth="1"/>
    <col min="2051" max="2051" width="13.25" style="31" customWidth="1"/>
    <col min="2052" max="2052" width="8" style="31" customWidth="1"/>
    <col min="2053" max="2053" width="6.125" style="31" customWidth="1"/>
    <col min="2054" max="2054" width="7.625" style="31" customWidth="1"/>
    <col min="2055" max="2055" width="7.875" style="31" customWidth="1"/>
    <col min="2056" max="2056" width="5.25" style="31" customWidth="1"/>
    <col min="2057" max="2057" width="6.5" style="31" customWidth="1"/>
    <col min="2058" max="2058" width="7.25" style="31" customWidth="1"/>
    <col min="2059" max="2059" width="0" style="31" hidden="1" customWidth="1"/>
    <col min="2060" max="2060" width="8.75" style="31" customWidth="1"/>
    <col min="2061" max="2061" width="8.25" style="31" customWidth="1"/>
    <col min="2062" max="2062" width="6.125" style="31" customWidth="1"/>
    <col min="2063" max="2063" width="10.5" style="31" customWidth="1"/>
    <col min="2064" max="2064" width="9" style="31" customWidth="1"/>
    <col min="2065" max="2065" width="10.125" style="31" customWidth="1"/>
    <col min="2066" max="2069" width="0" style="31" hidden="1" customWidth="1"/>
    <col min="2070" max="2070" width="63.25" style="31" customWidth="1"/>
    <col min="2071" max="2305" width="10" style="31"/>
    <col min="2306" max="2306" width="5.375" style="31" customWidth="1"/>
    <col min="2307" max="2307" width="13.25" style="31" customWidth="1"/>
    <col min="2308" max="2308" width="8" style="31" customWidth="1"/>
    <col min="2309" max="2309" width="6.125" style="31" customWidth="1"/>
    <col min="2310" max="2310" width="7.625" style="31" customWidth="1"/>
    <col min="2311" max="2311" width="7.875" style="31" customWidth="1"/>
    <col min="2312" max="2312" width="5.25" style="31" customWidth="1"/>
    <col min="2313" max="2313" width="6.5" style="31" customWidth="1"/>
    <col min="2314" max="2314" width="7.25" style="31" customWidth="1"/>
    <col min="2315" max="2315" width="0" style="31" hidden="1" customWidth="1"/>
    <col min="2316" max="2316" width="8.75" style="31" customWidth="1"/>
    <col min="2317" max="2317" width="8.25" style="31" customWidth="1"/>
    <col min="2318" max="2318" width="6.125" style="31" customWidth="1"/>
    <col min="2319" max="2319" width="10.5" style="31" customWidth="1"/>
    <col min="2320" max="2320" width="9" style="31" customWidth="1"/>
    <col min="2321" max="2321" width="10.125" style="31" customWidth="1"/>
    <col min="2322" max="2325" width="0" style="31" hidden="1" customWidth="1"/>
    <col min="2326" max="2326" width="63.25" style="31" customWidth="1"/>
    <col min="2327" max="2561" width="10" style="31"/>
    <col min="2562" max="2562" width="5.375" style="31" customWidth="1"/>
    <col min="2563" max="2563" width="13.25" style="31" customWidth="1"/>
    <col min="2564" max="2564" width="8" style="31" customWidth="1"/>
    <col min="2565" max="2565" width="6.125" style="31" customWidth="1"/>
    <col min="2566" max="2566" width="7.625" style="31" customWidth="1"/>
    <col min="2567" max="2567" width="7.875" style="31" customWidth="1"/>
    <col min="2568" max="2568" width="5.25" style="31" customWidth="1"/>
    <col min="2569" max="2569" width="6.5" style="31" customWidth="1"/>
    <col min="2570" max="2570" width="7.25" style="31" customWidth="1"/>
    <col min="2571" max="2571" width="0" style="31" hidden="1" customWidth="1"/>
    <col min="2572" max="2572" width="8.75" style="31" customWidth="1"/>
    <col min="2573" max="2573" width="8.25" style="31" customWidth="1"/>
    <col min="2574" max="2574" width="6.125" style="31" customWidth="1"/>
    <col min="2575" max="2575" width="10.5" style="31" customWidth="1"/>
    <col min="2576" max="2576" width="9" style="31" customWidth="1"/>
    <col min="2577" max="2577" width="10.125" style="31" customWidth="1"/>
    <col min="2578" max="2581" width="0" style="31" hidden="1" customWidth="1"/>
    <col min="2582" max="2582" width="63.25" style="31" customWidth="1"/>
    <col min="2583" max="2817" width="10" style="31"/>
    <col min="2818" max="2818" width="5.375" style="31" customWidth="1"/>
    <col min="2819" max="2819" width="13.25" style="31" customWidth="1"/>
    <col min="2820" max="2820" width="8" style="31" customWidth="1"/>
    <col min="2821" max="2821" width="6.125" style="31" customWidth="1"/>
    <col min="2822" max="2822" width="7.625" style="31" customWidth="1"/>
    <col min="2823" max="2823" width="7.875" style="31" customWidth="1"/>
    <col min="2824" max="2824" width="5.25" style="31" customWidth="1"/>
    <col min="2825" max="2825" width="6.5" style="31" customWidth="1"/>
    <col min="2826" max="2826" width="7.25" style="31" customWidth="1"/>
    <col min="2827" max="2827" width="0" style="31" hidden="1" customWidth="1"/>
    <col min="2828" max="2828" width="8.75" style="31" customWidth="1"/>
    <col min="2829" max="2829" width="8.25" style="31" customWidth="1"/>
    <col min="2830" max="2830" width="6.125" style="31" customWidth="1"/>
    <col min="2831" max="2831" width="10.5" style="31" customWidth="1"/>
    <col min="2832" max="2832" width="9" style="31" customWidth="1"/>
    <col min="2833" max="2833" width="10.125" style="31" customWidth="1"/>
    <col min="2834" max="2837" width="0" style="31" hidden="1" customWidth="1"/>
    <col min="2838" max="2838" width="63.25" style="31" customWidth="1"/>
    <col min="2839" max="3073" width="10" style="31"/>
    <col min="3074" max="3074" width="5.375" style="31" customWidth="1"/>
    <col min="3075" max="3075" width="13.25" style="31" customWidth="1"/>
    <col min="3076" max="3076" width="8" style="31" customWidth="1"/>
    <col min="3077" max="3077" width="6.125" style="31" customWidth="1"/>
    <col min="3078" max="3078" width="7.625" style="31" customWidth="1"/>
    <col min="3079" max="3079" width="7.875" style="31" customWidth="1"/>
    <col min="3080" max="3080" width="5.25" style="31" customWidth="1"/>
    <col min="3081" max="3081" width="6.5" style="31" customWidth="1"/>
    <col min="3082" max="3082" width="7.25" style="31" customWidth="1"/>
    <col min="3083" max="3083" width="0" style="31" hidden="1" customWidth="1"/>
    <col min="3084" max="3084" width="8.75" style="31" customWidth="1"/>
    <col min="3085" max="3085" width="8.25" style="31" customWidth="1"/>
    <col min="3086" max="3086" width="6.125" style="31" customWidth="1"/>
    <col min="3087" max="3087" width="10.5" style="31" customWidth="1"/>
    <col min="3088" max="3088" width="9" style="31" customWidth="1"/>
    <col min="3089" max="3089" width="10.125" style="31" customWidth="1"/>
    <col min="3090" max="3093" width="0" style="31" hidden="1" customWidth="1"/>
    <col min="3094" max="3094" width="63.25" style="31" customWidth="1"/>
    <col min="3095" max="3329" width="10" style="31"/>
    <col min="3330" max="3330" width="5.375" style="31" customWidth="1"/>
    <col min="3331" max="3331" width="13.25" style="31" customWidth="1"/>
    <col min="3332" max="3332" width="8" style="31" customWidth="1"/>
    <col min="3333" max="3333" width="6.125" style="31" customWidth="1"/>
    <col min="3334" max="3334" width="7.625" style="31" customWidth="1"/>
    <col min="3335" max="3335" width="7.875" style="31" customWidth="1"/>
    <col min="3336" max="3336" width="5.25" style="31" customWidth="1"/>
    <col min="3337" max="3337" width="6.5" style="31" customWidth="1"/>
    <col min="3338" max="3338" width="7.25" style="31" customWidth="1"/>
    <col min="3339" max="3339" width="0" style="31" hidden="1" customWidth="1"/>
    <col min="3340" max="3340" width="8.75" style="31" customWidth="1"/>
    <col min="3341" max="3341" width="8.25" style="31" customWidth="1"/>
    <col min="3342" max="3342" width="6.125" style="31" customWidth="1"/>
    <col min="3343" max="3343" width="10.5" style="31" customWidth="1"/>
    <col min="3344" max="3344" width="9" style="31" customWidth="1"/>
    <col min="3345" max="3345" width="10.125" style="31" customWidth="1"/>
    <col min="3346" max="3349" width="0" style="31" hidden="1" customWidth="1"/>
    <col min="3350" max="3350" width="63.25" style="31" customWidth="1"/>
    <col min="3351" max="3585" width="10" style="31"/>
    <col min="3586" max="3586" width="5.375" style="31" customWidth="1"/>
    <col min="3587" max="3587" width="13.25" style="31" customWidth="1"/>
    <col min="3588" max="3588" width="8" style="31" customWidth="1"/>
    <col min="3589" max="3589" width="6.125" style="31" customWidth="1"/>
    <col min="3590" max="3590" width="7.625" style="31" customWidth="1"/>
    <col min="3591" max="3591" width="7.875" style="31" customWidth="1"/>
    <col min="3592" max="3592" width="5.25" style="31" customWidth="1"/>
    <col min="3593" max="3593" width="6.5" style="31" customWidth="1"/>
    <col min="3594" max="3594" width="7.25" style="31" customWidth="1"/>
    <col min="3595" max="3595" width="0" style="31" hidden="1" customWidth="1"/>
    <col min="3596" max="3596" width="8.75" style="31" customWidth="1"/>
    <col min="3597" max="3597" width="8.25" style="31" customWidth="1"/>
    <col min="3598" max="3598" width="6.125" style="31" customWidth="1"/>
    <col min="3599" max="3599" width="10.5" style="31" customWidth="1"/>
    <col min="3600" max="3600" width="9" style="31" customWidth="1"/>
    <col min="3601" max="3601" width="10.125" style="31" customWidth="1"/>
    <col min="3602" max="3605" width="0" style="31" hidden="1" customWidth="1"/>
    <col min="3606" max="3606" width="63.25" style="31" customWidth="1"/>
    <col min="3607" max="3841" width="10" style="31"/>
    <col min="3842" max="3842" width="5.375" style="31" customWidth="1"/>
    <col min="3843" max="3843" width="13.25" style="31" customWidth="1"/>
    <col min="3844" max="3844" width="8" style="31" customWidth="1"/>
    <col min="3845" max="3845" width="6.125" style="31" customWidth="1"/>
    <col min="3846" max="3846" width="7.625" style="31" customWidth="1"/>
    <col min="3847" max="3847" width="7.875" style="31" customWidth="1"/>
    <col min="3848" max="3848" width="5.25" style="31" customWidth="1"/>
    <col min="3849" max="3849" width="6.5" style="31" customWidth="1"/>
    <col min="3850" max="3850" width="7.25" style="31" customWidth="1"/>
    <col min="3851" max="3851" width="0" style="31" hidden="1" customWidth="1"/>
    <col min="3852" max="3852" width="8.75" style="31" customWidth="1"/>
    <col min="3853" max="3853" width="8.25" style="31" customWidth="1"/>
    <col min="3854" max="3854" width="6.125" style="31" customWidth="1"/>
    <col min="3855" max="3855" width="10.5" style="31" customWidth="1"/>
    <col min="3856" max="3856" width="9" style="31" customWidth="1"/>
    <col min="3857" max="3857" width="10.125" style="31" customWidth="1"/>
    <col min="3858" max="3861" width="0" style="31" hidden="1" customWidth="1"/>
    <col min="3862" max="3862" width="63.25" style="31" customWidth="1"/>
    <col min="3863" max="4097" width="10" style="31"/>
    <col min="4098" max="4098" width="5.375" style="31" customWidth="1"/>
    <col min="4099" max="4099" width="13.25" style="31" customWidth="1"/>
    <col min="4100" max="4100" width="8" style="31" customWidth="1"/>
    <col min="4101" max="4101" width="6.125" style="31" customWidth="1"/>
    <col min="4102" max="4102" width="7.625" style="31" customWidth="1"/>
    <col min="4103" max="4103" width="7.875" style="31" customWidth="1"/>
    <col min="4104" max="4104" width="5.25" style="31" customWidth="1"/>
    <col min="4105" max="4105" width="6.5" style="31" customWidth="1"/>
    <col min="4106" max="4106" width="7.25" style="31" customWidth="1"/>
    <col min="4107" max="4107" width="0" style="31" hidden="1" customWidth="1"/>
    <col min="4108" max="4108" width="8.75" style="31" customWidth="1"/>
    <col min="4109" max="4109" width="8.25" style="31" customWidth="1"/>
    <col min="4110" max="4110" width="6.125" style="31" customWidth="1"/>
    <col min="4111" max="4111" width="10.5" style="31" customWidth="1"/>
    <col min="4112" max="4112" width="9" style="31" customWidth="1"/>
    <col min="4113" max="4113" width="10.125" style="31" customWidth="1"/>
    <col min="4114" max="4117" width="0" style="31" hidden="1" customWidth="1"/>
    <col min="4118" max="4118" width="63.25" style="31" customWidth="1"/>
    <col min="4119" max="4353" width="10" style="31"/>
    <col min="4354" max="4354" width="5.375" style="31" customWidth="1"/>
    <col min="4355" max="4355" width="13.25" style="31" customWidth="1"/>
    <col min="4356" max="4356" width="8" style="31" customWidth="1"/>
    <col min="4357" max="4357" width="6.125" style="31" customWidth="1"/>
    <col min="4358" max="4358" width="7.625" style="31" customWidth="1"/>
    <col min="4359" max="4359" width="7.875" style="31" customWidth="1"/>
    <col min="4360" max="4360" width="5.25" style="31" customWidth="1"/>
    <col min="4361" max="4361" width="6.5" style="31" customWidth="1"/>
    <col min="4362" max="4362" width="7.25" style="31" customWidth="1"/>
    <col min="4363" max="4363" width="0" style="31" hidden="1" customWidth="1"/>
    <col min="4364" max="4364" width="8.75" style="31" customWidth="1"/>
    <col min="4365" max="4365" width="8.25" style="31" customWidth="1"/>
    <col min="4366" max="4366" width="6.125" style="31" customWidth="1"/>
    <col min="4367" max="4367" width="10.5" style="31" customWidth="1"/>
    <col min="4368" max="4368" width="9" style="31" customWidth="1"/>
    <col min="4369" max="4369" width="10.125" style="31" customWidth="1"/>
    <col min="4370" max="4373" width="0" style="31" hidden="1" customWidth="1"/>
    <col min="4374" max="4374" width="63.25" style="31" customWidth="1"/>
    <col min="4375" max="4609" width="10" style="31"/>
    <col min="4610" max="4610" width="5.375" style="31" customWidth="1"/>
    <col min="4611" max="4611" width="13.25" style="31" customWidth="1"/>
    <col min="4612" max="4612" width="8" style="31" customWidth="1"/>
    <col min="4613" max="4613" width="6.125" style="31" customWidth="1"/>
    <col min="4614" max="4614" width="7.625" style="31" customWidth="1"/>
    <col min="4615" max="4615" width="7.875" style="31" customWidth="1"/>
    <col min="4616" max="4616" width="5.25" style="31" customWidth="1"/>
    <col min="4617" max="4617" width="6.5" style="31" customWidth="1"/>
    <col min="4618" max="4618" width="7.25" style="31" customWidth="1"/>
    <col min="4619" max="4619" width="0" style="31" hidden="1" customWidth="1"/>
    <col min="4620" max="4620" width="8.75" style="31" customWidth="1"/>
    <col min="4621" max="4621" width="8.25" style="31" customWidth="1"/>
    <col min="4622" max="4622" width="6.125" style="31" customWidth="1"/>
    <col min="4623" max="4623" width="10.5" style="31" customWidth="1"/>
    <col min="4624" max="4624" width="9" style="31" customWidth="1"/>
    <col min="4625" max="4625" width="10.125" style="31" customWidth="1"/>
    <col min="4626" max="4629" width="0" style="31" hidden="1" customWidth="1"/>
    <col min="4630" max="4630" width="63.25" style="31" customWidth="1"/>
    <col min="4631" max="4865" width="10" style="31"/>
    <col min="4866" max="4866" width="5.375" style="31" customWidth="1"/>
    <col min="4867" max="4867" width="13.25" style="31" customWidth="1"/>
    <col min="4868" max="4868" width="8" style="31" customWidth="1"/>
    <col min="4869" max="4869" width="6.125" style="31" customWidth="1"/>
    <col min="4870" max="4870" width="7.625" style="31" customWidth="1"/>
    <col min="4871" max="4871" width="7.875" style="31" customWidth="1"/>
    <col min="4872" max="4872" width="5.25" style="31" customWidth="1"/>
    <col min="4873" max="4873" width="6.5" style="31" customWidth="1"/>
    <col min="4874" max="4874" width="7.25" style="31" customWidth="1"/>
    <col min="4875" max="4875" width="0" style="31" hidden="1" customWidth="1"/>
    <col min="4876" max="4876" width="8.75" style="31" customWidth="1"/>
    <col min="4877" max="4877" width="8.25" style="31" customWidth="1"/>
    <col min="4878" max="4878" width="6.125" style="31" customWidth="1"/>
    <col min="4879" max="4879" width="10.5" style="31" customWidth="1"/>
    <col min="4880" max="4880" width="9" style="31" customWidth="1"/>
    <col min="4881" max="4881" width="10.125" style="31" customWidth="1"/>
    <col min="4882" max="4885" width="0" style="31" hidden="1" customWidth="1"/>
    <col min="4886" max="4886" width="63.25" style="31" customWidth="1"/>
    <col min="4887" max="5121" width="10" style="31"/>
    <col min="5122" max="5122" width="5.375" style="31" customWidth="1"/>
    <col min="5123" max="5123" width="13.25" style="31" customWidth="1"/>
    <col min="5124" max="5124" width="8" style="31" customWidth="1"/>
    <col min="5125" max="5125" width="6.125" style="31" customWidth="1"/>
    <col min="5126" max="5126" width="7.625" style="31" customWidth="1"/>
    <col min="5127" max="5127" width="7.875" style="31" customWidth="1"/>
    <col min="5128" max="5128" width="5.25" style="31" customWidth="1"/>
    <col min="5129" max="5129" width="6.5" style="31" customWidth="1"/>
    <col min="5130" max="5130" width="7.25" style="31" customWidth="1"/>
    <col min="5131" max="5131" width="0" style="31" hidden="1" customWidth="1"/>
    <col min="5132" max="5132" width="8.75" style="31" customWidth="1"/>
    <col min="5133" max="5133" width="8.25" style="31" customWidth="1"/>
    <col min="5134" max="5134" width="6.125" style="31" customWidth="1"/>
    <col min="5135" max="5135" width="10.5" style="31" customWidth="1"/>
    <col min="5136" max="5136" width="9" style="31" customWidth="1"/>
    <col min="5137" max="5137" width="10.125" style="31" customWidth="1"/>
    <col min="5138" max="5141" width="0" style="31" hidden="1" customWidth="1"/>
    <col min="5142" max="5142" width="63.25" style="31" customWidth="1"/>
    <col min="5143" max="5377" width="10" style="31"/>
    <col min="5378" max="5378" width="5.375" style="31" customWidth="1"/>
    <col min="5379" max="5379" width="13.25" style="31" customWidth="1"/>
    <col min="5380" max="5380" width="8" style="31" customWidth="1"/>
    <col min="5381" max="5381" width="6.125" style="31" customWidth="1"/>
    <col min="5382" max="5382" width="7.625" style="31" customWidth="1"/>
    <col min="5383" max="5383" width="7.875" style="31" customWidth="1"/>
    <col min="5384" max="5384" width="5.25" style="31" customWidth="1"/>
    <col min="5385" max="5385" width="6.5" style="31" customWidth="1"/>
    <col min="5386" max="5386" width="7.25" style="31" customWidth="1"/>
    <col min="5387" max="5387" width="0" style="31" hidden="1" customWidth="1"/>
    <col min="5388" max="5388" width="8.75" style="31" customWidth="1"/>
    <col min="5389" max="5389" width="8.25" style="31" customWidth="1"/>
    <col min="5390" max="5390" width="6.125" style="31" customWidth="1"/>
    <col min="5391" max="5391" width="10.5" style="31" customWidth="1"/>
    <col min="5392" max="5392" width="9" style="31" customWidth="1"/>
    <col min="5393" max="5393" width="10.125" style="31" customWidth="1"/>
    <col min="5394" max="5397" width="0" style="31" hidden="1" customWidth="1"/>
    <col min="5398" max="5398" width="63.25" style="31" customWidth="1"/>
    <col min="5399" max="5633" width="10" style="31"/>
    <col min="5634" max="5634" width="5.375" style="31" customWidth="1"/>
    <col min="5635" max="5635" width="13.25" style="31" customWidth="1"/>
    <col min="5636" max="5636" width="8" style="31" customWidth="1"/>
    <col min="5637" max="5637" width="6.125" style="31" customWidth="1"/>
    <col min="5638" max="5638" width="7.625" style="31" customWidth="1"/>
    <col min="5639" max="5639" width="7.875" style="31" customWidth="1"/>
    <col min="5640" max="5640" width="5.25" style="31" customWidth="1"/>
    <col min="5641" max="5641" width="6.5" style="31" customWidth="1"/>
    <col min="5642" max="5642" width="7.25" style="31" customWidth="1"/>
    <col min="5643" max="5643" width="0" style="31" hidden="1" customWidth="1"/>
    <col min="5644" max="5644" width="8.75" style="31" customWidth="1"/>
    <col min="5645" max="5645" width="8.25" style="31" customWidth="1"/>
    <col min="5646" max="5646" width="6.125" style="31" customWidth="1"/>
    <col min="5647" max="5647" width="10.5" style="31" customWidth="1"/>
    <col min="5648" max="5648" width="9" style="31" customWidth="1"/>
    <col min="5649" max="5649" width="10.125" style="31" customWidth="1"/>
    <col min="5650" max="5653" width="0" style="31" hidden="1" customWidth="1"/>
    <col min="5654" max="5654" width="63.25" style="31" customWidth="1"/>
    <col min="5655" max="5889" width="10" style="31"/>
    <col min="5890" max="5890" width="5.375" style="31" customWidth="1"/>
    <col min="5891" max="5891" width="13.25" style="31" customWidth="1"/>
    <col min="5892" max="5892" width="8" style="31" customWidth="1"/>
    <col min="5893" max="5893" width="6.125" style="31" customWidth="1"/>
    <col min="5894" max="5894" width="7.625" style="31" customWidth="1"/>
    <col min="5895" max="5895" width="7.875" style="31" customWidth="1"/>
    <col min="5896" max="5896" width="5.25" style="31" customWidth="1"/>
    <col min="5897" max="5897" width="6.5" style="31" customWidth="1"/>
    <col min="5898" max="5898" width="7.25" style="31" customWidth="1"/>
    <col min="5899" max="5899" width="0" style="31" hidden="1" customWidth="1"/>
    <col min="5900" max="5900" width="8.75" style="31" customWidth="1"/>
    <col min="5901" max="5901" width="8.25" style="31" customWidth="1"/>
    <col min="5902" max="5902" width="6.125" style="31" customWidth="1"/>
    <col min="5903" max="5903" width="10.5" style="31" customWidth="1"/>
    <col min="5904" max="5904" width="9" style="31" customWidth="1"/>
    <col min="5905" max="5905" width="10.125" style="31" customWidth="1"/>
    <col min="5906" max="5909" width="0" style="31" hidden="1" customWidth="1"/>
    <col min="5910" max="5910" width="63.25" style="31" customWidth="1"/>
    <col min="5911" max="6145" width="10" style="31"/>
    <col min="6146" max="6146" width="5.375" style="31" customWidth="1"/>
    <col min="6147" max="6147" width="13.25" style="31" customWidth="1"/>
    <col min="6148" max="6148" width="8" style="31" customWidth="1"/>
    <col min="6149" max="6149" width="6.125" style="31" customWidth="1"/>
    <col min="6150" max="6150" width="7.625" style="31" customWidth="1"/>
    <col min="6151" max="6151" width="7.875" style="31" customWidth="1"/>
    <col min="6152" max="6152" width="5.25" style="31" customWidth="1"/>
    <col min="6153" max="6153" width="6.5" style="31" customWidth="1"/>
    <col min="6154" max="6154" width="7.25" style="31" customWidth="1"/>
    <col min="6155" max="6155" width="0" style="31" hidden="1" customWidth="1"/>
    <col min="6156" max="6156" width="8.75" style="31" customWidth="1"/>
    <col min="6157" max="6157" width="8.25" style="31" customWidth="1"/>
    <col min="6158" max="6158" width="6.125" style="31" customWidth="1"/>
    <col min="6159" max="6159" width="10.5" style="31" customWidth="1"/>
    <col min="6160" max="6160" width="9" style="31" customWidth="1"/>
    <col min="6161" max="6161" width="10.125" style="31" customWidth="1"/>
    <col min="6162" max="6165" width="0" style="31" hidden="1" customWidth="1"/>
    <col min="6166" max="6166" width="63.25" style="31" customWidth="1"/>
    <col min="6167" max="6401" width="10" style="31"/>
    <col min="6402" max="6402" width="5.375" style="31" customWidth="1"/>
    <col min="6403" max="6403" width="13.25" style="31" customWidth="1"/>
    <col min="6404" max="6404" width="8" style="31" customWidth="1"/>
    <col min="6405" max="6405" width="6.125" style="31" customWidth="1"/>
    <col min="6406" max="6406" width="7.625" style="31" customWidth="1"/>
    <col min="6407" max="6407" width="7.875" style="31" customWidth="1"/>
    <col min="6408" max="6408" width="5.25" style="31" customWidth="1"/>
    <col min="6409" max="6409" width="6.5" style="31" customWidth="1"/>
    <col min="6410" max="6410" width="7.25" style="31" customWidth="1"/>
    <col min="6411" max="6411" width="0" style="31" hidden="1" customWidth="1"/>
    <col min="6412" max="6412" width="8.75" style="31" customWidth="1"/>
    <col min="6413" max="6413" width="8.25" style="31" customWidth="1"/>
    <col min="6414" max="6414" width="6.125" style="31" customWidth="1"/>
    <col min="6415" max="6415" width="10.5" style="31" customWidth="1"/>
    <col min="6416" max="6416" width="9" style="31" customWidth="1"/>
    <col min="6417" max="6417" width="10.125" style="31" customWidth="1"/>
    <col min="6418" max="6421" width="0" style="31" hidden="1" customWidth="1"/>
    <col min="6422" max="6422" width="63.25" style="31" customWidth="1"/>
    <col min="6423" max="6657" width="10" style="31"/>
    <col min="6658" max="6658" width="5.375" style="31" customWidth="1"/>
    <col min="6659" max="6659" width="13.25" style="31" customWidth="1"/>
    <col min="6660" max="6660" width="8" style="31" customWidth="1"/>
    <col min="6661" max="6661" width="6.125" style="31" customWidth="1"/>
    <col min="6662" max="6662" width="7.625" style="31" customWidth="1"/>
    <col min="6663" max="6663" width="7.875" style="31" customWidth="1"/>
    <col min="6664" max="6664" width="5.25" style="31" customWidth="1"/>
    <col min="6665" max="6665" width="6.5" style="31" customWidth="1"/>
    <col min="6666" max="6666" width="7.25" style="31" customWidth="1"/>
    <col min="6667" max="6667" width="0" style="31" hidden="1" customWidth="1"/>
    <col min="6668" max="6668" width="8.75" style="31" customWidth="1"/>
    <col min="6669" max="6669" width="8.25" style="31" customWidth="1"/>
    <col min="6670" max="6670" width="6.125" style="31" customWidth="1"/>
    <col min="6671" max="6671" width="10.5" style="31" customWidth="1"/>
    <col min="6672" max="6672" width="9" style="31" customWidth="1"/>
    <col min="6673" max="6673" width="10.125" style="31" customWidth="1"/>
    <col min="6674" max="6677" width="0" style="31" hidden="1" customWidth="1"/>
    <col min="6678" max="6678" width="63.25" style="31" customWidth="1"/>
    <col min="6679" max="6913" width="10" style="31"/>
    <col min="6914" max="6914" width="5.375" style="31" customWidth="1"/>
    <col min="6915" max="6915" width="13.25" style="31" customWidth="1"/>
    <col min="6916" max="6916" width="8" style="31" customWidth="1"/>
    <col min="6917" max="6917" width="6.125" style="31" customWidth="1"/>
    <col min="6918" max="6918" width="7.625" style="31" customWidth="1"/>
    <col min="6919" max="6919" width="7.875" style="31" customWidth="1"/>
    <col min="6920" max="6920" width="5.25" style="31" customWidth="1"/>
    <col min="6921" max="6921" width="6.5" style="31" customWidth="1"/>
    <col min="6922" max="6922" width="7.25" style="31" customWidth="1"/>
    <col min="6923" max="6923" width="0" style="31" hidden="1" customWidth="1"/>
    <col min="6924" max="6924" width="8.75" style="31" customWidth="1"/>
    <col min="6925" max="6925" width="8.25" style="31" customWidth="1"/>
    <col min="6926" max="6926" width="6.125" style="31" customWidth="1"/>
    <col min="6927" max="6927" width="10.5" style="31" customWidth="1"/>
    <col min="6928" max="6928" width="9" style="31" customWidth="1"/>
    <col min="6929" max="6929" width="10.125" style="31" customWidth="1"/>
    <col min="6930" max="6933" width="0" style="31" hidden="1" customWidth="1"/>
    <col min="6934" max="6934" width="63.25" style="31" customWidth="1"/>
    <col min="6935" max="7169" width="10" style="31"/>
    <col min="7170" max="7170" width="5.375" style="31" customWidth="1"/>
    <col min="7171" max="7171" width="13.25" style="31" customWidth="1"/>
    <col min="7172" max="7172" width="8" style="31" customWidth="1"/>
    <col min="7173" max="7173" width="6.125" style="31" customWidth="1"/>
    <col min="7174" max="7174" width="7.625" style="31" customWidth="1"/>
    <col min="7175" max="7175" width="7.875" style="31" customWidth="1"/>
    <col min="7176" max="7176" width="5.25" style="31" customWidth="1"/>
    <col min="7177" max="7177" width="6.5" style="31" customWidth="1"/>
    <col min="7178" max="7178" width="7.25" style="31" customWidth="1"/>
    <col min="7179" max="7179" width="0" style="31" hidden="1" customWidth="1"/>
    <col min="7180" max="7180" width="8.75" style="31" customWidth="1"/>
    <col min="7181" max="7181" width="8.25" style="31" customWidth="1"/>
    <col min="7182" max="7182" width="6.125" style="31" customWidth="1"/>
    <col min="7183" max="7183" width="10.5" style="31" customWidth="1"/>
    <col min="7184" max="7184" width="9" style="31" customWidth="1"/>
    <col min="7185" max="7185" width="10.125" style="31" customWidth="1"/>
    <col min="7186" max="7189" width="0" style="31" hidden="1" customWidth="1"/>
    <col min="7190" max="7190" width="63.25" style="31" customWidth="1"/>
    <col min="7191" max="7425" width="10" style="31"/>
    <col min="7426" max="7426" width="5.375" style="31" customWidth="1"/>
    <col min="7427" max="7427" width="13.25" style="31" customWidth="1"/>
    <col min="7428" max="7428" width="8" style="31" customWidth="1"/>
    <col min="7429" max="7429" width="6.125" style="31" customWidth="1"/>
    <col min="7430" max="7430" width="7.625" style="31" customWidth="1"/>
    <col min="7431" max="7431" width="7.875" style="31" customWidth="1"/>
    <col min="7432" max="7432" width="5.25" style="31" customWidth="1"/>
    <col min="7433" max="7433" width="6.5" style="31" customWidth="1"/>
    <col min="7434" max="7434" width="7.25" style="31" customWidth="1"/>
    <col min="7435" max="7435" width="0" style="31" hidden="1" customWidth="1"/>
    <col min="7436" max="7436" width="8.75" style="31" customWidth="1"/>
    <col min="7437" max="7437" width="8.25" style="31" customWidth="1"/>
    <col min="7438" max="7438" width="6.125" style="31" customWidth="1"/>
    <col min="7439" max="7439" width="10.5" style="31" customWidth="1"/>
    <col min="7440" max="7440" width="9" style="31" customWidth="1"/>
    <col min="7441" max="7441" width="10.125" style="31" customWidth="1"/>
    <col min="7442" max="7445" width="0" style="31" hidden="1" customWidth="1"/>
    <col min="7446" max="7446" width="63.25" style="31" customWidth="1"/>
    <col min="7447" max="7681" width="10" style="31"/>
    <col min="7682" max="7682" width="5.375" style="31" customWidth="1"/>
    <col min="7683" max="7683" width="13.25" style="31" customWidth="1"/>
    <col min="7684" max="7684" width="8" style="31" customWidth="1"/>
    <col min="7685" max="7685" width="6.125" style="31" customWidth="1"/>
    <col min="7686" max="7686" width="7.625" style="31" customWidth="1"/>
    <col min="7687" max="7687" width="7.875" style="31" customWidth="1"/>
    <col min="7688" max="7688" width="5.25" style="31" customWidth="1"/>
    <col min="7689" max="7689" width="6.5" style="31" customWidth="1"/>
    <col min="7690" max="7690" width="7.25" style="31" customWidth="1"/>
    <col min="7691" max="7691" width="0" style="31" hidden="1" customWidth="1"/>
    <col min="7692" max="7692" width="8.75" style="31" customWidth="1"/>
    <col min="7693" max="7693" width="8.25" style="31" customWidth="1"/>
    <col min="7694" max="7694" width="6.125" style="31" customWidth="1"/>
    <col min="7695" max="7695" width="10.5" style="31" customWidth="1"/>
    <col min="7696" max="7696" width="9" style="31" customWidth="1"/>
    <col min="7697" max="7697" width="10.125" style="31" customWidth="1"/>
    <col min="7698" max="7701" width="0" style="31" hidden="1" customWidth="1"/>
    <col min="7702" max="7702" width="63.25" style="31" customWidth="1"/>
    <col min="7703" max="7937" width="10" style="31"/>
    <col min="7938" max="7938" width="5.375" style="31" customWidth="1"/>
    <col min="7939" max="7939" width="13.25" style="31" customWidth="1"/>
    <col min="7940" max="7940" width="8" style="31" customWidth="1"/>
    <col min="7941" max="7941" width="6.125" style="31" customWidth="1"/>
    <col min="7942" max="7942" width="7.625" style="31" customWidth="1"/>
    <col min="7943" max="7943" width="7.875" style="31" customWidth="1"/>
    <col min="7944" max="7944" width="5.25" style="31" customWidth="1"/>
    <col min="7945" max="7945" width="6.5" style="31" customWidth="1"/>
    <col min="7946" max="7946" width="7.25" style="31" customWidth="1"/>
    <col min="7947" max="7947" width="0" style="31" hidden="1" customWidth="1"/>
    <col min="7948" max="7948" width="8.75" style="31" customWidth="1"/>
    <col min="7949" max="7949" width="8.25" style="31" customWidth="1"/>
    <col min="7950" max="7950" width="6.125" style="31" customWidth="1"/>
    <col min="7951" max="7951" width="10.5" style="31" customWidth="1"/>
    <col min="7952" max="7952" width="9" style="31" customWidth="1"/>
    <col min="7953" max="7953" width="10.125" style="31" customWidth="1"/>
    <col min="7954" max="7957" width="0" style="31" hidden="1" customWidth="1"/>
    <col min="7958" max="7958" width="63.25" style="31" customWidth="1"/>
    <col min="7959" max="8193" width="10" style="31"/>
    <col min="8194" max="8194" width="5.375" style="31" customWidth="1"/>
    <col min="8195" max="8195" width="13.25" style="31" customWidth="1"/>
    <col min="8196" max="8196" width="8" style="31" customWidth="1"/>
    <col min="8197" max="8197" width="6.125" style="31" customWidth="1"/>
    <col min="8198" max="8198" width="7.625" style="31" customWidth="1"/>
    <col min="8199" max="8199" width="7.875" style="31" customWidth="1"/>
    <col min="8200" max="8200" width="5.25" style="31" customWidth="1"/>
    <col min="8201" max="8201" width="6.5" style="31" customWidth="1"/>
    <col min="8202" max="8202" width="7.25" style="31" customWidth="1"/>
    <col min="8203" max="8203" width="0" style="31" hidden="1" customWidth="1"/>
    <col min="8204" max="8204" width="8.75" style="31" customWidth="1"/>
    <col min="8205" max="8205" width="8.25" style="31" customWidth="1"/>
    <col min="8206" max="8206" width="6.125" style="31" customWidth="1"/>
    <col min="8207" max="8207" width="10.5" style="31" customWidth="1"/>
    <col min="8208" max="8208" width="9" style="31" customWidth="1"/>
    <col min="8209" max="8209" width="10.125" style="31" customWidth="1"/>
    <col min="8210" max="8213" width="0" style="31" hidden="1" customWidth="1"/>
    <col min="8214" max="8214" width="63.25" style="31" customWidth="1"/>
    <col min="8215" max="8449" width="10" style="31"/>
    <col min="8450" max="8450" width="5.375" style="31" customWidth="1"/>
    <col min="8451" max="8451" width="13.25" style="31" customWidth="1"/>
    <col min="8452" max="8452" width="8" style="31" customWidth="1"/>
    <col min="8453" max="8453" width="6.125" style="31" customWidth="1"/>
    <col min="8454" max="8454" width="7.625" style="31" customWidth="1"/>
    <col min="8455" max="8455" width="7.875" style="31" customWidth="1"/>
    <col min="8456" max="8456" width="5.25" style="31" customWidth="1"/>
    <col min="8457" max="8457" width="6.5" style="31" customWidth="1"/>
    <col min="8458" max="8458" width="7.25" style="31" customWidth="1"/>
    <col min="8459" max="8459" width="0" style="31" hidden="1" customWidth="1"/>
    <col min="8460" max="8460" width="8.75" style="31" customWidth="1"/>
    <col min="8461" max="8461" width="8.25" style="31" customWidth="1"/>
    <col min="8462" max="8462" width="6.125" style="31" customWidth="1"/>
    <col min="8463" max="8463" width="10.5" style="31" customWidth="1"/>
    <col min="8464" max="8464" width="9" style="31" customWidth="1"/>
    <col min="8465" max="8465" width="10.125" style="31" customWidth="1"/>
    <col min="8466" max="8469" width="0" style="31" hidden="1" customWidth="1"/>
    <col min="8470" max="8470" width="63.25" style="31" customWidth="1"/>
    <col min="8471" max="8705" width="10" style="31"/>
    <col min="8706" max="8706" width="5.375" style="31" customWidth="1"/>
    <col min="8707" max="8707" width="13.25" style="31" customWidth="1"/>
    <col min="8708" max="8708" width="8" style="31" customWidth="1"/>
    <col min="8709" max="8709" width="6.125" style="31" customWidth="1"/>
    <col min="8710" max="8710" width="7.625" style="31" customWidth="1"/>
    <col min="8711" max="8711" width="7.875" style="31" customWidth="1"/>
    <col min="8712" max="8712" width="5.25" style="31" customWidth="1"/>
    <col min="8713" max="8713" width="6.5" style="31" customWidth="1"/>
    <col min="8714" max="8714" width="7.25" style="31" customWidth="1"/>
    <col min="8715" max="8715" width="0" style="31" hidden="1" customWidth="1"/>
    <col min="8716" max="8716" width="8.75" style="31" customWidth="1"/>
    <col min="8717" max="8717" width="8.25" style="31" customWidth="1"/>
    <col min="8718" max="8718" width="6.125" style="31" customWidth="1"/>
    <col min="8719" max="8719" width="10.5" style="31" customWidth="1"/>
    <col min="8720" max="8720" width="9" style="31" customWidth="1"/>
    <col min="8721" max="8721" width="10.125" style="31" customWidth="1"/>
    <col min="8722" max="8725" width="0" style="31" hidden="1" customWidth="1"/>
    <col min="8726" max="8726" width="63.25" style="31" customWidth="1"/>
    <col min="8727" max="8961" width="10" style="31"/>
    <col min="8962" max="8962" width="5.375" style="31" customWidth="1"/>
    <col min="8963" max="8963" width="13.25" style="31" customWidth="1"/>
    <col min="8964" max="8964" width="8" style="31" customWidth="1"/>
    <col min="8965" max="8965" width="6.125" style="31" customWidth="1"/>
    <col min="8966" max="8966" width="7.625" style="31" customWidth="1"/>
    <col min="8967" max="8967" width="7.875" style="31" customWidth="1"/>
    <col min="8968" max="8968" width="5.25" style="31" customWidth="1"/>
    <col min="8969" max="8969" width="6.5" style="31" customWidth="1"/>
    <col min="8970" max="8970" width="7.25" style="31" customWidth="1"/>
    <col min="8971" max="8971" width="0" style="31" hidden="1" customWidth="1"/>
    <col min="8972" max="8972" width="8.75" style="31" customWidth="1"/>
    <col min="8973" max="8973" width="8.25" style="31" customWidth="1"/>
    <col min="8974" max="8974" width="6.125" style="31" customWidth="1"/>
    <col min="8975" max="8975" width="10.5" style="31" customWidth="1"/>
    <col min="8976" max="8976" width="9" style="31" customWidth="1"/>
    <col min="8977" max="8977" width="10.125" style="31" customWidth="1"/>
    <col min="8978" max="8981" width="0" style="31" hidden="1" customWidth="1"/>
    <col min="8982" max="8982" width="63.25" style="31" customWidth="1"/>
    <col min="8983" max="9217" width="10" style="31"/>
    <col min="9218" max="9218" width="5.375" style="31" customWidth="1"/>
    <col min="9219" max="9219" width="13.25" style="31" customWidth="1"/>
    <col min="9220" max="9220" width="8" style="31" customWidth="1"/>
    <col min="9221" max="9221" width="6.125" style="31" customWidth="1"/>
    <col min="9222" max="9222" width="7.625" style="31" customWidth="1"/>
    <col min="9223" max="9223" width="7.875" style="31" customWidth="1"/>
    <col min="9224" max="9224" width="5.25" style="31" customWidth="1"/>
    <col min="9225" max="9225" width="6.5" style="31" customWidth="1"/>
    <col min="9226" max="9226" width="7.25" style="31" customWidth="1"/>
    <col min="9227" max="9227" width="0" style="31" hidden="1" customWidth="1"/>
    <col min="9228" max="9228" width="8.75" style="31" customWidth="1"/>
    <col min="9229" max="9229" width="8.25" style="31" customWidth="1"/>
    <col min="9230" max="9230" width="6.125" style="31" customWidth="1"/>
    <col min="9231" max="9231" width="10.5" style="31" customWidth="1"/>
    <col min="9232" max="9232" width="9" style="31" customWidth="1"/>
    <col min="9233" max="9233" width="10.125" style="31" customWidth="1"/>
    <col min="9234" max="9237" width="0" style="31" hidden="1" customWidth="1"/>
    <col min="9238" max="9238" width="63.25" style="31" customWidth="1"/>
    <col min="9239" max="9473" width="10" style="31"/>
    <col min="9474" max="9474" width="5.375" style="31" customWidth="1"/>
    <col min="9475" max="9475" width="13.25" style="31" customWidth="1"/>
    <col min="9476" max="9476" width="8" style="31" customWidth="1"/>
    <col min="9477" max="9477" width="6.125" style="31" customWidth="1"/>
    <col min="9478" max="9478" width="7.625" style="31" customWidth="1"/>
    <col min="9479" max="9479" width="7.875" style="31" customWidth="1"/>
    <col min="9480" max="9480" width="5.25" style="31" customWidth="1"/>
    <col min="9481" max="9481" width="6.5" style="31" customWidth="1"/>
    <col min="9482" max="9482" width="7.25" style="31" customWidth="1"/>
    <col min="9483" max="9483" width="0" style="31" hidden="1" customWidth="1"/>
    <col min="9484" max="9484" width="8.75" style="31" customWidth="1"/>
    <col min="9485" max="9485" width="8.25" style="31" customWidth="1"/>
    <col min="9486" max="9486" width="6.125" style="31" customWidth="1"/>
    <col min="9487" max="9487" width="10.5" style="31" customWidth="1"/>
    <col min="9488" max="9488" width="9" style="31" customWidth="1"/>
    <col min="9489" max="9489" width="10.125" style="31" customWidth="1"/>
    <col min="9490" max="9493" width="0" style="31" hidden="1" customWidth="1"/>
    <col min="9494" max="9494" width="63.25" style="31" customWidth="1"/>
    <col min="9495" max="9729" width="10" style="31"/>
    <col min="9730" max="9730" width="5.375" style="31" customWidth="1"/>
    <col min="9731" max="9731" width="13.25" style="31" customWidth="1"/>
    <col min="9732" max="9732" width="8" style="31" customWidth="1"/>
    <col min="9733" max="9733" width="6.125" style="31" customWidth="1"/>
    <col min="9734" max="9734" width="7.625" style="31" customWidth="1"/>
    <col min="9735" max="9735" width="7.875" style="31" customWidth="1"/>
    <col min="9736" max="9736" width="5.25" style="31" customWidth="1"/>
    <col min="9737" max="9737" width="6.5" style="31" customWidth="1"/>
    <col min="9738" max="9738" width="7.25" style="31" customWidth="1"/>
    <col min="9739" max="9739" width="0" style="31" hidden="1" customWidth="1"/>
    <col min="9740" max="9740" width="8.75" style="31" customWidth="1"/>
    <col min="9741" max="9741" width="8.25" style="31" customWidth="1"/>
    <col min="9742" max="9742" width="6.125" style="31" customWidth="1"/>
    <col min="9743" max="9743" width="10.5" style="31" customWidth="1"/>
    <col min="9744" max="9744" width="9" style="31" customWidth="1"/>
    <col min="9745" max="9745" width="10.125" style="31" customWidth="1"/>
    <col min="9746" max="9749" width="0" style="31" hidden="1" customWidth="1"/>
    <col min="9750" max="9750" width="63.25" style="31" customWidth="1"/>
    <col min="9751" max="9985" width="10" style="31"/>
    <col min="9986" max="9986" width="5.375" style="31" customWidth="1"/>
    <col min="9987" max="9987" width="13.25" style="31" customWidth="1"/>
    <col min="9988" max="9988" width="8" style="31" customWidth="1"/>
    <col min="9989" max="9989" width="6.125" style="31" customWidth="1"/>
    <col min="9990" max="9990" width="7.625" style="31" customWidth="1"/>
    <col min="9991" max="9991" width="7.875" style="31" customWidth="1"/>
    <col min="9992" max="9992" width="5.25" style="31" customWidth="1"/>
    <col min="9993" max="9993" width="6.5" style="31" customWidth="1"/>
    <col min="9994" max="9994" width="7.25" style="31" customWidth="1"/>
    <col min="9995" max="9995" width="0" style="31" hidden="1" customWidth="1"/>
    <col min="9996" max="9996" width="8.75" style="31" customWidth="1"/>
    <col min="9997" max="9997" width="8.25" style="31" customWidth="1"/>
    <col min="9998" max="9998" width="6.125" style="31" customWidth="1"/>
    <col min="9999" max="9999" width="10.5" style="31" customWidth="1"/>
    <col min="10000" max="10000" width="9" style="31" customWidth="1"/>
    <col min="10001" max="10001" width="10.125" style="31" customWidth="1"/>
    <col min="10002" max="10005" width="0" style="31" hidden="1" customWidth="1"/>
    <col min="10006" max="10006" width="63.25" style="31" customWidth="1"/>
    <col min="10007" max="10241" width="10" style="31"/>
    <col min="10242" max="10242" width="5.375" style="31" customWidth="1"/>
    <col min="10243" max="10243" width="13.25" style="31" customWidth="1"/>
    <col min="10244" max="10244" width="8" style="31" customWidth="1"/>
    <col min="10245" max="10245" width="6.125" style="31" customWidth="1"/>
    <col min="10246" max="10246" width="7.625" style="31" customWidth="1"/>
    <col min="10247" max="10247" width="7.875" style="31" customWidth="1"/>
    <col min="10248" max="10248" width="5.25" style="31" customWidth="1"/>
    <col min="10249" max="10249" width="6.5" style="31" customWidth="1"/>
    <col min="10250" max="10250" width="7.25" style="31" customWidth="1"/>
    <col min="10251" max="10251" width="0" style="31" hidden="1" customWidth="1"/>
    <col min="10252" max="10252" width="8.75" style="31" customWidth="1"/>
    <col min="10253" max="10253" width="8.25" style="31" customWidth="1"/>
    <col min="10254" max="10254" width="6.125" style="31" customWidth="1"/>
    <col min="10255" max="10255" width="10.5" style="31" customWidth="1"/>
    <col min="10256" max="10256" width="9" style="31" customWidth="1"/>
    <col min="10257" max="10257" width="10.125" style="31" customWidth="1"/>
    <col min="10258" max="10261" width="0" style="31" hidden="1" customWidth="1"/>
    <col min="10262" max="10262" width="63.25" style="31" customWidth="1"/>
    <col min="10263" max="10497" width="10" style="31"/>
    <col min="10498" max="10498" width="5.375" style="31" customWidth="1"/>
    <col min="10499" max="10499" width="13.25" style="31" customWidth="1"/>
    <col min="10500" max="10500" width="8" style="31" customWidth="1"/>
    <col min="10501" max="10501" width="6.125" style="31" customWidth="1"/>
    <col min="10502" max="10502" width="7.625" style="31" customWidth="1"/>
    <col min="10503" max="10503" width="7.875" style="31" customWidth="1"/>
    <col min="10504" max="10504" width="5.25" style="31" customWidth="1"/>
    <col min="10505" max="10505" width="6.5" style="31" customWidth="1"/>
    <col min="10506" max="10506" width="7.25" style="31" customWidth="1"/>
    <col min="10507" max="10507" width="0" style="31" hidden="1" customWidth="1"/>
    <col min="10508" max="10508" width="8.75" style="31" customWidth="1"/>
    <col min="10509" max="10509" width="8.25" style="31" customWidth="1"/>
    <col min="10510" max="10510" width="6.125" style="31" customWidth="1"/>
    <col min="10511" max="10511" width="10.5" style="31" customWidth="1"/>
    <col min="10512" max="10512" width="9" style="31" customWidth="1"/>
    <col min="10513" max="10513" width="10.125" style="31" customWidth="1"/>
    <col min="10514" max="10517" width="0" style="31" hidden="1" customWidth="1"/>
    <col min="10518" max="10518" width="63.25" style="31" customWidth="1"/>
    <col min="10519" max="10753" width="10" style="31"/>
    <col min="10754" max="10754" width="5.375" style="31" customWidth="1"/>
    <col min="10755" max="10755" width="13.25" style="31" customWidth="1"/>
    <col min="10756" max="10756" width="8" style="31" customWidth="1"/>
    <col min="10757" max="10757" width="6.125" style="31" customWidth="1"/>
    <col min="10758" max="10758" width="7.625" style="31" customWidth="1"/>
    <col min="10759" max="10759" width="7.875" style="31" customWidth="1"/>
    <col min="10760" max="10760" width="5.25" style="31" customWidth="1"/>
    <col min="10761" max="10761" width="6.5" style="31" customWidth="1"/>
    <col min="10762" max="10762" width="7.25" style="31" customWidth="1"/>
    <col min="10763" max="10763" width="0" style="31" hidden="1" customWidth="1"/>
    <col min="10764" max="10764" width="8.75" style="31" customWidth="1"/>
    <col min="10765" max="10765" width="8.25" style="31" customWidth="1"/>
    <col min="10766" max="10766" width="6.125" style="31" customWidth="1"/>
    <col min="10767" max="10767" width="10.5" style="31" customWidth="1"/>
    <col min="10768" max="10768" width="9" style="31" customWidth="1"/>
    <col min="10769" max="10769" width="10.125" style="31" customWidth="1"/>
    <col min="10770" max="10773" width="0" style="31" hidden="1" customWidth="1"/>
    <col min="10774" max="10774" width="63.25" style="31" customWidth="1"/>
    <col min="10775" max="11009" width="10" style="31"/>
    <col min="11010" max="11010" width="5.375" style="31" customWidth="1"/>
    <col min="11011" max="11011" width="13.25" style="31" customWidth="1"/>
    <col min="11012" max="11012" width="8" style="31" customWidth="1"/>
    <col min="11013" max="11013" width="6.125" style="31" customWidth="1"/>
    <col min="11014" max="11014" width="7.625" style="31" customWidth="1"/>
    <col min="11015" max="11015" width="7.875" style="31" customWidth="1"/>
    <col min="11016" max="11016" width="5.25" style="31" customWidth="1"/>
    <col min="11017" max="11017" width="6.5" style="31" customWidth="1"/>
    <col min="11018" max="11018" width="7.25" style="31" customWidth="1"/>
    <col min="11019" max="11019" width="0" style="31" hidden="1" customWidth="1"/>
    <col min="11020" max="11020" width="8.75" style="31" customWidth="1"/>
    <col min="11021" max="11021" width="8.25" style="31" customWidth="1"/>
    <col min="11022" max="11022" width="6.125" style="31" customWidth="1"/>
    <col min="11023" max="11023" width="10.5" style="31" customWidth="1"/>
    <col min="11024" max="11024" width="9" style="31" customWidth="1"/>
    <col min="11025" max="11025" width="10.125" style="31" customWidth="1"/>
    <col min="11026" max="11029" width="0" style="31" hidden="1" customWidth="1"/>
    <col min="11030" max="11030" width="63.25" style="31" customWidth="1"/>
    <col min="11031" max="11265" width="10" style="31"/>
    <col min="11266" max="11266" width="5.375" style="31" customWidth="1"/>
    <col min="11267" max="11267" width="13.25" style="31" customWidth="1"/>
    <col min="11268" max="11268" width="8" style="31" customWidth="1"/>
    <col min="11269" max="11269" width="6.125" style="31" customWidth="1"/>
    <col min="11270" max="11270" width="7.625" style="31" customWidth="1"/>
    <col min="11271" max="11271" width="7.875" style="31" customWidth="1"/>
    <col min="11272" max="11272" width="5.25" style="31" customWidth="1"/>
    <col min="11273" max="11273" width="6.5" style="31" customWidth="1"/>
    <col min="11274" max="11274" width="7.25" style="31" customWidth="1"/>
    <col min="11275" max="11275" width="0" style="31" hidden="1" customWidth="1"/>
    <col min="11276" max="11276" width="8.75" style="31" customWidth="1"/>
    <col min="11277" max="11277" width="8.25" style="31" customWidth="1"/>
    <col min="11278" max="11278" width="6.125" style="31" customWidth="1"/>
    <col min="11279" max="11279" width="10.5" style="31" customWidth="1"/>
    <col min="11280" max="11280" width="9" style="31" customWidth="1"/>
    <col min="11281" max="11281" width="10.125" style="31" customWidth="1"/>
    <col min="11282" max="11285" width="0" style="31" hidden="1" customWidth="1"/>
    <col min="11286" max="11286" width="63.25" style="31" customWidth="1"/>
    <col min="11287" max="11521" width="10" style="31"/>
    <col min="11522" max="11522" width="5.375" style="31" customWidth="1"/>
    <col min="11523" max="11523" width="13.25" style="31" customWidth="1"/>
    <col min="11524" max="11524" width="8" style="31" customWidth="1"/>
    <col min="11525" max="11525" width="6.125" style="31" customWidth="1"/>
    <col min="11526" max="11526" width="7.625" style="31" customWidth="1"/>
    <col min="11527" max="11527" width="7.875" style="31" customWidth="1"/>
    <col min="11528" max="11528" width="5.25" style="31" customWidth="1"/>
    <col min="11529" max="11529" width="6.5" style="31" customWidth="1"/>
    <col min="11530" max="11530" width="7.25" style="31" customWidth="1"/>
    <col min="11531" max="11531" width="0" style="31" hidden="1" customWidth="1"/>
    <col min="11532" max="11532" width="8.75" style="31" customWidth="1"/>
    <col min="11533" max="11533" width="8.25" style="31" customWidth="1"/>
    <col min="11534" max="11534" width="6.125" style="31" customWidth="1"/>
    <col min="11535" max="11535" width="10.5" style="31" customWidth="1"/>
    <col min="11536" max="11536" width="9" style="31" customWidth="1"/>
    <col min="11537" max="11537" width="10.125" style="31" customWidth="1"/>
    <col min="11538" max="11541" width="0" style="31" hidden="1" customWidth="1"/>
    <col min="11542" max="11542" width="63.25" style="31" customWidth="1"/>
    <col min="11543" max="11777" width="10" style="31"/>
    <col min="11778" max="11778" width="5.375" style="31" customWidth="1"/>
    <col min="11779" max="11779" width="13.25" style="31" customWidth="1"/>
    <col min="11780" max="11780" width="8" style="31" customWidth="1"/>
    <col min="11781" max="11781" width="6.125" style="31" customWidth="1"/>
    <col min="11782" max="11782" width="7.625" style="31" customWidth="1"/>
    <col min="11783" max="11783" width="7.875" style="31" customWidth="1"/>
    <col min="11784" max="11784" width="5.25" style="31" customWidth="1"/>
    <col min="11785" max="11785" width="6.5" style="31" customWidth="1"/>
    <col min="11786" max="11786" width="7.25" style="31" customWidth="1"/>
    <col min="11787" max="11787" width="0" style="31" hidden="1" customWidth="1"/>
    <col min="11788" max="11788" width="8.75" style="31" customWidth="1"/>
    <col min="11789" max="11789" width="8.25" style="31" customWidth="1"/>
    <col min="11790" max="11790" width="6.125" style="31" customWidth="1"/>
    <col min="11791" max="11791" width="10.5" style="31" customWidth="1"/>
    <col min="11792" max="11792" width="9" style="31" customWidth="1"/>
    <col min="11793" max="11793" width="10.125" style="31" customWidth="1"/>
    <col min="11794" max="11797" width="0" style="31" hidden="1" customWidth="1"/>
    <col min="11798" max="11798" width="63.25" style="31" customWidth="1"/>
    <col min="11799" max="12033" width="10" style="31"/>
    <col min="12034" max="12034" width="5.375" style="31" customWidth="1"/>
    <col min="12035" max="12035" width="13.25" style="31" customWidth="1"/>
    <col min="12036" max="12036" width="8" style="31" customWidth="1"/>
    <col min="12037" max="12037" width="6.125" style="31" customWidth="1"/>
    <col min="12038" max="12038" width="7.625" style="31" customWidth="1"/>
    <col min="12039" max="12039" width="7.875" style="31" customWidth="1"/>
    <col min="12040" max="12040" width="5.25" style="31" customWidth="1"/>
    <col min="12041" max="12041" width="6.5" style="31" customWidth="1"/>
    <col min="12042" max="12042" width="7.25" style="31" customWidth="1"/>
    <col min="12043" max="12043" width="0" style="31" hidden="1" customWidth="1"/>
    <col min="12044" max="12044" width="8.75" style="31" customWidth="1"/>
    <col min="12045" max="12045" width="8.25" style="31" customWidth="1"/>
    <col min="12046" max="12046" width="6.125" style="31" customWidth="1"/>
    <col min="12047" max="12047" width="10.5" style="31" customWidth="1"/>
    <col min="12048" max="12048" width="9" style="31" customWidth="1"/>
    <col min="12049" max="12049" width="10.125" style="31" customWidth="1"/>
    <col min="12050" max="12053" width="0" style="31" hidden="1" customWidth="1"/>
    <col min="12054" max="12054" width="63.25" style="31" customWidth="1"/>
    <col min="12055" max="12289" width="10" style="31"/>
    <col min="12290" max="12290" width="5.375" style="31" customWidth="1"/>
    <col min="12291" max="12291" width="13.25" style="31" customWidth="1"/>
    <col min="12292" max="12292" width="8" style="31" customWidth="1"/>
    <col min="12293" max="12293" width="6.125" style="31" customWidth="1"/>
    <col min="12294" max="12294" width="7.625" style="31" customWidth="1"/>
    <col min="12295" max="12295" width="7.875" style="31" customWidth="1"/>
    <col min="12296" max="12296" width="5.25" style="31" customWidth="1"/>
    <col min="12297" max="12297" width="6.5" style="31" customWidth="1"/>
    <col min="12298" max="12298" width="7.25" style="31" customWidth="1"/>
    <col min="12299" max="12299" width="0" style="31" hidden="1" customWidth="1"/>
    <col min="12300" max="12300" width="8.75" style="31" customWidth="1"/>
    <col min="12301" max="12301" width="8.25" style="31" customWidth="1"/>
    <col min="12302" max="12302" width="6.125" style="31" customWidth="1"/>
    <col min="12303" max="12303" width="10.5" style="31" customWidth="1"/>
    <col min="12304" max="12304" width="9" style="31" customWidth="1"/>
    <col min="12305" max="12305" width="10.125" style="31" customWidth="1"/>
    <col min="12306" max="12309" width="0" style="31" hidden="1" customWidth="1"/>
    <col min="12310" max="12310" width="63.25" style="31" customWidth="1"/>
    <col min="12311" max="12545" width="10" style="31"/>
    <col min="12546" max="12546" width="5.375" style="31" customWidth="1"/>
    <col min="12547" max="12547" width="13.25" style="31" customWidth="1"/>
    <col min="12548" max="12548" width="8" style="31" customWidth="1"/>
    <col min="12549" max="12549" width="6.125" style="31" customWidth="1"/>
    <col min="12550" max="12550" width="7.625" style="31" customWidth="1"/>
    <col min="12551" max="12551" width="7.875" style="31" customWidth="1"/>
    <col min="12552" max="12552" width="5.25" style="31" customWidth="1"/>
    <col min="12553" max="12553" width="6.5" style="31" customWidth="1"/>
    <col min="12554" max="12554" width="7.25" style="31" customWidth="1"/>
    <col min="12555" max="12555" width="0" style="31" hidden="1" customWidth="1"/>
    <col min="12556" max="12556" width="8.75" style="31" customWidth="1"/>
    <col min="12557" max="12557" width="8.25" style="31" customWidth="1"/>
    <col min="12558" max="12558" width="6.125" style="31" customWidth="1"/>
    <col min="12559" max="12559" width="10.5" style="31" customWidth="1"/>
    <col min="12560" max="12560" width="9" style="31" customWidth="1"/>
    <col min="12561" max="12561" width="10.125" style="31" customWidth="1"/>
    <col min="12562" max="12565" width="0" style="31" hidden="1" customWidth="1"/>
    <col min="12566" max="12566" width="63.25" style="31" customWidth="1"/>
    <col min="12567" max="12801" width="10" style="31"/>
    <col min="12802" max="12802" width="5.375" style="31" customWidth="1"/>
    <col min="12803" max="12803" width="13.25" style="31" customWidth="1"/>
    <col min="12804" max="12804" width="8" style="31" customWidth="1"/>
    <col min="12805" max="12805" width="6.125" style="31" customWidth="1"/>
    <col min="12806" max="12806" width="7.625" style="31" customWidth="1"/>
    <col min="12807" max="12807" width="7.875" style="31" customWidth="1"/>
    <col min="12808" max="12808" width="5.25" style="31" customWidth="1"/>
    <col min="12809" max="12809" width="6.5" style="31" customWidth="1"/>
    <col min="12810" max="12810" width="7.25" style="31" customWidth="1"/>
    <col min="12811" max="12811" width="0" style="31" hidden="1" customWidth="1"/>
    <col min="12812" max="12812" width="8.75" style="31" customWidth="1"/>
    <col min="12813" max="12813" width="8.25" style="31" customWidth="1"/>
    <col min="12814" max="12814" width="6.125" style="31" customWidth="1"/>
    <col min="12815" max="12815" width="10.5" style="31" customWidth="1"/>
    <col min="12816" max="12816" width="9" style="31" customWidth="1"/>
    <col min="12817" max="12817" width="10.125" style="31" customWidth="1"/>
    <col min="12818" max="12821" width="0" style="31" hidden="1" customWidth="1"/>
    <col min="12822" max="12822" width="63.25" style="31" customWidth="1"/>
    <col min="12823" max="13057" width="10" style="31"/>
    <col min="13058" max="13058" width="5.375" style="31" customWidth="1"/>
    <col min="13059" max="13059" width="13.25" style="31" customWidth="1"/>
    <col min="13060" max="13060" width="8" style="31" customWidth="1"/>
    <col min="13061" max="13061" width="6.125" style="31" customWidth="1"/>
    <col min="13062" max="13062" width="7.625" style="31" customWidth="1"/>
    <col min="13063" max="13063" width="7.875" style="31" customWidth="1"/>
    <col min="13064" max="13064" width="5.25" style="31" customWidth="1"/>
    <col min="13065" max="13065" width="6.5" style="31" customWidth="1"/>
    <col min="13066" max="13066" width="7.25" style="31" customWidth="1"/>
    <col min="13067" max="13067" width="0" style="31" hidden="1" customWidth="1"/>
    <col min="13068" max="13068" width="8.75" style="31" customWidth="1"/>
    <col min="13069" max="13069" width="8.25" style="31" customWidth="1"/>
    <col min="13070" max="13070" width="6.125" style="31" customWidth="1"/>
    <col min="13071" max="13071" width="10.5" style="31" customWidth="1"/>
    <col min="13072" max="13072" width="9" style="31" customWidth="1"/>
    <col min="13073" max="13073" width="10.125" style="31" customWidth="1"/>
    <col min="13074" max="13077" width="0" style="31" hidden="1" customWidth="1"/>
    <col min="13078" max="13078" width="63.25" style="31" customWidth="1"/>
    <col min="13079" max="13313" width="10" style="31"/>
    <col min="13314" max="13314" width="5.375" style="31" customWidth="1"/>
    <col min="13315" max="13315" width="13.25" style="31" customWidth="1"/>
    <col min="13316" max="13316" width="8" style="31" customWidth="1"/>
    <col min="13317" max="13317" width="6.125" style="31" customWidth="1"/>
    <col min="13318" max="13318" width="7.625" style="31" customWidth="1"/>
    <col min="13319" max="13319" width="7.875" style="31" customWidth="1"/>
    <col min="13320" max="13320" width="5.25" style="31" customWidth="1"/>
    <col min="13321" max="13321" width="6.5" style="31" customWidth="1"/>
    <col min="13322" max="13322" width="7.25" style="31" customWidth="1"/>
    <col min="13323" max="13323" width="0" style="31" hidden="1" customWidth="1"/>
    <col min="13324" max="13324" width="8.75" style="31" customWidth="1"/>
    <col min="13325" max="13325" width="8.25" style="31" customWidth="1"/>
    <col min="13326" max="13326" width="6.125" style="31" customWidth="1"/>
    <col min="13327" max="13327" width="10.5" style="31" customWidth="1"/>
    <col min="13328" max="13328" width="9" style="31" customWidth="1"/>
    <col min="13329" max="13329" width="10.125" style="31" customWidth="1"/>
    <col min="13330" max="13333" width="0" style="31" hidden="1" customWidth="1"/>
    <col min="13334" max="13334" width="63.25" style="31" customWidth="1"/>
    <col min="13335" max="13569" width="10" style="31"/>
    <col min="13570" max="13570" width="5.375" style="31" customWidth="1"/>
    <col min="13571" max="13571" width="13.25" style="31" customWidth="1"/>
    <col min="13572" max="13572" width="8" style="31" customWidth="1"/>
    <col min="13573" max="13573" width="6.125" style="31" customWidth="1"/>
    <col min="13574" max="13574" width="7.625" style="31" customWidth="1"/>
    <col min="13575" max="13575" width="7.875" style="31" customWidth="1"/>
    <col min="13576" max="13576" width="5.25" style="31" customWidth="1"/>
    <col min="13577" max="13577" width="6.5" style="31" customWidth="1"/>
    <col min="13578" max="13578" width="7.25" style="31" customWidth="1"/>
    <col min="13579" max="13579" width="0" style="31" hidden="1" customWidth="1"/>
    <col min="13580" max="13580" width="8.75" style="31" customWidth="1"/>
    <col min="13581" max="13581" width="8.25" style="31" customWidth="1"/>
    <col min="13582" max="13582" width="6.125" style="31" customWidth="1"/>
    <col min="13583" max="13583" width="10.5" style="31" customWidth="1"/>
    <col min="13584" max="13584" width="9" style="31" customWidth="1"/>
    <col min="13585" max="13585" width="10.125" style="31" customWidth="1"/>
    <col min="13586" max="13589" width="0" style="31" hidden="1" customWidth="1"/>
    <col min="13590" max="13590" width="63.25" style="31" customWidth="1"/>
    <col min="13591" max="13825" width="10" style="31"/>
    <col min="13826" max="13826" width="5.375" style="31" customWidth="1"/>
    <col min="13827" max="13827" width="13.25" style="31" customWidth="1"/>
    <col min="13828" max="13828" width="8" style="31" customWidth="1"/>
    <col min="13829" max="13829" width="6.125" style="31" customWidth="1"/>
    <col min="13830" max="13830" width="7.625" style="31" customWidth="1"/>
    <col min="13831" max="13831" width="7.875" style="31" customWidth="1"/>
    <col min="13832" max="13832" width="5.25" style="31" customWidth="1"/>
    <col min="13833" max="13833" width="6.5" style="31" customWidth="1"/>
    <col min="13834" max="13834" width="7.25" style="31" customWidth="1"/>
    <col min="13835" max="13835" width="0" style="31" hidden="1" customWidth="1"/>
    <col min="13836" max="13836" width="8.75" style="31" customWidth="1"/>
    <col min="13837" max="13837" width="8.25" style="31" customWidth="1"/>
    <col min="13838" max="13838" width="6.125" style="31" customWidth="1"/>
    <col min="13839" max="13839" width="10.5" style="31" customWidth="1"/>
    <col min="13840" max="13840" width="9" style="31" customWidth="1"/>
    <col min="13841" max="13841" width="10.125" style="31" customWidth="1"/>
    <col min="13842" max="13845" width="0" style="31" hidden="1" customWidth="1"/>
    <col min="13846" max="13846" width="63.25" style="31" customWidth="1"/>
    <col min="13847" max="14081" width="10" style="31"/>
    <col min="14082" max="14082" width="5.375" style="31" customWidth="1"/>
    <col min="14083" max="14083" width="13.25" style="31" customWidth="1"/>
    <col min="14084" max="14084" width="8" style="31" customWidth="1"/>
    <col min="14085" max="14085" width="6.125" style="31" customWidth="1"/>
    <col min="14086" max="14086" width="7.625" style="31" customWidth="1"/>
    <col min="14087" max="14087" width="7.875" style="31" customWidth="1"/>
    <col min="14088" max="14088" width="5.25" style="31" customWidth="1"/>
    <col min="14089" max="14089" width="6.5" style="31" customWidth="1"/>
    <col min="14090" max="14090" width="7.25" style="31" customWidth="1"/>
    <col min="14091" max="14091" width="0" style="31" hidden="1" customWidth="1"/>
    <col min="14092" max="14092" width="8.75" style="31" customWidth="1"/>
    <col min="14093" max="14093" width="8.25" style="31" customWidth="1"/>
    <col min="14094" max="14094" width="6.125" style="31" customWidth="1"/>
    <col min="14095" max="14095" width="10.5" style="31" customWidth="1"/>
    <col min="14096" max="14096" width="9" style="31" customWidth="1"/>
    <col min="14097" max="14097" width="10.125" style="31" customWidth="1"/>
    <col min="14098" max="14101" width="0" style="31" hidden="1" customWidth="1"/>
    <col min="14102" max="14102" width="63.25" style="31" customWidth="1"/>
    <col min="14103" max="14337" width="10" style="31"/>
    <col min="14338" max="14338" width="5.375" style="31" customWidth="1"/>
    <col min="14339" max="14339" width="13.25" style="31" customWidth="1"/>
    <col min="14340" max="14340" width="8" style="31" customWidth="1"/>
    <col min="14341" max="14341" width="6.125" style="31" customWidth="1"/>
    <col min="14342" max="14342" width="7.625" style="31" customWidth="1"/>
    <col min="14343" max="14343" width="7.875" style="31" customWidth="1"/>
    <col min="14344" max="14344" width="5.25" style="31" customWidth="1"/>
    <col min="14345" max="14345" width="6.5" style="31" customWidth="1"/>
    <col min="14346" max="14346" width="7.25" style="31" customWidth="1"/>
    <col min="14347" max="14347" width="0" style="31" hidden="1" customWidth="1"/>
    <col min="14348" max="14348" width="8.75" style="31" customWidth="1"/>
    <col min="14349" max="14349" width="8.25" style="31" customWidth="1"/>
    <col min="14350" max="14350" width="6.125" style="31" customWidth="1"/>
    <col min="14351" max="14351" width="10.5" style="31" customWidth="1"/>
    <col min="14352" max="14352" width="9" style="31" customWidth="1"/>
    <col min="14353" max="14353" width="10.125" style="31" customWidth="1"/>
    <col min="14354" max="14357" width="0" style="31" hidden="1" customWidth="1"/>
    <col min="14358" max="14358" width="63.25" style="31" customWidth="1"/>
    <col min="14359" max="14593" width="10" style="31"/>
    <col min="14594" max="14594" width="5.375" style="31" customWidth="1"/>
    <col min="14595" max="14595" width="13.25" style="31" customWidth="1"/>
    <col min="14596" max="14596" width="8" style="31" customWidth="1"/>
    <col min="14597" max="14597" width="6.125" style="31" customWidth="1"/>
    <col min="14598" max="14598" width="7.625" style="31" customWidth="1"/>
    <col min="14599" max="14599" width="7.875" style="31" customWidth="1"/>
    <col min="14600" max="14600" width="5.25" style="31" customWidth="1"/>
    <col min="14601" max="14601" width="6.5" style="31" customWidth="1"/>
    <col min="14602" max="14602" width="7.25" style="31" customWidth="1"/>
    <col min="14603" max="14603" width="0" style="31" hidden="1" customWidth="1"/>
    <col min="14604" max="14604" width="8.75" style="31" customWidth="1"/>
    <col min="14605" max="14605" width="8.25" style="31" customWidth="1"/>
    <col min="14606" max="14606" width="6.125" style="31" customWidth="1"/>
    <col min="14607" max="14607" width="10.5" style="31" customWidth="1"/>
    <col min="14608" max="14608" width="9" style="31" customWidth="1"/>
    <col min="14609" max="14609" width="10.125" style="31" customWidth="1"/>
    <col min="14610" max="14613" width="0" style="31" hidden="1" customWidth="1"/>
    <col min="14614" max="14614" width="63.25" style="31" customWidth="1"/>
    <col min="14615" max="14849" width="10" style="31"/>
    <col min="14850" max="14850" width="5.375" style="31" customWidth="1"/>
    <col min="14851" max="14851" width="13.25" style="31" customWidth="1"/>
    <col min="14852" max="14852" width="8" style="31" customWidth="1"/>
    <col min="14853" max="14853" width="6.125" style="31" customWidth="1"/>
    <col min="14854" max="14854" width="7.625" style="31" customWidth="1"/>
    <col min="14855" max="14855" width="7.875" style="31" customWidth="1"/>
    <col min="14856" max="14856" width="5.25" style="31" customWidth="1"/>
    <col min="14857" max="14857" width="6.5" style="31" customWidth="1"/>
    <col min="14858" max="14858" width="7.25" style="31" customWidth="1"/>
    <col min="14859" max="14859" width="0" style="31" hidden="1" customWidth="1"/>
    <col min="14860" max="14860" width="8.75" style="31" customWidth="1"/>
    <col min="14861" max="14861" width="8.25" style="31" customWidth="1"/>
    <col min="14862" max="14862" width="6.125" style="31" customWidth="1"/>
    <col min="14863" max="14863" width="10.5" style="31" customWidth="1"/>
    <col min="14864" max="14864" width="9" style="31" customWidth="1"/>
    <col min="14865" max="14865" width="10.125" style="31" customWidth="1"/>
    <col min="14866" max="14869" width="0" style="31" hidden="1" customWidth="1"/>
    <col min="14870" max="14870" width="63.25" style="31" customWidth="1"/>
    <col min="14871" max="15105" width="10" style="31"/>
    <col min="15106" max="15106" width="5.375" style="31" customWidth="1"/>
    <col min="15107" max="15107" width="13.25" style="31" customWidth="1"/>
    <col min="15108" max="15108" width="8" style="31" customWidth="1"/>
    <col min="15109" max="15109" width="6.125" style="31" customWidth="1"/>
    <col min="15110" max="15110" width="7.625" style="31" customWidth="1"/>
    <col min="15111" max="15111" width="7.875" style="31" customWidth="1"/>
    <col min="15112" max="15112" width="5.25" style="31" customWidth="1"/>
    <col min="15113" max="15113" width="6.5" style="31" customWidth="1"/>
    <col min="15114" max="15114" width="7.25" style="31" customWidth="1"/>
    <col min="15115" max="15115" width="0" style="31" hidden="1" customWidth="1"/>
    <col min="15116" max="15116" width="8.75" style="31" customWidth="1"/>
    <col min="15117" max="15117" width="8.25" style="31" customWidth="1"/>
    <col min="15118" max="15118" width="6.125" style="31" customWidth="1"/>
    <col min="15119" max="15119" width="10.5" style="31" customWidth="1"/>
    <col min="15120" max="15120" width="9" style="31" customWidth="1"/>
    <col min="15121" max="15121" width="10.125" style="31" customWidth="1"/>
    <col min="15122" max="15125" width="0" style="31" hidden="1" customWidth="1"/>
    <col min="15126" max="15126" width="63.25" style="31" customWidth="1"/>
    <col min="15127" max="15361" width="10" style="31"/>
    <col min="15362" max="15362" width="5.375" style="31" customWidth="1"/>
    <col min="15363" max="15363" width="13.25" style="31" customWidth="1"/>
    <col min="15364" max="15364" width="8" style="31" customWidth="1"/>
    <col min="15365" max="15365" width="6.125" style="31" customWidth="1"/>
    <col min="15366" max="15366" width="7.625" style="31" customWidth="1"/>
    <col min="15367" max="15367" width="7.875" style="31" customWidth="1"/>
    <col min="15368" max="15368" width="5.25" style="31" customWidth="1"/>
    <col min="15369" max="15369" width="6.5" style="31" customWidth="1"/>
    <col min="15370" max="15370" width="7.25" style="31" customWidth="1"/>
    <col min="15371" max="15371" width="0" style="31" hidden="1" customWidth="1"/>
    <col min="15372" max="15372" width="8.75" style="31" customWidth="1"/>
    <col min="15373" max="15373" width="8.25" style="31" customWidth="1"/>
    <col min="15374" max="15374" width="6.125" style="31" customWidth="1"/>
    <col min="15375" max="15375" width="10.5" style="31" customWidth="1"/>
    <col min="15376" max="15376" width="9" style="31" customWidth="1"/>
    <col min="15377" max="15377" width="10.125" style="31" customWidth="1"/>
    <col min="15378" max="15381" width="0" style="31" hidden="1" customWidth="1"/>
    <col min="15382" max="15382" width="63.25" style="31" customWidth="1"/>
    <col min="15383" max="15617" width="10" style="31"/>
    <col min="15618" max="15618" width="5.375" style="31" customWidth="1"/>
    <col min="15619" max="15619" width="13.25" style="31" customWidth="1"/>
    <col min="15620" max="15620" width="8" style="31" customWidth="1"/>
    <col min="15621" max="15621" width="6.125" style="31" customWidth="1"/>
    <col min="15622" max="15622" width="7.625" style="31" customWidth="1"/>
    <col min="15623" max="15623" width="7.875" style="31" customWidth="1"/>
    <col min="15624" max="15624" width="5.25" style="31" customWidth="1"/>
    <col min="15625" max="15625" width="6.5" style="31" customWidth="1"/>
    <col min="15626" max="15626" width="7.25" style="31" customWidth="1"/>
    <col min="15627" max="15627" width="0" style="31" hidden="1" customWidth="1"/>
    <col min="15628" max="15628" width="8.75" style="31" customWidth="1"/>
    <col min="15629" max="15629" width="8.25" style="31" customWidth="1"/>
    <col min="15630" max="15630" width="6.125" style="31" customWidth="1"/>
    <col min="15631" max="15631" width="10.5" style="31" customWidth="1"/>
    <col min="15632" max="15632" width="9" style="31" customWidth="1"/>
    <col min="15633" max="15633" width="10.125" style="31" customWidth="1"/>
    <col min="15634" max="15637" width="0" style="31" hidden="1" customWidth="1"/>
    <col min="15638" max="15638" width="63.25" style="31" customWidth="1"/>
    <col min="15639" max="15873" width="10" style="31"/>
    <col min="15874" max="15874" width="5.375" style="31" customWidth="1"/>
    <col min="15875" max="15875" width="13.25" style="31" customWidth="1"/>
    <col min="15876" max="15876" width="8" style="31" customWidth="1"/>
    <col min="15877" max="15877" width="6.125" style="31" customWidth="1"/>
    <col min="15878" max="15878" width="7.625" style="31" customWidth="1"/>
    <col min="15879" max="15879" width="7.875" style="31" customWidth="1"/>
    <col min="15880" max="15880" width="5.25" style="31" customWidth="1"/>
    <col min="15881" max="15881" width="6.5" style="31" customWidth="1"/>
    <col min="15882" max="15882" width="7.25" style="31" customWidth="1"/>
    <col min="15883" max="15883" width="0" style="31" hidden="1" customWidth="1"/>
    <col min="15884" max="15884" width="8.75" style="31" customWidth="1"/>
    <col min="15885" max="15885" width="8.25" style="31" customWidth="1"/>
    <col min="15886" max="15886" width="6.125" style="31" customWidth="1"/>
    <col min="15887" max="15887" width="10.5" style="31" customWidth="1"/>
    <col min="15888" max="15888" width="9" style="31" customWidth="1"/>
    <col min="15889" max="15889" width="10.125" style="31" customWidth="1"/>
    <col min="15890" max="15893" width="0" style="31" hidden="1" customWidth="1"/>
    <col min="15894" max="15894" width="63.25" style="31" customWidth="1"/>
    <col min="15895" max="16129" width="10" style="31"/>
    <col min="16130" max="16130" width="5.375" style="31" customWidth="1"/>
    <col min="16131" max="16131" width="13.25" style="31" customWidth="1"/>
    <col min="16132" max="16132" width="8" style="31" customWidth="1"/>
    <col min="16133" max="16133" width="6.125" style="31" customWidth="1"/>
    <col min="16134" max="16134" width="7.625" style="31" customWidth="1"/>
    <col min="16135" max="16135" width="7.875" style="31" customWidth="1"/>
    <col min="16136" max="16136" width="5.25" style="31" customWidth="1"/>
    <col min="16137" max="16137" width="6.5" style="31" customWidth="1"/>
    <col min="16138" max="16138" width="7.25" style="31" customWidth="1"/>
    <col min="16139" max="16139" width="0" style="31" hidden="1" customWidth="1"/>
    <col min="16140" max="16140" width="8.75" style="31" customWidth="1"/>
    <col min="16141" max="16141" width="8.25" style="31" customWidth="1"/>
    <col min="16142" max="16142" width="6.125" style="31" customWidth="1"/>
    <col min="16143" max="16143" width="10.5" style="31" customWidth="1"/>
    <col min="16144" max="16144" width="9" style="31" customWidth="1"/>
    <col min="16145" max="16145" width="10.125" style="31" customWidth="1"/>
    <col min="16146" max="16149" width="0" style="31" hidden="1" customWidth="1"/>
    <col min="16150" max="16150" width="63.25" style="31" customWidth="1"/>
    <col min="16151" max="16384" width="10" style="31"/>
  </cols>
  <sheetData>
    <row r="1" spans="1:27" ht="35.25" customHeight="1">
      <c r="A1" s="274" t="s">
        <v>108</v>
      </c>
      <c r="B1" s="274"/>
      <c r="C1" s="274"/>
      <c r="D1" s="274"/>
      <c r="E1" s="274"/>
      <c r="F1" s="274"/>
      <c r="G1" s="274"/>
      <c r="H1" s="274"/>
      <c r="I1" s="274"/>
      <c r="J1" s="274"/>
      <c r="K1" s="274"/>
      <c r="L1" s="274"/>
      <c r="M1" s="274"/>
      <c r="N1" s="274"/>
      <c r="O1" s="274"/>
      <c r="P1" s="274"/>
      <c r="Q1" s="274"/>
      <c r="R1" s="274"/>
      <c r="S1" s="274"/>
      <c r="T1" s="274"/>
      <c r="U1" s="274"/>
      <c r="V1" s="274"/>
    </row>
    <row r="2" spans="1:27" ht="25.5" customHeight="1">
      <c r="D2" s="31"/>
      <c r="O2" s="32" t="s">
        <v>89</v>
      </c>
    </row>
    <row r="3" spans="1:27" ht="42.75" customHeight="1">
      <c r="A3" s="38" t="s">
        <v>0</v>
      </c>
      <c r="B3" s="38" t="s">
        <v>53</v>
      </c>
      <c r="C3" s="38" t="s">
        <v>63</v>
      </c>
      <c r="D3" s="38" t="s">
        <v>55</v>
      </c>
      <c r="E3" s="38" t="s">
        <v>56</v>
      </c>
      <c r="F3" s="38" t="s">
        <v>57</v>
      </c>
      <c r="G3" s="39" t="s">
        <v>82</v>
      </c>
      <c r="H3" s="90"/>
      <c r="I3" s="39" t="s">
        <v>83</v>
      </c>
      <c r="J3" s="38" t="s">
        <v>58</v>
      </c>
      <c r="K3" s="39" t="s">
        <v>60</v>
      </c>
      <c r="L3" s="38" t="s">
        <v>1082</v>
      </c>
      <c r="M3" s="38" t="s">
        <v>90</v>
      </c>
      <c r="N3" s="38" t="s">
        <v>92</v>
      </c>
      <c r="O3" s="38" t="s">
        <v>84</v>
      </c>
      <c r="P3" s="37"/>
      <c r="Q3" s="37"/>
      <c r="R3" s="273" t="s">
        <v>59</v>
      </c>
      <c r="S3" s="273"/>
      <c r="T3" s="38" t="s">
        <v>91</v>
      </c>
      <c r="U3" s="38" t="s">
        <v>85</v>
      </c>
      <c r="V3" s="92" t="s">
        <v>86</v>
      </c>
    </row>
    <row r="4" spans="1:27" ht="25.5" customHeight="1">
      <c r="A4" s="40">
        <v>1</v>
      </c>
      <c r="B4" s="11" t="s">
        <v>947</v>
      </c>
      <c r="C4" s="42" t="s">
        <v>1089</v>
      </c>
      <c r="D4" s="43">
        <v>2</v>
      </c>
      <c r="E4" s="40">
        <v>15</v>
      </c>
      <c r="F4" s="40">
        <v>1</v>
      </c>
      <c r="G4" s="40">
        <v>0</v>
      </c>
      <c r="H4" s="44"/>
      <c r="I4" s="40">
        <v>0</v>
      </c>
      <c r="J4" s="40">
        <v>0</v>
      </c>
      <c r="K4" s="40">
        <v>0</v>
      </c>
      <c r="L4" s="40">
        <f>D4</f>
        <v>2</v>
      </c>
      <c r="M4" s="40">
        <f>SUM(D4:K4)</f>
        <v>18</v>
      </c>
      <c r="N4" s="40">
        <v>288724.21999999997</v>
      </c>
      <c r="O4" s="271">
        <v>177206.92</v>
      </c>
      <c r="P4" s="46"/>
      <c r="Q4" s="46"/>
      <c r="R4" s="46"/>
      <c r="S4" s="47"/>
      <c r="T4" s="271">
        <v>3</v>
      </c>
      <c r="U4" s="271">
        <v>17697.669999999998</v>
      </c>
      <c r="V4" s="48"/>
      <c r="X4" s="49"/>
    </row>
    <row r="5" spans="1:27" ht="20.25" customHeight="1">
      <c r="A5" s="40">
        <v>1</v>
      </c>
      <c r="B5" s="11" t="s">
        <v>465</v>
      </c>
      <c r="C5" s="42" t="s">
        <v>1089</v>
      </c>
      <c r="D5" s="43">
        <v>0</v>
      </c>
      <c r="E5" s="40">
        <v>8</v>
      </c>
      <c r="F5" s="40">
        <v>2</v>
      </c>
      <c r="G5" s="40">
        <v>1</v>
      </c>
      <c r="H5" s="44"/>
      <c r="I5" s="40">
        <v>0</v>
      </c>
      <c r="J5" s="40">
        <v>3</v>
      </c>
      <c r="K5" s="40">
        <v>0</v>
      </c>
      <c r="L5" s="40">
        <f t="shared" ref="L5:L7" si="0">D5</f>
        <v>0</v>
      </c>
      <c r="M5" s="40">
        <f t="shared" ref="M5:M10" si="1">SUM(D5:K5)</f>
        <v>14</v>
      </c>
      <c r="N5" s="40">
        <v>74383.08</v>
      </c>
      <c r="O5" s="271">
        <v>22166.01</v>
      </c>
      <c r="P5" s="46"/>
      <c r="Q5" s="46"/>
      <c r="R5" s="46"/>
      <c r="S5" s="47"/>
      <c r="T5" s="271">
        <v>0</v>
      </c>
      <c r="U5" s="271">
        <v>0</v>
      </c>
      <c r="V5" s="48"/>
      <c r="X5" s="49"/>
    </row>
    <row r="6" spans="1:27" s="53" customFormat="1" ht="22.5" customHeight="1">
      <c r="A6" s="40">
        <v>1</v>
      </c>
      <c r="B6" s="11" t="s">
        <v>465</v>
      </c>
      <c r="C6" s="42" t="s">
        <v>1090</v>
      </c>
      <c r="D6" s="43">
        <v>0</v>
      </c>
      <c r="E6" s="40">
        <v>1</v>
      </c>
      <c r="F6" s="40">
        <v>0</v>
      </c>
      <c r="G6" s="40">
        <v>0</v>
      </c>
      <c r="H6" s="40">
        <v>0</v>
      </c>
      <c r="I6" s="40">
        <v>0</v>
      </c>
      <c r="J6" s="40">
        <v>0</v>
      </c>
      <c r="K6" s="40">
        <v>0</v>
      </c>
      <c r="L6" s="40">
        <f t="shared" si="0"/>
        <v>0</v>
      </c>
      <c r="M6" s="40">
        <f t="shared" si="1"/>
        <v>1</v>
      </c>
      <c r="N6" s="40">
        <f>1098.86</f>
        <v>1098.8599999999999</v>
      </c>
      <c r="O6" s="271">
        <v>1028.83</v>
      </c>
      <c r="P6" s="51"/>
      <c r="Q6" s="51"/>
      <c r="R6" s="51"/>
      <c r="S6" s="52"/>
      <c r="T6" s="271">
        <v>0</v>
      </c>
      <c r="U6" s="271">
        <v>0</v>
      </c>
      <c r="V6" s="48"/>
      <c r="X6" s="23"/>
    </row>
    <row r="7" spans="1:27" s="53" customFormat="1" ht="23.25" customHeight="1">
      <c r="A7" s="40">
        <v>1</v>
      </c>
      <c r="B7" s="11" t="s">
        <v>391</v>
      </c>
      <c r="C7" s="13" t="s">
        <v>339</v>
      </c>
      <c r="D7" s="43">
        <v>0</v>
      </c>
      <c r="E7" s="40">
        <v>6</v>
      </c>
      <c r="F7" s="40">
        <v>1</v>
      </c>
      <c r="G7" s="40">
        <v>0</v>
      </c>
      <c r="H7" s="40">
        <v>0</v>
      </c>
      <c r="I7" s="40">
        <v>0</v>
      </c>
      <c r="J7" s="40">
        <v>0</v>
      </c>
      <c r="K7" s="40">
        <v>0</v>
      </c>
      <c r="L7" s="40">
        <f t="shared" si="0"/>
        <v>0</v>
      </c>
      <c r="M7" s="40">
        <f t="shared" si="1"/>
        <v>7</v>
      </c>
      <c r="N7" s="40">
        <v>701578.47</v>
      </c>
      <c r="O7" s="271">
        <v>238090.6</v>
      </c>
      <c r="P7" s="51"/>
      <c r="Q7" s="51"/>
      <c r="R7" s="51"/>
      <c r="S7" s="52"/>
      <c r="T7" s="271">
        <v>0</v>
      </c>
      <c r="U7" s="271">
        <v>0</v>
      </c>
      <c r="V7" s="48"/>
      <c r="X7" s="23"/>
    </row>
    <row r="8" spans="1:27" s="53" customFormat="1" ht="22.5" customHeight="1">
      <c r="A8" s="40">
        <v>1</v>
      </c>
      <c r="B8" s="11" t="s">
        <v>948</v>
      </c>
      <c r="C8" s="13" t="s">
        <v>339</v>
      </c>
      <c r="D8" s="56">
        <v>0</v>
      </c>
      <c r="E8" s="56">
        <v>3</v>
      </c>
      <c r="F8" s="56">
        <v>0</v>
      </c>
      <c r="G8" s="56">
        <v>0</v>
      </c>
      <c r="H8" s="56">
        <v>0</v>
      </c>
      <c r="I8" s="56">
        <v>0</v>
      </c>
      <c r="J8" s="56">
        <v>0</v>
      </c>
      <c r="K8" s="56">
        <v>0</v>
      </c>
      <c r="L8" s="56">
        <v>0</v>
      </c>
      <c r="M8" s="40">
        <f t="shared" si="1"/>
        <v>3</v>
      </c>
      <c r="N8" s="56">
        <v>92161.29</v>
      </c>
      <c r="O8" s="271">
        <v>52294.504599999986</v>
      </c>
      <c r="P8" s="30"/>
      <c r="Q8" s="51"/>
      <c r="R8" s="51"/>
      <c r="S8" s="52"/>
      <c r="T8" s="271">
        <v>1</v>
      </c>
      <c r="U8" s="271">
        <v>0</v>
      </c>
      <c r="V8" s="48"/>
      <c r="W8" s="23"/>
      <c r="X8" s="23"/>
    </row>
    <row r="9" spans="1:27" s="53" customFormat="1" ht="22.5" customHeight="1">
      <c r="A9" s="40">
        <v>1</v>
      </c>
      <c r="B9" s="11" t="s">
        <v>946</v>
      </c>
      <c r="C9" s="13" t="s">
        <v>309</v>
      </c>
      <c r="D9" s="56">
        <v>0</v>
      </c>
      <c r="E9" s="56">
        <v>5</v>
      </c>
      <c r="F9" s="56">
        <v>0</v>
      </c>
      <c r="G9" s="56">
        <v>2</v>
      </c>
      <c r="H9" s="56">
        <v>0</v>
      </c>
      <c r="I9" s="56">
        <v>0</v>
      </c>
      <c r="J9" s="56">
        <v>0</v>
      </c>
      <c r="K9" s="56">
        <v>0</v>
      </c>
      <c r="L9" s="56">
        <v>0</v>
      </c>
      <c r="M9" s="40">
        <f t="shared" si="1"/>
        <v>7</v>
      </c>
      <c r="N9" s="56">
        <v>2489.29</v>
      </c>
      <c r="O9" s="271">
        <v>1679.05</v>
      </c>
      <c r="P9" s="30"/>
      <c r="Q9" s="51"/>
      <c r="R9" s="51"/>
      <c r="S9" s="52"/>
      <c r="T9" s="271">
        <v>0</v>
      </c>
      <c r="U9" s="271">
        <v>0</v>
      </c>
      <c r="V9" s="48"/>
      <c r="W9" s="23"/>
      <c r="X9" s="23"/>
    </row>
    <row r="10" spans="1:27" s="26" customFormat="1" ht="22.5" customHeight="1">
      <c r="A10" s="40">
        <v>1</v>
      </c>
      <c r="B10" s="265" t="s">
        <v>1002</v>
      </c>
      <c r="C10" s="13" t="s">
        <v>309</v>
      </c>
      <c r="D10" s="56">
        <v>0</v>
      </c>
      <c r="E10" s="56">
        <v>5</v>
      </c>
      <c r="F10" s="56">
        <v>0</v>
      </c>
      <c r="G10" s="56">
        <v>0</v>
      </c>
      <c r="H10" s="56">
        <v>0</v>
      </c>
      <c r="I10" s="56">
        <v>0</v>
      </c>
      <c r="J10" s="56">
        <v>0</v>
      </c>
      <c r="K10" s="56">
        <v>0</v>
      </c>
      <c r="L10" s="56">
        <v>0</v>
      </c>
      <c r="M10" s="40">
        <f t="shared" si="1"/>
        <v>5</v>
      </c>
      <c r="N10" s="56">
        <v>303478</v>
      </c>
      <c r="O10" s="271">
        <v>99708</v>
      </c>
      <c r="P10" s="30"/>
      <c r="Q10" s="51"/>
      <c r="R10" s="58"/>
      <c r="S10" s="30"/>
      <c r="T10" s="271">
        <v>0</v>
      </c>
      <c r="U10" s="271">
        <v>0</v>
      </c>
      <c r="V10" s="48"/>
      <c r="W10" s="59"/>
      <c r="X10" s="59"/>
    </row>
    <row r="11" spans="1:27" s="26" customFormat="1" ht="22.5" customHeight="1">
      <c r="A11" s="40">
        <v>1</v>
      </c>
      <c r="B11" s="54"/>
      <c r="C11" s="55"/>
      <c r="D11" s="56"/>
      <c r="E11" s="56"/>
      <c r="F11" s="56"/>
      <c r="G11" s="56"/>
      <c r="H11" s="50"/>
      <c r="I11" s="56"/>
      <c r="J11" s="56"/>
      <c r="K11" s="56"/>
      <c r="L11" s="56"/>
      <c r="M11" s="56"/>
      <c r="N11" s="56"/>
      <c r="O11" s="57"/>
      <c r="P11" s="30"/>
      <c r="Q11" s="58"/>
      <c r="R11" s="58"/>
      <c r="S11" s="30"/>
      <c r="T11" s="30"/>
      <c r="U11" s="30"/>
      <c r="V11" s="48"/>
    </row>
    <row r="12" spans="1:27" customFormat="1" ht="22.5" customHeight="1">
      <c r="A12" s="40">
        <v>1</v>
      </c>
      <c r="B12" s="54"/>
      <c r="C12" s="55"/>
      <c r="D12" s="56"/>
      <c r="E12" s="56"/>
      <c r="F12" s="56"/>
      <c r="G12" s="56"/>
      <c r="H12" s="50"/>
      <c r="I12" s="56"/>
      <c r="J12" s="56"/>
      <c r="K12" s="56"/>
      <c r="L12" s="56"/>
      <c r="M12" s="56"/>
      <c r="N12" s="56"/>
      <c r="O12" s="57"/>
      <c r="P12" s="30"/>
      <c r="Q12" s="30"/>
      <c r="R12" s="30"/>
      <c r="S12" s="30"/>
      <c r="T12" s="30"/>
      <c r="U12" s="30"/>
      <c r="V12" s="48"/>
    </row>
    <row r="13" spans="1:27" customFormat="1" ht="22.5" customHeight="1">
      <c r="A13" s="40"/>
      <c r="B13" s="54"/>
      <c r="C13" s="55"/>
      <c r="D13" s="56"/>
      <c r="E13" s="56"/>
      <c r="F13" s="56"/>
      <c r="G13" s="56"/>
      <c r="H13" s="50"/>
      <c r="I13" s="56"/>
      <c r="J13" s="56"/>
      <c r="K13" s="56"/>
      <c r="L13" s="56"/>
      <c r="M13" s="56"/>
      <c r="N13" s="56"/>
      <c r="O13" s="57"/>
      <c r="P13" s="30"/>
      <c r="Q13" s="30"/>
      <c r="R13" s="30"/>
      <c r="S13" s="30"/>
      <c r="T13" s="30"/>
      <c r="U13" s="30"/>
      <c r="V13" s="48"/>
    </row>
    <row r="14" spans="1:27" s="66" customFormat="1" ht="22.5" customHeight="1">
      <c r="A14" s="40"/>
      <c r="B14" s="61"/>
      <c r="C14" s="62"/>
      <c r="D14" s="63"/>
      <c r="E14" s="63"/>
      <c r="F14" s="63"/>
      <c r="G14" s="63"/>
      <c r="H14" s="64"/>
      <c r="I14" s="63"/>
      <c r="J14" s="63"/>
      <c r="K14" s="63"/>
      <c r="L14" s="63"/>
      <c r="M14" s="43"/>
      <c r="N14" s="43"/>
      <c r="O14" s="57"/>
      <c r="P14" s="60"/>
      <c r="Q14" s="65"/>
      <c r="R14" s="65"/>
      <c r="S14" s="30"/>
      <c r="T14" s="30"/>
      <c r="U14" s="30"/>
      <c r="V14" s="48"/>
      <c r="W14" s="49"/>
      <c r="X14" s="49"/>
      <c r="Y14" s="31"/>
      <c r="Z14" s="31"/>
      <c r="AA14" s="31"/>
    </row>
    <row r="15" spans="1:27" s="66" customFormat="1" ht="22.5" customHeight="1">
      <c r="A15" s="40"/>
      <c r="B15" s="61"/>
      <c r="C15" s="62"/>
      <c r="D15" s="63"/>
      <c r="E15" s="63"/>
      <c r="F15" s="63"/>
      <c r="G15" s="63"/>
      <c r="H15" s="64"/>
      <c r="I15" s="63"/>
      <c r="J15" s="63"/>
      <c r="K15" s="63"/>
      <c r="L15" s="63"/>
      <c r="M15" s="43"/>
      <c r="N15" s="43"/>
      <c r="O15" s="57"/>
      <c r="P15" s="60"/>
      <c r="Q15" s="65"/>
      <c r="R15" s="65"/>
      <c r="S15" s="30"/>
      <c r="T15" s="30"/>
      <c r="U15" s="30"/>
      <c r="V15" s="48"/>
      <c r="W15" s="49"/>
      <c r="X15" s="49"/>
      <c r="Y15" s="31"/>
      <c r="Z15" s="31"/>
      <c r="AA15" s="31"/>
    </row>
    <row r="16" spans="1:27" s="53" customFormat="1" ht="22.5" customHeight="1">
      <c r="A16" s="40"/>
      <c r="B16" s="67"/>
      <c r="C16" s="68"/>
      <c r="D16" s="43"/>
      <c r="E16" s="43"/>
      <c r="F16" s="43"/>
      <c r="G16" s="43"/>
      <c r="H16" s="45"/>
      <c r="I16" s="43"/>
      <c r="J16" s="43"/>
      <c r="K16" s="43"/>
      <c r="L16" s="43"/>
      <c r="M16" s="43"/>
      <c r="N16" s="43"/>
      <c r="O16" s="57"/>
      <c r="P16" s="60"/>
      <c r="Q16" s="51"/>
      <c r="R16" s="51"/>
      <c r="S16" s="52"/>
      <c r="T16" s="52"/>
      <c r="U16" s="52"/>
      <c r="V16" s="48"/>
      <c r="W16" s="23"/>
      <c r="X16" s="23"/>
    </row>
    <row r="17" spans="1:24" s="53" customFormat="1" ht="22.5" customHeight="1">
      <c r="A17" s="40"/>
      <c r="B17" s="67"/>
      <c r="C17" s="68"/>
      <c r="D17" s="43"/>
      <c r="E17" s="43"/>
      <c r="F17" s="43"/>
      <c r="G17" s="43"/>
      <c r="H17" s="45"/>
      <c r="I17" s="43"/>
      <c r="J17" s="43"/>
      <c r="K17" s="43"/>
      <c r="L17" s="43"/>
      <c r="M17" s="43"/>
      <c r="N17" s="43"/>
      <c r="O17" s="57"/>
      <c r="P17" s="60"/>
      <c r="Q17" s="51"/>
      <c r="R17" s="51"/>
      <c r="S17" s="52"/>
      <c r="T17" s="52"/>
      <c r="U17" s="52"/>
      <c r="V17" s="48"/>
      <c r="W17" s="23"/>
      <c r="X17" s="23"/>
    </row>
    <row r="18" spans="1:24" customFormat="1" ht="22.5" customHeight="1">
      <c r="A18" s="56"/>
      <c r="B18" s="67"/>
      <c r="C18" s="68"/>
      <c r="D18" s="43"/>
      <c r="E18" s="43"/>
      <c r="F18" s="43"/>
      <c r="G18" s="43"/>
      <c r="H18" s="45"/>
      <c r="I18" s="43"/>
      <c r="J18" s="43"/>
      <c r="K18" s="43"/>
      <c r="L18" s="43"/>
      <c r="M18" s="43"/>
      <c r="N18" s="43"/>
      <c r="O18" s="57"/>
      <c r="P18" s="60"/>
      <c r="Q18" s="30"/>
      <c r="R18" s="30"/>
      <c r="S18" s="30"/>
      <c r="T18" s="30"/>
      <c r="U18" s="30"/>
      <c r="V18" s="48"/>
    </row>
    <row r="19" spans="1:24" s="53" customFormat="1" ht="22.5" customHeight="1">
      <c r="A19" s="40"/>
      <c r="B19" s="54"/>
      <c r="C19" s="55"/>
      <c r="D19" s="56"/>
      <c r="E19" s="56"/>
      <c r="F19" s="56"/>
      <c r="G19" s="56"/>
      <c r="H19" s="50"/>
      <c r="I19" s="56"/>
      <c r="J19" s="56"/>
      <c r="K19" s="56"/>
      <c r="L19" s="56"/>
      <c r="M19" s="56"/>
      <c r="N19" s="56"/>
      <c r="O19" s="57"/>
      <c r="P19" s="60"/>
      <c r="Q19" s="69"/>
      <c r="R19" s="69"/>
      <c r="S19" s="52"/>
      <c r="T19" s="52"/>
      <c r="U19" s="52"/>
      <c r="V19" s="48"/>
      <c r="W19" s="23"/>
      <c r="X19" s="23"/>
    </row>
    <row r="20" spans="1:24" customFormat="1" ht="22.5" customHeight="1">
      <c r="A20" s="56"/>
      <c r="B20" s="54"/>
      <c r="C20" s="68"/>
      <c r="D20" s="43"/>
      <c r="E20" s="43"/>
      <c r="F20" s="43"/>
      <c r="G20" s="43"/>
      <c r="H20" s="45"/>
      <c r="I20" s="43"/>
      <c r="J20" s="43"/>
      <c r="K20" s="43"/>
      <c r="L20" s="43"/>
      <c r="M20" s="43"/>
      <c r="N20" s="43"/>
      <c r="O20" s="57"/>
      <c r="P20" s="30"/>
      <c r="Q20" s="30"/>
      <c r="R20" s="30"/>
      <c r="S20" s="30"/>
      <c r="T20" s="30"/>
      <c r="U20" s="30"/>
      <c r="V20" s="48"/>
    </row>
    <row r="21" spans="1:24" s="26" customFormat="1" ht="22.5" customHeight="1">
      <c r="A21" s="56"/>
      <c r="B21" s="54"/>
      <c r="C21" s="55"/>
      <c r="D21" s="56"/>
      <c r="E21" s="56"/>
      <c r="F21" s="56"/>
      <c r="G21" s="56"/>
      <c r="H21" s="50"/>
      <c r="I21" s="56"/>
      <c r="J21" s="56"/>
      <c r="K21" s="56"/>
      <c r="L21" s="56"/>
      <c r="M21" s="56"/>
      <c r="N21" s="56"/>
      <c r="O21" s="57"/>
      <c r="P21" s="30"/>
      <c r="Q21" s="58"/>
      <c r="R21" s="58"/>
      <c r="S21" s="30"/>
      <c r="T21" s="30"/>
      <c r="U21" s="30"/>
      <c r="V21" s="48"/>
    </row>
    <row r="22" spans="1:24" s="53" customFormat="1" ht="22.5" customHeight="1">
      <c r="A22" s="40"/>
      <c r="B22" s="67"/>
      <c r="C22" s="55"/>
      <c r="D22" s="56"/>
      <c r="E22" s="56"/>
      <c r="F22" s="56"/>
      <c r="G22" s="56"/>
      <c r="H22" s="50"/>
      <c r="I22" s="56"/>
      <c r="J22" s="56"/>
      <c r="K22" s="56"/>
      <c r="L22" s="56"/>
      <c r="M22" s="56"/>
      <c r="N22" s="56"/>
      <c r="O22" s="57"/>
      <c r="P22" s="60"/>
      <c r="Q22" s="51"/>
      <c r="R22" s="51"/>
      <c r="S22" s="52"/>
      <c r="T22" s="52"/>
      <c r="U22" s="52"/>
      <c r="V22" s="48"/>
      <c r="W22" s="23"/>
      <c r="X22" s="23"/>
    </row>
    <row r="23" spans="1:24" s="53" customFormat="1" ht="22.5" customHeight="1">
      <c r="A23" s="56"/>
      <c r="B23" s="67"/>
      <c r="C23" s="55"/>
      <c r="D23" s="56"/>
      <c r="E23" s="56"/>
      <c r="F23" s="56"/>
      <c r="G23" s="56"/>
      <c r="H23" s="50"/>
      <c r="I23" s="56"/>
      <c r="J23" s="56"/>
      <c r="K23" s="56"/>
      <c r="L23" s="56"/>
      <c r="M23" s="56"/>
      <c r="N23" s="56"/>
      <c r="O23" s="57"/>
      <c r="P23" s="60"/>
      <c r="Q23" s="51"/>
      <c r="R23" s="51"/>
      <c r="S23" s="52"/>
      <c r="T23" s="52"/>
      <c r="U23" s="52"/>
      <c r="V23" s="48"/>
      <c r="W23" s="23"/>
      <c r="X23" s="23"/>
    </row>
    <row r="24" spans="1:24" customFormat="1" ht="22.5" customHeight="1">
      <c r="A24" s="56"/>
      <c r="B24" s="67"/>
      <c r="C24" s="68"/>
      <c r="D24" s="43"/>
      <c r="E24" s="43"/>
      <c r="F24" s="43"/>
      <c r="G24" s="43"/>
      <c r="H24" s="45"/>
      <c r="I24" s="43"/>
      <c r="J24" s="43"/>
      <c r="K24" s="43"/>
      <c r="L24" s="43"/>
      <c r="M24" s="43"/>
      <c r="N24" s="43"/>
      <c r="O24" s="57"/>
      <c r="P24" s="60"/>
      <c r="Q24" s="30"/>
      <c r="R24" s="30"/>
      <c r="S24" s="30"/>
      <c r="T24" s="30"/>
      <c r="U24" s="30"/>
      <c r="V24" s="48"/>
    </row>
    <row r="25" spans="1:24" s="53" customFormat="1" ht="22.5" customHeight="1">
      <c r="A25" s="56"/>
      <c r="B25" s="67"/>
      <c r="C25" s="55"/>
      <c r="D25" s="56"/>
      <c r="E25" s="56"/>
      <c r="F25" s="56"/>
      <c r="G25" s="56"/>
      <c r="H25" s="50"/>
      <c r="I25" s="56"/>
      <c r="J25" s="56"/>
      <c r="K25" s="56"/>
      <c r="L25" s="56"/>
      <c r="M25" s="56"/>
      <c r="N25" s="56"/>
      <c r="O25" s="57"/>
      <c r="P25" s="60"/>
      <c r="Q25" s="69"/>
      <c r="R25" s="69"/>
      <c r="S25" s="52"/>
      <c r="T25" s="52"/>
      <c r="U25" s="52"/>
      <c r="V25" s="48"/>
      <c r="W25" s="23"/>
      <c r="X25" s="23"/>
    </row>
    <row r="26" spans="1:24" s="53" customFormat="1" ht="22.5" customHeight="1">
      <c r="A26" s="56"/>
      <c r="B26" s="54"/>
      <c r="C26" s="55"/>
      <c r="D26" s="56"/>
      <c r="E26" s="56"/>
      <c r="F26" s="56"/>
      <c r="G26" s="56"/>
      <c r="H26" s="50"/>
      <c r="I26" s="56"/>
      <c r="J26" s="56"/>
      <c r="K26" s="56"/>
      <c r="L26" s="56"/>
      <c r="M26" s="56"/>
      <c r="N26" s="56"/>
      <c r="O26" s="57"/>
      <c r="P26" s="30"/>
      <c r="Q26" s="51"/>
      <c r="R26" s="51"/>
      <c r="S26" s="52"/>
      <c r="T26" s="52"/>
      <c r="U26" s="52"/>
      <c r="V26" s="48"/>
      <c r="W26" s="23"/>
      <c r="X26" s="23"/>
    </row>
    <row r="27" spans="1:24" s="53" customFormat="1" ht="22.5" customHeight="1">
      <c r="A27" s="56"/>
      <c r="B27" s="54"/>
      <c r="C27" s="55"/>
      <c r="D27" s="56"/>
      <c r="E27" s="56"/>
      <c r="F27" s="56"/>
      <c r="G27" s="56"/>
      <c r="H27" s="50"/>
      <c r="I27" s="56"/>
      <c r="J27" s="56"/>
      <c r="K27" s="56"/>
      <c r="L27" s="56"/>
      <c r="M27" s="56"/>
      <c r="N27" s="56"/>
      <c r="O27" s="57"/>
      <c r="P27" s="30"/>
      <c r="Q27" s="51"/>
      <c r="R27" s="51"/>
      <c r="S27" s="52"/>
      <c r="T27" s="52"/>
      <c r="U27" s="52"/>
      <c r="V27" s="48"/>
      <c r="W27" s="23"/>
      <c r="X27" s="23"/>
    </row>
    <row r="28" spans="1:24" customFormat="1" ht="22.5" customHeight="1">
      <c r="A28" s="56"/>
      <c r="B28" s="54"/>
      <c r="C28" s="55"/>
      <c r="D28" s="56"/>
      <c r="E28" s="56"/>
      <c r="F28" s="56"/>
      <c r="G28" s="56"/>
      <c r="H28" s="50"/>
      <c r="I28" s="56"/>
      <c r="J28" s="56"/>
      <c r="K28" s="56"/>
      <c r="L28" s="56"/>
      <c r="M28" s="56"/>
      <c r="N28" s="56"/>
      <c r="O28" s="57"/>
      <c r="P28" s="30"/>
      <c r="Q28" s="30"/>
      <c r="R28" s="30"/>
      <c r="S28" s="30"/>
      <c r="T28" s="30"/>
      <c r="U28" s="30"/>
      <c r="V28" s="48"/>
    </row>
    <row r="29" spans="1:24" customFormat="1" ht="22.5" customHeight="1">
      <c r="A29" s="56"/>
      <c r="B29" s="54"/>
      <c r="C29" s="55"/>
      <c r="D29" s="56"/>
      <c r="E29" s="56"/>
      <c r="F29" s="56"/>
      <c r="G29" s="56"/>
      <c r="H29" s="50"/>
      <c r="I29" s="56"/>
      <c r="J29" s="56"/>
      <c r="K29" s="56"/>
      <c r="L29" s="56"/>
      <c r="M29" s="56"/>
      <c r="N29" s="56"/>
      <c r="O29" s="57"/>
      <c r="P29" s="30"/>
      <c r="Q29" s="30"/>
      <c r="R29" s="30"/>
      <c r="S29" s="30"/>
      <c r="T29" s="30"/>
      <c r="U29" s="30"/>
      <c r="V29" s="48"/>
    </row>
    <row r="30" spans="1:24" s="53" customFormat="1" ht="22.5" customHeight="1">
      <c r="A30" s="56"/>
      <c r="B30" s="54"/>
      <c r="C30" s="55"/>
      <c r="D30" s="56"/>
      <c r="E30" s="56"/>
      <c r="F30" s="56"/>
      <c r="G30" s="56"/>
      <c r="H30" s="50"/>
      <c r="I30" s="56"/>
      <c r="J30" s="56"/>
      <c r="K30" s="56"/>
      <c r="L30" s="56"/>
      <c r="M30" s="56"/>
      <c r="N30" s="56"/>
      <c r="O30" s="57"/>
      <c r="P30" s="30"/>
      <c r="Q30" s="51"/>
      <c r="R30" s="51"/>
      <c r="S30" s="52"/>
      <c r="T30" s="52"/>
      <c r="U30" s="52"/>
      <c r="V30" s="48"/>
      <c r="W30" s="23"/>
      <c r="X30" s="23"/>
    </row>
    <row r="31" spans="1:24" s="53" customFormat="1" ht="22.5" customHeight="1">
      <c r="A31" s="56"/>
      <c r="B31" s="54"/>
      <c r="C31" s="55"/>
      <c r="D31" s="56"/>
      <c r="E31" s="56"/>
      <c r="F31" s="56"/>
      <c r="G31" s="56"/>
      <c r="H31" s="50"/>
      <c r="I31" s="56"/>
      <c r="J31" s="56"/>
      <c r="K31" s="56"/>
      <c r="L31" s="56"/>
      <c r="M31" s="56"/>
      <c r="N31" s="56"/>
      <c r="O31" s="57"/>
      <c r="P31" s="30"/>
      <c r="Q31" s="51"/>
      <c r="R31" s="51"/>
      <c r="S31" s="52"/>
      <c r="T31" s="52"/>
      <c r="U31" s="52"/>
      <c r="V31" s="48"/>
      <c r="W31" s="23"/>
      <c r="X31" s="23"/>
    </row>
    <row r="32" spans="1:24" s="53" customFormat="1" ht="16.5" customHeight="1">
      <c r="A32" s="56"/>
      <c r="B32" s="54"/>
      <c r="C32" s="55"/>
      <c r="D32" s="56"/>
      <c r="E32" s="56"/>
      <c r="F32" s="56"/>
      <c r="G32" s="56"/>
      <c r="H32" s="50"/>
      <c r="I32" s="56"/>
      <c r="J32" s="56"/>
      <c r="K32" s="56"/>
      <c r="L32" s="56"/>
      <c r="M32" s="56"/>
      <c r="N32" s="56"/>
      <c r="O32" s="57"/>
      <c r="P32" s="30"/>
      <c r="Q32" s="51"/>
      <c r="R32" s="51"/>
      <c r="S32" s="52"/>
      <c r="T32" s="52"/>
      <c r="U32" s="52"/>
      <c r="V32" s="48"/>
      <c r="W32" s="23"/>
      <c r="X32" s="23"/>
    </row>
    <row r="33" spans="1:27" s="53" customFormat="1" ht="14.25">
      <c r="A33" s="56"/>
      <c r="B33" s="54"/>
      <c r="C33" s="55"/>
      <c r="D33" s="56"/>
      <c r="E33" s="56"/>
      <c r="F33" s="56"/>
      <c r="G33" s="56"/>
      <c r="H33" s="50"/>
      <c r="I33" s="56"/>
      <c r="J33" s="56"/>
      <c r="K33" s="56"/>
      <c r="L33" s="56"/>
      <c r="M33" s="56"/>
      <c r="N33" s="56"/>
      <c r="O33" s="57"/>
      <c r="P33" s="30"/>
      <c r="Q33" s="51"/>
      <c r="R33" s="51"/>
      <c r="S33" s="52"/>
      <c r="T33" s="52"/>
      <c r="U33" s="52"/>
      <c r="V33" s="48"/>
      <c r="W33" s="23"/>
      <c r="X33" s="23"/>
    </row>
    <row r="34" spans="1:27" s="53" customFormat="1" ht="14.25">
      <c r="A34" s="56"/>
      <c r="B34" s="54"/>
      <c r="C34" s="55"/>
      <c r="D34" s="56"/>
      <c r="E34" s="56"/>
      <c r="F34" s="56"/>
      <c r="G34" s="56"/>
      <c r="H34" s="50"/>
      <c r="I34" s="56"/>
      <c r="J34" s="56"/>
      <c r="K34" s="56"/>
      <c r="L34" s="56"/>
      <c r="M34" s="56"/>
      <c r="N34" s="56"/>
      <c r="O34" s="57"/>
      <c r="P34" s="30"/>
      <c r="Q34" s="51"/>
      <c r="R34" s="51"/>
      <c r="S34" s="52"/>
      <c r="T34" s="52"/>
      <c r="U34" s="52"/>
      <c r="V34" s="48"/>
      <c r="W34" s="23"/>
      <c r="X34" s="23"/>
    </row>
    <row r="35" spans="1:27" s="53" customFormat="1" ht="14.25">
      <c r="A35" s="56"/>
      <c r="B35" s="54"/>
      <c r="C35" s="55"/>
      <c r="D35" s="56"/>
      <c r="E35" s="56"/>
      <c r="F35" s="56"/>
      <c r="G35" s="56"/>
      <c r="H35" s="50"/>
      <c r="I35" s="56"/>
      <c r="J35" s="56"/>
      <c r="K35" s="56"/>
      <c r="L35" s="56"/>
      <c r="M35" s="56"/>
      <c r="N35" s="56"/>
      <c r="O35" s="57"/>
      <c r="P35" s="30"/>
      <c r="Q35" s="51"/>
      <c r="R35" s="51"/>
      <c r="S35" s="52"/>
      <c r="T35" s="52"/>
      <c r="U35" s="52"/>
      <c r="V35" s="48"/>
      <c r="W35" s="23"/>
      <c r="X35" s="23"/>
    </row>
    <row r="36" spans="1:27" s="75" customFormat="1" ht="25.15" customHeight="1">
      <c r="A36" s="71"/>
      <c r="B36" s="63" t="s">
        <v>78</v>
      </c>
      <c r="C36" s="40" t="s">
        <v>79</v>
      </c>
      <c r="D36" s="63"/>
      <c r="E36" s="63"/>
      <c r="F36" s="63"/>
      <c r="G36" s="63"/>
      <c r="H36" s="63"/>
      <c r="I36" s="63"/>
      <c r="J36" s="63"/>
      <c r="K36" s="63"/>
      <c r="L36" s="63"/>
      <c r="M36" s="63"/>
      <c r="N36" s="63"/>
      <c r="O36" s="70"/>
      <c r="P36" s="30"/>
      <c r="Q36" s="72"/>
      <c r="R36" s="72"/>
      <c r="S36" s="30"/>
      <c r="T36" s="30"/>
      <c r="U36" s="30"/>
      <c r="V36" s="73"/>
      <c r="W36" s="74"/>
      <c r="X36" s="74"/>
      <c r="Y36" s="32"/>
      <c r="Z36" s="32"/>
      <c r="AA36" s="32"/>
    </row>
    <row r="37" spans="1:27" s="77" customFormat="1" ht="75.75" customHeight="1">
      <c r="A37" s="93"/>
      <c r="B37" s="40" t="s">
        <v>80</v>
      </c>
      <c r="C37" s="56"/>
      <c r="D37" s="43"/>
      <c r="E37" s="43"/>
      <c r="F37" s="43"/>
      <c r="G37" s="43"/>
      <c r="H37" s="43"/>
      <c r="I37" s="43"/>
      <c r="J37" s="43"/>
      <c r="K37" s="43"/>
      <c r="L37" s="43"/>
      <c r="M37" s="56"/>
      <c r="N37" s="56"/>
      <c r="O37" s="91"/>
      <c r="P37" s="30">
        <f>SUM(P4:P31)</f>
        <v>0</v>
      </c>
      <c r="Q37" s="76">
        <f>SUM(Q4:Q31)</f>
        <v>0</v>
      </c>
      <c r="R37" s="76">
        <f>SUM(R8:R31)</f>
        <v>0</v>
      </c>
      <c r="S37" s="30">
        <f>SUM(S8:S31)</f>
        <v>0</v>
      </c>
      <c r="T37" s="30"/>
      <c r="U37" s="30"/>
      <c r="V37" s="104" t="s">
        <v>95</v>
      </c>
      <c r="W37" s="49"/>
      <c r="X37" s="49"/>
      <c r="Y37" s="31"/>
      <c r="Z37" s="31"/>
      <c r="AA37" s="31"/>
    </row>
    <row r="38" spans="1:27" ht="19.899999999999999" customHeight="1">
      <c r="F38" s="79"/>
      <c r="I38" s="80"/>
      <c r="J38" s="79"/>
      <c r="L38" s="79"/>
      <c r="O38" s="81"/>
      <c r="V38" s="82"/>
      <c r="X38" s="77"/>
      <c r="Y38" s="77"/>
      <c r="Z38" s="77"/>
      <c r="AA38" s="77"/>
    </row>
    <row r="39" spans="1:27" ht="15.75" customHeight="1">
      <c r="A39"/>
      <c r="B39" s="83"/>
      <c r="C39" s="83"/>
      <c r="D39" s="84"/>
      <c r="E39" s="85"/>
      <c r="F39" s="85"/>
      <c r="G39" s="85"/>
      <c r="H39" s="86"/>
      <c r="I39" s="87"/>
      <c r="J39" s="86"/>
      <c r="K39" s="85"/>
      <c r="L39" s="85"/>
      <c r="M39" s="85"/>
      <c r="N39" s="85"/>
      <c r="O39" s="272"/>
      <c r="P39" s="272"/>
      <c r="Q39" s="272"/>
      <c r="R39" s="272"/>
      <c r="S39" s="272"/>
      <c r="T39" s="272"/>
      <c r="U39" s="272"/>
      <c r="V39" s="272"/>
      <c r="X39" s="77"/>
      <c r="Y39" s="77"/>
      <c r="Z39" s="77"/>
      <c r="AA39" s="77"/>
    </row>
    <row r="40" spans="1:27" ht="13.5">
      <c r="A40"/>
      <c r="B40" s="83"/>
      <c r="C40" s="83"/>
      <c r="D40" s="84"/>
      <c r="E40" s="85"/>
      <c r="F40" s="85"/>
      <c r="G40" s="85"/>
      <c r="H40" s="86"/>
      <c r="I40" s="85"/>
      <c r="J40" s="85"/>
      <c r="K40" s="85"/>
      <c r="L40" s="85"/>
      <c r="M40" s="85"/>
      <c r="N40" s="85"/>
      <c r="O40" s="85"/>
      <c r="P40"/>
      <c r="Q40"/>
      <c r="R40"/>
      <c r="S40" s="85"/>
      <c r="T40" s="85"/>
      <c r="U40" s="85"/>
      <c r="V40" s="88"/>
    </row>
    <row r="41" spans="1:27" ht="13.5">
      <c r="A41"/>
      <c r="B41" s="83"/>
      <c r="C41" s="83"/>
      <c r="D41" s="84"/>
      <c r="E41" s="85"/>
      <c r="F41" s="85"/>
      <c r="G41" s="85"/>
      <c r="H41" s="86"/>
      <c r="I41" s="85"/>
      <c r="J41" s="85"/>
      <c r="K41" s="85"/>
      <c r="L41" s="85"/>
      <c r="M41" s="85"/>
      <c r="N41" s="85"/>
      <c r="O41" s="89"/>
      <c r="P41"/>
      <c r="Q41"/>
      <c r="R41"/>
      <c r="S41" s="85"/>
      <c r="T41" s="85"/>
      <c r="U41" s="85"/>
      <c r="V41" s="88"/>
    </row>
    <row r="42" spans="1:27" ht="13.5">
      <c r="A42"/>
      <c r="B42" s="83"/>
      <c r="C42" s="83"/>
      <c r="D42" s="84"/>
      <c r="E42" s="85"/>
      <c r="F42" s="85"/>
      <c r="G42" s="85"/>
      <c r="H42" s="86"/>
      <c r="I42" s="85"/>
      <c r="J42" s="85"/>
      <c r="K42" s="85"/>
      <c r="L42" s="85"/>
      <c r="M42" s="85"/>
      <c r="N42" s="85"/>
      <c r="O42" s="85"/>
      <c r="P42"/>
      <c r="Q42"/>
      <c r="R42"/>
      <c r="S42" s="85"/>
      <c r="T42" s="85"/>
      <c r="U42" s="85"/>
      <c r="V42" s="88"/>
    </row>
    <row r="43" spans="1:27" ht="13.5">
      <c r="A43"/>
      <c r="B43" s="83"/>
      <c r="C43" s="83"/>
      <c r="D43" s="84"/>
      <c r="E43" s="85"/>
      <c r="F43" s="85"/>
      <c r="G43" s="85"/>
      <c r="H43" s="86"/>
      <c r="I43" s="85"/>
      <c r="J43" s="85"/>
      <c r="K43" s="85"/>
      <c r="L43" s="85"/>
      <c r="M43" s="85"/>
      <c r="N43" s="85"/>
      <c r="O43" s="85"/>
      <c r="P43"/>
      <c r="Q43"/>
      <c r="R43"/>
      <c r="S43" s="85"/>
      <c r="T43" s="85"/>
      <c r="U43" s="85"/>
      <c r="V43" s="88"/>
    </row>
    <row r="44" spans="1:27" ht="13.5">
      <c r="A44"/>
      <c r="B44" s="83"/>
      <c r="C44" s="83"/>
      <c r="D44" s="84"/>
      <c r="E44" s="85"/>
      <c r="F44" s="85"/>
      <c r="G44" s="85"/>
      <c r="H44" s="86"/>
      <c r="I44" s="85"/>
      <c r="J44" s="85"/>
      <c r="K44" s="85"/>
      <c r="L44" s="85"/>
      <c r="M44" s="85"/>
      <c r="N44" s="85"/>
      <c r="O44" s="85"/>
      <c r="P44"/>
      <c r="Q44"/>
      <c r="R44"/>
      <c r="S44" s="85"/>
      <c r="T44" s="85"/>
      <c r="U44" s="85"/>
      <c r="V44" s="88"/>
    </row>
    <row r="45" spans="1:27" ht="13.5">
      <c r="A45"/>
      <c r="B45" s="83"/>
      <c r="C45" s="83"/>
      <c r="D45" s="84"/>
      <c r="E45" s="85"/>
      <c r="F45" s="85"/>
      <c r="G45" s="85"/>
      <c r="H45" s="86"/>
      <c r="I45" s="85"/>
      <c r="J45" s="85"/>
      <c r="K45" s="85"/>
      <c r="L45" s="85"/>
      <c r="M45" s="85"/>
      <c r="N45" s="85"/>
      <c r="O45" s="85"/>
      <c r="P45"/>
      <c r="Q45"/>
      <c r="R45"/>
      <c r="S45" s="85"/>
      <c r="T45" s="85"/>
      <c r="U45" s="85"/>
      <c r="V45" s="88"/>
    </row>
    <row r="46" spans="1:27" ht="13.5">
      <c r="A46"/>
      <c r="B46" s="83"/>
      <c r="C46" s="83"/>
      <c r="D46" s="84"/>
      <c r="E46" s="85"/>
      <c r="F46" s="85"/>
      <c r="G46" s="85"/>
      <c r="H46" s="86"/>
      <c r="I46" s="85"/>
      <c r="J46" s="85"/>
      <c r="K46" s="85"/>
      <c r="L46" s="85"/>
      <c r="M46" s="85"/>
      <c r="N46" s="85"/>
      <c r="O46" s="85"/>
      <c r="P46"/>
      <c r="Q46"/>
      <c r="R46"/>
      <c r="S46" s="85"/>
      <c r="T46" s="85"/>
      <c r="U46" s="85"/>
      <c r="V46" s="88"/>
    </row>
    <row r="47" spans="1:27" ht="13.5">
      <c r="A47"/>
      <c r="B47" s="83"/>
      <c r="C47" s="83"/>
      <c r="D47" s="84"/>
      <c r="E47" s="85"/>
      <c r="F47" s="85"/>
      <c r="G47" s="85"/>
      <c r="H47" s="86"/>
      <c r="I47" s="85"/>
      <c r="J47" s="85"/>
      <c r="K47" s="85"/>
      <c r="L47" s="85"/>
      <c r="M47" s="85"/>
      <c r="N47" s="85"/>
      <c r="O47" s="85"/>
      <c r="P47"/>
      <c r="Q47"/>
      <c r="R47"/>
      <c r="S47" s="85"/>
      <c r="T47" s="85"/>
      <c r="U47" s="85"/>
      <c r="V47" s="88"/>
    </row>
    <row r="48" spans="1:27" ht="13.5">
      <c r="A48"/>
      <c r="B48" s="83"/>
      <c r="C48" s="83"/>
      <c r="D48" s="84"/>
      <c r="E48" s="85"/>
      <c r="F48" s="85"/>
      <c r="G48" s="85"/>
      <c r="H48" s="86"/>
      <c r="I48" s="85"/>
      <c r="J48" s="85"/>
      <c r="K48" s="85"/>
      <c r="L48" s="85"/>
      <c r="M48" s="85"/>
      <c r="N48" s="85"/>
      <c r="O48" s="85"/>
      <c r="P48"/>
      <c r="Q48"/>
      <c r="R48"/>
      <c r="S48" s="85"/>
      <c r="T48" s="85"/>
      <c r="U48" s="85"/>
      <c r="V48" s="88"/>
    </row>
    <row r="49" spans="1:22" ht="13.5">
      <c r="A49"/>
      <c r="B49" s="83"/>
      <c r="C49" s="83"/>
      <c r="D49" s="84"/>
      <c r="E49" s="85"/>
      <c r="F49" s="85"/>
      <c r="G49" s="85"/>
      <c r="H49" s="86"/>
      <c r="I49" s="85"/>
      <c r="J49" s="85"/>
      <c r="K49" s="85"/>
      <c r="L49" s="85"/>
      <c r="M49" s="85"/>
      <c r="N49" s="85"/>
      <c r="O49" s="85"/>
      <c r="P49"/>
      <c r="Q49"/>
      <c r="R49"/>
      <c r="S49" s="85"/>
      <c r="T49" s="85"/>
      <c r="U49" s="85"/>
      <c r="V49" s="88"/>
    </row>
    <row r="50" spans="1:22" ht="13.5">
      <c r="A50"/>
      <c r="B50" s="83"/>
      <c r="C50" s="83"/>
      <c r="D50" s="84"/>
      <c r="E50" s="85"/>
      <c r="F50" s="85"/>
      <c r="G50" s="85"/>
      <c r="H50" s="86"/>
      <c r="I50" s="85"/>
      <c r="J50" s="85"/>
      <c r="K50" s="85"/>
      <c r="L50" s="85"/>
      <c r="M50" s="85"/>
      <c r="N50" s="85"/>
      <c r="O50" s="85"/>
      <c r="P50"/>
      <c r="Q50"/>
      <c r="R50"/>
      <c r="S50" s="85"/>
      <c r="T50" s="85"/>
      <c r="U50" s="85"/>
      <c r="V50" s="88"/>
    </row>
    <row r="51" spans="1:22" ht="13.5">
      <c r="A51"/>
      <c r="B51" s="83"/>
      <c r="C51" s="83"/>
      <c r="D51" s="84"/>
      <c r="E51" s="85"/>
      <c r="F51" s="85"/>
      <c r="G51" s="85"/>
      <c r="H51" s="86"/>
      <c r="I51" s="85"/>
      <c r="J51" s="85"/>
      <c r="K51" s="85"/>
      <c r="L51" s="85"/>
      <c r="M51" s="85"/>
      <c r="N51" s="85"/>
      <c r="O51" s="85"/>
      <c r="P51"/>
      <c r="Q51"/>
      <c r="R51"/>
      <c r="S51" s="85"/>
      <c r="T51" s="85"/>
      <c r="U51" s="85"/>
      <c r="V51" s="88"/>
    </row>
    <row r="52" spans="1:22" ht="13.5">
      <c r="A52"/>
      <c r="B52" s="83"/>
      <c r="C52" s="83"/>
      <c r="D52" s="84"/>
      <c r="E52" s="85"/>
      <c r="F52" s="85"/>
      <c r="G52" s="85"/>
      <c r="H52" s="86"/>
      <c r="I52" s="85"/>
      <c r="J52" s="85"/>
      <c r="K52" s="85"/>
      <c r="L52" s="85"/>
      <c r="M52" s="85"/>
      <c r="N52" s="85"/>
      <c r="O52" s="85"/>
      <c r="P52"/>
      <c r="Q52"/>
      <c r="R52"/>
      <c r="S52" s="85"/>
      <c r="T52" s="85"/>
      <c r="U52" s="85"/>
      <c r="V52" s="88"/>
    </row>
    <row r="53" spans="1:22" ht="13.5">
      <c r="A53"/>
      <c r="B53" s="83"/>
      <c r="C53" s="83"/>
      <c r="D53" s="84"/>
      <c r="E53" s="85"/>
      <c r="F53" s="85"/>
      <c r="G53" s="85"/>
      <c r="H53" s="86"/>
      <c r="I53" s="85"/>
      <c r="J53" s="85"/>
      <c r="K53" s="85"/>
      <c r="L53" s="85"/>
      <c r="M53" s="85"/>
      <c r="N53" s="85"/>
      <c r="O53" s="85"/>
      <c r="P53"/>
      <c r="Q53"/>
      <c r="R53"/>
      <c r="S53" s="85"/>
      <c r="T53" s="85"/>
      <c r="U53" s="85"/>
      <c r="V53" s="88"/>
    </row>
    <row r="54" spans="1:22" ht="13.5">
      <c r="A54"/>
      <c r="B54" s="83"/>
      <c r="C54" s="83"/>
      <c r="D54" s="84"/>
      <c r="E54" s="85"/>
      <c r="F54" s="85"/>
      <c r="G54" s="85"/>
      <c r="H54" s="86"/>
      <c r="I54" s="85"/>
      <c r="J54" s="85"/>
      <c r="K54" s="85"/>
      <c r="L54" s="85"/>
      <c r="M54" s="85"/>
      <c r="N54" s="85"/>
      <c r="O54" s="85"/>
      <c r="P54"/>
      <c r="Q54"/>
      <c r="R54"/>
      <c r="S54" s="85"/>
      <c r="T54" s="85"/>
      <c r="U54" s="85"/>
      <c r="V54" s="88"/>
    </row>
    <row r="55" spans="1:22" ht="13.5">
      <c r="A55"/>
      <c r="B55" s="83"/>
      <c r="C55" s="83"/>
      <c r="D55" s="84"/>
      <c r="E55" s="85"/>
      <c r="F55" s="85"/>
      <c r="G55" s="85"/>
      <c r="H55" s="86"/>
      <c r="I55" s="85"/>
      <c r="J55" s="85"/>
      <c r="K55" s="85"/>
      <c r="L55" s="85"/>
      <c r="M55" s="85"/>
      <c r="N55" s="85"/>
      <c r="O55" s="85"/>
      <c r="P55"/>
      <c r="Q55"/>
      <c r="R55"/>
      <c r="S55" s="85"/>
      <c r="T55" s="85"/>
      <c r="U55" s="85"/>
      <c r="V55" s="88"/>
    </row>
    <row r="56" spans="1:22" ht="13.5">
      <c r="A56"/>
      <c r="B56" s="83"/>
      <c r="C56" s="83"/>
      <c r="D56" s="84"/>
      <c r="E56" s="85"/>
      <c r="F56" s="85"/>
      <c r="G56" s="85"/>
      <c r="H56" s="86"/>
      <c r="I56" s="85"/>
      <c r="J56" s="85"/>
      <c r="K56" s="85"/>
      <c r="L56" s="85"/>
      <c r="M56" s="85"/>
      <c r="N56" s="85"/>
      <c r="O56" s="85"/>
      <c r="P56"/>
      <c r="Q56"/>
      <c r="R56"/>
      <c r="S56" s="85"/>
      <c r="T56" s="85"/>
      <c r="U56" s="85"/>
      <c r="V56" s="88"/>
    </row>
    <row r="57" spans="1:22" ht="13.5">
      <c r="A57"/>
      <c r="B57" s="83"/>
      <c r="C57" s="83"/>
      <c r="D57" s="84"/>
      <c r="E57" s="85"/>
      <c r="F57" s="85"/>
      <c r="G57" s="85"/>
      <c r="H57" s="86"/>
      <c r="I57" s="85"/>
      <c r="J57" s="85"/>
      <c r="K57" s="85"/>
      <c r="L57" s="85"/>
      <c r="M57" s="85"/>
      <c r="N57" s="85"/>
      <c r="O57" s="85"/>
      <c r="P57"/>
      <c r="Q57"/>
      <c r="R57"/>
      <c r="S57" s="85"/>
      <c r="T57" s="85"/>
      <c r="U57" s="85"/>
      <c r="V57" s="88"/>
    </row>
  </sheetData>
  <mergeCells count="3">
    <mergeCell ref="A1:V1"/>
    <mergeCell ref="R3:S3"/>
    <mergeCell ref="O39:V39"/>
  </mergeCells>
  <phoneticPr fontId="4" type="noConversion"/>
  <printOptions horizontalCentered="1"/>
  <pageMargins left="0.51181102362204722" right="0.11811023622047245" top="0.35433070866141736" bottom="0" header="0" footer="0"/>
  <pageSetup paperSize="9" scale="78" fitToHeight="0" orientation="landscape" r:id="rId1"/>
</worksheet>
</file>

<file path=xl/worksheets/sheet5.xml><?xml version="1.0" encoding="utf-8"?>
<worksheet xmlns="http://schemas.openxmlformats.org/spreadsheetml/2006/main" xmlns:r="http://schemas.openxmlformats.org/officeDocument/2006/relationships">
  <dimension ref="A1:T60"/>
  <sheetViews>
    <sheetView zoomScale="120" zoomScaleNormal="120" workbookViewId="0">
      <selection activeCell="G10" sqref="G10"/>
    </sheetView>
  </sheetViews>
  <sheetFormatPr defaultRowHeight="13.5"/>
  <cols>
    <col min="1" max="1" width="6.875" customWidth="1"/>
    <col min="2" max="2" width="6.625" customWidth="1"/>
    <col min="3" max="3" width="9.25" customWidth="1"/>
    <col min="4" max="4" width="8.375" customWidth="1"/>
    <col min="5" max="5" width="6.25" customWidth="1"/>
    <col min="6" max="6" width="31.375" customWidth="1"/>
    <col min="7" max="7" width="16.125" style="25" customWidth="1"/>
    <col min="8" max="8" width="14.875" style="25" customWidth="1"/>
    <col min="9" max="9" width="11.375" style="25" customWidth="1"/>
    <col min="10" max="10" width="11" customWidth="1"/>
    <col min="11" max="11" width="15.625" style="25" customWidth="1"/>
    <col min="12" max="12" width="14.375" style="25" customWidth="1"/>
    <col min="13" max="13" width="13.375" style="25" customWidth="1"/>
    <col min="14" max="14" width="7.25" style="25" customWidth="1"/>
    <col min="15" max="15" width="17" customWidth="1"/>
    <col min="16" max="16" width="12.125" style="26" customWidth="1"/>
    <col min="17" max="17" width="13" style="26" customWidth="1"/>
    <col min="18" max="18" width="24.125" style="26" customWidth="1"/>
    <col min="19" max="19" width="66.5" style="26" customWidth="1"/>
    <col min="20" max="20" width="12.75" hidden="1" customWidth="1"/>
  </cols>
  <sheetData>
    <row r="1" spans="1:20" s="1" customFormat="1" ht="21.75" customHeight="1">
      <c r="A1" s="275" t="s">
        <v>109</v>
      </c>
      <c r="B1" s="275"/>
      <c r="C1" s="275"/>
      <c r="D1" s="275"/>
      <c r="E1" s="275"/>
      <c r="F1" s="275"/>
      <c r="G1" s="275"/>
      <c r="H1" s="275"/>
      <c r="I1" s="275"/>
      <c r="J1" s="275"/>
      <c r="K1" s="275"/>
      <c r="L1" s="275"/>
      <c r="M1" s="275"/>
      <c r="N1" s="275"/>
      <c r="O1" s="275"/>
    </row>
    <row r="2" spans="1:20" s="9" customFormat="1" ht="18.75" customHeight="1">
      <c r="A2" s="2"/>
      <c r="B2" s="3"/>
      <c r="C2" s="3"/>
      <c r="D2" s="4"/>
      <c r="E2" s="5"/>
      <c r="F2" s="6"/>
      <c r="G2" s="7"/>
      <c r="H2" s="7"/>
      <c r="I2" s="8"/>
      <c r="J2" s="7"/>
      <c r="K2" s="7"/>
      <c r="L2" s="7"/>
      <c r="M2" s="7"/>
      <c r="N2" s="7"/>
      <c r="O2" s="5"/>
    </row>
    <row r="3" spans="1:20" s="12" customFormat="1" ht="33.75">
      <c r="A3" s="28" t="s">
        <v>25</v>
      </c>
      <c r="B3" s="11" t="s">
        <v>7</v>
      </c>
      <c r="C3" s="11" t="s">
        <v>24</v>
      </c>
      <c r="D3" s="11" t="s">
        <v>8</v>
      </c>
      <c r="E3" s="11" t="s">
        <v>0</v>
      </c>
      <c r="F3" s="11" t="s">
        <v>1</v>
      </c>
      <c r="G3" s="10" t="s">
        <v>29</v>
      </c>
      <c r="H3" s="10" t="s">
        <v>9</v>
      </c>
      <c r="I3" s="11" t="s">
        <v>99</v>
      </c>
      <c r="J3" s="11" t="s">
        <v>10</v>
      </c>
      <c r="K3" s="11" t="s">
        <v>100</v>
      </c>
      <c r="L3" s="11" t="s">
        <v>101</v>
      </c>
      <c r="M3" s="11" t="s">
        <v>102</v>
      </c>
      <c r="N3" s="11" t="s">
        <v>103</v>
      </c>
      <c r="O3" s="11" t="s">
        <v>3</v>
      </c>
      <c r="P3" s="11" t="s">
        <v>4</v>
      </c>
      <c r="Q3" s="11" t="s">
        <v>81</v>
      </c>
      <c r="R3" s="11" t="s">
        <v>26</v>
      </c>
      <c r="S3" s="27" t="s">
        <v>104</v>
      </c>
    </row>
    <row r="4" spans="1:20" ht="24">
      <c r="A4" s="11" t="s">
        <v>948</v>
      </c>
      <c r="B4" s="11" t="s">
        <v>949</v>
      </c>
      <c r="C4" s="131" t="s">
        <v>22</v>
      </c>
      <c r="D4" s="133" t="s">
        <v>1091</v>
      </c>
      <c r="E4" s="252">
        <v>1</v>
      </c>
      <c r="F4" s="116" t="s">
        <v>133</v>
      </c>
      <c r="G4" s="116" t="s">
        <v>138</v>
      </c>
      <c r="H4" s="116" t="s">
        <v>115</v>
      </c>
      <c r="I4" s="140"/>
      <c r="J4" s="141"/>
      <c r="K4" s="142" t="s">
        <v>233</v>
      </c>
      <c r="L4" s="142" t="s">
        <v>233</v>
      </c>
      <c r="M4" s="142" t="s">
        <v>233</v>
      </c>
      <c r="N4" s="142"/>
      <c r="O4" s="136" t="s">
        <v>139</v>
      </c>
      <c r="P4" s="143">
        <v>0</v>
      </c>
      <c r="Q4" s="143">
        <v>0</v>
      </c>
      <c r="R4" s="143" t="s">
        <v>234</v>
      </c>
      <c r="S4" s="144" t="s">
        <v>236</v>
      </c>
      <c r="T4" s="164" t="s">
        <v>333</v>
      </c>
    </row>
    <row r="5" spans="1:20" ht="24">
      <c r="A5" s="11" t="s">
        <v>948</v>
      </c>
      <c r="B5" s="11" t="s">
        <v>950</v>
      </c>
      <c r="C5" s="132" t="s">
        <v>13</v>
      </c>
      <c r="D5" s="133" t="s">
        <v>1091</v>
      </c>
      <c r="E5" s="252">
        <v>2</v>
      </c>
      <c r="F5" s="117" t="s">
        <v>121</v>
      </c>
      <c r="G5" s="133" t="s">
        <v>126</v>
      </c>
      <c r="H5" s="133" t="s">
        <v>116</v>
      </c>
      <c r="I5" s="133"/>
      <c r="J5" s="134">
        <f>10129.66*6.5</f>
        <v>65842.789999999994</v>
      </c>
      <c r="K5" s="133"/>
      <c r="L5" s="135" t="s">
        <v>159</v>
      </c>
      <c r="M5" s="135" t="s">
        <v>160</v>
      </c>
      <c r="N5" s="133"/>
      <c r="O5" s="136" t="s">
        <v>161</v>
      </c>
      <c r="P5" s="137">
        <f>5711.362*6.5</f>
        <v>37123.853000000003</v>
      </c>
      <c r="Q5" s="138">
        <f>J5-P5</f>
        <v>28718.936999999991</v>
      </c>
      <c r="R5" s="139" t="s">
        <v>162</v>
      </c>
      <c r="S5" s="139" t="s">
        <v>164</v>
      </c>
      <c r="T5" s="164" t="s">
        <v>334</v>
      </c>
    </row>
    <row r="6" spans="1:20" ht="48">
      <c r="A6" s="11" t="s">
        <v>948</v>
      </c>
      <c r="B6" s="11" t="s">
        <v>951</v>
      </c>
      <c r="C6" s="131" t="s">
        <v>237</v>
      </c>
      <c r="D6" s="133" t="s">
        <v>1091</v>
      </c>
      <c r="E6" s="252">
        <v>3</v>
      </c>
      <c r="F6" s="116" t="s">
        <v>144</v>
      </c>
      <c r="G6" s="116" t="s">
        <v>238</v>
      </c>
      <c r="H6" s="116" t="s">
        <v>116</v>
      </c>
      <c r="I6" s="145" t="s">
        <v>239</v>
      </c>
      <c r="J6" s="134">
        <f>4049*6.5</f>
        <v>26318.5</v>
      </c>
      <c r="K6" s="142" t="s">
        <v>240</v>
      </c>
      <c r="L6" s="146" t="s">
        <v>241</v>
      </c>
      <c r="M6" s="146" t="s">
        <v>242</v>
      </c>
      <c r="N6" s="142"/>
      <c r="O6" s="139" t="s">
        <v>243</v>
      </c>
      <c r="P6" s="137">
        <f>421.9896*6.5</f>
        <v>2742.9324000000001</v>
      </c>
      <c r="Q6" s="138">
        <f>J6-P6</f>
        <v>23575.567599999998</v>
      </c>
      <c r="R6" s="139" t="s">
        <v>163</v>
      </c>
      <c r="S6" s="144" t="s">
        <v>244</v>
      </c>
      <c r="T6" s="164" t="s">
        <v>335</v>
      </c>
    </row>
    <row r="7" spans="1:20" ht="90">
      <c r="A7" s="11" t="s">
        <v>946</v>
      </c>
      <c r="B7" s="11" t="s">
        <v>958</v>
      </c>
      <c r="C7" s="11" t="s">
        <v>114</v>
      </c>
      <c r="D7" s="13" t="s">
        <v>309</v>
      </c>
      <c r="E7" s="252">
        <v>4</v>
      </c>
      <c r="F7" s="24" t="s">
        <v>247</v>
      </c>
      <c r="G7" s="24" t="s">
        <v>181</v>
      </c>
      <c r="H7" s="24" t="s">
        <v>116</v>
      </c>
      <c r="I7" s="24">
        <v>70</v>
      </c>
      <c r="J7" s="13">
        <v>1196.4000000000001</v>
      </c>
      <c r="K7" s="24" t="s">
        <v>310</v>
      </c>
      <c r="L7" s="24"/>
      <c r="M7" s="24"/>
      <c r="N7" s="24"/>
      <c r="O7" s="165" t="s">
        <v>311</v>
      </c>
      <c r="P7" s="13">
        <v>576.79</v>
      </c>
      <c r="Q7" s="19">
        <f t="shared" ref="Q7:Q13" si="0">J7-P7</f>
        <v>619.61000000000013</v>
      </c>
      <c r="R7" s="19" t="s">
        <v>117</v>
      </c>
      <c r="S7" s="107" t="s">
        <v>312</v>
      </c>
      <c r="T7" s="169" t="s">
        <v>326</v>
      </c>
    </row>
    <row r="8" spans="1:20" ht="36">
      <c r="A8" s="11" t="s">
        <v>946</v>
      </c>
      <c r="B8" s="11" t="s">
        <v>959</v>
      </c>
      <c r="C8" s="11" t="s">
        <v>118</v>
      </c>
      <c r="D8" s="13" t="s">
        <v>309</v>
      </c>
      <c r="E8" s="252">
        <v>5</v>
      </c>
      <c r="F8" s="13" t="s">
        <v>313</v>
      </c>
      <c r="G8" s="160" t="s">
        <v>274</v>
      </c>
      <c r="H8" s="24" t="s">
        <v>116</v>
      </c>
      <c r="I8" s="24">
        <v>1.2</v>
      </c>
      <c r="J8" s="13">
        <v>271.13</v>
      </c>
      <c r="K8" s="24" t="s">
        <v>314</v>
      </c>
      <c r="L8" s="166">
        <v>43378</v>
      </c>
      <c r="M8" s="24"/>
      <c r="N8" s="24"/>
      <c r="O8" s="13" t="s">
        <v>276</v>
      </c>
      <c r="P8" s="13">
        <v>7.32</v>
      </c>
      <c r="Q8" s="19">
        <f t="shared" si="0"/>
        <v>263.81</v>
      </c>
      <c r="R8" s="19" t="s">
        <v>117</v>
      </c>
      <c r="S8" s="107" t="s">
        <v>315</v>
      </c>
      <c r="T8" s="169" t="s">
        <v>327</v>
      </c>
    </row>
    <row r="9" spans="1:20" ht="36">
      <c r="A9" s="11" t="s">
        <v>946</v>
      </c>
      <c r="B9" s="11" t="s">
        <v>959</v>
      </c>
      <c r="C9" s="11" t="s">
        <v>118</v>
      </c>
      <c r="D9" s="13" t="s">
        <v>309</v>
      </c>
      <c r="E9" s="252">
        <v>6</v>
      </c>
      <c r="F9" s="13" t="s">
        <v>269</v>
      </c>
      <c r="G9" s="160" t="s">
        <v>316</v>
      </c>
      <c r="H9" s="24" t="s">
        <v>116</v>
      </c>
      <c r="I9" s="24">
        <v>2.9</v>
      </c>
      <c r="J9" s="13">
        <v>317.41000000000003</v>
      </c>
      <c r="K9" s="15" t="s">
        <v>317</v>
      </c>
      <c r="L9" s="24"/>
      <c r="M9" s="24"/>
      <c r="N9" s="24"/>
      <c r="O9" s="13" t="s">
        <v>276</v>
      </c>
      <c r="P9" s="13">
        <v>0</v>
      </c>
      <c r="Q9" s="19">
        <f t="shared" si="0"/>
        <v>317.41000000000003</v>
      </c>
      <c r="R9" s="19" t="s">
        <v>318</v>
      </c>
      <c r="S9" s="107" t="s">
        <v>319</v>
      </c>
      <c r="T9" s="169" t="s">
        <v>328</v>
      </c>
    </row>
    <row r="10" spans="1:20" ht="24">
      <c r="A10" s="11" t="s">
        <v>946</v>
      </c>
      <c r="B10" s="11" t="s">
        <v>959</v>
      </c>
      <c r="C10" s="11" t="s">
        <v>118</v>
      </c>
      <c r="D10" s="13" t="s">
        <v>309</v>
      </c>
      <c r="E10" s="252">
        <v>7</v>
      </c>
      <c r="F10" s="13" t="s">
        <v>299</v>
      </c>
      <c r="G10" s="24" t="s">
        <v>180</v>
      </c>
      <c r="H10" s="24" t="s">
        <v>116</v>
      </c>
      <c r="I10" s="24"/>
      <c r="J10" s="13">
        <v>133.02000000000001</v>
      </c>
      <c r="K10" s="24"/>
      <c r="L10" s="12"/>
      <c r="M10" s="24"/>
      <c r="N10" s="24"/>
      <c r="O10" s="161" t="s">
        <v>303</v>
      </c>
      <c r="P10" s="13">
        <v>133.02000000000001</v>
      </c>
      <c r="Q10" s="19">
        <f t="shared" si="0"/>
        <v>0</v>
      </c>
      <c r="R10" s="19" t="s">
        <v>117</v>
      </c>
      <c r="S10" s="27"/>
      <c r="T10" s="169" t="s">
        <v>329</v>
      </c>
    </row>
    <row r="11" spans="1:20" ht="24">
      <c r="A11" s="11" t="s">
        <v>946</v>
      </c>
      <c r="B11" s="11" t="s">
        <v>959</v>
      </c>
      <c r="C11" s="11" t="s">
        <v>118</v>
      </c>
      <c r="D11" s="13" t="s">
        <v>309</v>
      </c>
      <c r="E11" s="252">
        <v>8</v>
      </c>
      <c r="F11" s="13" t="s">
        <v>307</v>
      </c>
      <c r="G11" s="24" t="s">
        <v>180</v>
      </c>
      <c r="H11" s="24" t="s">
        <v>116</v>
      </c>
      <c r="I11" s="24"/>
      <c r="J11" s="13">
        <v>59.85</v>
      </c>
      <c r="K11" s="24"/>
      <c r="L11" s="24"/>
      <c r="M11" s="24"/>
      <c r="N11" s="24"/>
      <c r="O11" s="161" t="s">
        <v>303</v>
      </c>
      <c r="P11" s="167">
        <v>81.233980204838701</v>
      </c>
      <c r="Q11" s="19">
        <f t="shared" si="0"/>
        <v>-21.3839802048387</v>
      </c>
      <c r="R11" s="19" t="s">
        <v>117</v>
      </c>
      <c r="S11" s="27"/>
      <c r="T11" s="169" t="s">
        <v>330</v>
      </c>
    </row>
    <row r="12" spans="1:20" ht="24">
      <c r="A12" s="11" t="s">
        <v>946</v>
      </c>
      <c r="B12" s="11" t="s">
        <v>959</v>
      </c>
      <c r="C12" s="11" t="s">
        <v>118</v>
      </c>
      <c r="D12" s="13" t="s">
        <v>309</v>
      </c>
      <c r="E12" s="252">
        <v>9</v>
      </c>
      <c r="F12" s="13" t="s">
        <v>304</v>
      </c>
      <c r="G12" s="24" t="s">
        <v>180</v>
      </c>
      <c r="H12" s="24" t="s">
        <v>116</v>
      </c>
      <c r="I12" s="24"/>
      <c r="J12" s="13">
        <v>133.47999999999999</v>
      </c>
      <c r="K12" s="24"/>
      <c r="L12" s="24"/>
      <c r="M12" s="24"/>
      <c r="N12" s="24"/>
      <c r="O12" s="161" t="s">
        <v>303</v>
      </c>
      <c r="P12" s="167">
        <v>6.1009779999999996</v>
      </c>
      <c r="Q12" s="19">
        <f t="shared" si="0"/>
        <v>127.37902199999999</v>
      </c>
      <c r="R12" s="19" t="s">
        <v>117</v>
      </c>
      <c r="S12" s="27"/>
      <c r="T12" s="169" t="s">
        <v>331</v>
      </c>
    </row>
    <row r="13" spans="1:20" ht="36">
      <c r="A13" s="11" t="s">
        <v>946</v>
      </c>
      <c r="B13" s="11" t="s">
        <v>959</v>
      </c>
      <c r="C13" s="10" t="s">
        <v>320</v>
      </c>
      <c r="D13" s="13" t="s">
        <v>309</v>
      </c>
      <c r="E13" s="252">
        <v>10</v>
      </c>
      <c r="F13" s="13" t="s">
        <v>321</v>
      </c>
      <c r="G13" s="160" t="s">
        <v>322</v>
      </c>
      <c r="H13" s="24" t="s">
        <v>116</v>
      </c>
      <c r="I13" s="168" t="s">
        <v>323</v>
      </c>
      <c r="J13" s="17">
        <v>378</v>
      </c>
      <c r="K13" s="15" t="s">
        <v>317</v>
      </c>
      <c r="L13" s="29"/>
      <c r="M13" s="29"/>
      <c r="N13" s="15"/>
      <c r="O13" s="14" t="s">
        <v>324</v>
      </c>
      <c r="P13" s="13">
        <v>5.77</v>
      </c>
      <c r="Q13" s="19">
        <f t="shared" si="0"/>
        <v>372.23</v>
      </c>
      <c r="R13" s="19" t="s">
        <v>318</v>
      </c>
      <c r="S13" s="107" t="s">
        <v>325</v>
      </c>
      <c r="T13" s="169" t="s">
        <v>332</v>
      </c>
    </row>
    <row r="14" spans="1:20" ht="36">
      <c r="A14" s="11" t="s">
        <v>391</v>
      </c>
      <c r="B14" s="240" t="s">
        <v>952</v>
      </c>
      <c r="C14" s="11" t="s">
        <v>13</v>
      </c>
      <c r="D14" s="13" t="s">
        <v>339</v>
      </c>
      <c r="E14" s="252">
        <v>11</v>
      </c>
      <c r="F14" s="13" t="s">
        <v>340</v>
      </c>
      <c r="G14" s="177" t="s">
        <v>178</v>
      </c>
      <c r="H14" s="24" t="s">
        <v>341</v>
      </c>
      <c r="I14" s="24" t="s">
        <v>342</v>
      </c>
      <c r="J14" s="178">
        <v>313635.98499999999</v>
      </c>
      <c r="K14" s="24" t="s">
        <v>343</v>
      </c>
      <c r="L14" s="24" t="s">
        <v>344</v>
      </c>
      <c r="M14" s="24"/>
      <c r="N14" s="24"/>
      <c r="O14" s="13" t="s">
        <v>345</v>
      </c>
      <c r="P14" s="178">
        <v>303728.98668662354</v>
      </c>
      <c r="Q14" s="178">
        <v>9906.998313376469</v>
      </c>
      <c r="R14" s="13" t="s">
        <v>162</v>
      </c>
      <c r="S14" s="27" t="s">
        <v>346</v>
      </c>
      <c r="T14" s="169" t="s">
        <v>384</v>
      </c>
    </row>
    <row r="15" spans="1:20" ht="36">
      <c r="A15" s="11" t="s">
        <v>391</v>
      </c>
      <c r="B15" s="240" t="s">
        <v>952</v>
      </c>
      <c r="C15" s="11" t="s">
        <v>13</v>
      </c>
      <c r="D15" s="13" t="s">
        <v>339</v>
      </c>
      <c r="E15" s="252">
        <v>12</v>
      </c>
      <c r="F15" s="13" t="s">
        <v>347</v>
      </c>
      <c r="G15" s="177" t="s">
        <v>178</v>
      </c>
      <c r="H15" s="24" t="s">
        <v>341</v>
      </c>
      <c r="I15" s="24" t="s">
        <v>348</v>
      </c>
      <c r="J15" s="178">
        <v>55276</v>
      </c>
      <c r="K15" s="24" t="s">
        <v>349</v>
      </c>
      <c r="L15" s="24" t="s">
        <v>350</v>
      </c>
      <c r="M15" s="24"/>
      <c r="N15" s="24"/>
      <c r="O15" s="13" t="s">
        <v>351</v>
      </c>
      <c r="P15" s="178">
        <v>34950.304999999993</v>
      </c>
      <c r="Q15" s="178">
        <v>20325.695000000003</v>
      </c>
      <c r="R15" s="13" t="s">
        <v>162</v>
      </c>
      <c r="S15" s="27" t="s">
        <v>352</v>
      </c>
      <c r="T15" s="169" t="s">
        <v>385</v>
      </c>
    </row>
    <row r="16" spans="1:20" ht="36">
      <c r="A16" s="11" t="s">
        <v>391</v>
      </c>
      <c r="B16" s="240" t="s">
        <v>952</v>
      </c>
      <c r="C16" s="11" t="s">
        <v>13</v>
      </c>
      <c r="D16" s="13" t="s">
        <v>339</v>
      </c>
      <c r="E16" s="252">
        <v>13</v>
      </c>
      <c r="F16" s="13" t="s">
        <v>353</v>
      </c>
      <c r="G16" s="177" t="s">
        <v>178</v>
      </c>
      <c r="H16" s="24" t="s">
        <v>341</v>
      </c>
      <c r="I16" s="24" t="s">
        <v>354</v>
      </c>
      <c r="J16" s="178">
        <v>50716.445</v>
      </c>
      <c r="K16" s="24" t="s">
        <v>355</v>
      </c>
      <c r="L16" s="24" t="s">
        <v>356</v>
      </c>
      <c r="M16" s="24"/>
      <c r="N16" s="24"/>
      <c r="O16" s="13" t="s">
        <v>357</v>
      </c>
      <c r="P16" s="178">
        <v>32576.309999999998</v>
      </c>
      <c r="Q16" s="178">
        <v>18140.134999999998</v>
      </c>
      <c r="R16" s="13" t="s">
        <v>162</v>
      </c>
      <c r="S16" s="27" t="s">
        <v>358</v>
      </c>
      <c r="T16" s="169" t="s">
        <v>386</v>
      </c>
    </row>
    <row r="17" spans="1:20" ht="45">
      <c r="A17" s="11" t="s">
        <v>391</v>
      </c>
      <c r="B17" s="240" t="s">
        <v>952</v>
      </c>
      <c r="C17" s="11" t="s">
        <v>13</v>
      </c>
      <c r="D17" s="13" t="s">
        <v>339</v>
      </c>
      <c r="E17" s="252">
        <v>14</v>
      </c>
      <c r="F17" s="13" t="s">
        <v>359</v>
      </c>
      <c r="G17" s="24" t="s">
        <v>178</v>
      </c>
      <c r="H17" s="24" t="s">
        <v>115</v>
      </c>
      <c r="I17" s="24" t="s">
        <v>360</v>
      </c>
      <c r="J17" s="178">
        <v>142277.53696000003</v>
      </c>
      <c r="K17" s="24" t="s">
        <v>361</v>
      </c>
      <c r="L17" s="24" t="s">
        <v>362</v>
      </c>
      <c r="M17" s="24"/>
      <c r="N17" s="24"/>
      <c r="O17" s="13" t="s">
        <v>363</v>
      </c>
      <c r="P17" s="178">
        <v>13024.31</v>
      </c>
      <c r="Q17" s="178">
        <v>104051.54499999998</v>
      </c>
      <c r="R17" s="13" t="s">
        <v>162</v>
      </c>
      <c r="S17" s="27" t="s">
        <v>364</v>
      </c>
      <c r="T17" s="169" t="s">
        <v>387</v>
      </c>
    </row>
    <row r="18" spans="1:20" ht="36">
      <c r="A18" s="11" t="s">
        <v>391</v>
      </c>
      <c r="B18" s="240" t="s">
        <v>952</v>
      </c>
      <c r="C18" s="10" t="s">
        <v>20</v>
      </c>
      <c r="D18" s="13" t="s">
        <v>339</v>
      </c>
      <c r="E18" s="252">
        <v>15</v>
      </c>
      <c r="F18" s="13" t="s">
        <v>365</v>
      </c>
      <c r="G18" s="179" t="s">
        <v>179</v>
      </c>
      <c r="H18" s="24" t="s">
        <v>115</v>
      </c>
      <c r="I18" s="180" t="s">
        <v>366</v>
      </c>
      <c r="J18" s="181">
        <v>123000</v>
      </c>
      <c r="K18" s="24" t="s">
        <v>367</v>
      </c>
      <c r="L18" s="182" t="s">
        <v>368</v>
      </c>
      <c r="M18" s="182"/>
      <c r="N18" s="24"/>
      <c r="O18" s="179" t="s">
        <v>369</v>
      </c>
      <c r="P18" s="183">
        <v>56206.772999999994</v>
      </c>
      <c r="Q18" s="183">
        <v>69793.226999999999</v>
      </c>
      <c r="R18" s="13" t="s">
        <v>162</v>
      </c>
      <c r="S18" s="27" t="s">
        <v>370</v>
      </c>
      <c r="T18" s="169" t="s">
        <v>388</v>
      </c>
    </row>
    <row r="19" spans="1:20" ht="36">
      <c r="A19" s="11" t="s">
        <v>391</v>
      </c>
      <c r="B19" s="241" t="s">
        <v>953</v>
      </c>
      <c r="C19" s="10" t="s">
        <v>23</v>
      </c>
      <c r="D19" s="13" t="s">
        <v>339</v>
      </c>
      <c r="E19" s="252">
        <v>16</v>
      </c>
      <c r="F19" s="13" t="s">
        <v>371</v>
      </c>
      <c r="G19" s="177" t="s">
        <v>372</v>
      </c>
      <c r="H19" s="24" t="s">
        <v>373</v>
      </c>
      <c r="I19" s="180" t="s">
        <v>366</v>
      </c>
      <c r="J19" s="181">
        <v>15132.39</v>
      </c>
      <c r="K19" s="24" t="s">
        <v>374</v>
      </c>
      <c r="L19" s="182" t="s">
        <v>375</v>
      </c>
      <c r="M19" s="182"/>
      <c r="N19" s="24"/>
      <c r="O19" s="13" t="s">
        <v>376</v>
      </c>
      <c r="P19" s="183">
        <v>8831.81</v>
      </c>
      <c r="Q19" s="183">
        <v>6300.58</v>
      </c>
      <c r="R19" s="13" t="s">
        <v>377</v>
      </c>
      <c r="S19" s="27" t="s">
        <v>378</v>
      </c>
      <c r="T19" s="169" t="s">
        <v>389</v>
      </c>
    </row>
    <row r="20" spans="1:20" ht="56.25">
      <c r="A20" s="11" t="s">
        <v>391</v>
      </c>
      <c r="B20" s="240" t="s">
        <v>954</v>
      </c>
      <c r="C20" s="11" t="s">
        <v>23</v>
      </c>
      <c r="D20" s="13" t="s">
        <v>339</v>
      </c>
      <c r="E20" s="252">
        <v>17</v>
      </c>
      <c r="F20" s="13" t="s">
        <v>379</v>
      </c>
      <c r="G20" s="184" t="s">
        <v>201</v>
      </c>
      <c r="H20" s="24" t="s">
        <v>341</v>
      </c>
      <c r="I20" s="24" t="s">
        <v>380</v>
      </c>
      <c r="J20" s="178">
        <v>16672.5</v>
      </c>
      <c r="K20" s="24" t="s">
        <v>381</v>
      </c>
      <c r="L20" s="24" t="s">
        <v>382</v>
      </c>
      <c r="M20" s="24"/>
      <c r="N20" s="24"/>
      <c r="O20" s="13" t="s">
        <v>203</v>
      </c>
      <c r="P20" s="178">
        <v>799.5</v>
      </c>
      <c r="Q20" s="178">
        <v>15873.000000000004</v>
      </c>
      <c r="R20" s="13" t="s">
        <v>162</v>
      </c>
      <c r="S20" s="27" t="s">
        <v>383</v>
      </c>
      <c r="T20" s="169" t="s">
        <v>390</v>
      </c>
    </row>
    <row r="21" spans="1:20" ht="60">
      <c r="A21" s="11" t="s">
        <v>465</v>
      </c>
      <c r="B21" s="10" t="s">
        <v>957</v>
      </c>
      <c r="C21" s="11" t="s">
        <v>158</v>
      </c>
      <c r="D21" s="13" t="s">
        <v>616</v>
      </c>
      <c r="E21" s="252">
        <v>18</v>
      </c>
      <c r="F21" s="13" t="s">
        <v>486</v>
      </c>
      <c r="G21" s="24" t="s">
        <v>617</v>
      </c>
      <c r="H21" s="24" t="s">
        <v>182</v>
      </c>
      <c r="I21" s="24" t="s">
        <v>618</v>
      </c>
      <c r="J21" s="13">
        <v>56800</v>
      </c>
      <c r="K21" s="184" t="s">
        <v>619</v>
      </c>
      <c r="L21" s="193">
        <v>41925</v>
      </c>
      <c r="M21" s="24"/>
      <c r="N21" s="24"/>
      <c r="O21" s="13" t="s">
        <v>620</v>
      </c>
      <c r="P21" s="194">
        <v>41792.919699999999</v>
      </c>
      <c r="Q21" s="194">
        <v>15007.08</v>
      </c>
      <c r="R21" s="13" t="s">
        <v>163</v>
      </c>
      <c r="S21" s="13" t="s">
        <v>621</v>
      </c>
      <c r="T21" s="169" t="s">
        <v>680</v>
      </c>
    </row>
    <row r="22" spans="1:20" ht="36">
      <c r="A22" s="11" t="s">
        <v>465</v>
      </c>
      <c r="B22" s="10" t="s">
        <v>957</v>
      </c>
      <c r="C22" s="11" t="s">
        <v>158</v>
      </c>
      <c r="D22" s="13" t="s">
        <v>616</v>
      </c>
      <c r="E22" s="252">
        <v>19</v>
      </c>
      <c r="F22" s="13" t="s">
        <v>622</v>
      </c>
      <c r="G22" s="24" t="s">
        <v>623</v>
      </c>
      <c r="H22" s="24" t="s">
        <v>624</v>
      </c>
      <c r="I22" s="24">
        <v>11.3</v>
      </c>
      <c r="J22" s="13">
        <v>7840.54</v>
      </c>
      <c r="K22" s="24" t="s">
        <v>625</v>
      </c>
      <c r="L22" s="166">
        <v>41761</v>
      </c>
      <c r="M22" s="166">
        <v>44075</v>
      </c>
      <c r="N22" s="24" t="s">
        <v>512</v>
      </c>
      <c r="O22" s="13" t="s">
        <v>511</v>
      </c>
      <c r="P22" s="13">
        <v>6576.24</v>
      </c>
      <c r="Q22" s="13">
        <f>J22-P22</f>
        <v>1264.3000000000002</v>
      </c>
      <c r="R22" s="13" t="s">
        <v>163</v>
      </c>
      <c r="S22" s="27" t="s">
        <v>626</v>
      </c>
      <c r="T22" s="169" t="s">
        <v>600</v>
      </c>
    </row>
    <row r="23" spans="1:20" ht="72">
      <c r="A23" s="11" t="s">
        <v>465</v>
      </c>
      <c r="B23" s="10" t="s">
        <v>957</v>
      </c>
      <c r="C23" s="11" t="s">
        <v>627</v>
      </c>
      <c r="D23" s="13" t="s">
        <v>616</v>
      </c>
      <c r="E23" s="252">
        <v>20</v>
      </c>
      <c r="F23" s="13" t="s">
        <v>172</v>
      </c>
      <c r="G23" s="24" t="s">
        <v>173</v>
      </c>
      <c r="H23" s="184" t="s">
        <v>628</v>
      </c>
      <c r="I23" s="184" t="s">
        <v>174</v>
      </c>
      <c r="J23" s="13">
        <v>965.48</v>
      </c>
      <c r="K23" s="195" t="s">
        <v>629</v>
      </c>
      <c r="L23" s="166">
        <v>42450</v>
      </c>
      <c r="M23" s="166">
        <v>43574</v>
      </c>
      <c r="N23" s="166"/>
      <c r="O23" s="13" t="s">
        <v>630</v>
      </c>
      <c r="P23" s="196">
        <v>954.36</v>
      </c>
      <c r="Q23" s="196">
        <v>11.120000000000005</v>
      </c>
      <c r="R23" s="122" t="s">
        <v>163</v>
      </c>
      <c r="S23" s="14" t="s">
        <v>631</v>
      </c>
      <c r="T23" s="169" t="s">
        <v>601</v>
      </c>
    </row>
    <row r="24" spans="1:20" ht="132">
      <c r="A24" s="11" t="s">
        <v>465</v>
      </c>
      <c r="B24" s="10" t="s">
        <v>957</v>
      </c>
      <c r="C24" s="11" t="s">
        <v>627</v>
      </c>
      <c r="D24" s="13" t="s">
        <v>616</v>
      </c>
      <c r="E24" s="252">
        <v>21</v>
      </c>
      <c r="F24" s="13" t="s">
        <v>526</v>
      </c>
      <c r="G24" s="24" t="s">
        <v>173</v>
      </c>
      <c r="H24" s="24" t="s">
        <v>632</v>
      </c>
      <c r="I24" s="184" t="s">
        <v>529</v>
      </c>
      <c r="J24" s="13">
        <v>238.42</v>
      </c>
      <c r="K24" s="195" t="s">
        <v>633</v>
      </c>
      <c r="L24" s="166"/>
      <c r="M24" s="166"/>
      <c r="N24" s="166"/>
      <c r="O24" s="13" t="s">
        <v>630</v>
      </c>
      <c r="P24" s="196">
        <v>54.4</v>
      </c>
      <c r="Q24" s="196">
        <v>184.01999999999998</v>
      </c>
      <c r="R24" s="122" t="s">
        <v>235</v>
      </c>
      <c r="S24" s="14" t="s">
        <v>634</v>
      </c>
      <c r="T24" s="169" t="s">
        <v>602</v>
      </c>
    </row>
    <row r="25" spans="1:20" ht="36">
      <c r="A25" s="11" t="s">
        <v>465</v>
      </c>
      <c r="B25" s="10" t="s">
        <v>957</v>
      </c>
      <c r="C25" s="11" t="s">
        <v>627</v>
      </c>
      <c r="D25" s="13" t="s">
        <v>616</v>
      </c>
      <c r="E25" s="252">
        <v>22</v>
      </c>
      <c r="F25" s="13" t="s">
        <v>533</v>
      </c>
      <c r="G25" s="24" t="s">
        <v>173</v>
      </c>
      <c r="H25" s="24" t="s">
        <v>632</v>
      </c>
      <c r="I25" s="184" t="s">
        <v>635</v>
      </c>
      <c r="J25" s="13">
        <v>29.06</v>
      </c>
      <c r="K25" s="195" t="s">
        <v>636</v>
      </c>
      <c r="L25" s="166"/>
      <c r="M25" s="166"/>
      <c r="N25" s="166"/>
      <c r="O25" s="13" t="s">
        <v>630</v>
      </c>
      <c r="P25" s="196">
        <v>5.72</v>
      </c>
      <c r="Q25" s="196">
        <v>23.34</v>
      </c>
      <c r="R25" s="122" t="s">
        <v>163</v>
      </c>
      <c r="S25" s="14" t="s">
        <v>637</v>
      </c>
      <c r="T25" s="169" t="s">
        <v>603</v>
      </c>
    </row>
    <row r="26" spans="1:20" ht="108">
      <c r="A26" s="11" t="s">
        <v>465</v>
      </c>
      <c r="B26" s="10" t="s">
        <v>957</v>
      </c>
      <c r="C26" s="11" t="s">
        <v>627</v>
      </c>
      <c r="D26" s="13" t="s">
        <v>616</v>
      </c>
      <c r="E26" s="252">
        <v>23</v>
      </c>
      <c r="F26" s="13" t="s">
        <v>541</v>
      </c>
      <c r="G26" s="24" t="s">
        <v>165</v>
      </c>
      <c r="H26" s="24" t="s">
        <v>632</v>
      </c>
      <c r="I26" s="184" t="s">
        <v>544</v>
      </c>
      <c r="J26" s="17">
        <v>223.65</v>
      </c>
      <c r="K26" s="195" t="s">
        <v>638</v>
      </c>
      <c r="L26" s="15"/>
      <c r="M26" s="15"/>
      <c r="N26" s="18"/>
      <c r="O26" s="14" t="s">
        <v>630</v>
      </c>
      <c r="P26" s="197">
        <v>4.47</v>
      </c>
      <c r="Q26" s="197">
        <v>219.18</v>
      </c>
      <c r="R26" s="198" t="s">
        <v>639</v>
      </c>
      <c r="S26" s="199" t="s">
        <v>640</v>
      </c>
      <c r="T26" s="169" t="s">
        <v>604</v>
      </c>
    </row>
    <row r="27" spans="1:20" ht="120">
      <c r="A27" s="11" t="s">
        <v>465</v>
      </c>
      <c r="B27" s="10" t="s">
        <v>957</v>
      </c>
      <c r="C27" s="11" t="s">
        <v>627</v>
      </c>
      <c r="D27" s="13" t="s">
        <v>616</v>
      </c>
      <c r="E27" s="252">
        <v>24</v>
      </c>
      <c r="F27" s="13" t="s">
        <v>547</v>
      </c>
      <c r="G27" s="24" t="s">
        <v>165</v>
      </c>
      <c r="H27" s="24" t="s">
        <v>632</v>
      </c>
      <c r="I27" s="184" t="s">
        <v>550</v>
      </c>
      <c r="J27" s="17">
        <v>298.38</v>
      </c>
      <c r="K27" s="195" t="s">
        <v>638</v>
      </c>
      <c r="L27" s="29"/>
      <c r="M27" s="29"/>
      <c r="N27" s="15"/>
      <c r="O27" s="14" t="s">
        <v>630</v>
      </c>
      <c r="P27" s="197">
        <v>20.61</v>
      </c>
      <c r="Q27" s="197">
        <v>277.77</v>
      </c>
      <c r="R27" s="198" t="s">
        <v>639</v>
      </c>
      <c r="S27" s="199" t="s">
        <v>640</v>
      </c>
      <c r="T27" s="169" t="s">
        <v>605</v>
      </c>
    </row>
    <row r="28" spans="1:20" ht="36">
      <c r="A28" s="11" t="s">
        <v>465</v>
      </c>
      <c r="B28" s="10" t="s">
        <v>957</v>
      </c>
      <c r="C28" s="11" t="s">
        <v>118</v>
      </c>
      <c r="D28" s="13" t="s">
        <v>309</v>
      </c>
      <c r="E28" s="252">
        <v>25</v>
      </c>
      <c r="F28" s="190" t="s">
        <v>175</v>
      </c>
      <c r="G28" s="24" t="s">
        <v>176</v>
      </c>
      <c r="H28" s="200" t="s">
        <v>641</v>
      </c>
      <c r="I28" s="200" t="s">
        <v>642</v>
      </c>
      <c r="J28" s="201">
        <f>12247426/10000</f>
        <v>1224.7426</v>
      </c>
      <c r="K28" s="190" t="s">
        <v>643</v>
      </c>
      <c r="L28" s="190" t="s">
        <v>644</v>
      </c>
      <c r="M28" s="24" t="s">
        <v>645</v>
      </c>
      <c r="N28" s="202">
        <v>2018.12</v>
      </c>
      <c r="O28" s="203" t="s">
        <v>646</v>
      </c>
      <c r="P28" s="167">
        <v>1165.7198187461599</v>
      </c>
      <c r="Q28" s="167">
        <f>J28-P28</f>
        <v>59.022781253840094</v>
      </c>
      <c r="R28" s="13" t="s">
        <v>117</v>
      </c>
      <c r="S28" s="27" t="s">
        <v>647</v>
      </c>
      <c r="T28" s="169" t="s">
        <v>606</v>
      </c>
    </row>
    <row r="29" spans="1:20" ht="36">
      <c r="A29" s="11" t="s">
        <v>465</v>
      </c>
      <c r="B29" s="10" t="s">
        <v>957</v>
      </c>
      <c r="C29" s="11" t="s">
        <v>118</v>
      </c>
      <c r="D29" s="13" t="s">
        <v>309</v>
      </c>
      <c r="E29" s="252">
        <v>26</v>
      </c>
      <c r="F29" s="190" t="s">
        <v>223</v>
      </c>
      <c r="G29" s="24" t="s">
        <v>176</v>
      </c>
      <c r="H29" s="200" t="s">
        <v>641</v>
      </c>
      <c r="I29" s="200" t="s">
        <v>648</v>
      </c>
      <c r="J29" s="201">
        <f>3184735/10000</f>
        <v>318.4735</v>
      </c>
      <c r="K29" s="190" t="s">
        <v>649</v>
      </c>
      <c r="L29" s="190" t="s">
        <v>650</v>
      </c>
      <c r="M29" s="24" t="s">
        <v>651</v>
      </c>
      <c r="N29" s="202">
        <v>2018.12</v>
      </c>
      <c r="O29" s="203" t="s">
        <v>646</v>
      </c>
      <c r="P29" s="167">
        <v>73.818685974502202</v>
      </c>
      <c r="Q29" s="167">
        <f>J29-P29</f>
        <v>244.65481402549779</v>
      </c>
      <c r="R29" s="13" t="s">
        <v>58</v>
      </c>
      <c r="S29" s="27" t="s">
        <v>652</v>
      </c>
      <c r="T29" s="169" t="s">
        <v>607</v>
      </c>
    </row>
    <row r="30" spans="1:20" ht="36">
      <c r="A30" s="11" t="s">
        <v>465</v>
      </c>
      <c r="B30" s="10" t="s">
        <v>957</v>
      </c>
      <c r="C30" s="11" t="s">
        <v>118</v>
      </c>
      <c r="D30" s="13" t="s">
        <v>309</v>
      </c>
      <c r="E30" s="252">
        <v>27</v>
      </c>
      <c r="F30" s="190" t="s">
        <v>563</v>
      </c>
      <c r="G30" s="24" t="s">
        <v>176</v>
      </c>
      <c r="H30" s="200" t="s">
        <v>641</v>
      </c>
      <c r="I30" s="200" t="s">
        <v>653</v>
      </c>
      <c r="J30" s="201">
        <v>105.9383</v>
      </c>
      <c r="K30" s="190" t="s">
        <v>654</v>
      </c>
      <c r="L30" s="190" t="s">
        <v>655</v>
      </c>
      <c r="M30" s="24"/>
      <c r="N30" s="202">
        <v>2018.12</v>
      </c>
      <c r="O30" s="203" t="s">
        <v>646</v>
      </c>
      <c r="P30" s="167">
        <v>3.47311387900357</v>
      </c>
      <c r="Q30" s="167">
        <f>J30-P30</f>
        <v>102.46518612099644</v>
      </c>
      <c r="R30" s="13" t="s">
        <v>58</v>
      </c>
      <c r="S30" s="27" t="s">
        <v>656</v>
      </c>
      <c r="T30" s="169" t="s">
        <v>608</v>
      </c>
    </row>
    <row r="31" spans="1:20" ht="36">
      <c r="A31" s="11" t="s">
        <v>615</v>
      </c>
      <c r="B31" s="10" t="s">
        <v>957</v>
      </c>
      <c r="C31" s="11" t="s">
        <v>118</v>
      </c>
      <c r="D31" s="13" t="s">
        <v>309</v>
      </c>
      <c r="E31" s="252">
        <v>28</v>
      </c>
      <c r="F31" s="190" t="s">
        <v>568</v>
      </c>
      <c r="G31" s="24" t="s">
        <v>176</v>
      </c>
      <c r="H31" s="200" t="s">
        <v>641</v>
      </c>
      <c r="I31" s="200" t="s">
        <v>657</v>
      </c>
      <c r="J31" s="201">
        <v>112.846</v>
      </c>
      <c r="K31" s="190" t="s">
        <v>654</v>
      </c>
      <c r="L31" s="24"/>
      <c r="M31" s="24"/>
      <c r="N31" s="202">
        <v>2018.12</v>
      </c>
      <c r="O31" s="203" t="s">
        <v>646</v>
      </c>
      <c r="P31" s="167">
        <v>0</v>
      </c>
      <c r="Q31" s="167">
        <f>J31-P31</f>
        <v>112.846</v>
      </c>
      <c r="R31" s="19" t="s">
        <v>318</v>
      </c>
      <c r="S31" s="27" t="s">
        <v>656</v>
      </c>
      <c r="T31" s="169" t="s">
        <v>609</v>
      </c>
    </row>
    <row r="32" spans="1:20" ht="45">
      <c r="A32" s="11" t="s">
        <v>465</v>
      </c>
      <c r="B32" s="10" t="s">
        <v>957</v>
      </c>
      <c r="C32" s="11" t="s">
        <v>118</v>
      </c>
      <c r="D32" s="13" t="s">
        <v>309</v>
      </c>
      <c r="E32" s="252">
        <v>29</v>
      </c>
      <c r="F32" s="204" t="s">
        <v>658</v>
      </c>
      <c r="G32" s="24" t="s">
        <v>176</v>
      </c>
      <c r="H32" s="24" t="s">
        <v>659</v>
      </c>
      <c r="I32" s="24" t="s">
        <v>660</v>
      </c>
      <c r="J32" s="167">
        <v>2685.8255556301601</v>
      </c>
      <c r="K32" s="24" t="s">
        <v>661</v>
      </c>
      <c r="L32" s="24" t="s">
        <v>177</v>
      </c>
      <c r="M32" s="24"/>
      <c r="N32" s="24"/>
      <c r="O32" s="13" t="s">
        <v>205</v>
      </c>
      <c r="P32" s="13">
        <v>139.85</v>
      </c>
      <c r="Q32" s="13">
        <v>2545.98</v>
      </c>
      <c r="R32" s="13" t="s">
        <v>117</v>
      </c>
      <c r="S32" s="27" t="s">
        <v>662</v>
      </c>
      <c r="T32" s="169" t="s">
        <v>610</v>
      </c>
    </row>
    <row r="33" spans="1:20" ht="56.25">
      <c r="A33" s="11" t="s">
        <v>465</v>
      </c>
      <c r="B33" s="10" t="s">
        <v>957</v>
      </c>
      <c r="C33" s="10" t="s">
        <v>663</v>
      </c>
      <c r="D33" s="24" t="s">
        <v>616</v>
      </c>
      <c r="E33" s="252">
        <v>30</v>
      </c>
      <c r="F33" s="14" t="s">
        <v>473</v>
      </c>
      <c r="G33" s="24" t="s">
        <v>664</v>
      </c>
      <c r="H33" s="205" t="s">
        <v>665</v>
      </c>
      <c r="I33" s="200" t="s">
        <v>666</v>
      </c>
      <c r="J33" s="17">
        <v>3066.66</v>
      </c>
      <c r="K33" s="15" t="s">
        <v>667</v>
      </c>
      <c r="L33" s="182" t="s">
        <v>167</v>
      </c>
      <c r="M33" s="182" t="s">
        <v>668</v>
      </c>
      <c r="N33" s="24">
        <v>12</v>
      </c>
      <c r="O33" s="14" t="s">
        <v>482</v>
      </c>
      <c r="P33" s="206">
        <v>1234.5999999999999</v>
      </c>
      <c r="Q33" s="206">
        <f>J33-P33</f>
        <v>1832.06</v>
      </c>
      <c r="R33" s="207" t="s">
        <v>163</v>
      </c>
      <c r="S33" s="208" t="s">
        <v>669</v>
      </c>
      <c r="T33" s="169" t="s">
        <v>611</v>
      </c>
    </row>
    <row r="34" spans="1:20" ht="36">
      <c r="A34" s="11" t="s">
        <v>465</v>
      </c>
      <c r="B34" s="10" t="s">
        <v>957</v>
      </c>
      <c r="C34" s="10" t="s">
        <v>119</v>
      </c>
      <c r="D34" s="13" t="s">
        <v>309</v>
      </c>
      <c r="E34" s="252">
        <v>31</v>
      </c>
      <c r="F34" s="190" t="s">
        <v>168</v>
      </c>
      <c r="G34" s="24" t="s">
        <v>169</v>
      </c>
      <c r="H34" s="205" t="s">
        <v>116</v>
      </c>
      <c r="I34" s="200" t="s">
        <v>170</v>
      </c>
      <c r="J34" s="209">
        <f>4730723/10000</f>
        <v>473.07229999999998</v>
      </c>
      <c r="K34" s="190" t="s">
        <v>670</v>
      </c>
      <c r="L34" s="182" t="s">
        <v>171</v>
      </c>
      <c r="M34" s="24" t="s">
        <v>671</v>
      </c>
      <c r="N34" s="202">
        <v>2018.12</v>
      </c>
      <c r="O34" s="203" t="s">
        <v>646</v>
      </c>
      <c r="P34" s="206">
        <v>190.90559648579901</v>
      </c>
      <c r="Q34" s="206">
        <f>J34-P34</f>
        <v>282.166703514201</v>
      </c>
      <c r="R34" s="207" t="s">
        <v>163</v>
      </c>
      <c r="S34" s="27" t="s">
        <v>672</v>
      </c>
      <c r="T34" s="169" t="s">
        <v>612</v>
      </c>
    </row>
    <row r="35" spans="1:20" ht="36">
      <c r="A35" s="11" t="s">
        <v>465</v>
      </c>
      <c r="B35" s="10" t="s">
        <v>957</v>
      </c>
      <c r="C35" s="10" t="s">
        <v>119</v>
      </c>
      <c r="D35" s="13" t="s">
        <v>673</v>
      </c>
      <c r="E35" s="252">
        <v>32</v>
      </c>
      <c r="F35" s="14" t="s">
        <v>585</v>
      </c>
      <c r="G35" s="24" t="s">
        <v>665</v>
      </c>
      <c r="H35" s="205" t="s">
        <v>674</v>
      </c>
      <c r="I35" s="210" t="s">
        <v>675</v>
      </c>
      <c r="J35" s="209">
        <f>1098.86</f>
        <v>1098.8599999999999</v>
      </c>
      <c r="K35" s="15" t="s">
        <v>676</v>
      </c>
      <c r="L35" s="182" t="s">
        <v>677</v>
      </c>
      <c r="M35" s="29" t="s">
        <v>678</v>
      </c>
      <c r="N35" s="15" t="s">
        <v>678</v>
      </c>
      <c r="O35" s="192" t="s">
        <v>594</v>
      </c>
      <c r="P35" s="206">
        <f>70.03</f>
        <v>70.03</v>
      </c>
      <c r="Q35" s="211">
        <f>J35-P35</f>
        <v>1028.83</v>
      </c>
      <c r="R35" s="212" t="s">
        <v>163</v>
      </c>
      <c r="S35" s="213" t="s">
        <v>679</v>
      </c>
      <c r="T35" s="169" t="s">
        <v>613</v>
      </c>
    </row>
    <row r="36" spans="1:20" s="26" customFormat="1" ht="36">
      <c r="A36" s="11" t="s">
        <v>947</v>
      </c>
      <c r="B36" s="215" t="s">
        <v>955</v>
      </c>
      <c r="C36" s="234" t="s">
        <v>683</v>
      </c>
      <c r="D36" s="96" t="s">
        <v>685</v>
      </c>
      <c r="E36" s="252">
        <v>33</v>
      </c>
      <c r="F36" s="96" t="s">
        <v>686</v>
      </c>
      <c r="G36" s="96" t="s">
        <v>687</v>
      </c>
      <c r="H36" s="95" t="s">
        <v>116</v>
      </c>
      <c r="I36" s="242">
        <v>98</v>
      </c>
      <c r="J36" s="243">
        <v>7749.24</v>
      </c>
      <c r="K36" s="95" t="s">
        <v>688</v>
      </c>
      <c r="L36" s="244">
        <v>42167</v>
      </c>
      <c r="M36" s="244" t="s">
        <v>690</v>
      </c>
      <c r="N36" s="95" t="s">
        <v>691</v>
      </c>
      <c r="O36" s="96" t="s">
        <v>692</v>
      </c>
      <c r="P36" s="243">
        <v>7249.6</v>
      </c>
      <c r="Q36" s="243">
        <f>J36-P36</f>
        <v>499.63999999999942</v>
      </c>
      <c r="R36" s="96" t="s">
        <v>693</v>
      </c>
      <c r="S36" s="245" t="s">
        <v>694</v>
      </c>
      <c r="T36" s="169" t="s">
        <v>917</v>
      </c>
    </row>
    <row r="37" spans="1:20" s="26" customFormat="1" ht="36">
      <c r="A37" s="11" t="s">
        <v>947</v>
      </c>
      <c r="B37" s="215" t="s">
        <v>955</v>
      </c>
      <c r="C37" s="234" t="s">
        <v>683</v>
      </c>
      <c r="D37" s="96" t="s">
        <v>685</v>
      </c>
      <c r="E37" s="252">
        <v>34</v>
      </c>
      <c r="F37" s="96" t="s">
        <v>695</v>
      </c>
      <c r="G37" s="96" t="s">
        <v>687</v>
      </c>
      <c r="H37" s="95" t="s">
        <v>115</v>
      </c>
      <c r="I37" s="242">
        <v>51.68</v>
      </c>
      <c r="J37" s="243">
        <v>20127.096676000001</v>
      </c>
      <c r="K37" s="95" t="s">
        <v>696</v>
      </c>
      <c r="L37" s="244">
        <v>43166</v>
      </c>
      <c r="M37" s="244" t="s">
        <v>690</v>
      </c>
      <c r="N37" s="95" t="s">
        <v>691</v>
      </c>
      <c r="O37" s="96" t="s">
        <v>697</v>
      </c>
      <c r="P37" s="243">
        <v>803.97687671546203</v>
      </c>
      <c r="Q37" s="243">
        <f t="shared" ref="Q37:Q53" si="1">J37-P37</f>
        <v>19323.119799284537</v>
      </c>
      <c r="R37" s="96" t="s">
        <v>693</v>
      </c>
      <c r="S37" s="245" t="s">
        <v>698</v>
      </c>
      <c r="T37" s="169" t="s">
        <v>918</v>
      </c>
    </row>
    <row r="38" spans="1:20" s="26" customFormat="1" ht="36">
      <c r="A38" s="11" t="s">
        <v>947</v>
      </c>
      <c r="B38" s="215" t="s">
        <v>955</v>
      </c>
      <c r="C38" s="234" t="s">
        <v>683</v>
      </c>
      <c r="D38" s="96" t="s">
        <v>685</v>
      </c>
      <c r="E38" s="252">
        <v>35</v>
      </c>
      <c r="F38" s="96" t="s">
        <v>699</v>
      </c>
      <c r="G38" s="96" t="s">
        <v>687</v>
      </c>
      <c r="H38" s="95" t="s">
        <v>115</v>
      </c>
      <c r="I38" s="242">
        <v>33.5</v>
      </c>
      <c r="J38" s="243">
        <v>2213.44</v>
      </c>
      <c r="K38" s="95" t="s">
        <v>700</v>
      </c>
      <c r="L38" s="244">
        <v>43056</v>
      </c>
      <c r="M38" s="244" t="s">
        <v>690</v>
      </c>
      <c r="N38" s="95" t="s">
        <v>691</v>
      </c>
      <c r="O38" s="96" t="s">
        <v>697</v>
      </c>
      <c r="P38" s="243">
        <v>1001.935487</v>
      </c>
      <c r="Q38" s="243">
        <f t="shared" si="1"/>
        <v>1211.5045130000001</v>
      </c>
      <c r="R38" s="96" t="s">
        <v>693</v>
      </c>
      <c r="S38" s="245" t="s">
        <v>701</v>
      </c>
      <c r="T38" s="169" t="s">
        <v>919</v>
      </c>
    </row>
    <row r="39" spans="1:20" s="26" customFormat="1" ht="36">
      <c r="A39" s="11" t="s">
        <v>947</v>
      </c>
      <c r="B39" s="215" t="s">
        <v>955</v>
      </c>
      <c r="C39" s="234" t="s">
        <v>683</v>
      </c>
      <c r="D39" s="96" t="s">
        <v>685</v>
      </c>
      <c r="E39" s="252">
        <v>36</v>
      </c>
      <c r="F39" s="96" t="s">
        <v>702</v>
      </c>
      <c r="G39" s="96" t="s">
        <v>687</v>
      </c>
      <c r="H39" s="95" t="s">
        <v>115</v>
      </c>
      <c r="I39" s="242">
        <v>90</v>
      </c>
      <c r="J39" s="243">
        <v>3242.6848550251166</v>
      </c>
      <c r="K39" s="246" t="s">
        <v>703</v>
      </c>
      <c r="L39" s="244">
        <v>42851</v>
      </c>
      <c r="M39" s="244" t="s">
        <v>690</v>
      </c>
      <c r="N39" s="95" t="s">
        <v>691</v>
      </c>
      <c r="O39" s="96" t="s">
        <v>704</v>
      </c>
      <c r="P39" s="243">
        <v>1837.18</v>
      </c>
      <c r="Q39" s="243">
        <f t="shared" si="1"/>
        <v>1405.5048550251165</v>
      </c>
      <c r="R39" s="96" t="s">
        <v>693</v>
      </c>
      <c r="S39" s="245" t="s">
        <v>705</v>
      </c>
      <c r="T39" s="169" t="s">
        <v>920</v>
      </c>
    </row>
    <row r="40" spans="1:20" s="26" customFormat="1" ht="36">
      <c r="A40" s="11" t="s">
        <v>947</v>
      </c>
      <c r="B40" s="215" t="s">
        <v>955</v>
      </c>
      <c r="C40" s="234" t="s">
        <v>683</v>
      </c>
      <c r="D40" s="96" t="s">
        <v>685</v>
      </c>
      <c r="E40" s="252">
        <v>37</v>
      </c>
      <c r="F40" s="96" t="s">
        <v>706</v>
      </c>
      <c r="G40" s="96" t="s">
        <v>687</v>
      </c>
      <c r="H40" s="95" t="s">
        <v>115</v>
      </c>
      <c r="I40" s="242">
        <v>55.4</v>
      </c>
      <c r="J40" s="243">
        <v>3739.12</v>
      </c>
      <c r="K40" s="246" t="s">
        <v>707</v>
      </c>
      <c r="L40" s="244">
        <v>42857</v>
      </c>
      <c r="M40" s="244" t="s">
        <v>690</v>
      </c>
      <c r="N40" s="95" t="s">
        <v>691</v>
      </c>
      <c r="O40" s="96" t="s">
        <v>708</v>
      </c>
      <c r="P40" s="243">
        <v>1979.9</v>
      </c>
      <c r="Q40" s="243">
        <f t="shared" si="1"/>
        <v>1759.2199999999998</v>
      </c>
      <c r="R40" s="96" t="s">
        <v>693</v>
      </c>
      <c r="S40" s="245" t="s">
        <v>709</v>
      </c>
      <c r="T40" s="169" t="s">
        <v>921</v>
      </c>
    </row>
    <row r="41" spans="1:20" s="26" customFormat="1" ht="36">
      <c r="A41" s="11" t="s">
        <v>947</v>
      </c>
      <c r="B41" s="215" t="s">
        <v>955</v>
      </c>
      <c r="C41" s="234" t="s">
        <v>683</v>
      </c>
      <c r="D41" s="96" t="s">
        <v>685</v>
      </c>
      <c r="E41" s="252">
        <v>38</v>
      </c>
      <c r="F41" s="96" t="s">
        <v>710</v>
      </c>
      <c r="G41" s="96" t="s">
        <v>687</v>
      </c>
      <c r="H41" s="95" t="s">
        <v>115</v>
      </c>
      <c r="I41" s="242">
        <v>102</v>
      </c>
      <c r="J41" s="243">
        <v>4477.01</v>
      </c>
      <c r="K41" s="246" t="s">
        <v>711</v>
      </c>
      <c r="L41" s="244">
        <v>43416</v>
      </c>
      <c r="M41" s="244" t="s">
        <v>690</v>
      </c>
      <c r="N41" s="95" t="s">
        <v>691</v>
      </c>
      <c r="O41" s="96" t="s">
        <v>704</v>
      </c>
      <c r="P41" s="243">
        <v>0</v>
      </c>
      <c r="Q41" s="243">
        <f t="shared" si="1"/>
        <v>4477.01</v>
      </c>
      <c r="R41" s="96" t="s">
        <v>693</v>
      </c>
      <c r="S41" s="245" t="s">
        <v>712</v>
      </c>
      <c r="T41" s="169" t="s">
        <v>922</v>
      </c>
    </row>
    <row r="42" spans="1:20" s="26" customFormat="1" ht="36">
      <c r="A42" s="11" t="s">
        <v>947</v>
      </c>
      <c r="B42" s="215" t="s">
        <v>955</v>
      </c>
      <c r="C42" s="234" t="s">
        <v>683</v>
      </c>
      <c r="D42" s="96" t="s">
        <v>685</v>
      </c>
      <c r="E42" s="252">
        <v>39</v>
      </c>
      <c r="F42" s="96" t="s">
        <v>713</v>
      </c>
      <c r="G42" s="96" t="s">
        <v>687</v>
      </c>
      <c r="H42" s="95" t="s">
        <v>115</v>
      </c>
      <c r="I42" s="242">
        <v>135.69999999999999</v>
      </c>
      <c r="J42" s="243">
        <v>4397.3134188009299</v>
      </c>
      <c r="K42" s="246" t="s">
        <v>714</v>
      </c>
      <c r="L42" s="244">
        <v>43412</v>
      </c>
      <c r="M42" s="244" t="s">
        <v>690</v>
      </c>
      <c r="N42" s="95" t="s">
        <v>691</v>
      </c>
      <c r="O42" s="96" t="s">
        <v>704</v>
      </c>
      <c r="P42" s="243">
        <v>27.757949285315799</v>
      </c>
      <c r="Q42" s="243">
        <f t="shared" si="1"/>
        <v>4369.5554695156143</v>
      </c>
      <c r="R42" s="96" t="s">
        <v>693</v>
      </c>
      <c r="S42" s="245" t="s">
        <v>715</v>
      </c>
      <c r="T42" s="169" t="s">
        <v>923</v>
      </c>
    </row>
    <row r="43" spans="1:20" s="26" customFormat="1" ht="36">
      <c r="A43" s="11" t="s">
        <v>947</v>
      </c>
      <c r="B43" s="215" t="s">
        <v>955</v>
      </c>
      <c r="C43" s="234" t="s">
        <v>716</v>
      </c>
      <c r="D43" s="96" t="s">
        <v>685</v>
      </c>
      <c r="E43" s="252">
        <v>40</v>
      </c>
      <c r="F43" s="96" t="s">
        <v>717</v>
      </c>
      <c r="G43" s="96" t="s">
        <v>718</v>
      </c>
      <c r="H43" s="95" t="s">
        <v>115</v>
      </c>
      <c r="I43" s="242">
        <v>20.85</v>
      </c>
      <c r="J43" s="243">
        <v>20547.23</v>
      </c>
      <c r="K43" s="246" t="s">
        <v>719</v>
      </c>
      <c r="L43" s="244">
        <v>42807</v>
      </c>
      <c r="M43" s="244" t="s">
        <v>690</v>
      </c>
      <c r="N43" s="95" t="s">
        <v>691</v>
      </c>
      <c r="O43" s="96" t="s">
        <v>720</v>
      </c>
      <c r="P43" s="243">
        <v>4847.1347868898083</v>
      </c>
      <c r="Q43" s="243">
        <f t="shared" si="1"/>
        <v>15700.095213110191</v>
      </c>
      <c r="R43" s="96" t="s">
        <v>693</v>
      </c>
      <c r="S43" s="245" t="s">
        <v>721</v>
      </c>
      <c r="T43" s="169" t="s">
        <v>924</v>
      </c>
    </row>
    <row r="44" spans="1:20" s="26" customFormat="1" ht="36">
      <c r="A44" s="11" t="s">
        <v>947</v>
      </c>
      <c r="B44" s="215" t="s">
        <v>955</v>
      </c>
      <c r="C44" s="234" t="s">
        <v>716</v>
      </c>
      <c r="D44" s="96" t="s">
        <v>685</v>
      </c>
      <c r="E44" s="252">
        <v>41</v>
      </c>
      <c r="F44" s="96" t="s">
        <v>722</v>
      </c>
      <c r="G44" s="96" t="s">
        <v>718</v>
      </c>
      <c r="H44" s="95" t="s">
        <v>723</v>
      </c>
      <c r="I44" s="242">
        <v>5.3</v>
      </c>
      <c r="J44" s="243">
        <v>2489.92</v>
      </c>
      <c r="K44" s="95" t="s">
        <v>724</v>
      </c>
      <c r="L44" s="244">
        <v>41172</v>
      </c>
      <c r="M44" s="244" t="s">
        <v>1088</v>
      </c>
      <c r="N44" s="95" t="s">
        <v>691</v>
      </c>
      <c r="O44" s="96" t="s">
        <v>725</v>
      </c>
      <c r="P44" s="243">
        <v>2517.0561084106093</v>
      </c>
      <c r="Q44" s="243">
        <f t="shared" si="1"/>
        <v>-27.136108410609268</v>
      </c>
      <c r="R44" s="96" t="s">
        <v>1087</v>
      </c>
      <c r="S44" s="245"/>
      <c r="T44" s="169" t="s">
        <v>925</v>
      </c>
    </row>
    <row r="45" spans="1:20" s="26" customFormat="1" ht="36">
      <c r="A45" s="11" t="s">
        <v>947</v>
      </c>
      <c r="B45" s="215" t="s">
        <v>955</v>
      </c>
      <c r="C45" s="234" t="s">
        <v>716</v>
      </c>
      <c r="D45" s="96" t="s">
        <v>685</v>
      </c>
      <c r="E45" s="252">
        <v>42</v>
      </c>
      <c r="F45" s="96" t="s">
        <v>726</v>
      </c>
      <c r="G45" s="96" t="s">
        <v>718</v>
      </c>
      <c r="H45" s="95" t="s">
        <v>723</v>
      </c>
      <c r="I45" s="242">
        <v>4.0940000000000003</v>
      </c>
      <c r="J45" s="243">
        <v>806.3</v>
      </c>
      <c r="K45" s="95" t="s">
        <v>727</v>
      </c>
      <c r="L45" s="244">
        <v>42088</v>
      </c>
      <c r="M45" s="244" t="s">
        <v>1088</v>
      </c>
      <c r="N45" s="95" t="s">
        <v>691</v>
      </c>
      <c r="O45" s="96" t="s">
        <v>728</v>
      </c>
      <c r="P45" s="243">
        <v>655.386421820686</v>
      </c>
      <c r="Q45" s="243">
        <f t="shared" si="1"/>
        <v>150.91357817931396</v>
      </c>
      <c r="R45" s="96" t="s">
        <v>1087</v>
      </c>
      <c r="S45" s="245"/>
      <c r="T45" s="169" t="s">
        <v>926</v>
      </c>
    </row>
    <row r="46" spans="1:20" s="26" customFormat="1" ht="36">
      <c r="A46" s="11" t="s">
        <v>947</v>
      </c>
      <c r="B46" s="215" t="s">
        <v>955</v>
      </c>
      <c r="C46" s="94" t="s">
        <v>20</v>
      </c>
      <c r="D46" s="96" t="s">
        <v>684</v>
      </c>
      <c r="E46" s="252">
        <v>43</v>
      </c>
      <c r="F46" s="96" t="s">
        <v>729</v>
      </c>
      <c r="G46" s="247" t="s">
        <v>730</v>
      </c>
      <c r="H46" s="248" t="s">
        <v>115</v>
      </c>
      <c r="I46" s="249" t="s">
        <v>731</v>
      </c>
      <c r="J46" s="250">
        <v>25874.999999999996</v>
      </c>
      <c r="K46" s="251" t="s">
        <v>732</v>
      </c>
      <c r="L46" s="244">
        <v>42035</v>
      </c>
      <c r="M46" s="244" t="s">
        <v>689</v>
      </c>
      <c r="N46" s="95" t="s">
        <v>733</v>
      </c>
      <c r="O46" s="96" t="s">
        <v>734</v>
      </c>
      <c r="P46" s="243">
        <v>17165.330000000002</v>
      </c>
      <c r="Q46" s="243">
        <f t="shared" si="1"/>
        <v>8709.6699999999946</v>
      </c>
      <c r="R46" s="96" t="s">
        <v>163</v>
      </c>
      <c r="S46" s="245" t="s">
        <v>735</v>
      </c>
      <c r="T46" s="169" t="s">
        <v>927</v>
      </c>
    </row>
    <row r="47" spans="1:20" s="26" customFormat="1" ht="36">
      <c r="A47" s="11" t="s">
        <v>947</v>
      </c>
      <c r="B47" s="215" t="s">
        <v>955</v>
      </c>
      <c r="C47" s="94" t="s">
        <v>20</v>
      </c>
      <c r="D47" s="96" t="s">
        <v>684</v>
      </c>
      <c r="E47" s="252">
        <v>44</v>
      </c>
      <c r="F47" s="96" t="s">
        <v>736</v>
      </c>
      <c r="G47" s="247" t="s">
        <v>730</v>
      </c>
      <c r="H47" s="248" t="s">
        <v>115</v>
      </c>
      <c r="I47" s="249" t="s">
        <v>737</v>
      </c>
      <c r="J47" s="250">
        <v>13800</v>
      </c>
      <c r="K47" s="246" t="s">
        <v>738</v>
      </c>
      <c r="L47" s="244">
        <v>43082</v>
      </c>
      <c r="M47" s="244" t="s">
        <v>689</v>
      </c>
      <c r="N47" s="95" t="s">
        <v>733</v>
      </c>
      <c r="O47" s="96" t="s">
        <v>734</v>
      </c>
      <c r="P47" s="243">
        <v>258.93</v>
      </c>
      <c r="Q47" s="243">
        <f t="shared" si="1"/>
        <v>13541.07</v>
      </c>
      <c r="R47" s="96" t="s">
        <v>163</v>
      </c>
      <c r="S47" s="245" t="s">
        <v>739</v>
      </c>
      <c r="T47" s="169" t="s">
        <v>928</v>
      </c>
    </row>
    <row r="48" spans="1:20" s="26" customFormat="1" ht="36">
      <c r="A48" s="11" t="s">
        <v>947</v>
      </c>
      <c r="B48" s="215" t="s">
        <v>955</v>
      </c>
      <c r="C48" s="94" t="s">
        <v>20</v>
      </c>
      <c r="D48" s="96" t="s">
        <v>684</v>
      </c>
      <c r="E48" s="252">
        <v>45</v>
      </c>
      <c r="F48" s="96" t="s">
        <v>740</v>
      </c>
      <c r="G48" s="247" t="s">
        <v>741</v>
      </c>
      <c r="H48" s="248" t="s">
        <v>115</v>
      </c>
      <c r="I48" s="249" t="s">
        <v>742</v>
      </c>
      <c r="J48" s="250">
        <v>191.62589143999998</v>
      </c>
      <c r="K48" s="246" t="s">
        <v>743</v>
      </c>
      <c r="L48" s="244">
        <v>43040</v>
      </c>
      <c r="M48" s="244" t="s">
        <v>689</v>
      </c>
      <c r="N48" s="95" t="s">
        <v>733</v>
      </c>
      <c r="O48" s="96" t="s">
        <v>734</v>
      </c>
      <c r="P48" s="243">
        <v>59.97</v>
      </c>
      <c r="Q48" s="243">
        <f t="shared" si="1"/>
        <v>131.65589143999998</v>
      </c>
      <c r="R48" s="96" t="s">
        <v>163</v>
      </c>
      <c r="S48" s="245" t="s">
        <v>744</v>
      </c>
      <c r="T48" s="169" t="s">
        <v>929</v>
      </c>
    </row>
    <row r="49" spans="1:20" s="26" customFormat="1" ht="36">
      <c r="A49" s="11" t="s">
        <v>947</v>
      </c>
      <c r="B49" s="215" t="s">
        <v>955</v>
      </c>
      <c r="C49" s="94" t="s">
        <v>20</v>
      </c>
      <c r="D49" s="96" t="s">
        <v>684</v>
      </c>
      <c r="E49" s="252">
        <v>46</v>
      </c>
      <c r="F49" s="96" t="s">
        <v>745</v>
      </c>
      <c r="G49" s="247" t="s">
        <v>730</v>
      </c>
      <c r="H49" s="95" t="s">
        <v>341</v>
      </c>
      <c r="I49" s="242" t="s">
        <v>746</v>
      </c>
      <c r="J49" s="243">
        <v>2567.5</v>
      </c>
      <c r="K49" s="95" t="s">
        <v>747</v>
      </c>
      <c r="L49" s="244">
        <v>43357</v>
      </c>
      <c r="M49" s="244" t="s">
        <v>689</v>
      </c>
      <c r="N49" s="95" t="s">
        <v>691</v>
      </c>
      <c r="O49" s="96" t="s">
        <v>748</v>
      </c>
      <c r="P49" s="243">
        <v>56.58229</v>
      </c>
      <c r="Q49" s="243">
        <f t="shared" si="1"/>
        <v>2510.9177100000002</v>
      </c>
      <c r="R49" s="96" t="s">
        <v>163</v>
      </c>
      <c r="S49" s="245" t="s">
        <v>749</v>
      </c>
      <c r="T49" s="169" t="s">
        <v>930</v>
      </c>
    </row>
    <row r="50" spans="1:20" s="26" customFormat="1" ht="36">
      <c r="A50" s="11" t="s">
        <v>947</v>
      </c>
      <c r="B50" s="215" t="s">
        <v>955</v>
      </c>
      <c r="C50" s="94" t="s">
        <v>22</v>
      </c>
      <c r="D50" s="96" t="s">
        <v>684</v>
      </c>
      <c r="E50" s="252">
        <v>47</v>
      </c>
      <c r="F50" s="96" t="s">
        <v>750</v>
      </c>
      <c r="G50" s="96" t="s">
        <v>751</v>
      </c>
      <c r="H50" s="95" t="s">
        <v>115</v>
      </c>
      <c r="I50" s="242">
        <v>216.125</v>
      </c>
      <c r="J50" s="250">
        <v>157936.70000000001</v>
      </c>
      <c r="K50" s="95" t="s">
        <v>752</v>
      </c>
      <c r="L50" s="244">
        <v>41999</v>
      </c>
      <c r="M50" s="244" t="s">
        <v>753</v>
      </c>
      <c r="N50" s="95" t="s">
        <v>733</v>
      </c>
      <c r="O50" s="96" t="s">
        <v>754</v>
      </c>
      <c r="P50" s="243">
        <v>58177.30000000001</v>
      </c>
      <c r="Q50" s="243">
        <f t="shared" si="1"/>
        <v>99759.4</v>
      </c>
      <c r="R50" s="96" t="s">
        <v>755</v>
      </c>
      <c r="S50" s="245" t="s">
        <v>756</v>
      </c>
      <c r="T50" s="169" t="s">
        <v>931</v>
      </c>
    </row>
    <row r="51" spans="1:20" s="26" customFormat="1" ht="36">
      <c r="A51" s="11" t="s">
        <v>947</v>
      </c>
      <c r="B51" s="214" t="s">
        <v>956</v>
      </c>
      <c r="C51" s="94" t="s">
        <v>22</v>
      </c>
      <c r="D51" s="96" t="s">
        <v>684</v>
      </c>
      <c r="E51" s="252">
        <v>48</v>
      </c>
      <c r="F51" s="96" t="s">
        <v>757</v>
      </c>
      <c r="G51" s="96" t="s">
        <v>758</v>
      </c>
      <c r="H51" s="248" t="s">
        <v>116</v>
      </c>
      <c r="I51" s="242">
        <v>2390.48</v>
      </c>
      <c r="J51" s="250">
        <v>1849.8575189999999</v>
      </c>
      <c r="K51" s="95" t="s">
        <v>759</v>
      </c>
      <c r="L51" s="244">
        <v>43271</v>
      </c>
      <c r="M51" s="244" t="s">
        <v>689</v>
      </c>
      <c r="N51" s="95" t="s">
        <v>733</v>
      </c>
      <c r="O51" s="96" t="s">
        <v>760</v>
      </c>
      <c r="P51" s="243">
        <v>405.39685886824026</v>
      </c>
      <c r="Q51" s="243">
        <f t="shared" si="1"/>
        <v>1444.4606601317596</v>
      </c>
      <c r="R51" s="96" t="s">
        <v>163</v>
      </c>
      <c r="S51" s="245" t="s">
        <v>761</v>
      </c>
      <c r="T51" s="169" t="s">
        <v>932</v>
      </c>
    </row>
    <row r="52" spans="1:20" s="26" customFormat="1" ht="36">
      <c r="A52" s="11" t="s">
        <v>947</v>
      </c>
      <c r="B52" s="215" t="s">
        <v>955</v>
      </c>
      <c r="C52" s="94" t="s">
        <v>23</v>
      </c>
      <c r="D52" s="96" t="s">
        <v>684</v>
      </c>
      <c r="E52" s="252">
        <v>49</v>
      </c>
      <c r="F52" s="96" t="s">
        <v>762</v>
      </c>
      <c r="G52" s="247" t="s">
        <v>763</v>
      </c>
      <c r="H52" s="248" t="s">
        <v>115</v>
      </c>
      <c r="I52" s="249" t="s">
        <v>764</v>
      </c>
      <c r="J52" s="250">
        <v>7189.4247320000004</v>
      </c>
      <c r="K52" s="95" t="s">
        <v>765</v>
      </c>
      <c r="L52" s="244">
        <v>43024</v>
      </c>
      <c r="M52" s="244" t="s">
        <v>689</v>
      </c>
      <c r="N52" s="95" t="s">
        <v>733</v>
      </c>
      <c r="O52" s="96" t="s">
        <v>766</v>
      </c>
      <c r="P52" s="243">
        <v>6598.96</v>
      </c>
      <c r="Q52" s="243">
        <f t="shared" si="1"/>
        <v>590.46473200000037</v>
      </c>
      <c r="R52" s="96" t="s">
        <v>163</v>
      </c>
      <c r="S52" s="245" t="s">
        <v>767</v>
      </c>
      <c r="T52" s="169" t="s">
        <v>933</v>
      </c>
    </row>
    <row r="53" spans="1:20" s="26" customFormat="1" ht="45">
      <c r="A53" s="11" t="s">
        <v>947</v>
      </c>
      <c r="B53" s="214" t="s">
        <v>956</v>
      </c>
      <c r="C53" s="94" t="s">
        <v>23</v>
      </c>
      <c r="D53" s="96" t="s">
        <v>684</v>
      </c>
      <c r="E53" s="252">
        <v>50</v>
      </c>
      <c r="F53" s="96" t="s">
        <v>768</v>
      </c>
      <c r="G53" s="247" t="s">
        <v>769</v>
      </c>
      <c r="H53" s="248" t="s">
        <v>116</v>
      </c>
      <c r="I53" s="249" t="s">
        <v>770</v>
      </c>
      <c r="J53" s="250">
        <v>9524.76</v>
      </c>
      <c r="K53" s="95" t="s">
        <v>771</v>
      </c>
      <c r="L53" s="244">
        <v>42870</v>
      </c>
      <c r="M53" s="244" t="s">
        <v>689</v>
      </c>
      <c r="N53" s="95" t="s">
        <v>733</v>
      </c>
      <c r="O53" s="96" t="s">
        <v>772</v>
      </c>
      <c r="P53" s="243">
        <v>7874.91</v>
      </c>
      <c r="Q53" s="243">
        <f t="shared" si="1"/>
        <v>1649.8500000000004</v>
      </c>
      <c r="R53" s="96" t="s">
        <v>163</v>
      </c>
      <c r="S53" s="245" t="s">
        <v>773</v>
      </c>
      <c r="T53" s="169" t="s">
        <v>934</v>
      </c>
    </row>
    <row r="54" spans="1:20" ht="28.5" customHeight="1">
      <c r="A54" s="265" t="s">
        <v>1002</v>
      </c>
      <c r="B54" s="253" t="s">
        <v>960</v>
      </c>
      <c r="C54" s="253" t="s">
        <v>961</v>
      </c>
      <c r="D54" s="253" t="s">
        <v>62</v>
      </c>
      <c r="E54" s="252">
        <v>51</v>
      </c>
      <c r="F54" s="254" t="s">
        <v>962</v>
      </c>
      <c r="G54" s="253" t="s">
        <v>963</v>
      </c>
      <c r="H54" s="253" t="s">
        <v>964</v>
      </c>
      <c r="I54" s="253">
        <v>8.9990000000000006</v>
      </c>
      <c r="J54" s="255">
        <v>142758</v>
      </c>
      <c r="K54" s="253" t="s">
        <v>1003</v>
      </c>
      <c r="L54" s="256">
        <v>42586</v>
      </c>
      <c r="M54" s="256">
        <v>43979</v>
      </c>
      <c r="N54" s="253"/>
      <c r="O54" s="253" t="s">
        <v>965</v>
      </c>
      <c r="P54" s="253">
        <v>122924</v>
      </c>
      <c r="Q54" s="255">
        <f>J54-P54</f>
        <v>19834</v>
      </c>
      <c r="R54" s="96" t="s">
        <v>163</v>
      </c>
      <c r="S54" s="257" t="s">
        <v>966</v>
      </c>
    </row>
    <row r="55" spans="1:20" ht="28.5" customHeight="1">
      <c r="A55" s="265" t="s">
        <v>1002</v>
      </c>
      <c r="B55" s="259" t="s">
        <v>967</v>
      </c>
      <c r="C55" s="258" t="s">
        <v>968</v>
      </c>
      <c r="D55" s="258" t="s">
        <v>62</v>
      </c>
      <c r="E55" s="252">
        <v>52</v>
      </c>
      <c r="F55" s="260" t="s">
        <v>969</v>
      </c>
      <c r="G55" s="258" t="s">
        <v>970</v>
      </c>
      <c r="H55" s="258" t="s">
        <v>964</v>
      </c>
      <c r="I55" s="258">
        <v>67.819999999999993</v>
      </c>
      <c r="J55" s="258">
        <v>27873.86</v>
      </c>
      <c r="K55" s="258" t="s">
        <v>1004</v>
      </c>
      <c r="L55" s="258" t="s">
        <v>971</v>
      </c>
      <c r="M55" s="258" t="s">
        <v>972</v>
      </c>
      <c r="N55" s="258"/>
      <c r="O55" s="258" t="s">
        <v>973</v>
      </c>
      <c r="P55" s="258">
        <v>21677</v>
      </c>
      <c r="Q55" s="258">
        <f>J55-P55</f>
        <v>6196.8600000000006</v>
      </c>
      <c r="R55" s="96" t="s">
        <v>163</v>
      </c>
      <c r="S55" s="261" t="s">
        <v>974</v>
      </c>
    </row>
    <row r="56" spans="1:20" ht="28.5" customHeight="1">
      <c r="A56" s="265" t="s">
        <v>1002</v>
      </c>
      <c r="B56" s="259" t="s">
        <v>975</v>
      </c>
      <c r="C56" s="261" t="s">
        <v>114</v>
      </c>
      <c r="D56" s="261" t="s">
        <v>309</v>
      </c>
      <c r="E56" s="252">
        <v>53</v>
      </c>
      <c r="F56" s="262" t="s">
        <v>976</v>
      </c>
      <c r="G56" s="261" t="s">
        <v>977</v>
      </c>
      <c r="H56" s="261" t="s">
        <v>115</v>
      </c>
      <c r="I56" s="261" t="s">
        <v>978</v>
      </c>
      <c r="J56" s="258">
        <v>36981</v>
      </c>
      <c r="K56" s="261" t="s">
        <v>1005</v>
      </c>
      <c r="L56" s="261" t="s">
        <v>979</v>
      </c>
      <c r="M56" s="261" t="s">
        <v>979</v>
      </c>
      <c r="N56" s="261"/>
      <c r="O56" s="261" t="s">
        <v>980</v>
      </c>
      <c r="P56" s="258">
        <v>27486</v>
      </c>
      <c r="Q56" s="258">
        <f>J56-P56</f>
        <v>9495</v>
      </c>
      <c r="R56" s="96" t="s">
        <v>163</v>
      </c>
      <c r="S56" s="261" t="s">
        <v>981</v>
      </c>
    </row>
    <row r="57" spans="1:20" ht="28.5" customHeight="1">
      <c r="A57" s="265" t="s">
        <v>1002</v>
      </c>
      <c r="B57" s="259" t="s">
        <v>982</v>
      </c>
      <c r="C57" s="263" t="s">
        <v>983</v>
      </c>
      <c r="D57" s="263" t="s">
        <v>984</v>
      </c>
      <c r="E57" s="252">
        <v>54</v>
      </c>
      <c r="F57" s="262" t="s">
        <v>985</v>
      </c>
      <c r="G57" s="261" t="s">
        <v>986</v>
      </c>
      <c r="H57" s="261" t="s">
        <v>987</v>
      </c>
      <c r="I57" s="261">
        <v>80.481999999999999</v>
      </c>
      <c r="J57" s="258">
        <v>49077.621874930002</v>
      </c>
      <c r="K57" s="261" t="s">
        <v>1006</v>
      </c>
      <c r="L57" s="261" t="s">
        <v>988</v>
      </c>
      <c r="M57" s="261" t="s">
        <v>989</v>
      </c>
      <c r="N57" s="261"/>
      <c r="O57" s="261" t="s">
        <v>990</v>
      </c>
      <c r="P57" s="258">
        <v>31683.761999999999</v>
      </c>
      <c r="Q57" s="258">
        <f>J57-P57</f>
        <v>17393.859874930004</v>
      </c>
      <c r="R57" s="96" t="s">
        <v>163</v>
      </c>
      <c r="S57" s="261" t="s">
        <v>991</v>
      </c>
    </row>
    <row r="58" spans="1:20" ht="28.5" customHeight="1">
      <c r="A58" s="265" t="s">
        <v>1002</v>
      </c>
      <c r="B58" s="259" t="s">
        <v>967</v>
      </c>
      <c r="C58" s="259" t="s">
        <v>961</v>
      </c>
      <c r="D58" s="259" t="s">
        <v>62</v>
      </c>
      <c r="E58" s="252">
        <v>55</v>
      </c>
      <c r="F58" s="264" t="s">
        <v>996</v>
      </c>
      <c r="G58" s="259" t="s">
        <v>997</v>
      </c>
      <c r="H58" s="259" t="s">
        <v>964</v>
      </c>
      <c r="I58" s="259">
        <v>35</v>
      </c>
      <c r="J58" s="259">
        <v>46788</v>
      </c>
      <c r="K58" s="258" t="s">
        <v>1004</v>
      </c>
      <c r="L58" s="259" t="s">
        <v>998</v>
      </c>
      <c r="M58" s="259" t="s">
        <v>999</v>
      </c>
      <c r="N58" s="259"/>
      <c r="O58" s="259" t="s">
        <v>1000</v>
      </c>
      <c r="P58" s="259">
        <v>0</v>
      </c>
      <c r="Q58" s="259">
        <v>46788</v>
      </c>
      <c r="R58" s="96" t="s">
        <v>163</v>
      </c>
      <c r="S58" s="261" t="s">
        <v>1001</v>
      </c>
    </row>
    <row r="60" spans="1:20">
      <c r="J60" s="270"/>
      <c r="Q60" s="270"/>
    </row>
  </sheetData>
  <autoFilter ref="A3:S58">
    <filterColumn colId="0"/>
    <filterColumn colId="17"/>
  </autoFilter>
  <mergeCells count="1">
    <mergeCell ref="A1:O1"/>
  </mergeCells>
  <phoneticPr fontId="4" type="noConversion"/>
  <hyperlinks>
    <hyperlink ref="F55" location="科特迪瓦阿希公路项目!A1" display="科特迪瓦阿希公路项目"/>
    <hyperlink ref="F56" location="巴基斯坦KKH二期项目!A1" display="巴基斯坦KKH二期项目"/>
    <hyperlink ref="F57" location="肯尼亚内马铁路项目!A1" display="中国交建内马铁路一期第六标段"/>
    <hyperlink ref="F58" location="科特迪瓦铁布高速项目!A1" display="科特迪瓦铁布高速项目"/>
    <hyperlink ref="F54" location="黑山南北高速公路项目!A1" display="中交隧道工程局有限公司黑山南北高速公路第4标段项目经理部"/>
  </hyperlink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dimension ref="A1:Y61"/>
  <sheetViews>
    <sheetView zoomScale="85" zoomScaleNormal="85" workbookViewId="0">
      <selection activeCell="D2" sqref="D2"/>
    </sheetView>
  </sheetViews>
  <sheetFormatPr defaultRowHeight="64.5" customHeight="1"/>
  <cols>
    <col min="1" max="1" width="6.125" style="123" customWidth="1"/>
    <col min="2" max="2" width="9" style="123"/>
    <col min="3" max="3" width="20.625" style="123" customWidth="1"/>
    <col min="4" max="4" width="21" style="123" customWidth="1"/>
    <col min="5" max="5" width="21.875" style="123" customWidth="1"/>
    <col min="6" max="6" width="32.625" style="123" customWidth="1"/>
    <col min="7" max="7" width="15.375" style="123" customWidth="1"/>
    <col min="8" max="8" width="14.125" style="123" customWidth="1"/>
    <col min="9" max="9" width="14.25" style="123" customWidth="1"/>
    <col min="10" max="10" width="14" style="123" customWidth="1"/>
    <col min="11" max="11" width="16.625" style="123" customWidth="1"/>
    <col min="12" max="12" width="16.25" style="123" customWidth="1"/>
    <col min="13" max="13" width="15.375" style="123" customWidth="1"/>
    <col min="14" max="14" width="14.875" style="123" customWidth="1"/>
    <col min="15" max="15" width="14.625" style="123" customWidth="1"/>
    <col min="16" max="16" width="9" style="123" customWidth="1"/>
    <col min="17" max="17" width="16.125" style="123" customWidth="1"/>
    <col min="18" max="18" width="90.375" style="123" customWidth="1"/>
    <col min="19" max="22" width="9" style="123" hidden="1" customWidth="1"/>
    <col min="23" max="27" width="0" style="123" hidden="1" customWidth="1"/>
    <col min="28" max="16384" width="9" style="123"/>
  </cols>
  <sheetData>
    <row r="1" spans="1:25" ht="64.5" customHeight="1">
      <c r="A1" s="276" t="s">
        <v>49</v>
      </c>
      <c r="B1" s="276"/>
      <c r="C1" s="276"/>
      <c r="D1" s="276"/>
      <c r="E1" s="276"/>
      <c r="F1" s="276"/>
      <c r="G1" s="276"/>
      <c r="H1" s="276"/>
      <c r="I1" s="276"/>
      <c r="J1" s="276"/>
      <c r="K1" s="276"/>
      <c r="L1" s="276"/>
      <c r="M1" s="276"/>
      <c r="N1" s="276"/>
      <c r="O1" s="276"/>
      <c r="P1" s="276"/>
      <c r="Q1" s="276"/>
      <c r="R1" s="276"/>
    </row>
    <row r="2" spans="1:25" ht="64.5" customHeight="1">
      <c r="A2" s="124" t="s">
        <v>0</v>
      </c>
      <c r="B2" s="124" t="s">
        <v>1</v>
      </c>
      <c r="C2" s="124" t="s">
        <v>48</v>
      </c>
      <c r="D2" s="124" t="s">
        <v>30</v>
      </c>
      <c r="E2" s="124" t="s">
        <v>31</v>
      </c>
      <c r="F2" s="124" t="s">
        <v>32</v>
      </c>
      <c r="G2" s="124" t="s">
        <v>33</v>
      </c>
      <c r="H2" s="124" t="s">
        <v>51</v>
      </c>
      <c r="I2" s="124" t="s">
        <v>52</v>
      </c>
      <c r="J2" s="124" t="s">
        <v>34</v>
      </c>
      <c r="K2" s="124" t="s">
        <v>47</v>
      </c>
      <c r="L2" s="124" t="s">
        <v>37</v>
      </c>
      <c r="M2" s="124" t="s">
        <v>38</v>
      </c>
      <c r="N2" s="124" t="s">
        <v>39</v>
      </c>
      <c r="O2" s="124" t="s">
        <v>40</v>
      </c>
      <c r="P2" s="124" t="s">
        <v>36</v>
      </c>
      <c r="Q2" s="124" t="s">
        <v>35</v>
      </c>
      <c r="R2" s="125" t="s">
        <v>231</v>
      </c>
    </row>
    <row r="3" spans="1:25" s="130" customFormat="1" ht="64.5" customHeight="1">
      <c r="A3" s="126">
        <v>1</v>
      </c>
      <c r="B3" s="127" t="s">
        <v>41</v>
      </c>
      <c r="C3" s="127" t="s">
        <v>42</v>
      </c>
      <c r="D3" s="127" t="s">
        <v>50</v>
      </c>
      <c r="E3" s="127" t="s">
        <v>50</v>
      </c>
      <c r="F3" s="128" t="s">
        <v>43</v>
      </c>
      <c r="G3" s="128" t="s">
        <v>44</v>
      </c>
      <c r="H3" s="128" t="s">
        <v>44</v>
      </c>
      <c r="I3" s="128" t="s">
        <v>44</v>
      </c>
      <c r="J3" s="128" t="s">
        <v>45</v>
      </c>
      <c r="K3" s="127" t="s">
        <v>46</v>
      </c>
      <c r="L3" s="127" t="s">
        <v>46</v>
      </c>
      <c r="M3" s="127" t="s">
        <v>46</v>
      </c>
      <c r="N3" s="127" t="s">
        <v>46</v>
      </c>
      <c r="O3" s="127" t="s">
        <v>46</v>
      </c>
      <c r="P3" s="127"/>
      <c r="Q3" s="127"/>
      <c r="R3" s="129" t="s">
        <v>232</v>
      </c>
    </row>
    <row r="4" spans="1:25" ht="64.5" customHeight="1">
      <c r="A4" s="126">
        <v>1</v>
      </c>
      <c r="B4" s="147" t="s">
        <v>121</v>
      </c>
      <c r="C4" s="147" t="s">
        <v>122</v>
      </c>
      <c r="D4" s="147" t="s">
        <v>123</v>
      </c>
      <c r="E4" s="147" t="s">
        <v>124</v>
      </c>
      <c r="F4" s="147" t="s">
        <v>125</v>
      </c>
      <c r="G4" s="147" t="s">
        <v>126</v>
      </c>
      <c r="H4" s="147" t="s">
        <v>127</v>
      </c>
      <c r="I4" s="147" t="s">
        <v>128</v>
      </c>
      <c r="J4" s="147" t="s">
        <v>129</v>
      </c>
      <c r="K4" s="147" t="s">
        <v>130</v>
      </c>
      <c r="L4" s="147" t="s">
        <v>131</v>
      </c>
      <c r="M4" s="147" t="s">
        <v>131</v>
      </c>
      <c r="N4" s="147" t="s">
        <v>131</v>
      </c>
      <c r="O4" s="147" t="s">
        <v>131</v>
      </c>
      <c r="P4" s="147" t="s">
        <v>131</v>
      </c>
      <c r="Q4" s="147" t="s">
        <v>132</v>
      </c>
      <c r="R4" s="147" t="s">
        <v>245</v>
      </c>
      <c r="S4" s="162" t="s">
        <v>333</v>
      </c>
      <c r="Y4" s="117" t="s">
        <v>121</v>
      </c>
    </row>
    <row r="5" spans="1:25" ht="64.5" customHeight="1">
      <c r="A5" s="126">
        <v>2</v>
      </c>
      <c r="B5" s="147" t="s">
        <v>133</v>
      </c>
      <c r="C5" s="147" t="s">
        <v>134</v>
      </c>
      <c r="D5" s="147" t="s">
        <v>135</v>
      </c>
      <c r="E5" s="147" t="s">
        <v>136</v>
      </c>
      <c r="F5" s="147" t="s">
        <v>137</v>
      </c>
      <c r="G5" s="147" t="s">
        <v>138</v>
      </c>
      <c r="H5" s="147"/>
      <c r="I5" s="147"/>
      <c r="J5" s="147"/>
      <c r="K5" s="147" t="s">
        <v>139</v>
      </c>
      <c r="L5" s="147" t="s">
        <v>140</v>
      </c>
      <c r="M5" s="147"/>
      <c r="N5" s="147" t="s">
        <v>141</v>
      </c>
      <c r="O5" s="147" t="s">
        <v>142</v>
      </c>
      <c r="P5" s="147"/>
      <c r="Q5" s="147"/>
      <c r="R5" s="148" t="s">
        <v>143</v>
      </c>
      <c r="S5" s="162" t="s">
        <v>334</v>
      </c>
      <c r="Y5" s="116" t="s">
        <v>133</v>
      </c>
    </row>
    <row r="6" spans="1:25" ht="64.5" customHeight="1">
      <c r="A6" s="126">
        <v>3</v>
      </c>
      <c r="B6" s="116" t="s">
        <v>144</v>
      </c>
      <c r="C6" s="116" t="s">
        <v>145</v>
      </c>
      <c r="D6" s="149" t="s">
        <v>146</v>
      </c>
      <c r="E6" s="149" t="s">
        <v>147</v>
      </c>
      <c r="F6" s="150" t="s">
        <v>148</v>
      </c>
      <c r="G6" s="151" t="s">
        <v>149</v>
      </c>
      <c r="H6" s="151" t="s">
        <v>150</v>
      </c>
      <c r="I6" s="151" t="s">
        <v>150</v>
      </c>
      <c r="J6" s="152" t="s">
        <v>151</v>
      </c>
      <c r="K6" s="152" t="s">
        <v>152</v>
      </c>
      <c r="L6" s="152" t="s">
        <v>153</v>
      </c>
      <c r="M6" s="152" t="s">
        <v>153</v>
      </c>
      <c r="N6" s="152" t="s">
        <v>154</v>
      </c>
      <c r="O6" s="152" t="s">
        <v>153</v>
      </c>
      <c r="P6" s="152" t="s">
        <v>155</v>
      </c>
      <c r="Q6" s="152" t="s">
        <v>156</v>
      </c>
      <c r="R6" s="151" t="s">
        <v>157</v>
      </c>
      <c r="S6" s="162" t="s">
        <v>335</v>
      </c>
      <c r="Y6" s="116" t="s">
        <v>144</v>
      </c>
    </row>
    <row r="7" spans="1:25" ht="64.5" customHeight="1">
      <c r="A7" s="126">
        <v>4</v>
      </c>
      <c r="B7" s="119" t="s">
        <v>247</v>
      </c>
      <c r="C7" s="120" t="s">
        <v>248</v>
      </c>
      <c r="D7" s="153" t="s">
        <v>249</v>
      </c>
      <c r="E7" s="154" t="s">
        <v>250</v>
      </c>
      <c r="F7" s="120" t="s">
        <v>251</v>
      </c>
      <c r="G7" s="120" t="s">
        <v>252</v>
      </c>
      <c r="H7" s="120" t="s">
        <v>229</v>
      </c>
      <c r="I7" s="120" t="s">
        <v>253</v>
      </c>
      <c r="J7" s="120" t="s">
        <v>254</v>
      </c>
      <c r="K7" s="120" t="s">
        <v>255</v>
      </c>
      <c r="L7" s="120" t="s">
        <v>131</v>
      </c>
      <c r="M7" s="120" t="s">
        <v>131</v>
      </c>
      <c r="N7" s="120" t="s">
        <v>131</v>
      </c>
      <c r="O7" s="120" t="s">
        <v>131</v>
      </c>
      <c r="P7" s="120" t="s">
        <v>256</v>
      </c>
      <c r="Q7" s="108" t="s">
        <v>189</v>
      </c>
      <c r="R7" s="155" t="s">
        <v>257</v>
      </c>
      <c r="S7" s="163" t="s">
        <v>336</v>
      </c>
      <c r="Y7" s="24" t="s">
        <v>247</v>
      </c>
    </row>
    <row r="8" spans="1:25" ht="64.5" customHeight="1">
      <c r="A8" s="126">
        <v>5</v>
      </c>
      <c r="B8" s="170" t="s">
        <v>258</v>
      </c>
      <c r="C8" s="171" t="s">
        <v>259</v>
      </c>
      <c r="D8" s="172" t="s">
        <v>260</v>
      </c>
      <c r="E8" s="173" t="s">
        <v>261</v>
      </c>
      <c r="F8" s="174" t="s">
        <v>262</v>
      </c>
      <c r="G8" s="171" t="s">
        <v>120</v>
      </c>
      <c r="H8" s="171" t="s">
        <v>263</v>
      </c>
      <c r="I8" s="171" t="s">
        <v>264</v>
      </c>
      <c r="J8" s="174" t="s">
        <v>265</v>
      </c>
      <c r="K8" s="171" t="s">
        <v>266</v>
      </c>
      <c r="L8" s="171" t="s">
        <v>131</v>
      </c>
      <c r="M8" s="171" t="s">
        <v>131</v>
      </c>
      <c r="N8" s="171" t="s">
        <v>131</v>
      </c>
      <c r="O8" s="171" t="s">
        <v>131</v>
      </c>
      <c r="P8" s="171" t="s">
        <v>267</v>
      </c>
      <c r="Q8" s="175" t="s">
        <v>228</v>
      </c>
      <c r="R8" s="176" t="s">
        <v>268</v>
      </c>
      <c r="S8" s="163" t="s">
        <v>327</v>
      </c>
      <c r="T8" s="106" t="s">
        <v>338</v>
      </c>
    </row>
    <row r="9" spans="1:25" ht="64.5" customHeight="1">
      <c r="A9" s="126">
        <v>6</v>
      </c>
      <c r="B9" s="114" t="s">
        <v>269</v>
      </c>
      <c r="C9" s="157" t="s">
        <v>270</v>
      </c>
      <c r="D9" s="115" t="s">
        <v>271</v>
      </c>
      <c r="E9" s="115" t="s">
        <v>272</v>
      </c>
      <c r="F9" s="114" t="s">
        <v>273</v>
      </c>
      <c r="G9" s="114" t="s">
        <v>274</v>
      </c>
      <c r="H9" s="157" t="s">
        <v>275</v>
      </c>
      <c r="I9" s="115" t="s">
        <v>116</v>
      </c>
      <c r="J9" s="115" t="s">
        <v>227</v>
      </c>
      <c r="K9" s="157" t="s">
        <v>276</v>
      </c>
      <c r="L9" s="115" t="s">
        <v>277</v>
      </c>
      <c r="M9" s="112"/>
      <c r="N9" s="112"/>
      <c r="O9" s="112"/>
      <c r="P9" s="112"/>
      <c r="Q9" s="115" t="s">
        <v>189</v>
      </c>
      <c r="R9" s="114" t="s">
        <v>278</v>
      </c>
      <c r="S9" s="163" t="s">
        <v>328</v>
      </c>
      <c r="Y9" s="13" t="s">
        <v>269</v>
      </c>
    </row>
    <row r="10" spans="1:25" ht="64.5" customHeight="1">
      <c r="A10" s="126">
        <v>7</v>
      </c>
      <c r="B10" s="119" t="s">
        <v>279</v>
      </c>
      <c r="C10" s="120" t="s">
        <v>280</v>
      </c>
      <c r="D10" s="153" t="s">
        <v>281</v>
      </c>
      <c r="E10" s="154" t="s">
        <v>282</v>
      </c>
      <c r="F10" s="121" t="s">
        <v>283</v>
      </c>
      <c r="G10" s="120" t="s">
        <v>274</v>
      </c>
      <c r="H10" s="120"/>
      <c r="I10" s="121"/>
      <c r="J10" s="120" t="s">
        <v>227</v>
      </c>
      <c r="K10" s="120" t="s">
        <v>284</v>
      </c>
      <c r="L10" s="120" t="s">
        <v>285</v>
      </c>
      <c r="M10" s="120" t="s">
        <v>131</v>
      </c>
      <c r="N10" s="120" t="s">
        <v>131</v>
      </c>
      <c r="O10" s="120" t="s">
        <v>286</v>
      </c>
      <c r="P10" s="120" t="s">
        <v>287</v>
      </c>
      <c r="Q10" s="156" t="s">
        <v>228</v>
      </c>
      <c r="R10" s="155" t="s">
        <v>288</v>
      </c>
      <c r="S10" s="163" t="s">
        <v>329</v>
      </c>
      <c r="Y10" s="13" t="s">
        <v>313</v>
      </c>
    </row>
    <row r="11" spans="1:25" ht="64.5" customHeight="1">
      <c r="A11" s="126">
        <v>8</v>
      </c>
      <c r="B11" s="119" t="s">
        <v>289</v>
      </c>
      <c r="C11" s="120" t="s">
        <v>290</v>
      </c>
      <c r="D11" s="153" t="s">
        <v>291</v>
      </c>
      <c r="E11" s="154" t="s">
        <v>292</v>
      </c>
      <c r="F11" s="114" t="s">
        <v>293</v>
      </c>
      <c r="G11" s="158" t="s">
        <v>294</v>
      </c>
      <c r="H11" s="112" t="s">
        <v>295</v>
      </c>
      <c r="I11" s="112"/>
      <c r="J11" s="120" t="s">
        <v>227</v>
      </c>
      <c r="K11" s="120" t="s">
        <v>296</v>
      </c>
      <c r="L11" s="120" t="s">
        <v>131</v>
      </c>
      <c r="M11" s="120" t="s">
        <v>131</v>
      </c>
      <c r="N11" s="120" t="s">
        <v>131</v>
      </c>
      <c r="O11" s="120" t="s">
        <v>296</v>
      </c>
      <c r="P11" s="120" t="s">
        <v>297</v>
      </c>
      <c r="Q11" s="115" t="s">
        <v>184</v>
      </c>
      <c r="R11" s="155" t="s">
        <v>298</v>
      </c>
      <c r="S11" s="163" t="s">
        <v>330</v>
      </c>
      <c r="Y11" s="13" t="s">
        <v>321</v>
      </c>
    </row>
    <row r="12" spans="1:25" ht="64.5" customHeight="1">
      <c r="A12" s="126">
        <v>9</v>
      </c>
      <c r="B12" s="13" t="s">
        <v>299</v>
      </c>
      <c r="C12" s="115" t="s">
        <v>300</v>
      </c>
      <c r="D12" s="112"/>
      <c r="E12" s="112"/>
      <c r="F12" s="159" t="s">
        <v>301</v>
      </c>
      <c r="G12" s="160" t="s">
        <v>302</v>
      </c>
      <c r="H12" s="112"/>
      <c r="I12" s="112"/>
      <c r="J12" s="120" t="s">
        <v>227</v>
      </c>
      <c r="K12" s="161" t="s">
        <v>303</v>
      </c>
      <c r="L12" s="112"/>
      <c r="M12" s="112"/>
      <c r="N12" s="112"/>
      <c r="O12" s="112"/>
      <c r="P12" s="112"/>
      <c r="Q12" s="115" t="s">
        <v>189</v>
      </c>
      <c r="R12" s="159" t="s">
        <v>301</v>
      </c>
      <c r="S12" s="163" t="s">
        <v>331</v>
      </c>
      <c r="Y12" s="13" t="s">
        <v>299</v>
      </c>
    </row>
    <row r="13" spans="1:25" ht="64.5" customHeight="1">
      <c r="A13" s="126">
        <v>10</v>
      </c>
      <c r="B13" s="13" t="s">
        <v>304</v>
      </c>
      <c r="C13" s="115" t="s">
        <v>300</v>
      </c>
      <c r="D13" s="112"/>
      <c r="E13" s="112"/>
      <c r="F13" s="114" t="s">
        <v>305</v>
      </c>
      <c r="G13" s="160" t="s">
        <v>302</v>
      </c>
      <c r="H13" s="112"/>
      <c r="I13" s="112"/>
      <c r="J13" s="120" t="s">
        <v>227</v>
      </c>
      <c r="K13" s="161" t="s">
        <v>303</v>
      </c>
      <c r="L13" s="112"/>
      <c r="M13" s="112"/>
      <c r="N13" s="112"/>
      <c r="O13" s="112"/>
      <c r="P13" s="112"/>
      <c r="Q13" s="115" t="s">
        <v>189</v>
      </c>
      <c r="R13" s="114" t="s">
        <v>306</v>
      </c>
      <c r="S13" s="163" t="s">
        <v>332</v>
      </c>
      <c r="Y13" s="13" t="s">
        <v>304</v>
      </c>
    </row>
    <row r="14" spans="1:25" ht="64.5" customHeight="1">
      <c r="A14" s="126">
        <v>11</v>
      </c>
      <c r="B14" s="13" t="s">
        <v>307</v>
      </c>
      <c r="C14" s="115" t="s">
        <v>300</v>
      </c>
      <c r="D14" s="112"/>
      <c r="E14" s="112"/>
      <c r="F14" s="114" t="s">
        <v>308</v>
      </c>
      <c r="G14" s="160" t="s">
        <v>302</v>
      </c>
      <c r="H14" s="112"/>
      <c r="I14" s="112"/>
      <c r="J14" s="120" t="s">
        <v>227</v>
      </c>
      <c r="K14" s="161" t="s">
        <v>303</v>
      </c>
      <c r="L14" s="112"/>
      <c r="M14" s="112"/>
      <c r="N14" s="112"/>
      <c r="O14" s="112"/>
      <c r="P14" s="112"/>
      <c r="Q14" s="115" t="s">
        <v>189</v>
      </c>
      <c r="R14" s="114" t="s">
        <v>308</v>
      </c>
      <c r="S14" s="163" t="s">
        <v>337</v>
      </c>
      <c r="Y14" s="13" t="s">
        <v>307</v>
      </c>
    </row>
    <row r="15" spans="1:25" ht="64.5" customHeight="1">
      <c r="A15" s="126">
        <v>12</v>
      </c>
      <c r="B15" s="157" t="s">
        <v>392</v>
      </c>
      <c r="C15" s="115" t="s">
        <v>393</v>
      </c>
      <c r="D15" s="157" t="s">
        <v>394</v>
      </c>
      <c r="E15" s="157" t="s">
        <v>395</v>
      </c>
      <c r="F15" s="157" t="s">
        <v>396</v>
      </c>
      <c r="G15" s="157" t="s">
        <v>397</v>
      </c>
      <c r="H15" s="157" t="s">
        <v>185</v>
      </c>
      <c r="I15" s="157" t="s">
        <v>186</v>
      </c>
      <c r="J15" s="157" t="s">
        <v>398</v>
      </c>
      <c r="K15" s="157" t="s">
        <v>399</v>
      </c>
      <c r="L15" s="157" t="s">
        <v>400</v>
      </c>
      <c r="M15" s="157" t="s">
        <v>401</v>
      </c>
      <c r="N15" s="157" t="s">
        <v>402</v>
      </c>
      <c r="O15" s="157" t="s">
        <v>403</v>
      </c>
      <c r="P15" s="157" t="s">
        <v>404</v>
      </c>
      <c r="Q15" s="157" t="s">
        <v>405</v>
      </c>
      <c r="R15" s="185" t="s">
        <v>406</v>
      </c>
      <c r="S15" s="163" t="s">
        <v>464</v>
      </c>
      <c r="Y15" s="13" t="s">
        <v>340</v>
      </c>
    </row>
    <row r="16" spans="1:25" ht="64.5" customHeight="1">
      <c r="A16" s="126">
        <v>13</v>
      </c>
      <c r="B16" s="157" t="s">
        <v>407</v>
      </c>
      <c r="C16" s="115" t="s">
        <v>393</v>
      </c>
      <c r="D16" s="157" t="s">
        <v>408</v>
      </c>
      <c r="E16" s="157" t="s">
        <v>409</v>
      </c>
      <c r="F16" s="157" t="s">
        <v>410</v>
      </c>
      <c r="G16" s="157" t="s">
        <v>411</v>
      </c>
      <c r="H16" s="157" t="s">
        <v>412</v>
      </c>
      <c r="I16" s="157" t="s">
        <v>197</v>
      </c>
      <c r="J16" s="157" t="s">
        <v>178</v>
      </c>
      <c r="K16" s="157" t="s">
        <v>413</v>
      </c>
      <c r="L16" s="157" t="s">
        <v>414</v>
      </c>
      <c r="M16" s="157" t="s">
        <v>187</v>
      </c>
      <c r="N16" s="157" t="s">
        <v>415</v>
      </c>
      <c r="O16" s="157" t="s">
        <v>416</v>
      </c>
      <c r="P16" s="157" t="s">
        <v>417</v>
      </c>
      <c r="Q16" s="157" t="s">
        <v>418</v>
      </c>
      <c r="R16" s="185" t="s">
        <v>419</v>
      </c>
      <c r="S16" s="163" t="s">
        <v>385</v>
      </c>
      <c r="Y16" s="13" t="s">
        <v>347</v>
      </c>
    </row>
    <row r="17" spans="1:25" ht="64.5" customHeight="1">
      <c r="A17" s="126">
        <v>14</v>
      </c>
      <c r="B17" s="157" t="s">
        <v>420</v>
      </c>
      <c r="C17" s="115" t="s">
        <v>393</v>
      </c>
      <c r="D17" s="157" t="s">
        <v>421</v>
      </c>
      <c r="E17" s="157" t="s">
        <v>422</v>
      </c>
      <c r="F17" s="157" t="s">
        <v>423</v>
      </c>
      <c r="G17" s="157" t="s">
        <v>230</v>
      </c>
      <c r="H17" s="113" t="s">
        <v>424</v>
      </c>
      <c r="I17" s="157" t="s">
        <v>197</v>
      </c>
      <c r="J17" s="157" t="s">
        <v>425</v>
      </c>
      <c r="K17" s="157" t="s">
        <v>426</v>
      </c>
      <c r="L17" s="157" t="s">
        <v>187</v>
      </c>
      <c r="M17" s="157" t="s">
        <v>187</v>
      </c>
      <c r="N17" s="157" t="s">
        <v>187</v>
      </c>
      <c r="O17" s="157" t="s">
        <v>187</v>
      </c>
      <c r="P17" s="157" t="s">
        <v>427</v>
      </c>
      <c r="Q17" s="157" t="s">
        <v>132</v>
      </c>
      <c r="R17" s="185" t="s">
        <v>428</v>
      </c>
      <c r="S17" s="163" t="s">
        <v>386</v>
      </c>
      <c r="Y17" s="13" t="s">
        <v>365</v>
      </c>
    </row>
    <row r="18" spans="1:25" ht="64.5" customHeight="1">
      <c r="A18" s="126">
        <v>15</v>
      </c>
      <c r="B18" s="157" t="s">
        <v>429</v>
      </c>
      <c r="C18" s="115" t="s">
        <v>393</v>
      </c>
      <c r="D18" s="157" t="s">
        <v>430</v>
      </c>
      <c r="E18" s="157" t="s">
        <v>431</v>
      </c>
      <c r="F18" s="157" t="s">
        <v>432</v>
      </c>
      <c r="G18" s="157" t="s">
        <v>433</v>
      </c>
      <c r="H18" s="186" t="s">
        <v>434</v>
      </c>
      <c r="I18" s="157" t="s">
        <v>131</v>
      </c>
      <c r="J18" s="157" t="s">
        <v>188</v>
      </c>
      <c r="K18" s="157" t="s">
        <v>435</v>
      </c>
      <c r="L18" s="157" t="s">
        <v>436</v>
      </c>
      <c r="M18" s="157" t="s">
        <v>187</v>
      </c>
      <c r="N18" s="157" t="s">
        <v>437</v>
      </c>
      <c r="O18" s="157" t="s">
        <v>438</v>
      </c>
      <c r="P18" s="157" t="s">
        <v>439</v>
      </c>
      <c r="Q18" s="157" t="s">
        <v>189</v>
      </c>
      <c r="R18" s="185" t="s">
        <v>440</v>
      </c>
      <c r="S18" s="163" t="s">
        <v>387</v>
      </c>
      <c r="Y18" s="13" t="s">
        <v>353</v>
      </c>
    </row>
    <row r="19" spans="1:25" ht="64.5" customHeight="1">
      <c r="A19" s="126">
        <v>16</v>
      </c>
      <c r="B19" s="157" t="s">
        <v>194</v>
      </c>
      <c r="C19" s="115" t="s">
        <v>393</v>
      </c>
      <c r="D19" s="157" t="s">
        <v>441</v>
      </c>
      <c r="E19" s="157" t="s">
        <v>442</v>
      </c>
      <c r="F19" s="157" t="s">
        <v>195</v>
      </c>
      <c r="G19" s="157" t="s">
        <v>443</v>
      </c>
      <c r="H19" s="157" t="s">
        <v>187</v>
      </c>
      <c r="I19" s="157" t="s">
        <v>197</v>
      </c>
      <c r="J19" s="157" t="s">
        <v>196</v>
      </c>
      <c r="K19" s="157" t="s">
        <v>198</v>
      </c>
      <c r="L19" s="157" t="s">
        <v>131</v>
      </c>
      <c r="M19" s="157" t="s">
        <v>187</v>
      </c>
      <c r="N19" s="157" t="s">
        <v>444</v>
      </c>
      <c r="O19" s="157" t="s">
        <v>187</v>
      </c>
      <c r="P19" s="157" t="s">
        <v>445</v>
      </c>
      <c r="Q19" s="157" t="s">
        <v>132</v>
      </c>
      <c r="R19" s="185" t="s">
        <v>446</v>
      </c>
      <c r="S19" s="163" t="s">
        <v>388</v>
      </c>
      <c r="Y19" s="13" t="s">
        <v>359</v>
      </c>
    </row>
    <row r="20" spans="1:25" ht="64.5" customHeight="1">
      <c r="A20" s="126">
        <v>17</v>
      </c>
      <c r="B20" s="157" t="s">
        <v>447</v>
      </c>
      <c r="C20" s="115" t="s">
        <v>448</v>
      </c>
      <c r="D20" s="157" t="s">
        <v>449</v>
      </c>
      <c r="E20" s="157" t="s">
        <v>450</v>
      </c>
      <c r="F20" s="157" t="s">
        <v>451</v>
      </c>
      <c r="G20" s="157" t="s">
        <v>190</v>
      </c>
      <c r="H20" s="157" t="s">
        <v>187</v>
      </c>
      <c r="I20" s="157" t="s">
        <v>192</v>
      </c>
      <c r="J20" s="157" t="s">
        <v>191</v>
      </c>
      <c r="K20" s="157" t="s">
        <v>452</v>
      </c>
      <c r="L20" s="157" t="s">
        <v>187</v>
      </c>
      <c r="M20" s="157" t="s">
        <v>187</v>
      </c>
      <c r="N20" s="157" t="s">
        <v>453</v>
      </c>
      <c r="O20" s="157" t="s">
        <v>187</v>
      </c>
      <c r="P20" s="157" t="s">
        <v>454</v>
      </c>
      <c r="Q20" s="157" t="s">
        <v>193</v>
      </c>
      <c r="R20" s="185" t="s">
        <v>455</v>
      </c>
      <c r="S20" s="163" t="s">
        <v>389</v>
      </c>
      <c r="Y20" s="13" t="s">
        <v>371</v>
      </c>
    </row>
    <row r="21" spans="1:25" ht="64.5" customHeight="1">
      <c r="A21" s="126">
        <v>18</v>
      </c>
      <c r="B21" s="157" t="s">
        <v>199</v>
      </c>
      <c r="C21" s="115" t="s">
        <v>456</v>
      </c>
      <c r="D21" s="157" t="s">
        <v>457</v>
      </c>
      <c r="E21" s="157" t="s">
        <v>458</v>
      </c>
      <c r="F21" s="157" t="s">
        <v>459</v>
      </c>
      <c r="G21" s="157" t="s">
        <v>460</v>
      </c>
      <c r="H21" s="157" t="s">
        <v>200</v>
      </c>
      <c r="I21" s="157" t="s">
        <v>202</v>
      </c>
      <c r="J21" s="157" t="s">
        <v>201</v>
      </c>
      <c r="K21" s="157" t="s">
        <v>203</v>
      </c>
      <c r="L21" s="157" t="s">
        <v>131</v>
      </c>
      <c r="M21" s="157" t="s">
        <v>187</v>
      </c>
      <c r="N21" s="157" t="s">
        <v>461</v>
      </c>
      <c r="O21" s="157" t="s">
        <v>462</v>
      </c>
      <c r="P21" s="157"/>
      <c r="Q21" s="157" t="s">
        <v>183</v>
      </c>
      <c r="R21" s="185" t="s">
        <v>463</v>
      </c>
      <c r="S21" s="163" t="s">
        <v>390</v>
      </c>
      <c r="Y21" s="13" t="s">
        <v>379</v>
      </c>
    </row>
    <row r="22" spans="1:25" ht="64.5" customHeight="1">
      <c r="A22" s="126">
        <v>19</v>
      </c>
      <c r="B22" s="109" t="s">
        <v>473</v>
      </c>
      <c r="C22" s="188" t="s">
        <v>474</v>
      </c>
      <c r="D22" s="188" t="s">
        <v>475</v>
      </c>
      <c r="E22" s="188" t="s">
        <v>476</v>
      </c>
      <c r="F22" s="109" t="s">
        <v>477</v>
      </c>
      <c r="G22" s="110" t="s">
        <v>478</v>
      </c>
      <c r="H22" s="110" t="s">
        <v>479</v>
      </c>
      <c r="I22" s="110" t="s">
        <v>480</v>
      </c>
      <c r="J22" s="110" t="s">
        <v>481</v>
      </c>
      <c r="K22" s="109" t="s">
        <v>482</v>
      </c>
      <c r="L22" s="188" t="s">
        <v>246</v>
      </c>
      <c r="M22" s="188" t="s">
        <v>246</v>
      </c>
      <c r="N22" s="188" t="s">
        <v>246</v>
      </c>
      <c r="O22" s="109" t="s">
        <v>483</v>
      </c>
      <c r="P22" s="188" t="s">
        <v>246</v>
      </c>
      <c r="Q22" s="109" t="s">
        <v>484</v>
      </c>
      <c r="R22" s="111" t="s">
        <v>485</v>
      </c>
      <c r="S22" s="163" t="s">
        <v>599</v>
      </c>
      <c r="Y22" s="14" t="s">
        <v>473</v>
      </c>
    </row>
    <row r="23" spans="1:25" ht="64.5" customHeight="1">
      <c r="A23" s="126">
        <v>20</v>
      </c>
      <c r="B23" s="114" t="s">
        <v>486</v>
      </c>
      <c r="C23" s="114" t="s">
        <v>487</v>
      </c>
      <c r="D23" s="188" t="s">
        <v>488</v>
      </c>
      <c r="E23" s="188" t="s">
        <v>489</v>
      </c>
      <c r="F23" s="114" t="s">
        <v>490</v>
      </c>
      <c r="G23" s="114" t="s">
        <v>491</v>
      </c>
      <c r="H23" s="114" t="s">
        <v>492</v>
      </c>
      <c r="I23" s="114" t="s">
        <v>493</v>
      </c>
      <c r="J23" s="114" t="s">
        <v>494</v>
      </c>
      <c r="K23" s="114" t="s">
        <v>495</v>
      </c>
      <c r="L23" s="114" t="s">
        <v>496</v>
      </c>
      <c r="M23" s="114" t="s">
        <v>497</v>
      </c>
      <c r="N23" s="112" t="s">
        <v>498</v>
      </c>
      <c r="O23" s="112" t="s">
        <v>499</v>
      </c>
      <c r="P23" s="114" t="s">
        <v>500</v>
      </c>
      <c r="Q23" s="112" t="s">
        <v>501</v>
      </c>
      <c r="R23" s="189" t="s">
        <v>502</v>
      </c>
      <c r="S23" s="163" t="s">
        <v>600</v>
      </c>
      <c r="Y23" s="13" t="s">
        <v>486</v>
      </c>
    </row>
    <row r="24" spans="1:25" ht="64.5" customHeight="1">
      <c r="A24" s="126">
        <v>21</v>
      </c>
      <c r="B24" s="109" t="s">
        <v>503</v>
      </c>
      <c r="C24" s="109" t="s">
        <v>504</v>
      </c>
      <c r="D24" s="188" t="s">
        <v>505</v>
      </c>
      <c r="E24" s="188" t="s">
        <v>506</v>
      </c>
      <c r="F24" s="110" t="s">
        <v>507</v>
      </c>
      <c r="G24" s="110" t="s">
        <v>166</v>
      </c>
      <c r="H24" s="110" t="s">
        <v>508</v>
      </c>
      <c r="I24" s="110" t="s">
        <v>509</v>
      </c>
      <c r="J24" s="110" t="s">
        <v>510</v>
      </c>
      <c r="K24" s="109" t="s">
        <v>511</v>
      </c>
      <c r="L24" s="109" t="s">
        <v>512</v>
      </c>
      <c r="M24" s="109" t="s">
        <v>512</v>
      </c>
      <c r="N24" s="109" t="s">
        <v>512</v>
      </c>
      <c r="O24" s="109" t="s">
        <v>512</v>
      </c>
      <c r="P24" s="109" t="s">
        <v>513</v>
      </c>
      <c r="Q24" s="109" t="s">
        <v>514</v>
      </c>
      <c r="R24" s="109" t="s">
        <v>515</v>
      </c>
      <c r="S24" s="163" t="s">
        <v>601</v>
      </c>
      <c r="Y24" s="13" t="s">
        <v>622</v>
      </c>
    </row>
    <row r="25" spans="1:25" ht="64.5" customHeight="1">
      <c r="A25" s="126">
        <v>22</v>
      </c>
      <c r="B25" s="188" t="s">
        <v>172</v>
      </c>
      <c r="C25" s="115" t="s">
        <v>516</v>
      </c>
      <c r="D25" s="188" t="s">
        <v>517</v>
      </c>
      <c r="E25" s="188" t="s">
        <v>518</v>
      </c>
      <c r="F25" s="114" t="s">
        <v>174</v>
      </c>
      <c r="G25" s="157" t="s">
        <v>212</v>
      </c>
      <c r="H25" s="157" t="s">
        <v>213</v>
      </c>
      <c r="I25" s="112"/>
      <c r="J25" s="114" t="s">
        <v>214</v>
      </c>
      <c r="K25" s="114" t="s">
        <v>215</v>
      </c>
      <c r="L25" s="112"/>
      <c r="M25" s="112"/>
      <c r="N25" s="114" t="s">
        <v>216</v>
      </c>
      <c r="O25" s="114" t="s">
        <v>519</v>
      </c>
      <c r="P25" s="112"/>
      <c r="Q25" s="115" t="s">
        <v>217</v>
      </c>
      <c r="R25" s="157" t="s">
        <v>174</v>
      </c>
      <c r="S25" s="163" t="s">
        <v>602</v>
      </c>
      <c r="Y25" s="13" t="s">
        <v>172</v>
      </c>
    </row>
    <row r="26" spans="1:25" ht="64.5" customHeight="1">
      <c r="A26" s="126">
        <v>23</v>
      </c>
      <c r="B26" s="269" t="s">
        <v>469</v>
      </c>
      <c r="C26" s="115" t="s">
        <v>516</v>
      </c>
      <c r="D26" s="115" t="s">
        <v>520</v>
      </c>
      <c r="E26" s="115" t="s">
        <v>521</v>
      </c>
      <c r="F26" s="13" t="s">
        <v>522</v>
      </c>
      <c r="G26" s="157" t="s">
        <v>523</v>
      </c>
      <c r="H26" s="157" t="s">
        <v>524</v>
      </c>
      <c r="I26" s="112"/>
      <c r="J26" s="114" t="s">
        <v>525</v>
      </c>
      <c r="K26" s="114" t="s">
        <v>215</v>
      </c>
      <c r="L26" s="112"/>
      <c r="M26" s="112"/>
      <c r="N26" s="114" t="s">
        <v>216</v>
      </c>
      <c r="O26" s="114" t="s">
        <v>519</v>
      </c>
      <c r="P26" s="112"/>
      <c r="Q26" s="115" t="s">
        <v>184</v>
      </c>
      <c r="R26" s="13" t="s">
        <v>522</v>
      </c>
      <c r="S26" s="163" t="s">
        <v>603</v>
      </c>
    </row>
    <row r="27" spans="1:25" ht="64.5" customHeight="1">
      <c r="A27" s="126">
        <v>24</v>
      </c>
      <c r="B27" s="109" t="s">
        <v>526</v>
      </c>
      <c r="C27" s="115" t="s">
        <v>516</v>
      </c>
      <c r="D27" s="188" t="s">
        <v>527</v>
      </c>
      <c r="E27" s="188" t="s">
        <v>528</v>
      </c>
      <c r="F27" s="114" t="s">
        <v>529</v>
      </c>
      <c r="G27" s="157" t="s">
        <v>212</v>
      </c>
      <c r="H27" s="157" t="s">
        <v>530</v>
      </c>
      <c r="I27" s="112"/>
      <c r="J27" s="114" t="s">
        <v>531</v>
      </c>
      <c r="K27" s="114" t="s">
        <v>215</v>
      </c>
      <c r="L27" s="112"/>
      <c r="M27" s="112"/>
      <c r="N27" s="114" t="s">
        <v>216</v>
      </c>
      <c r="O27" s="114" t="s">
        <v>519</v>
      </c>
      <c r="P27" s="112"/>
      <c r="Q27" s="115" t="s">
        <v>184</v>
      </c>
      <c r="R27" s="157" t="s">
        <v>532</v>
      </c>
      <c r="S27" s="163" t="s">
        <v>604</v>
      </c>
      <c r="Y27" s="13" t="s">
        <v>526</v>
      </c>
    </row>
    <row r="28" spans="1:25" ht="64.5" customHeight="1">
      <c r="A28" s="126">
        <v>25</v>
      </c>
      <c r="B28" s="109" t="s">
        <v>533</v>
      </c>
      <c r="C28" s="115" t="s">
        <v>516</v>
      </c>
      <c r="D28" s="188" t="s">
        <v>534</v>
      </c>
      <c r="E28" s="188" t="s">
        <v>535</v>
      </c>
      <c r="F28" s="114" t="s">
        <v>536</v>
      </c>
      <c r="G28" s="157" t="s">
        <v>537</v>
      </c>
      <c r="H28" s="157" t="s">
        <v>538</v>
      </c>
      <c r="I28" s="112"/>
      <c r="J28" s="114" t="s">
        <v>539</v>
      </c>
      <c r="K28" s="114" t="s">
        <v>215</v>
      </c>
      <c r="L28" s="112"/>
      <c r="M28" s="112"/>
      <c r="N28" s="114" t="s">
        <v>216</v>
      </c>
      <c r="O28" s="114" t="s">
        <v>519</v>
      </c>
      <c r="P28" s="112"/>
      <c r="Q28" s="115" t="s">
        <v>184</v>
      </c>
      <c r="R28" s="157" t="s">
        <v>540</v>
      </c>
      <c r="S28" s="163" t="s">
        <v>605</v>
      </c>
      <c r="Y28" s="13" t="s">
        <v>533</v>
      </c>
    </row>
    <row r="29" spans="1:25" ht="64.5" customHeight="1">
      <c r="A29" s="126">
        <v>26</v>
      </c>
      <c r="B29" s="109" t="s">
        <v>541</v>
      </c>
      <c r="C29" s="115" t="s">
        <v>516</v>
      </c>
      <c r="D29" s="188" t="s">
        <v>542</v>
      </c>
      <c r="E29" s="188" t="s">
        <v>543</v>
      </c>
      <c r="F29" s="114" t="s">
        <v>544</v>
      </c>
      <c r="G29" s="157" t="s">
        <v>523</v>
      </c>
      <c r="H29" s="157" t="s">
        <v>545</v>
      </c>
      <c r="I29" s="112"/>
      <c r="J29" s="114" t="s">
        <v>546</v>
      </c>
      <c r="K29" s="114" t="s">
        <v>215</v>
      </c>
      <c r="L29" s="112"/>
      <c r="M29" s="112"/>
      <c r="N29" s="114" t="s">
        <v>216</v>
      </c>
      <c r="O29" s="114" t="s">
        <v>519</v>
      </c>
      <c r="P29" s="112"/>
      <c r="Q29" s="115" t="s">
        <v>184</v>
      </c>
      <c r="R29" s="157" t="s">
        <v>544</v>
      </c>
      <c r="S29" s="163" t="s">
        <v>606</v>
      </c>
      <c r="Y29" s="13" t="s">
        <v>541</v>
      </c>
    </row>
    <row r="30" spans="1:25" ht="64.5" customHeight="1">
      <c r="A30" s="126">
        <v>27</v>
      </c>
      <c r="B30" s="109" t="s">
        <v>547</v>
      </c>
      <c r="C30" s="115" t="s">
        <v>516</v>
      </c>
      <c r="D30" s="188" t="s">
        <v>548</v>
      </c>
      <c r="E30" s="188" t="s">
        <v>549</v>
      </c>
      <c r="F30" s="114" t="s">
        <v>550</v>
      </c>
      <c r="G30" s="157" t="s">
        <v>523</v>
      </c>
      <c r="H30" s="157" t="s">
        <v>551</v>
      </c>
      <c r="I30" s="112"/>
      <c r="J30" s="114" t="s">
        <v>546</v>
      </c>
      <c r="K30" s="114" t="s">
        <v>215</v>
      </c>
      <c r="L30" s="112"/>
      <c r="M30" s="112"/>
      <c r="N30" s="114" t="s">
        <v>216</v>
      </c>
      <c r="O30" s="114" t="s">
        <v>519</v>
      </c>
      <c r="P30" s="112"/>
      <c r="Q30" s="115" t="s">
        <v>184</v>
      </c>
      <c r="R30" s="157" t="s">
        <v>550</v>
      </c>
      <c r="S30" s="163" t="s">
        <v>607</v>
      </c>
      <c r="Y30" s="13" t="s">
        <v>547</v>
      </c>
    </row>
    <row r="31" spans="1:25" ht="64.5" customHeight="1">
      <c r="A31" s="126">
        <v>28</v>
      </c>
      <c r="B31" s="190" t="s">
        <v>175</v>
      </c>
      <c r="C31" s="115" t="s">
        <v>552</v>
      </c>
      <c r="D31" s="188" t="s">
        <v>553</v>
      </c>
      <c r="E31" s="188" t="s">
        <v>554</v>
      </c>
      <c r="F31" s="110" t="s">
        <v>218</v>
      </c>
      <c r="G31" s="110" t="s">
        <v>219</v>
      </c>
      <c r="H31" s="110" t="s">
        <v>555</v>
      </c>
      <c r="I31" s="110" t="s">
        <v>556</v>
      </c>
      <c r="J31" s="110" t="s">
        <v>220</v>
      </c>
      <c r="K31" s="109" t="s">
        <v>221</v>
      </c>
      <c r="L31" s="109" t="s">
        <v>209</v>
      </c>
      <c r="M31" s="109"/>
      <c r="N31" s="109" t="s">
        <v>557</v>
      </c>
      <c r="O31" s="109" t="s">
        <v>558</v>
      </c>
      <c r="P31" s="109" t="s">
        <v>210</v>
      </c>
      <c r="Q31" s="115" t="s">
        <v>184</v>
      </c>
      <c r="R31" s="111" t="s">
        <v>222</v>
      </c>
      <c r="S31" s="163" t="s">
        <v>608</v>
      </c>
      <c r="Y31" s="190" t="s">
        <v>175</v>
      </c>
    </row>
    <row r="32" spans="1:25" ht="64.5" customHeight="1">
      <c r="A32" s="126">
        <v>29</v>
      </c>
      <c r="B32" s="190" t="s">
        <v>223</v>
      </c>
      <c r="C32" s="115" t="s">
        <v>552</v>
      </c>
      <c r="D32" s="188" t="s">
        <v>559</v>
      </c>
      <c r="E32" s="188" t="s">
        <v>560</v>
      </c>
      <c r="F32" s="110" t="s">
        <v>224</v>
      </c>
      <c r="G32" s="110" t="s">
        <v>219</v>
      </c>
      <c r="H32" s="110" t="s">
        <v>225</v>
      </c>
      <c r="I32" s="110" t="s">
        <v>556</v>
      </c>
      <c r="J32" s="110" t="s">
        <v>220</v>
      </c>
      <c r="K32" s="109" t="s">
        <v>221</v>
      </c>
      <c r="L32" s="109" t="s">
        <v>209</v>
      </c>
      <c r="M32" s="109"/>
      <c r="N32" s="109" t="s">
        <v>557</v>
      </c>
      <c r="O32" s="109" t="s">
        <v>558</v>
      </c>
      <c r="P32" s="109" t="s">
        <v>210</v>
      </c>
      <c r="Q32" s="115" t="s">
        <v>184</v>
      </c>
      <c r="R32" s="111" t="s">
        <v>226</v>
      </c>
      <c r="S32" s="163" t="s">
        <v>609</v>
      </c>
      <c r="Y32" s="190" t="s">
        <v>223</v>
      </c>
    </row>
    <row r="33" spans="1:25" ht="64.5" customHeight="1">
      <c r="A33" s="126">
        <v>30</v>
      </c>
      <c r="B33" s="190" t="s">
        <v>168</v>
      </c>
      <c r="C33" s="115" t="s">
        <v>552</v>
      </c>
      <c r="D33" s="188" t="s">
        <v>561</v>
      </c>
      <c r="E33" s="188" t="s">
        <v>562</v>
      </c>
      <c r="F33" s="110" t="s">
        <v>206</v>
      </c>
      <c r="G33" s="110" t="s">
        <v>169</v>
      </c>
      <c r="H33" s="110" t="s">
        <v>207</v>
      </c>
      <c r="I33" s="110" t="s">
        <v>556</v>
      </c>
      <c r="J33" s="110" t="s">
        <v>208</v>
      </c>
      <c r="K33" s="109" t="s">
        <v>221</v>
      </c>
      <c r="L33" s="109" t="s">
        <v>209</v>
      </c>
      <c r="M33" s="109"/>
      <c r="N33" s="109" t="s">
        <v>557</v>
      </c>
      <c r="O33" s="109" t="s">
        <v>558</v>
      </c>
      <c r="P33" s="109" t="s">
        <v>210</v>
      </c>
      <c r="Q33" s="115" t="s">
        <v>184</v>
      </c>
      <c r="R33" s="111" t="s">
        <v>211</v>
      </c>
      <c r="S33" s="163" t="s">
        <v>610</v>
      </c>
      <c r="Y33" s="190" t="s">
        <v>168</v>
      </c>
    </row>
    <row r="34" spans="1:25" ht="64.5" customHeight="1">
      <c r="A34" s="126">
        <v>31</v>
      </c>
      <c r="B34" s="190" t="s">
        <v>563</v>
      </c>
      <c r="C34" s="115" t="s">
        <v>552</v>
      </c>
      <c r="D34" s="188" t="s">
        <v>564</v>
      </c>
      <c r="E34" s="188" t="s">
        <v>565</v>
      </c>
      <c r="F34" s="110" t="s">
        <v>566</v>
      </c>
      <c r="G34" s="110" t="s">
        <v>219</v>
      </c>
      <c r="H34" s="110" t="s">
        <v>225</v>
      </c>
      <c r="I34" s="110" t="s">
        <v>556</v>
      </c>
      <c r="J34" s="110" t="s">
        <v>220</v>
      </c>
      <c r="K34" s="109" t="s">
        <v>221</v>
      </c>
      <c r="L34" s="109" t="s">
        <v>209</v>
      </c>
      <c r="M34" s="109"/>
      <c r="N34" s="109" t="s">
        <v>557</v>
      </c>
      <c r="O34" s="109" t="s">
        <v>558</v>
      </c>
      <c r="P34" s="109" t="s">
        <v>210</v>
      </c>
      <c r="Q34" s="115" t="s">
        <v>184</v>
      </c>
      <c r="R34" s="111" t="s">
        <v>567</v>
      </c>
      <c r="S34" s="163" t="s">
        <v>611</v>
      </c>
      <c r="Y34" s="190" t="s">
        <v>563</v>
      </c>
    </row>
    <row r="35" spans="1:25" ht="64.5" customHeight="1">
      <c r="A35" s="126">
        <v>32</v>
      </c>
      <c r="B35" s="190" t="s">
        <v>568</v>
      </c>
      <c r="C35" s="115" t="s">
        <v>552</v>
      </c>
      <c r="D35" s="188" t="s">
        <v>564</v>
      </c>
      <c r="E35" s="188" t="s">
        <v>565</v>
      </c>
      <c r="F35" s="110" t="s">
        <v>569</v>
      </c>
      <c r="G35" s="110" t="s">
        <v>219</v>
      </c>
      <c r="H35" s="110" t="s">
        <v>225</v>
      </c>
      <c r="I35" s="110" t="s">
        <v>556</v>
      </c>
      <c r="J35" s="110" t="s">
        <v>220</v>
      </c>
      <c r="K35" s="109" t="s">
        <v>221</v>
      </c>
      <c r="L35" s="109" t="s">
        <v>209</v>
      </c>
      <c r="M35" s="109"/>
      <c r="N35" s="109" t="s">
        <v>557</v>
      </c>
      <c r="O35" s="109" t="s">
        <v>558</v>
      </c>
      <c r="P35" s="109" t="s">
        <v>210</v>
      </c>
      <c r="Q35" s="115" t="s">
        <v>184</v>
      </c>
      <c r="R35" s="111" t="s">
        <v>570</v>
      </c>
      <c r="S35" s="163" t="s">
        <v>612</v>
      </c>
      <c r="Y35" s="190" t="s">
        <v>568</v>
      </c>
    </row>
    <row r="36" spans="1:25" ht="64.5" customHeight="1">
      <c r="A36" s="126">
        <v>33</v>
      </c>
      <c r="B36" s="109" t="s">
        <v>571</v>
      </c>
      <c r="C36" s="115" t="s">
        <v>572</v>
      </c>
      <c r="D36" s="188" t="s">
        <v>573</v>
      </c>
      <c r="E36" s="188" t="s">
        <v>574</v>
      </c>
      <c r="F36" s="110" t="s">
        <v>575</v>
      </c>
      <c r="G36" s="110" t="s">
        <v>576</v>
      </c>
      <c r="H36" s="110" t="s">
        <v>577</v>
      </c>
      <c r="I36" s="110" t="s">
        <v>578</v>
      </c>
      <c r="J36" s="110" t="s">
        <v>579</v>
      </c>
      <c r="K36" s="109" t="s">
        <v>205</v>
      </c>
      <c r="L36" s="109" t="s">
        <v>205</v>
      </c>
      <c r="M36" s="109" t="s">
        <v>580</v>
      </c>
      <c r="N36" s="191" t="s">
        <v>581</v>
      </c>
      <c r="O36" s="109" t="s">
        <v>582</v>
      </c>
      <c r="P36" s="109" t="s">
        <v>583</v>
      </c>
      <c r="Q36" s="115" t="s">
        <v>113</v>
      </c>
      <c r="R36" s="111" t="s">
        <v>584</v>
      </c>
      <c r="S36" s="163" t="s">
        <v>613</v>
      </c>
      <c r="Y36" s="204" t="s">
        <v>658</v>
      </c>
    </row>
    <row r="37" spans="1:25" ht="64.5" customHeight="1">
      <c r="A37" s="126">
        <v>34</v>
      </c>
      <c r="B37" s="109" t="s">
        <v>585</v>
      </c>
      <c r="C37" s="115" t="s">
        <v>586</v>
      </c>
      <c r="D37" s="188" t="s">
        <v>587</v>
      </c>
      <c r="E37" s="188" t="s">
        <v>588</v>
      </c>
      <c r="F37" s="110" t="s">
        <v>589</v>
      </c>
      <c r="G37" s="118" t="s">
        <v>590</v>
      </c>
      <c r="H37" s="118" t="s">
        <v>591</v>
      </c>
      <c r="I37" s="118" t="s">
        <v>592</v>
      </c>
      <c r="J37" s="110" t="s">
        <v>593</v>
      </c>
      <c r="K37" s="192" t="s">
        <v>594</v>
      </c>
      <c r="L37" s="113" t="s">
        <v>595</v>
      </c>
      <c r="M37" s="109" t="s">
        <v>596</v>
      </c>
      <c r="N37" s="109" t="s">
        <v>596</v>
      </c>
      <c r="O37" s="109" t="s">
        <v>596</v>
      </c>
      <c r="P37" s="109"/>
      <c r="Q37" s="115" t="s">
        <v>597</v>
      </c>
      <c r="R37" s="111" t="s">
        <v>598</v>
      </c>
      <c r="S37" s="163" t="s">
        <v>614</v>
      </c>
      <c r="Y37" s="14" t="s">
        <v>585</v>
      </c>
    </row>
    <row r="38" spans="1:25" ht="64.5" customHeight="1">
      <c r="A38" s="126">
        <v>35</v>
      </c>
      <c r="B38" s="219" t="s">
        <v>686</v>
      </c>
      <c r="C38" s="218" t="s">
        <v>774</v>
      </c>
      <c r="D38" s="220" t="s">
        <v>775</v>
      </c>
      <c r="E38" s="220" t="s">
        <v>776</v>
      </c>
      <c r="F38" s="221" t="s">
        <v>777</v>
      </c>
      <c r="G38" s="218" t="s">
        <v>778</v>
      </c>
      <c r="H38" s="218" t="s">
        <v>779</v>
      </c>
      <c r="I38" s="218" t="s">
        <v>131</v>
      </c>
      <c r="J38" s="218" t="s">
        <v>780</v>
      </c>
      <c r="K38" s="222" t="s">
        <v>781</v>
      </c>
      <c r="L38" s="222" t="s">
        <v>781</v>
      </c>
      <c r="M38" s="218" t="s">
        <v>782</v>
      </c>
      <c r="N38" s="218"/>
      <c r="O38" s="218" t="s">
        <v>783</v>
      </c>
      <c r="P38" s="218" t="s">
        <v>783</v>
      </c>
      <c r="Q38" s="218" t="s">
        <v>784</v>
      </c>
      <c r="R38" s="223" t="s">
        <v>785</v>
      </c>
      <c r="S38" s="163" t="s">
        <v>917</v>
      </c>
      <c r="T38" s="216" t="s">
        <v>686</v>
      </c>
      <c r="Y38" s="96" t="s">
        <v>686</v>
      </c>
    </row>
    <row r="39" spans="1:25" ht="64.5" customHeight="1">
      <c r="A39" s="126">
        <v>36</v>
      </c>
      <c r="B39" s="224" t="s">
        <v>786</v>
      </c>
      <c r="C39" s="218" t="s">
        <v>774</v>
      </c>
      <c r="D39" s="220" t="s">
        <v>787</v>
      </c>
      <c r="E39" s="220" t="s">
        <v>788</v>
      </c>
      <c r="F39" s="218" t="s">
        <v>789</v>
      </c>
      <c r="G39" s="218" t="s">
        <v>778</v>
      </c>
      <c r="H39" s="218" t="s">
        <v>790</v>
      </c>
      <c r="I39" s="218" t="s">
        <v>792</v>
      </c>
      <c r="J39" s="218" t="s">
        <v>791</v>
      </c>
      <c r="K39" s="225" t="s">
        <v>793</v>
      </c>
      <c r="L39" s="218" t="s">
        <v>794</v>
      </c>
      <c r="M39" s="218"/>
      <c r="N39" s="218" t="s">
        <v>795</v>
      </c>
      <c r="O39" s="218" t="s">
        <v>796</v>
      </c>
      <c r="P39" s="218" t="s">
        <v>797</v>
      </c>
      <c r="Q39" s="218" t="s">
        <v>798</v>
      </c>
      <c r="R39" s="223" t="s">
        <v>799</v>
      </c>
      <c r="S39" s="163" t="s">
        <v>918</v>
      </c>
      <c r="T39" s="216" t="s">
        <v>695</v>
      </c>
      <c r="Y39" s="96" t="s">
        <v>695</v>
      </c>
    </row>
    <row r="40" spans="1:25" ht="64.5" customHeight="1">
      <c r="A40" s="126">
        <v>37</v>
      </c>
      <c r="B40" s="224" t="s">
        <v>800</v>
      </c>
      <c r="C40" s="218" t="s">
        <v>774</v>
      </c>
      <c r="D40" s="220" t="s">
        <v>801</v>
      </c>
      <c r="E40" s="220" t="s">
        <v>802</v>
      </c>
      <c r="F40" s="218" t="s">
        <v>803</v>
      </c>
      <c r="G40" s="218" t="s">
        <v>778</v>
      </c>
      <c r="H40" s="218" t="s">
        <v>804</v>
      </c>
      <c r="I40" s="218" t="s">
        <v>792</v>
      </c>
      <c r="J40" s="218" t="s">
        <v>805</v>
      </c>
      <c r="K40" s="225" t="s">
        <v>806</v>
      </c>
      <c r="L40" s="218" t="s">
        <v>807</v>
      </c>
      <c r="M40" s="218"/>
      <c r="N40" s="218" t="s">
        <v>808</v>
      </c>
      <c r="O40" s="218" t="s">
        <v>809</v>
      </c>
      <c r="P40" s="218" t="s">
        <v>810</v>
      </c>
      <c r="Q40" s="218" t="s">
        <v>811</v>
      </c>
      <c r="R40" s="223" t="s">
        <v>812</v>
      </c>
      <c r="S40" s="163" t="s">
        <v>919</v>
      </c>
      <c r="T40" s="216" t="s">
        <v>699</v>
      </c>
      <c r="Y40" s="96" t="s">
        <v>699</v>
      </c>
    </row>
    <row r="41" spans="1:25" ht="64.5" customHeight="1">
      <c r="A41" s="126">
        <v>38</v>
      </c>
      <c r="B41" s="218" t="s">
        <v>702</v>
      </c>
      <c r="C41" s="226" t="s">
        <v>813</v>
      </c>
      <c r="D41" s="220" t="s">
        <v>814</v>
      </c>
      <c r="E41" s="220" t="s">
        <v>815</v>
      </c>
      <c r="F41" s="218" t="s">
        <v>816</v>
      </c>
      <c r="G41" s="218" t="s">
        <v>778</v>
      </c>
      <c r="H41" s="220" t="s">
        <v>817</v>
      </c>
      <c r="I41" s="227" t="s">
        <v>131</v>
      </c>
      <c r="J41" s="218" t="s">
        <v>780</v>
      </c>
      <c r="K41" s="218" t="s">
        <v>818</v>
      </c>
      <c r="L41" s="220" t="s">
        <v>819</v>
      </c>
      <c r="M41" s="220" t="s">
        <v>820</v>
      </c>
      <c r="N41" s="218" t="s">
        <v>821</v>
      </c>
      <c r="O41" s="218"/>
      <c r="P41" s="218" t="s">
        <v>822</v>
      </c>
      <c r="Q41" s="226" t="s">
        <v>784</v>
      </c>
      <c r="R41" s="228" t="s">
        <v>823</v>
      </c>
      <c r="S41" s="163" t="s">
        <v>920</v>
      </c>
      <c r="T41" s="216" t="s">
        <v>702</v>
      </c>
      <c r="Y41" s="96" t="s">
        <v>702</v>
      </c>
    </row>
    <row r="42" spans="1:25" ht="64.5" customHeight="1">
      <c r="A42" s="126">
        <v>39</v>
      </c>
      <c r="B42" s="218" t="s">
        <v>706</v>
      </c>
      <c r="C42" s="226" t="s">
        <v>813</v>
      </c>
      <c r="D42" s="226" t="s">
        <v>824</v>
      </c>
      <c r="E42" s="226" t="s">
        <v>825</v>
      </c>
      <c r="F42" s="226" t="s">
        <v>826</v>
      </c>
      <c r="G42" s="218" t="s">
        <v>778</v>
      </c>
      <c r="H42" s="220" t="s">
        <v>827</v>
      </c>
      <c r="I42" s="220" t="s">
        <v>829</v>
      </c>
      <c r="J42" s="218" t="s">
        <v>828</v>
      </c>
      <c r="K42" s="218" t="s">
        <v>708</v>
      </c>
      <c r="L42" s="218" t="s">
        <v>708</v>
      </c>
      <c r="M42" s="218" t="s">
        <v>830</v>
      </c>
      <c r="N42" s="218" t="s">
        <v>831</v>
      </c>
      <c r="O42" s="220" t="s">
        <v>832</v>
      </c>
      <c r="P42" s="218" t="s">
        <v>833</v>
      </c>
      <c r="Q42" s="218" t="s">
        <v>113</v>
      </c>
      <c r="R42" s="229" t="s">
        <v>834</v>
      </c>
      <c r="S42" s="163" t="s">
        <v>921</v>
      </c>
      <c r="T42" s="216" t="s">
        <v>706</v>
      </c>
      <c r="Y42" s="96" t="s">
        <v>706</v>
      </c>
    </row>
    <row r="43" spans="1:25" ht="64.5" customHeight="1">
      <c r="A43" s="126">
        <v>40</v>
      </c>
      <c r="B43" s="218" t="s">
        <v>710</v>
      </c>
      <c r="C43" s="226" t="s">
        <v>813</v>
      </c>
      <c r="D43" s="220" t="s">
        <v>814</v>
      </c>
      <c r="E43" s="220" t="s">
        <v>815</v>
      </c>
      <c r="F43" s="218" t="s">
        <v>816</v>
      </c>
      <c r="G43" s="218" t="s">
        <v>778</v>
      </c>
      <c r="H43" s="220" t="s">
        <v>817</v>
      </c>
      <c r="I43" s="227" t="s">
        <v>131</v>
      </c>
      <c r="J43" s="218" t="s">
        <v>780</v>
      </c>
      <c r="K43" s="218" t="s">
        <v>818</v>
      </c>
      <c r="L43" s="220" t="s">
        <v>819</v>
      </c>
      <c r="M43" s="220" t="s">
        <v>820</v>
      </c>
      <c r="N43" s="218" t="s">
        <v>821</v>
      </c>
      <c r="O43" s="218"/>
      <c r="P43" s="218" t="s">
        <v>822</v>
      </c>
      <c r="Q43" s="226" t="s">
        <v>784</v>
      </c>
      <c r="R43" s="228" t="s">
        <v>823</v>
      </c>
      <c r="S43" s="163" t="s">
        <v>922</v>
      </c>
      <c r="T43" s="216" t="s">
        <v>710</v>
      </c>
      <c r="Y43" s="96" t="s">
        <v>710</v>
      </c>
    </row>
    <row r="44" spans="1:25" ht="64.5" customHeight="1">
      <c r="A44" s="126">
        <v>41</v>
      </c>
      <c r="B44" s="218" t="s">
        <v>713</v>
      </c>
      <c r="C44" s="226" t="s">
        <v>813</v>
      </c>
      <c r="D44" s="226" t="s">
        <v>824</v>
      </c>
      <c r="E44" s="226" t="s">
        <v>825</v>
      </c>
      <c r="F44" s="226" t="s">
        <v>826</v>
      </c>
      <c r="G44" s="218" t="s">
        <v>778</v>
      </c>
      <c r="H44" s="220" t="s">
        <v>827</v>
      </c>
      <c r="I44" s="220" t="s">
        <v>829</v>
      </c>
      <c r="J44" s="218" t="s">
        <v>828</v>
      </c>
      <c r="K44" s="218" t="s">
        <v>708</v>
      </c>
      <c r="L44" s="218" t="s">
        <v>708</v>
      </c>
      <c r="M44" s="218" t="s">
        <v>830</v>
      </c>
      <c r="N44" s="218" t="s">
        <v>831</v>
      </c>
      <c r="O44" s="220" t="s">
        <v>832</v>
      </c>
      <c r="P44" s="218" t="s">
        <v>833</v>
      </c>
      <c r="Q44" s="218" t="s">
        <v>113</v>
      </c>
      <c r="R44" s="229" t="s">
        <v>834</v>
      </c>
      <c r="S44" s="163" t="s">
        <v>923</v>
      </c>
      <c r="T44" s="216" t="s">
        <v>713</v>
      </c>
      <c r="Y44" s="96" t="s">
        <v>713</v>
      </c>
    </row>
    <row r="45" spans="1:25" ht="64.5" customHeight="1">
      <c r="A45" s="126">
        <v>42</v>
      </c>
      <c r="B45" s="226" t="s">
        <v>750</v>
      </c>
      <c r="C45" s="218" t="s">
        <v>774</v>
      </c>
      <c r="D45" s="230" t="s">
        <v>835</v>
      </c>
      <c r="E45" s="230" t="s">
        <v>836</v>
      </c>
      <c r="F45" s="230" t="s">
        <v>837</v>
      </c>
      <c r="G45" s="220" t="s">
        <v>838</v>
      </c>
      <c r="H45" s="218" t="s">
        <v>839</v>
      </c>
      <c r="I45" s="220" t="s">
        <v>841</v>
      </c>
      <c r="J45" s="218" t="s">
        <v>840</v>
      </c>
      <c r="K45" s="218" t="s">
        <v>842</v>
      </c>
      <c r="L45" s="218"/>
      <c r="M45" s="218"/>
      <c r="N45" s="218" t="s">
        <v>842</v>
      </c>
      <c r="O45" s="220" t="s">
        <v>843</v>
      </c>
      <c r="P45" s="218" t="s">
        <v>844</v>
      </c>
      <c r="Q45" s="218" t="s">
        <v>113</v>
      </c>
      <c r="R45" s="229" t="s">
        <v>845</v>
      </c>
      <c r="S45" s="163" t="s">
        <v>924</v>
      </c>
      <c r="T45" s="216" t="s">
        <v>750</v>
      </c>
      <c r="Y45" s="96" t="s">
        <v>750</v>
      </c>
    </row>
    <row r="46" spans="1:25" ht="64.5" customHeight="1">
      <c r="A46" s="126">
        <v>43</v>
      </c>
      <c r="B46" s="226" t="s">
        <v>846</v>
      </c>
      <c r="C46" s="218" t="s">
        <v>847</v>
      </c>
      <c r="D46" s="230"/>
      <c r="E46" s="230"/>
      <c r="F46" s="230"/>
      <c r="G46" s="220"/>
      <c r="H46" s="218"/>
      <c r="I46" s="220"/>
      <c r="J46" s="218"/>
      <c r="K46" s="218"/>
      <c r="L46" s="218"/>
      <c r="M46" s="218"/>
      <c r="N46" s="218"/>
      <c r="O46" s="220"/>
      <c r="P46" s="218"/>
      <c r="Q46" s="218"/>
      <c r="R46" s="229"/>
      <c r="S46" s="163" t="s">
        <v>925</v>
      </c>
      <c r="T46" s="216" t="s">
        <v>757</v>
      </c>
      <c r="Y46" s="96" t="s">
        <v>757</v>
      </c>
    </row>
    <row r="47" spans="1:25" ht="64.5" customHeight="1">
      <c r="A47" s="126">
        <v>44</v>
      </c>
      <c r="B47" s="231" t="s">
        <v>848</v>
      </c>
      <c r="C47" s="218" t="s">
        <v>849</v>
      </c>
      <c r="D47" s="230" t="s">
        <v>850</v>
      </c>
      <c r="E47" s="230" t="s">
        <v>850</v>
      </c>
      <c r="F47" s="230" t="s">
        <v>851</v>
      </c>
      <c r="G47" s="225" t="s">
        <v>852</v>
      </c>
      <c r="H47" s="232" t="s">
        <v>853</v>
      </c>
      <c r="I47" s="218" t="s">
        <v>829</v>
      </c>
      <c r="J47" s="218" t="s">
        <v>854</v>
      </c>
      <c r="K47" s="220" t="s">
        <v>855</v>
      </c>
      <c r="L47" s="220" t="s">
        <v>856</v>
      </c>
      <c r="M47" s="220"/>
      <c r="N47" s="220" t="s">
        <v>857</v>
      </c>
      <c r="O47" s="220" t="s">
        <v>858</v>
      </c>
      <c r="P47" s="220" t="s">
        <v>859</v>
      </c>
      <c r="Q47" s="218" t="s">
        <v>113</v>
      </c>
      <c r="R47" s="229" t="s">
        <v>860</v>
      </c>
      <c r="S47" s="163" t="s">
        <v>926</v>
      </c>
      <c r="T47" s="216" t="s">
        <v>717</v>
      </c>
      <c r="Y47" s="96" t="s">
        <v>717</v>
      </c>
    </row>
    <row r="48" spans="1:25" ht="64.5" customHeight="1">
      <c r="A48" s="126">
        <v>45</v>
      </c>
      <c r="B48" s="226" t="s">
        <v>722</v>
      </c>
      <c r="C48" s="218" t="s">
        <v>861</v>
      </c>
      <c r="D48" s="230" t="s">
        <v>850</v>
      </c>
      <c r="E48" s="230" t="s">
        <v>850</v>
      </c>
      <c r="F48" s="230" t="s">
        <v>851</v>
      </c>
      <c r="G48" s="225" t="s">
        <v>852</v>
      </c>
      <c r="H48" s="230" t="s">
        <v>862</v>
      </c>
      <c r="I48" s="218" t="s">
        <v>829</v>
      </c>
      <c r="J48" s="218" t="s">
        <v>863</v>
      </c>
      <c r="K48" s="218" t="s">
        <v>864</v>
      </c>
      <c r="L48" s="233"/>
      <c r="M48" s="233"/>
      <c r="N48" s="233" t="s">
        <v>856</v>
      </c>
      <c r="O48" s="233"/>
      <c r="P48" s="233" t="s">
        <v>859</v>
      </c>
      <c r="Q48" s="218" t="s">
        <v>113</v>
      </c>
      <c r="R48" s="229" t="s">
        <v>865</v>
      </c>
      <c r="S48" s="163" t="s">
        <v>927</v>
      </c>
      <c r="T48" s="216" t="s">
        <v>722</v>
      </c>
      <c r="Y48" s="96" t="s">
        <v>722</v>
      </c>
    </row>
    <row r="49" spans="1:25" ht="64.5" customHeight="1">
      <c r="A49" s="126">
        <v>46</v>
      </c>
      <c r="B49" s="220" t="s">
        <v>866</v>
      </c>
      <c r="C49" s="218" t="s">
        <v>849</v>
      </c>
      <c r="D49" s="230" t="s">
        <v>850</v>
      </c>
      <c r="E49" s="230" t="s">
        <v>850</v>
      </c>
      <c r="F49" s="230" t="s">
        <v>851</v>
      </c>
      <c r="G49" s="225" t="s">
        <v>852</v>
      </c>
      <c r="H49" s="232" t="s">
        <v>867</v>
      </c>
      <c r="I49" s="218" t="s">
        <v>829</v>
      </c>
      <c r="J49" s="218" t="s">
        <v>863</v>
      </c>
      <c r="K49" s="220" t="s">
        <v>868</v>
      </c>
      <c r="L49" s="220"/>
      <c r="M49" s="220"/>
      <c r="N49" s="220" t="s">
        <v>856</v>
      </c>
      <c r="O49" s="220" t="s">
        <v>858</v>
      </c>
      <c r="P49" s="220" t="s">
        <v>859</v>
      </c>
      <c r="Q49" s="218" t="s">
        <v>113</v>
      </c>
      <c r="R49" s="229" t="s">
        <v>869</v>
      </c>
      <c r="S49" s="163" t="s">
        <v>928</v>
      </c>
      <c r="T49" s="216" t="s">
        <v>726</v>
      </c>
      <c r="Y49" s="96" t="s">
        <v>726</v>
      </c>
    </row>
    <row r="50" spans="1:25" ht="64.5" customHeight="1">
      <c r="A50" s="126">
        <v>47</v>
      </c>
      <c r="B50" s="227" t="s">
        <v>729</v>
      </c>
      <c r="C50" s="218" t="s">
        <v>870</v>
      </c>
      <c r="D50" s="220" t="s">
        <v>871</v>
      </c>
      <c r="E50" s="220" t="s">
        <v>872</v>
      </c>
      <c r="F50" s="218" t="s">
        <v>873</v>
      </c>
      <c r="G50" s="218" t="s">
        <v>874</v>
      </c>
      <c r="H50" s="218" t="s">
        <v>875</v>
      </c>
      <c r="I50" s="218" t="s">
        <v>877</v>
      </c>
      <c r="J50" s="218" t="s">
        <v>876</v>
      </c>
      <c r="K50" s="220" t="s">
        <v>878</v>
      </c>
      <c r="L50" s="218" t="s">
        <v>878</v>
      </c>
      <c r="M50" s="230" t="s">
        <v>879</v>
      </c>
      <c r="N50" s="226" t="s">
        <v>880</v>
      </c>
      <c r="O50" s="220"/>
      <c r="P50" s="226" t="s">
        <v>881</v>
      </c>
      <c r="Q50" s="230" t="s">
        <v>113</v>
      </c>
      <c r="R50" s="223" t="s">
        <v>882</v>
      </c>
      <c r="S50" s="163" t="s">
        <v>929</v>
      </c>
      <c r="T50" s="216" t="s">
        <v>729</v>
      </c>
      <c r="Y50" s="96" t="s">
        <v>729</v>
      </c>
    </row>
    <row r="51" spans="1:25" ht="64.5" customHeight="1">
      <c r="A51" s="126">
        <v>48</v>
      </c>
      <c r="B51" s="227" t="s">
        <v>883</v>
      </c>
      <c r="C51" s="218" t="s">
        <v>870</v>
      </c>
      <c r="D51" s="220" t="s">
        <v>871</v>
      </c>
      <c r="E51" s="220" t="s">
        <v>872</v>
      </c>
      <c r="F51" s="218" t="s">
        <v>873</v>
      </c>
      <c r="G51" s="218" t="s">
        <v>874</v>
      </c>
      <c r="H51" s="218" t="s">
        <v>875</v>
      </c>
      <c r="I51" s="218" t="s">
        <v>877</v>
      </c>
      <c r="J51" s="218" t="s">
        <v>884</v>
      </c>
      <c r="K51" s="220" t="s">
        <v>878</v>
      </c>
      <c r="L51" s="218" t="s">
        <v>878</v>
      </c>
      <c r="M51" s="230" t="s">
        <v>879</v>
      </c>
      <c r="N51" s="226" t="s">
        <v>880</v>
      </c>
      <c r="O51" s="233"/>
      <c r="P51" s="226" t="s">
        <v>881</v>
      </c>
      <c r="Q51" s="230" t="s">
        <v>113</v>
      </c>
      <c r="R51" s="223" t="s">
        <v>885</v>
      </c>
      <c r="S51" s="163" t="s">
        <v>930</v>
      </c>
      <c r="T51" s="216" t="s">
        <v>736</v>
      </c>
      <c r="Y51" s="96" t="s">
        <v>736</v>
      </c>
    </row>
    <row r="52" spans="1:25" ht="64.5" customHeight="1">
      <c r="A52" s="126">
        <v>49</v>
      </c>
      <c r="B52" s="227" t="s">
        <v>886</v>
      </c>
      <c r="C52" s="218" t="s">
        <v>870</v>
      </c>
      <c r="D52" s="220" t="s">
        <v>871</v>
      </c>
      <c r="E52" s="220" t="s">
        <v>872</v>
      </c>
      <c r="F52" s="218" t="s">
        <v>119</v>
      </c>
      <c r="G52" s="218" t="s">
        <v>887</v>
      </c>
      <c r="H52" s="218" t="s">
        <v>888</v>
      </c>
      <c r="I52" s="218" t="s">
        <v>888</v>
      </c>
      <c r="J52" s="218" t="s">
        <v>828</v>
      </c>
      <c r="K52" s="220" t="s">
        <v>878</v>
      </c>
      <c r="L52" s="218" t="s">
        <v>878</v>
      </c>
      <c r="M52" s="230" t="s">
        <v>879</v>
      </c>
      <c r="N52" s="226" t="s">
        <v>880</v>
      </c>
      <c r="O52" s="233"/>
      <c r="P52" s="226" t="s">
        <v>881</v>
      </c>
      <c r="Q52" s="230" t="s">
        <v>184</v>
      </c>
      <c r="R52" s="223" t="s">
        <v>889</v>
      </c>
      <c r="S52" s="163" t="s">
        <v>931</v>
      </c>
      <c r="T52" s="216" t="s">
        <v>740</v>
      </c>
      <c r="Y52" s="96" t="s">
        <v>740</v>
      </c>
    </row>
    <row r="53" spans="1:25" ht="64.5" customHeight="1">
      <c r="A53" s="126">
        <v>50</v>
      </c>
      <c r="B53" s="227" t="s">
        <v>890</v>
      </c>
      <c r="C53" s="218" t="s">
        <v>870</v>
      </c>
      <c r="D53" s="220"/>
      <c r="E53" s="220"/>
      <c r="F53" s="218"/>
      <c r="G53" s="218"/>
      <c r="H53" s="218"/>
      <c r="I53" s="218"/>
      <c r="J53" s="218"/>
      <c r="K53" s="220"/>
      <c r="L53" s="218"/>
      <c r="M53" s="230"/>
      <c r="N53" s="226"/>
      <c r="O53" s="233"/>
      <c r="P53" s="226"/>
      <c r="Q53" s="230"/>
      <c r="R53" s="223"/>
      <c r="S53" s="163" t="s">
        <v>932</v>
      </c>
      <c r="T53" s="216" t="s">
        <v>745</v>
      </c>
      <c r="Y53" s="96" t="s">
        <v>745</v>
      </c>
    </row>
    <row r="54" spans="1:25" ht="64.5" customHeight="1">
      <c r="A54" s="126">
        <v>51</v>
      </c>
      <c r="B54" s="218" t="s">
        <v>891</v>
      </c>
      <c r="C54" s="218" t="s">
        <v>892</v>
      </c>
      <c r="D54" s="220"/>
      <c r="E54" s="220"/>
      <c r="F54" s="218" t="s">
        <v>893</v>
      </c>
      <c r="G54" s="220" t="s">
        <v>894</v>
      </c>
      <c r="H54" s="220" t="s">
        <v>895</v>
      </c>
      <c r="I54" s="220" t="s">
        <v>896</v>
      </c>
      <c r="J54" s="220" t="s">
        <v>828</v>
      </c>
      <c r="K54" s="218" t="s">
        <v>897</v>
      </c>
      <c r="L54" s="220" t="s">
        <v>897</v>
      </c>
      <c r="M54" s="220"/>
      <c r="N54" s="220" t="s">
        <v>898</v>
      </c>
      <c r="O54" s="220"/>
      <c r="P54" s="220" t="s">
        <v>899</v>
      </c>
      <c r="Q54" s="220" t="s">
        <v>113</v>
      </c>
      <c r="R54" s="229" t="s">
        <v>900</v>
      </c>
      <c r="S54" s="163" t="s">
        <v>933</v>
      </c>
      <c r="T54" s="216" t="s">
        <v>762</v>
      </c>
      <c r="Y54" s="96" t="s">
        <v>762</v>
      </c>
    </row>
    <row r="55" spans="1:25" ht="64.5" customHeight="1">
      <c r="A55" s="126">
        <v>52</v>
      </c>
      <c r="B55" s="218" t="s">
        <v>901</v>
      </c>
      <c r="C55" s="218" t="s">
        <v>902</v>
      </c>
      <c r="D55" s="220" t="s">
        <v>903</v>
      </c>
      <c r="E55" s="220" t="s">
        <v>904</v>
      </c>
      <c r="F55" s="218" t="s">
        <v>905</v>
      </c>
      <c r="G55" s="220" t="s">
        <v>906</v>
      </c>
      <c r="H55" s="220" t="s">
        <v>907</v>
      </c>
      <c r="I55" s="220" t="s">
        <v>909</v>
      </c>
      <c r="J55" s="220" t="s">
        <v>908</v>
      </c>
      <c r="K55" s="220" t="s">
        <v>910</v>
      </c>
      <c r="L55" s="218"/>
      <c r="M55" s="230" t="s">
        <v>911</v>
      </c>
      <c r="N55" s="226" t="s">
        <v>912</v>
      </c>
      <c r="O55" s="218" t="s">
        <v>913</v>
      </c>
      <c r="P55" s="230" t="s">
        <v>914</v>
      </c>
      <c r="Q55" s="230" t="s">
        <v>915</v>
      </c>
      <c r="R55" s="229" t="s">
        <v>916</v>
      </c>
      <c r="S55" s="163" t="s">
        <v>934</v>
      </c>
      <c r="T55" s="216" t="s">
        <v>768</v>
      </c>
      <c r="Y55" s="96" t="s">
        <v>768</v>
      </c>
    </row>
    <row r="56" spans="1:25" ht="64.5" customHeight="1">
      <c r="A56" s="126">
        <v>53</v>
      </c>
      <c r="B56" s="230" t="s">
        <v>1008</v>
      </c>
      <c r="C56" s="230" t="s">
        <v>1009</v>
      </c>
      <c r="D56" s="230" t="s">
        <v>1010</v>
      </c>
      <c r="E56" s="230" t="s">
        <v>1011</v>
      </c>
      <c r="F56" s="230" t="s">
        <v>1012</v>
      </c>
      <c r="G56" s="230" t="s">
        <v>1013</v>
      </c>
      <c r="H56" s="230" t="s">
        <v>1014</v>
      </c>
      <c r="I56" s="230" t="s">
        <v>1016</v>
      </c>
      <c r="J56" s="230" t="s">
        <v>1015</v>
      </c>
      <c r="K56" s="230" t="s">
        <v>1017</v>
      </c>
      <c r="L56" s="230" t="s">
        <v>1018</v>
      </c>
      <c r="M56" s="230"/>
      <c r="N56" s="230" t="s">
        <v>1020</v>
      </c>
      <c r="O56" s="230"/>
      <c r="P56" s="230" t="s">
        <v>1019</v>
      </c>
      <c r="Q56" s="230" t="s">
        <v>1021</v>
      </c>
      <c r="R56" s="230" t="s">
        <v>1022</v>
      </c>
      <c r="Y56" s="230" t="s">
        <v>1008</v>
      </c>
    </row>
    <row r="57" spans="1:25" ht="64.5" customHeight="1">
      <c r="A57" s="126">
        <v>54</v>
      </c>
      <c r="B57" s="230" t="s">
        <v>1078</v>
      </c>
      <c r="C57" s="230" t="s">
        <v>1081</v>
      </c>
      <c r="D57" s="230" t="s">
        <v>1023</v>
      </c>
      <c r="E57" s="230" t="s">
        <v>1024</v>
      </c>
      <c r="F57" s="230" t="s">
        <v>1025</v>
      </c>
      <c r="G57" s="230" t="s">
        <v>1026</v>
      </c>
      <c r="H57" s="230" t="s">
        <v>1027</v>
      </c>
      <c r="I57" s="230" t="s">
        <v>264</v>
      </c>
      <c r="J57" s="230" t="s">
        <v>1028</v>
      </c>
      <c r="K57" s="230" t="s">
        <v>1029</v>
      </c>
      <c r="L57" s="230" t="s">
        <v>1030</v>
      </c>
      <c r="M57" s="230"/>
      <c r="N57" s="230" t="s">
        <v>1031</v>
      </c>
      <c r="O57" s="230"/>
      <c r="P57" s="230"/>
      <c r="Q57" s="230" t="s">
        <v>1032</v>
      </c>
      <c r="R57" s="230" t="s">
        <v>1033</v>
      </c>
      <c r="Y57" s="230" t="s">
        <v>1084</v>
      </c>
    </row>
    <row r="58" spans="1:25" ht="64.5" customHeight="1">
      <c r="A58" s="126">
        <v>55</v>
      </c>
      <c r="B58" s="230" t="s">
        <v>1034</v>
      </c>
      <c r="C58" s="230" t="s">
        <v>1035</v>
      </c>
      <c r="D58" s="230" t="s">
        <v>1036</v>
      </c>
      <c r="E58" s="230" t="s">
        <v>1036</v>
      </c>
      <c r="F58" s="230" t="s">
        <v>1037</v>
      </c>
      <c r="G58" s="230" t="s">
        <v>1038</v>
      </c>
      <c r="H58" s="230" t="s">
        <v>1039</v>
      </c>
      <c r="I58" s="230" t="s">
        <v>1041</v>
      </c>
      <c r="J58" s="230" t="s">
        <v>1040</v>
      </c>
      <c r="K58" s="230" t="s">
        <v>1042</v>
      </c>
      <c r="L58" s="230" t="s">
        <v>1043</v>
      </c>
      <c r="M58" s="230"/>
      <c r="N58" s="230" t="s">
        <v>1045</v>
      </c>
      <c r="O58" s="230"/>
      <c r="P58" s="230" t="s">
        <v>1044</v>
      </c>
      <c r="Q58" s="230"/>
      <c r="R58" s="230" t="s">
        <v>1046</v>
      </c>
      <c r="Y58" s="230" t="s">
        <v>1085</v>
      </c>
    </row>
    <row r="59" spans="1:25" ht="64.5" customHeight="1">
      <c r="A59" s="126">
        <v>56</v>
      </c>
      <c r="B59" s="268" t="s">
        <v>1047</v>
      </c>
      <c r="C59" s="230" t="s">
        <v>1035</v>
      </c>
      <c r="D59" s="230" t="s">
        <v>1048</v>
      </c>
      <c r="E59" s="230" t="s">
        <v>1048</v>
      </c>
      <c r="F59" s="230" t="s">
        <v>1037</v>
      </c>
      <c r="G59" s="230" t="s">
        <v>1038</v>
      </c>
      <c r="H59" s="230" t="s">
        <v>1039</v>
      </c>
      <c r="I59" s="230" t="s">
        <v>1049</v>
      </c>
      <c r="J59" s="230" t="s">
        <v>1040</v>
      </c>
      <c r="K59" s="230" t="s">
        <v>1050</v>
      </c>
      <c r="L59" s="230" t="s">
        <v>1051</v>
      </c>
      <c r="M59" s="230"/>
      <c r="N59" s="230" t="s">
        <v>1053</v>
      </c>
      <c r="O59" s="230"/>
      <c r="P59" s="230" t="s">
        <v>1052</v>
      </c>
      <c r="Q59" s="230"/>
      <c r="R59" s="230" t="s">
        <v>1054</v>
      </c>
    </row>
    <row r="60" spans="1:25" ht="64.5" customHeight="1">
      <c r="A60" s="126">
        <v>57</v>
      </c>
      <c r="B60" s="230" t="s">
        <v>1079</v>
      </c>
      <c r="C60" s="230" t="s">
        <v>1055</v>
      </c>
      <c r="D60" s="230" t="s">
        <v>1056</v>
      </c>
      <c r="E60" s="230" t="s">
        <v>1057</v>
      </c>
      <c r="F60" s="230" t="s">
        <v>1058</v>
      </c>
      <c r="G60" s="230" t="s">
        <v>1059</v>
      </c>
      <c r="H60" s="230" t="s">
        <v>1060</v>
      </c>
      <c r="I60" s="230" t="s">
        <v>1062</v>
      </c>
      <c r="J60" s="230" t="s">
        <v>1061</v>
      </c>
      <c r="K60" s="230" t="s">
        <v>1063</v>
      </c>
      <c r="L60" s="230"/>
      <c r="M60" s="230"/>
      <c r="N60" s="230"/>
      <c r="O60" s="230"/>
      <c r="P60" s="230" t="s">
        <v>1064</v>
      </c>
      <c r="Q60" s="230" t="s">
        <v>113</v>
      </c>
      <c r="R60" s="230" t="s">
        <v>1065</v>
      </c>
      <c r="Y60" s="230" t="s">
        <v>1086</v>
      </c>
    </row>
    <row r="61" spans="1:25" ht="64.5" customHeight="1">
      <c r="A61" s="126">
        <v>58</v>
      </c>
      <c r="B61" s="230" t="s">
        <v>1080</v>
      </c>
      <c r="C61" s="230" t="s">
        <v>1066</v>
      </c>
      <c r="D61" s="230" t="s">
        <v>1067</v>
      </c>
      <c r="E61" s="230" t="s">
        <v>1068</v>
      </c>
      <c r="F61" s="230" t="s">
        <v>1069</v>
      </c>
      <c r="G61" s="230" t="s">
        <v>963</v>
      </c>
      <c r="H61" s="230" t="s">
        <v>1070</v>
      </c>
      <c r="I61" s="230" t="s">
        <v>264</v>
      </c>
      <c r="J61" s="230" t="s">
        <v>1071</v>
      </c>
      <c r="K61" s="230" t="s">
        <v>1072</v>
      </c>
      <c r="L61" s="230" t="s">
        <v>1073</v>
      </c>
      <c r="M61" s="230"/>
      <c r="N61" s="230" t="s">
        <v>1075</v>
      </c>
      <c r="O61" s="230"/>
      <c r="P61" s="230" t="s">
        <v>1074</v>
      </c>
      <c r="Q61" s="230" t="s">
        <v>1076</v>
      </c>
      <c r="R61" s="230" t="s">
        <v>1077</v>
      </c>
      <c r="Y61" s="230" t="s">
        <v>1083</v>
      </c>
    </row>
  </sheetData>
  <autoFilter ref="A2:Z61"/>
  <mergeCells count="1">
    <mergeCell ref="A1:R1"/>
  </mergeCells>
  <phoneticPr fontId="4" type="noConversion"/>
  <hyperlinks>
    <hyperlink ref="B57" location="巴基斯坦KKH二期项目!A1" display="巴基斯坦KKH二期赫韦利扬-塔科特项目"/>
    <hyperlink ref="B58" location="肯尼亚内马铁路项目!A1" display="中国交建内马铁路一期第六标段（合同号）"/>
    <hyperlink ref="Y56" location="科特迪瓦阿希公路项目!A1" display="科特迪瓦阿希公路项目"/>
    <hyperlink ref="Y57" location="巴基斯坦KKH二期项目!A1" display="巴基斯坦KKH二期项目"/>
    <hyperlink ref="Y58" location="肯尼亚内马铁路项目!A1" display="中国交建内马铁路一期第六标段"/>
    <hyperlink ref="Y60" location="科特迪瓦铁布高速项目!A1" display="科特迪瓦铁布高速项目"/>
    <hyperlink ref="Y61" location="黑山南北高速公路项目!A1" display="中交隧道工程局有限公司黑山南北高速公路第4标段项目经理部"/>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16"/>
  <sheetViews>
    <sheetView workbookViewId="0">
      <selection activeCell="I6" sqref="I6"/>
    </sheetView>
  </sheetViews>
  <sheetFormatPr defaultRowHeight="17.25" customHeight="1"/>
  <cols>
    <col min="1" max="1" width="6.875" customWidth="1"/>
    <col min="2" max="2" width="6.625" customWidth="1"/>
    <col min="3" max="3" width="9.25" customWidth="1"/>
    <col min="4" max="4" width="8.375" customWidth="1"/>
    <col min="5" max="5" width="6.25" customWidth="1"/>
    <col min="6" max="6" width="31.375" customWidth="1"/>
    <col min="7" max="7" width="16.125" customWidth="1"/>
    <col min="8" max="8" width="14.875" customWidth="1"/>
    <col min="9" max="9" width="11.375" style="25" customWidth="1"/>
    <col min="10" max="10" width="11" customWidth="1"/>
    <col min="11" max="11" width="14.5" customWidth="1"/>
    <col min="12" max="12" width="10.875" customWidth="1"/>
    <col min="13" max="13" width="13.375" customWidth="1"/>
    <col min="14" max="14" width="7.25" customWidth="1"/>
    <col min="15" max="15" width="18.375" customWidth="1"/>
    <col min="16" max="16" width="12.75" bestFit="1" customWidth="1"/>
  </cols>
  <sheetData>
    <row r="1" spans="1:15" s="1" customFormat="1" ht="17.25" customHeight="1">
      <c r="A1" s="275" t="s">
        <v>97</v>
      </c>
      <c r="B1" s="275"/>
      <c r="C1" s="275"/>
      <c r="D1" s="275"/>
      <c r="E1" s="275"/>
      <c r="F1" s="275"/>
      <c r="G1" s="275"/>
      <c r="H1" s="275"/>
      <c r="I1" s="275"/>
      <c r="J1" s="275"/>
      <c r="K1" s="275"/>
      <c r="L1" s="275"/>
      <c r="M1" s="275"/>
      <c r="N1" s="275"/>
      <c r="O1" s="275"/>
    </row>
    <row r="2" spans="1:15" s="9" customFormat="1" ht="17.25" customHeight="1">
      <c r="A2" s="2"/>
      <c r="B2" s="3"/>
      <c r="C2" s="3"/>
      <c r="D2" s="4"/>
      <c r="E2" s="5"/>
      <c r="F2" s="6"/>
      <c r="G2" s="5"/>
      <c r="H2" s="7"/>
      <c r="I2" s="8"/>
      <c r="J2" s="7"/>
      <c r="K2" s="7"/>
      <c r="L2" s="7"/>
      <c r="M2" s="7"/>
      <c r="N2" s="7"/>
      <c r="O2" s="5"/>
    </row>
    <row r="3" spans="1:15" s="12" customFormat="1" ht="24">
      <c r="A3" s="28" t="s">
        <v>25</v>
      </c>
      <c r="B3" s="11" t="s">
        <v>7</v>
      </c>
      <c r="C3" s="11" t="s">
        <v>24</v>
      </c>
      <c r="D3" s="11" t="s">
        <v>8</v>
      </c>
      <c r="E3" s="11" t="s">
        <v>0</v>
      </c>
      <c r="F3" s="11" t="s">
        <v>1</v>
      </c>
      <c r="G3" s="11" t="s">
        <v>29</v>
      </c>
      <c r="H3" s="11" t="s">
        <v>9</v>
      </c>
      <c r="I3" s="11" t="s">
        <v>11</v>
      </c>
      <c r="J3" s="11" t="s">
        <v>10</v>
      </c>
      <c r="K3" s="11" t="s">
        <v>2</v>
      </c>
      <c r="L3" s="11" t="s">
        <v>6</v>
      </c>
      <c r="M3" s="11" t="s">
        <v>5</v>
      </c>
      <c r="N3" s="11" t="s">
        <v>93</v>
      </c>
      <c r="O3" s="11" t="s">
        <v>3</v>
      </c>
    </row>
    <row r="4" spans="1:15" s="12" customFormat="1" ht="17.25" customHeight="1">
      <c r="A4" s="10"/>
      <c r="B4" s="11"/>
      <c r="C4" s="11" t="s">
        <v>13</v>
      </c>
      <c r="D4" s="13"/>
      <c r="E4" s="13"/>
      <c r="F4" s="13"/>
      <c r="G4" s="13"/>
      <c r="H4" s="13"/>
      <c r="I4" s="13"/>
      <c r="J4" s="13"/>
      <c r="K4" s="13"/>
      <c r="L4" s="13"/>
      <c r="M4" s="13"/>
      <c r="N4" s="13"/>
      <c r="O4" s="13"/>
    </row>
    <row r="5" spans="1:15" s="12" customFormat="1" ht="17.25" customHeight="1">
      <c r="A5" s="10"/>
      <c r="B5" s="11"/>
      <c r="C5" s="11" t="s">
        <v>14</v>
      </c>
      <c r="D5" s="13"/>
      <c r="E5" s="13"/>
      <c r="F5" s="13"/>
      <c r="G5" s="13"/>
      <c r="H5" s="13"/>
      <c r="I5" s="13"/>
      <c r="J5" s="13"/>
      <c r="K5" s="13"/>
      <c r="L5" s="13"/>
      <c r="M5" s="13"/>
      <c r="N5" s="13"/>
      <c r="O5" s="13"/>
    </row>
    <row r="6" spans="1:15" s="12" customFormat="1" ht="17.25" customHeight="1">
      <c r="A6" s="10"/>
      <c r="B6" s="11"/>
      <c r="C6" s="11" t="s">
        <v>15</v>
      </c>
      <c r="D6" s="13"/>
      <c r="E6" s="13"/>
      <c r="F6" s="13"/>
      <c r="G6" s="13"/>
      <c r="H6" s="13"/>
      <c r="I6" s="13"/>
      <c r="J6" s="13"/>
      <c r="K6" s="13"/>
      <c r="L6" s="13"/>
      <c r="M6" s="13"/>
      <c r="N6" s="13"/>
      <c r="O6" s="13"/>
    </row>
    <row r="7" spans="1:15" s="12" customFormat="1" ht="17.25" customHeight="1">
      <c r="A7" s="10"/>
      <c r="B7" s="11"/>
      <c r="C7" s="11" t="s">
        <v>28</v>
      </c>
      <c r="D7" s="13"/>
      <c r="E7" s="13"/>
      <c r="F7" s="13"/>
      <c r="G7" s="13"/>
      <c r="H7" s="13"/>
      <c r="I7" s="13"/>
      <c r="J7" s="13"/>
      <c r="K7" s="13"/>
      <c r="L7" s="13"/>
      <c r="M7" s="13"/>
      <c r="N7" s="13"/>
      <c r="O7" s="13"/>
    </row>
    <row r="8" spans="1:15" s="12" customFormat="1" ht="17.25" customHeight="1">
      <c r="A8" s="10"/>
      <c r="B8" s="11"/>
      <c r="C8" s="11" t="s">
        <v>16</v>
      </c>
      <c r="D8" s="13"/>
      <c r="E8" s="13"/>
      <c r="F8" s="13"/>
      <c r="G8" s="13"/>
      <c r="H8" s="13"/>
      <c r="I8" s="13"/>
      <c r="J8" s="13"/>
      <c r="K8" s="13"/>
      <c r="L8" s="13"/>
      <c r="M8" s="13"/>
      <c r="N8" s="13"/>
      <c r="O8" s="13"/>
    </row>
    <row r="9" spans="1:15" s="21" customFormat="1" ht="17.25" customHeight="1">
      <c r="A9" s="10"/>
      <c r="B9" s="10"/>
      <c r="C9" s="10" t="s">
        <v>17</v>
      </c>
      <c r="D9" s="24"/>
      <c r="E9" s="13"/>
      <c r="F9" s="14"/>
      <c r="G9" s="15"/>
      <c r="H9" s="15"/>
      <c r="I9" s="16"/>
      <c r="J9" s="17"/>
      <c r="K9" s="15"/>
      <c r="L9" s="15"/>
      <c r="M9" s="15"/>
      <c r="N9" s="18"/>
      <c r="O9" s="14"/>
    </row>
    <row r="10" spans="1:15" s="21" customFormat="1" ht="17.25" customHeight="1">
      <c r="A10" s="10"/>
      <c r="B10" s="10"/>
      <c r="C10" s="10" t="s">
        <v>18</v>
      </c>
      <c r="D10" s="24"/>
      <c r="E10" s="13"/>
      <c r="F10" s="14"/>
      <c r="G10" s="15"/>
      <c r="H10" s="15"/>
      <c r="I10" s="16"/>
      <c r="J10" s="17"/>
      <c r="K10" s="15"/>
      <c r="L10" s="15"/>
      <c r="M10" s="15"/>
      <c r="N10" s="18"/>
      <c r="O10" s="14"/>
    </row>
    <row r="11" spans="1:15" s="23" customFormat="1" ht="17.25" customHeight="1">
      <c r="A11" s="10"/>
      <c r="B11" s="10"/>
      <c r="C11" s="10" t="s">
        <v>19</v>
      </c>
      <c r="D11" s="24"/>
      <c r="E11" s="13"/>
      <c r="F11" s="14"/>
      <c r="G11" s="15"/>
      <c r="H11" s="15"/>
      <c r="I11" s="16"/>
      <c r="J11" s="17"/>
      <c r="K11" s="15"/>
      <c r="L11" s="29"/>
      <c r="M11" s="29"/>
      <c r="N11" s="15"/>
      <c r="O11" s="14"/>
    </row>
    <row r="12" spans="1:15" s="23" customFormat="1" ht="17.25" customHeight="1">
      <c r="A12" s="10"/>
      <c r="B12" s="10"/>
      <c r="C12" s="10" t="s">
        <v>20</v>
      </c>
      <c r="D12" s="24"/>
      <c r="E12" s="13"/>
      <c r="F12" s="14"/>
      <c r="G12" s="15"/>
      <c r="H12" s="15"/>
      <c r="I12" s="16"/>
      <c r="J12" s="17"/>
      <c r="K12" s="15"/>
      <c r="L12" s="29"/>
      <c r="M12" s="29"/>
      <c r="N12" s="15"/>
      <c r="O12" s="14"/>
    </row>
    <row r="13" spans="1:15" s="23" customFormat="1" ht="17.25" customHeight="1">
      <c r="A13" s="10"/>
      <c r="B13" s="10"/>
      <c r="C13" s="10" t="s">
        <v>21</v>
      </c>
      <c r="D13" s="24"/>
      <c r="E13" s="13"/>
      <c r="F13" s="14"/>
      <c r="G13" s="15"/>
      <c r="H13" s="15"/>
      <c r="I13" s="16"/>
      <c r="J13" s="17"/>
      <c r="K13" s="15"/>
      <c r="L13" s="29"/>
      <c r="M13" s="29"/>
      <c r="N13" s="15"/>
      <c r="O13" s="14"/>
    </row>
    <row r="14" spans="1:15" s="23" customFormat="1" ht="17.25" customHeight="1">
      <c r="A14" s="10"/>
      <c r="B14" s="10"/>
      <c r="C14" s="10" t="s">
        <v>22</v>
      </c>
      <c r="D14" s="24"/>
      <c r="E14" s="13"/>
      <c r="F14" s="14"/>
      <c r="G14" s="15"/>
      <c r="H14" s="15"/>
      <c r="I14" s="16"/>
      <c r="J14" s="17"/>
      <c r="K14" s="15"/>
      <c r="L14" s="29"/>
      <c r="M14" s="29"/>
      <c r="N14" s="15"/>
      <c r="O14" s="14"/>
    </row>
    <row r="15" spans="1:15" s="23" customFormat="1" ht="17.25" customHeight="1">
      <c r="A15" s="10"/>
      <c r="B15" s="10"/>
      <c r="C15" s="10" t="s">
        <v>23</v>
      </c>
      <c r="D15" s="24"/>
      <c r="E15" s="13"/>
      <c r="F15" s="14"/>
      <c r="G15" s="15"/>
      <c r="H15" s="15"/>
      <c r="I15" s="16"/>
      <c r="J15" s="17"/>
      <c r="K15" s="15"/>
      <c r="L15" s="29"/>
      <c r="M15" s="29"/>
      <c r="N15" s="15"/>
      <c r="O15" s="14"/>
    </row>
    <row r="16" spans="1:15" s="23" customFormat="1" ht="17.25" customHeight="1">
      <c r="A16" s="10"/>
      <c r="B16" s="10"/>
      <c r="C16" s="10" t="s">
        <v>27</v>
      </c>
      <c r="D16" s="24"/>
      <c r="E16" s="13"/>
      <c r="F16" s="14"/>
      <c r="G16" s="15"/>
      <c r="H16" s="15"/>
      <c r="I16" s="16"/>
      <c r="J16" s="17"/>
      <c r="K16" s="15"/>
      <c r="L16" s="29"/>
      <c r="M16" s="29"/>
      <c r="N16" s="15"/>
      <c r="O16" s="14"/>
    </row>
  </sheetData>
  <mergeCells count="1">
    <mergeCell ref="A1:O1"/>
  </mergeCells>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R25"/>
  <sheetViews>
    <sheetView workbookViewId="0">
      <selection activeCell="F19" sqref="F19"/>
    </sheetView>
  </sheetViews>
  <sheetFormatPr defaultRowHeight="13.5"/>
  <cols>
    <col min="1" max="1" width="6.875" customWidth="1"/>
    <col min="2" max="2" width="6.625" customWidth="1"/>
    <col min="3" max="3" width="9.25" customWidth="1"/>
    <col min="4" max="4" width="8.375" customWidth="1"/>
    <col min="5" max="5" width="6.25" customWidth="1"/>
    <col min="6" max="6" width="31.375" customWidth="1"/>
    <col min="7" max="7" width="16.125" customWidth="1"/>
    <col min="8" max="8" width="14.875" customWidth="1"/>
    <col min="9" max="9" width="11.375" style="25" customWidth="1"/>
    <col min="10" max="10" width="11" customWidth="1"/>
    <col min="11" max="11" width="14.5" customWidth="1"/>
    <col min="12" max="12" width="10.875" customWidth="1"/>
    <col min="13" max="13" width="13.375" customWidth="1"/>
    <col min="14" max="14" width="7.25" customWidth="1"/>
    <col min="15" max="15" width="18.375" customWidth="1"/>
    <col min="16" max="16" width="24.125" style="26" hidden="1" customWidth="1"/>
    <col min="17" max="17" width="66.5" style="26" hidden="1" customWidth="1"/>
    <col min="18" max="18" width="12.75" bestFit="1" customWidth="1"/>
  </cols>
  <sheetData>
    <row r="1" spans="1:17" s="1" customFormat="1" ht="35.25" customHeight="1">
      <c r="A1" s="275" t="s">
        <v>96</v>
      </c>
      <c r="B1" s="275"/>
      <c r="C1" s="275"/>
      <c r="D1" s="275"/>
      <c r="E1" s="275"/>
      <c r="F1" s="275"/>
      <c r="G1" s="275"/>
      <c r="H1" s="275"/>
      <c r="I1" s="275"/>
      <c r="J1" s="275"/>
      <c r="K1" s="275"/>
      <c r="L1" s="275"/>
      <c r="M1" s="275"/>
      <c r="N1" s="275"/>
      <c r="O1" s="275"/>
    </row>
    <row r="2" spans="1:17" s="9" customFormat="1" ht="18.75" customHeight="1">
      <c r="A2" s="2"/>
      <c r="B2" s="3"/>
      <c r="C2" s="3"/>
      <c r="D2" s="4"/>
      <c r="E2" s="5"/>
      <c r="F2" s="6"/>
      <c r="G2" s="5"/>
      <c r="H2" s="7"/>
      <c r="I2" s="8"/>
      <c r="J2" s="7"/>
      <c r="K2" s="7"/>
      <c r="L2" s="7"/>
      <c r="M2" s="7"/>
      <c r="N2" s="7"/>
      <c r="O2" s="5"/>
    </row>
    <row r="3" spans="1:17" s="12" customFormat="1" ht="33.75">
      <c r="A3" s="28" t="s">
        <v>25</v>
      </c>
      <c r="B3" s="11" t="s">
        <v>7</v>
      </c>
      <c r="C3" s="11" t="s">
        <v>24</v>
      </c>
      <c r="D3" s="11" t="s">
        <v>8</v>
      </c>
      <c r="E3" s="11" t="s">
        <v>0</v>
      </c>
      <c r="F3" s="11" t="s">
        <v>1</v>
      </c>
      <c r="G3" s="11" t="s">
        <v>29</v>
      </c>
      <c r="H3" s="11" t="s">
        <v>9</v>
      </c>
      <c r="I3" s="11" t="s">
        <v>11</v>
      </c>
      <c r="J3" s="11" t="s">
        <v>10</v>
      </c>
      <c r="K3" s="11" t="s">
        <v>2</v>
      </c>
      <c r="L3" s="11" t="s">
        <v>6</v>
      </c>
      <c r="M3" s="11" t="s">
        <v>5</v>
      </c>
      <c r="N3" s="11" t="s">
        <v>93</v>
      </c>
      <c r="O3" s="11" t="s">
        <v>3</v>
      </c>
      <c r="P3" s="11" t="s">
        <v>26</v>
      </c>
      <c r="Q3" s="27" t="s">
        <v>12</v>
      </c>
    </row>
    <row r="4" spans="1:17" s="12" customFormat="1" ht="18" customHeight="1">
      <c r="A4" s="10"/>
      <c r="B4" s="11"/>
      <c r="C4" s="11" t="s">
        <v>13</v>
      </c>
      <c r="D4" s="13"/>
      <c r="E4" s="13"/>
      <c r="F4" s="13"/>
      <c r="G4" s="13"/>
      <c r="H4" s="13"/>
      <c r="I4" s="13"/>
      <c r="J4" s="13"/>
      <c r="K4" s="13"/>
      <c r="L4" s="13"/>
      <c r="M4" s="13"/>
      <c r="N4" s="13"/>
      <c r="O4" s="13"/>
      <c r="P4" s="13"/>
      <c r="Q4" s="27"/>
    </row>
    <row r="5" spans="1:17" s="12" customFormat="1" ht="18" customHeight="1">
      <c r="A5" s="10"/>
      <c r="B5" s="11"/>
      <c r="C5" s="11" t="s">
        <v>14</v>
      </c>
      <c r="D5" s="13"/>
      <c r="E5" s="13"/>
      <c r="F5" s="13"/>
      <c r="G5" s="13"/>
      <c r="H5" s="13"/>
      <c r="I5" s="13"/>
      <c r="J5" s="13"/>
      <c r="K5" s="13"/>
      <c r="L5" s="13"/>
      <c r="M5" s="13"/>
      <c r="N5" s="13"/>
      <c r="O5" s="13"/>
      <c r="P5" s="13"/>
      <c r="Q5" s="27"/>
    </row>
    <row r="6" spans="1:17" s="12" customFormat="1" ht="18" customHeight="1">
      <c r="A6" s="10"/>
      <c r="B6" s="11"/>
      <c r="C6" s="11" t="s">
        <v>15</v>
      </c>
      <c r="D6" s="13"/>
      <c r="E6" s="13"/>
      <c r="F6" s="13"/>
      <c r="G6" s="13"/>
      <c r="H6" s="13"/>
      <c r="I6" s="13"/>
      <c r="J6" s="13"/>
      <c r="K6" s="13"/>
      <c r="L6" s="13"/>
      <c r="M6" s="13"/>
      <c r="N6" s="13"/>
      <c r="O6" s="13"/>
      <c r="P6" s="13"/>
      <c r="Q6" s="27"/>
    </row>
    <row r="7" spans="1:17" s="12" customFormat="1" ht="18" customHeight="1">
      <c r="A7" s="10"/>
      <c r="B7" s="11"/>
      <c r="C7" s="11" t="s">
        <v>28</v>
      </c>
      <c r="D7" s="13"/>
      <c r="E7" s="13"/>
      <c r="F7" s="13"/>
      <c r="G7" s="13"/>
      <c r="H7" s="13"/>
      <c r="I7" s="13"/>
      <c r="J7" s="13"/>
      <c r="K7" s="13"/>
      <c r="L7" s="13"/>
      <c r="M7" s="13"/>
      <c r="N7" s="13"/>
      <c r="O7" s="13"/>
      <c r="P7" s="13"/>
      <c r="Q7" s="27"/>
    </row>
    <row r="8" spans="1:17" s="12" customFormat="1" ht="18" customHeight="1">
      <c r="A8" s="10"/>
      <c r="B8" s="11"/>
      <c r="C8" s="11" t="s">
        <v>16</v>
      </c>
      <c r="D8" s="13"/>
      <c r="E8" s="13"/>
      <c r="F8" s="13"/>
      <c r="G8" s="13"/>
      <c r="H8" s="13"/>
      <c r="I8" s="13"/>
      <c r="J8" s="13"/>
      <c r="K8" s="13"/>
      <c r="L8" s="13"/>
      <c r="M8" s="13"/>
      <c r="N8" s="13"/>
      <c r="O8" s="13"/>
      <c r="P8" s="13"/>
      <c r="Q8" s="27"/>
    </row>
    <row r="9" spans="1:17" s="21" customFormat="1" ht="18" customHeight="1">
      <c r="A9" s="10"/>
      <c r="B9" s="10"/>
      <c r="C9" s="10" t="s">
        <v>17</v>
      </c>
      <c r="D9" s="24"/>
      <c r="E9" s="13"/>
      <c r="F9" s="14"/>
      <c r="G9" s="15"/>
      <c r="H9" s="15"/>
      <c r="I9" s="16"/>
      <c r="J9" s="17"/>
      <c r="K9" s="15"/>
      <c r="L9" s="15"/>
      <c r="M9" s="15"/>
      <c r="N9" s="18"/>
      <c r="O9" s="14"/>
      <c r="P9" s="19"/>
      <c r="Q9" s="20"/>
    </row>
    <row r="10" spans="1:17" s="21" customFormat="1" ht="18" customHeight="1">
      <c r="A10" s="10"/>
      <c r="B10" s="10"/>
      <c r="C10" s="10" t="s">
        <v>18</v>
      </c>
      <c r="D10" s="24"/>
      <c r="E10" s="13"/>
      <c r="F10" s="14"/>
      <c r="G10" s="15"/>
      <c r="H10" s="15"/>
      <c r="I10" s="16"/>
      <c r="J10" s="17"/>
      <c r="K10" s="15"/>
      <c r="L10" s="15"/>
      <c r="M10" s="15"/>
      <c r="N10" s="18"/>
      <c r="O10" s="14"/>
      <c r="P10" s="19"/>
      <c r="Q10" s="22"/>
    </row>
    <row r="11" spans="1:17" s="23" customFormat="1" ht="18" customHeight="1">
      <c r="A11" s="10"/>
      <c r="B11" s="10"/>
      <c r="C11" s="10" t="s">
        <v>19</v>
      </c>
      <c r="D11" s="24"/>
      <c r="E11" s="13"/>
      <c r="F11" s="14"/>
      <c r="G11" s="15"/>
      <c r="H11" s="15"/>
      <c r="I11" s="16"/>
      <c r="J11" s="17"/>
      <c r="K11" s="15"/>
      <c r="L11" s="29"/>
      <c r="M11" s="29"/>
      <c r="N11" s="15"/>
      <c r="O11" s="14"/>
      <c r="P11" s="19"/>
      <c r="Q11" s="22"/>
    </row>
    <row r="12" spans="1:17" s="23" customFormat="1" ht="18" customHeight="1">
      <c r="A12" s="10"/>
      <c r="B12" s="10"/>
      <c r="C12" s="10" t="s">
        <v>20</v>
      </c>
      <c r="D12" s="24"/>
      <c r="E12" s="13"/>
      <c r="F12" s="14"/>
      <c r="G12" s="15"/>
      <c r="H12" s="15"/>
      <c r="I12" s="16"/>
      <c r="J12" s="17"/>
      <c r="K12" s="15"/>
      <c r="L12" s="29"/>
      <c r="M12" s="29"/>
      <c r="N12" s="15"/>
      <c r="O12" s="14"/>
      <c r="P12" s="19"/>
      <c r="Q12" s="22"/>
    </row>
    <row r="13" spans="1:17" s="23" customFormat="1" ht="18" customHeight="1">
      <c r="A13" s="10"/>
      <c r="B13" s="10"/>
      <c r="C13" s="10" t="s">
        <v>21</v>
      </c>
      <c r="D13" s="24"/>
      <c r="E13" s="13"/>
      <c r="F13" s="14"/>
      <c r="G13" s="15"/>
      <c r="H13" s="15"/>
      <c r="I13" s="16"/>
      <c r="J13" s="17"/>
      <c r="K13" s="15"/>
      <c r="L13" s="29"/>
      <c r="M13" s="29"/>
      <c r="N13" s="15"/>
      <c r="O13" s="14"/>
      <c r="P13" s="19"/>
      <c r="Q13" s="22"/>
    </row>
    <row r="14" spans="1:17" s="23" customFormat="1" ht="18" customHeight="1">
      <c r="C14" s="10" t="s">
        <v>22</v>
      </c>
      <c r="D14" s="24"/>
      <c r="E14" s="13"/>
      <c r="F14" s="14"/>
      <c r="G14" s="15"/>
      <c r="H14" s="15"/>
      <c r="I14" s="16"/>
      <c r="J14" s="17"/>
      <c r="K14" s="15"/>
      <c r="L14" s="29"/>
      <c r="M14" s="29"/>
      <c r="N14" s="15"/>
      <c r="O14" s="14"/>
      <c r="P14" s="19"/>
      <c r="Q14" s="22"/>
    </row>
    <row r="15" spans="1:17" s="23" customFormat="1" ht="18" customHeight="1">
      <c r="A15" s="114" t="s">
        <v>1002</v>
      </c>
      <c r="B15" s="114" t="s">
        <v>982</v>
      </c>
      <c r="C15" s="114" t="s">
        <v>983</v>
      </c>
      <c r="D15" s="114" t="s">
        <v>984</v>
      </c>
      <c r="E15" s="114">
        <v>1</v>
      </c>
      <c r="F15" s="114" t="s">
        <v>992</v>
      </c>
      <c r="G15" s="114" t="s">
        <v>986</v>
      </c>
      <c r="H15" s="114" t="s">
        <v>964</v>
      </c>
      <c r="I15" s="114">
        <v>315.2</v>
      </c>
      <c r="J15" s="114">
        <v>142269.20441635</v>
      </c>
      <c r="K15" s="114" t="s">
        <v>1007</v>
      </c>
      <c r="L15" s="114" t="s">
        <v>993</v>
      </c>
      <c r="M15" s="114" t="s">
        <v>994</v>
      </c>
      <c r="N15" s="114"/>
      <c r="O15" s="114" t="s">
        <v>990</v>
      </c>
      <c r="P15" s="266" t="s">
        <v>995</v>
      </c>
      <c r="Q15" s="267">
        <v>138159.97741241101</v>
      </c>
    </row>
    <row r="16" spans="1:17" s="23" customFormat="1" ht="18" customHeight="1">
      <c r="A16" s="10"/>
      <c r="B16" s="10"/>
      <c r="C16" s="10" t="s">
        <v>23</v>
      </c>
      <c r="D16" s="24"/>
      <c r="E16" s="13"/>
      <c r="F16" s="14"/>
      <c r="G16" s="15"/>
      <c r="H16" s="15"/>
      <c r="I16" s="16"/>
      <c r="J16" s="17"/>
      <c r="K16" s="15"/>
      <c r="L16" s="29"/>
      <c r="M16" s="29"/>
      <c r="N16" s="15"/>
      <c r="O16" s="14"/>
      <c r="P16" s="19"/>
      <c r="Q16" s="22"/>
    </row>
    <row r="17" spans="1:18" s="23" customFormat="1" ht="18" customHeight="1">
      <c r="A17" s="10"/>
      <c r="B17" s="10"/>
      <c r="C17" s="10" t="s">
        <v>27</v>
      </c>
      <c r="D17" s="24"/>
      <c r="E17" s="13"/>
      <c r="F17" s="14"/>
      <c r="G17" s="15"/>
      <c r="H17" s="15"/>
      <c r="I17" s="16"/>
      <c r="J17" s="17"/>
      <c r="K17" s="15"/>
      <c r="L17" s="29"/>
      <c r="M17" s="29"/>
      <c r="N17" s="15"/>
      <c r="O17" s="14"/>
      <c r="P17" s="19"/>
      <c r="Q17" s="22"/>
    </row>
    <row r="18" spans="1:18" s="23" customFormat="1" ht="12">
      <c r="A18" s="10"/>
      <c r="B18" s="10"/>
      <c r="C18" s="10"/>
      <c r="D18" s="24"/>
      <c r="E18" s="13"/>
      <c r="F18" s="14"/>
      <c r="G18" s="15"/>
      <c r="H18" s="15"/>
      <c r="I18" s="16"/>
      <c r="J18" s="17"/>
      <c r="K18" s="15"/>
      <c r="L18" s="29"/>
      <c r="M18" s="29"/>
      <c r="N18" s="15"/>
      <c r="O18" s="14"/>
      <c r="P18" s="19"/>
      <c r="Q18" s="22"/>
    </row>
    <row r="19" spans="1:18" s="23" customFormat="1" ht="72">
      <c r="A19" s="11" t="s">
        <v>465</v>
      </c>
      <c r="B19" s="11" t="s">
        <v>204</v>
      </c>
      <c r="C19" s="11" t="s">
        <v>14</v>
      </c>
      <c r="D19" s="13" t="s">
        <v>339</v>
      </c>
      <c r="E19" s="13">
        <v>2</v>
      </c>
      <c r="F19" s="13" t="s">
        <v>466</v>
      </c>
      <c r="G19" s="24" t="s">
        <v>173</v>
      </c>
      <c r="H19" s="184" t="s">
        <v>467</v>
      </c>
      <c r="I19" s="13" t="s">
        <v>174</v>
      </c>
      <c r="J19" s="13">
        <v>965.48</v>
      </c>
      <c r="K19" s="13" t="s">
        <v>468</v>
      </c>
      <c r="L19" s="13">
        <v>42450</v>
      </c>
      <c r="M19" s="187">
        <v>43453</v>
      </c>
      <c r="N19" s="13"/>
      <c r="O19" s="114" t="s">
        <v>215</v>
      </c>
      <c r="P19" s="102"/>
      <c r="Q19" s="103"/>
      <c r="R19" s="23" t="s">
        <v>681</v>
      </c>
    </row>
    <row r="20" spans="1:18" s="23" customFormat="1" ht="228">
      <c r="A20" s="11" t="s">
        <v>465</v>
      </c>
      <c r="B20" s="11" t="s">
        <v>204</v>
      </c>
      <c r="C20" s="11" t="s">
        <v>118</v>
      </c>
      <c r="D20" s="13" t="s">
        <v>339</v>
      </c>
      <c r="E20" s="13">
        <v>3</v>
      </c>
      <c r="F20" s="13" t="s">
        <v>469</v>
      </c>
      <c r="G20" s="13" t="s">
        <v>165</v>
      </c>
      <c r="H20" s="13" t="s">
        <v>470</v>
      </c>
      <c r="I20" s="13" t="s">
        <v>471</v>
      </c>
      <c r="J20" s="13">
        <v>232.48000000000002</v>
      </c>
      <c r="K20" s="13" t="s">
        <v>472</v>
      </c>
      <c r="L20" s="187">
        <v>42821</v>
      </c>
      <c r="M20" s="187">
        <v>43385</v>
      </c>
      <c r="N20" s="13"/>
      <c r="O20" s="114" t="s">
        <v>215</v>
      </c>
      <c r="P20" s="102"/>
      <c r="Q20" s="103"/>
      <c r="R20" s="23" t="s">
        <v>682</v>
      </c>
    </row>
    <row r="21" spans="1:18" s="23" customFormat="1" ht="12">
      <c r="A21" s="94"/>
      <c r="B21" s="94"/>
      <c r="C21" s="94"/>
      <c r="D21" s="95"/>
      <c r="E21" s="96"/>
      <c r="F21" s="97"/>
      <c r="G21" s="98"/>
      <c r="H21" s="98"/>
      <c r="I21" s="99"/>
      <c r="J21" s="100"/>
      <c r="K21" s="98"/>
      <c r="L21" s="101"/>
      <c r="M21" s="101"/>
      <c r="N21" s="98"/>
      <c r="O21" s="97"/>
      <c r="P21" s="102"/>
      <c r="Q21" s="103"/>
    </row>
    <row r="22" spans="1:18" s="23" customFormat="1" ht="12">
      <c r="A22" s="94"/>
      <c r="B22" s="94"/>
      <c r="C22" s="94"/>
      <c r="D22" s="95"/>
      <c r="E22" s="96"/>
      <c r="F22" s="97"/>
      <c r="G22" s="98"/>
      <c r="H22" s="98"/>
      <c r="I22" s="99"/>
      <c r="J22" s="100"/>
      <c r="K22" s="98"/>
      <c r="L22" s="101"/>
      <c r="M22" s="101"/>
      <c r="N22" s="98"/>
      <c r="O22" s="97"/>
      <c r="P22" s="102"/>
      <c r="Q22" s="103"/>
    </row>
    <row r="23" spans="1:18" s="23" customFormat="1" ht="12">
      <c r="A23" s="94"/>
      <c r="B23" s="94"/>
      <c r="C23" s="94"/>
      <c r="D23" s="95"/>
      <c r="E23" s="96"/>
      <c r="F23" s="97"/>
      <c r="G23" s="98"/>
      <c r="H23" s="98"/>
      <c r="I23" s="99"/>
      <c r="J23" s="100"/>
      <c r="K23" s="98"/>
      <c r="L23" s="101"/>
      <c r="M23" s="101"/>
      <c r="N23" s="98"/>
      <c r="O23" s="97"/>
      <c r="P23" s="102"/>
      <c r="Q23" s="103"/>
    </row>
    <row r="24" spans="1:18" s="23" customFormat="1" ht="12">
      <c r="A24" s="10"/>
      <c r="B24" s="10"/>
      <c r="C24" s="10"/>
      <c r="D24" s="24"/>
      <c r="E24" s="13"/>
      <c r="F24" s="14"/>
      <c r="G24" s="15"/>
      <c r="H24" s="15"/>
      <c r="I24" s="16"/>
      <c r="J24" s="17"/>
      <c r="K24" s="15"/>
      <c r="L24" s="29"/>
      <c r="M24" s="29"/>
      <c r="N24" s="15"/>
      <c r="O24" s="14"/>
      <c r="P24" s="19"/>
      <c r="Q24" s="22"/>
    </row>
    <row r="25" spans="1:18" s="23" customFormat="1" ht="12">
      <c r="A25" s="10"/>
      <c r="B25" s="10"/>
      <c r="C25" s="10"/>
      <c r="D25" s="24"/>
      <c r="E25" s="13"/>
      <c r="F25" s="14"/>
      <c r="G25" s="15"/>
      <c r="H25" s="15"/>
      <c r="I25" s="16"/>
      <c r="J25" s="17"/>
      <c r="K25" s="15"/>
      <c r="L25" s="29"/>
      <c r="M25" s="29"/>
      <c r="N25" s="15"/>
      <c r="O25" s="14"/>
      <c r="P25" s="19"/>
      <c r="Q25" s="22"/>
    </row>
  </sheetData>
  <mergeCells count="1">
    <mergeCell ref="A1:O1"/>
  </mergeCell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25"/>
  <sheetViews>
    <sheetView workbookViewId="0">
      <selection activeCell="F12" sqref="F12"/>
    </sheetView>
  </sheetViews>
  <sheetFormatPr defaultRowHeight="13.5"/>
  <cols>
    <col min="1" max="1" width="6.875" style="105" customWidth="1"/>
    <col min="2" max="2" width="6.625" style="105" customWidth="1"/>
    <col min="3" max="3" width="9.25" style="105" customWidth="1"/>
    <col min="4" max="4" width="8.375" style="105" customWidth="1"/>
    <col min="5" max="5" width="6.25" style="105" customWidth="1"/>
    <col min="6" max="6" width="31.375" style="105" customWidth="1"/>
    <col min="7" max="7" width="16.125" style="25" customWidth="1"/>
    <col min="8" max="8" width="14.875" style="25" customWidth="1"/>
    <col min="9" max="9" width="11.375" style="25" customWidth="1"/>
    <col min="10" max="10" width="11" style="105" customWidth="1"/>
    <col min="11" max="11" width="15.625" style="25" customWidth="1"/>
    <col min="12" max="12" width="14.375" style="25" customWidth="1"/>
    <col min="13" max="13" width="13.375" style="25" customWidth="1"/>
    <col min="14" max="14" width="7.25" style="25" customWidth="1"/>
    <col min="15" max="15" width="17" style="105" customWidth="1"/>
    <col min="16" max="16" width="12.75" style="105" bestFit="1" customWidth="1"/>
    <col min="17" max="16384" width="9" style="105"/>
  </cols>
  <sheetData>
    <row r="1" spans="1:16" s="1" customFormat="1" ht="36.75" customHeight="1">
      <c r="A1" s="275" t="s">
        <v>110</v>
      </c>
      <c r="B1" s="275"/>
      <c r="C1" s="275"/>
      <c r="D1" s="275"/>
      <c r="E1" s="275"/>
      <c r="F1" s="275"/>
      <c r="G1" s="275"/>
      <c r="H1" s="275"/>
      <c r="I1" s="275"/>
      <c r="J1" s="275"/>
      <c r="K1" s="275"/>
      <c r="L1" s="275"/>
      <c r="M1" s="275"/>
      <c r="N1" s="275"/>
      <c r="O1" s="275"/>
    </row>
    <row r="2" spans="1:16" s="9" customFormat="1" ht="18.75" customHeight="1">
      <c r="A2" s="2"/>
      <c r="B2" s="3"/>
      <c r="C2" s="3"/>
      <c r="D2" s="4"/>
      <c r="E2" s="5"/>
      <c r="F2" s="6"/>
      <c r="G2" s="7"/>
      <c r="H2" s="7"/>
      <c r="I2" s="8"/>
      <c r="J2" s="7"/>
      <c r="K2" s="7"/>
      <c r="L2" s="7"/>
      <c r="M2" s="7"/>
      <c r="N2" s="7"/>
      <c r="O2" s="5"/>
    </row>
    <row r="3" spans="1:16" s="12" customFormat="1" ht="24">
      <c r="A3" s="28" t="s">
        <v>25</v>
      </c>
      <c r="B3" s="11" t="s">
        <v>7</v>
      </c>
      <c r="C3" s="11" t="s">
        <v>24</v>
      </c>
      <c r="D3" s="11" t="s">
        <v>8</v>
      </c>
      <c r="E3" s="11" t="s">
        <v>0</v>
      </c>
      <c r="F3" s="11" t="s">
        <v>1</v>
      </c>
      <c r="G3" s="10" t="s">
        <v>29</v>
      </c>
      <c r="H3" s="10" t="s">
        <v>9</v>
      </c>
      <c r="I3" s="11" t="s">
        <v>99</v>
      </c>
      <c r="J3" s="11" t="s">
        <v>10</v>
      </c>
      <c r="K3" s="11" t="s">
        <v>100</v>
      </c>
      <c r="L3" s="11" t="s">
        <v>111</v>
      </c>
      <c r="M3" s="11" t="s">
        <v>111</v>
      </c>
      <c r="N3" s="11" t="s">
        <v>112</v>
      </c>
      <c r="O3" s="11" t="s">
        <v>3</v>
      </c>
    </row>
    <row r="4" spans="1:16" s="12" customFormat="1" ht="22.5" customHeight="1">
      <c r="A4" s="11" t="s">
        <v>947</v>
      </c>
      <c r="B4" s="11"/>
      <c r="C4" s="11" t="s">
        <v>13</v>
      </c>
      <c r="D4" s="96" t="s">
        <v>685</v>
      </c>
      <c r="E4" s="96">
        <v>1</v>
      </c>
      <c r="F4" s="216" t="s">
        <v>935</v>
      </c>
      <c r="G4" s="217" t="s">
        <v>936</v>
      </c>
      <c r="H4" s="217" t="s">
        <v>937</v>
      </c>
      <c r="I4" s="217">
        <v>53.488999999999997</v>
      </c>
      <c r="J4" s="216">
        <v>7826.72</v>
      </c>
      <c r="K4" s="217" t="s">
        <v>938</v>
      </c>
      <c r="L4" s="217"/>
      <c r="M4" s="217"/>
      <c r="N4" s="217"/>
      <c r="O4" s="216" t="s">
        <v>939</v>
      </c>
      <c r="P4" s="23" t="s">
        <v>681</v>
      </c>
    </row>
    <row r="5" spans="1:16" s="12" customFormat="1" ht="22.5" customHeight="1">
      <c r="A5" s="11" t="s">
        <v>947</v>
      </c>
      <c r="B5" s="234"/>
      <c r="C5" s="234"/>
      <c r="D5" s="96" t="s">
        <v>685</v>
      </c>
      <c r="E5" s="96">
        <v>2</v>
      </c>
      <c r="F5" s="216" t="s">
        <v>940</v>
      </c>
      <c r="G5" s="217" t="s">
        <v>936</v>
      </c>
      <c r="H5" s="217" t="s">
        <v>937</v>
      </c>
      <c r="I5" s="217">
        <v>53.08</v>
      </c>
      <c r="J5" s="216">
        <v>6996.6</v>
      </c>
      <c r="K5" s="217" t="s">
        <v>938</v>
      </c>
      <c r="L5" s="217"/>
      <c r="M5" s="217"/>
      <c r="N5" s="217"/>
      <c r="O5" s="216" t="s">
        <v>941</v>
      </c>
      <c r="P5" s="23" t="s">
        <v>681</v>
      </c>
    </row>
    <row r="6" spans="1:16" s="12" customFormat="1" ht="22.5" customHeight="1">
      <c r="A6" s="10"/>
      <c r="B6" s="11"/>
      <c r="C6" s="11" t="s">
        <v>14</v>
      </c>
      <c r="D6" s="13"/>
      <c r="E6" s="13"/>
      <c r="F6" s="216"/>
      <c r="G6" s="217"/>
      <c r="H6" s="217"/>
      <c r="I6" s="217"/>
      <c r="J6" s="216"/>
      <c r="K6" s="217"/>
      <c r="L6" s="217"/>
      <c r="M6" s="217"/>
      <c r="N6" s="217"/>
      <c r="O6" s="216"/>
    </row>
    <row r="7" spans="1:16" s="12" customFormat="1" ht="22.5" customHeight="1">
      <c r="A7" s="10"/>
      <c r="B7" s="11"/>
      <c r="C7" s="11" t="s">
        <v>15</v>
      </c>
      <c r="D7" s="13"/>
      <c r="E7" s="13"/>
      <c r="F7" s="13"/>
      <c r="G7" s="24"/>
      <c r="H7" s="24"/>
      <c r="I7" s="24"/>
      <c r="J7" s="13"/>
      <c r="K7" s="24"/>
      <c r="L7" s="24"/>
      <c r="M7" s="24"/>
      <c r="N7" s="24"/>
      <c r="O7" s="13"/>
    </row>
    <row r="8" spans="1:16" s="12" customFormat="1" ht="22.5" customHeight="1">
      <c r="A8" s="10"/>
      <c r="B8" s="11"/>
      <c r="C8" s="11" t="s">
        <v>28</v>
      </c>
      <c r="D8" s="13"/>
      <c r="E8" s="13"/>
      <c r="F8" s="13"/>
      <c r="G8" s="24"/>
      <c r="H8" s="24"/>
      <c r="I8" s="24"/>
      <c r="J8" s="13"/>
      <c r="K8" s="24"/>
      <c r="L8" s="24"/>
      <c r="M8" s="24"/>
      <c r="N8" s="24"/>
      <c r="O8" s="13"/>
    </row>
    <row r="9" spans="1:16" s="12" customFormat="1" ht="22.5" customHeight="1">
      <c r="A9" s="10"/>
      <c r="B9" s="11"/>
      <c r="C9" s="11" t="s">
        <v>16</v>
      </c>
      <c r="D9" s="13"/>
      <c r="E9" s="13"/>
      <c r="F9" s="13"/>
      <c r="G9" s="24"/>
      <c r="H9" s="24"/>
      <c r="I9" s="24"/>
      <c r="J9" s="13"/>
      <c r="K9" s="24"/>
      <c r="L9" s="24"/>
      <c r="M9" s="24"/>
      <c r="N9" s="24"/>
      <c r="O9" s="13"/>
    </row>
    <row r="10" spans="1:16" s="21" customFormat="1" ht="22.5" customHeight="1">
      <c r="A10" s="10"/>
      <c r="B10" s="10"/>
      <c r="C10" s="10" t="s">
        <v>17</v>
      </c>
      <c r="D10" s="24"/>
      <c r="E10" s="13"/>
      <c r="F10" s="14"/>
      <c r="G10" s="15"/>
      <c r="H10" s="15"/>
      <c r="I10" s="16"/>
      <c r="J10" s="17"/>
      <c r="K10" s="15"/>
      <c r="L10" s="15"/>
      <c r="M10" s="15"/>
      <c r="N10" s="18"/>
      <c r="O10" s="14"/>
    </row>
    <row r="11" spans="1:16" s="21" customFormat="1" ht="22.5" customHeight="1">
      <c r="A11" s="10"/>
      <c r="B11" s="10"/>
      <c r="C11" s="10" t="s">
        <v>18</v>
      </c>
      <c r="D11" s="24"/>
      <c r="E11" s="13"/>
      <c r="F11" s="14"/>
      <c r="G11" s="15"/>
      <c r="H11" s="15"/>
      <c r="I11" s="16"/>
      <c r="J11" s="17"/>
      <c r="K11" s="15"/>
      <c r="L11" s="15"/>
      <c r="M11" s="15"/>
      <c r="N11" s="18"/>
      <c r="O11" s="14"/>
    </row>
    <row r="12" spans="1:16" s="23" customFormat="1" ht="22.5" customHeight="1">
      <c r="A12" s="10"/>
      <c r="B12" s="10"/>
      <c r="C12" s="10" t="s">
        <v>19</v>
      </c>
      <c r="D12" s="24"/>
      <c r="E12" s="13"/>
      <c r="F12" s="14"/>
      <c r="G12" s="15"/>
      <c r="H12" s="15"/>
      <c r="I12" s="16"/>
      <c r="J12" s="17"/>
      <c r="K12" s="15"/>
      <c r="L12" s="29"/>
      <c r="M12" s="29"/>
      <c r="N12" s="15"/>
      <c r="O12" s="14"/>
    </row>
    <row r="13" spans="1:16" s="23" customFormat="1" ht="22.5" customHeight="1">
      <c r="A13" s="10"/>
      <c r="B13" s="10"/>
      <c r="C13" s="10" t="s">
        <v>20</v>
      </c>
      <c r="D13" s="24"/>
      <c r="E13" s="13"/>
      <c r="F13" s="14"/>
      <c r="G13" s="15"/>
      <c r="H13" s="15"/>
      <c r="I13" s="16"/>
      <c r="J13" s="17"/>
      <c r="K13" s="15"/>
      <c r="L13" s="29"/>
      <c r="M13" s="29"/>
      <c r="N13" s="15"/>
      <c r="O13" s="14"/>
    </row>
    <row r="14" spans="1:16" s="23" customFormat="1" ht="22.5" customHeight="1">
      <c r="A14" s="10"/>
      <c r="B14" s="10"/>
      <c r="C14" s="10" t="s">
        <v>21</v>
      </c>
      <c r="D14" s="24"/>
      <c r="E14" s="13"/>
      <c r="F14" s="14"/>
      <c r="G14" s="15"/>
      <c r="H14" s="15"/>
      <c r="I14" s="16"/>
      <c r="J14" s="17"/>
      <c r="K14" s="15"/>
      <c r="L14" s="29"/>
      <c r="M14" s="29"/>
      <c r="N14" s="15"/>
      <c r="O14" s="14"/>
    </row>
    <row r="15" spans="1:16" s="23" customFormat="1" ht="22.5" customHeight="1">
      <c r="A15" s="10"/>
      <c r="B15" s="10"/>
      <c r="C15" s="10" t="s">
        <v>22</v>
      </c>
      <c r="D15" s="24"/>
      <c r="E15" s="13"/>
      <c r="F15" s="14"/>
      <c r="G15" s="15"/>
      <c r="H15" s="15"/>
      <c r="I15" s="16"/>
      <c r="J15" s="17"/>
      <c r="K15" s="15"/>
      <c r="L15" s="29"/>
      <c r="M15" s="29"/>
      <c r="N15" s="15"/>
      <c r="O15" s="14"/>
    </row>
    <row r="16" spans="1:16" s="23" customFormat="1" ht="22.5" customHeight="1">
      <c r="A16" s="11" t="s">
        <v>947</v>
      </c>
      <c r="B16" s="10"/>
      <c r="C16" s="10" t="s">
        <v>23</v>
      </c>
      <c r="D16" s="96" t="s">
        <v>685</v>
      </c>
      <c r="E16" s="96">
        <v>1</v>
      </c>
      <c r="F16" s="216" t="s">
        <v>942</v>
      </c>
      <c r="G16" s="217" t="s">
        <v>943</v>
      </c>
      <c r="H16" s="217" t="s">
        <v>937</v>
      </c>
      <c r="I16" s="235" t="s">
        <v>944</v>
      </c>
      <c r="J16" s="236">
        <v>2874.35</v>
      </c>
      <c r="K16" s="217" t="s">
        <v>938</v>
      </c>
      <c r="L16" s="237"/>
      <c r="M16" s="237"/>
      <c r="N16" s="238"/>
      <c r="O16" s="239" t="s">
        <v>945</v>
      </c>
      <c r="P16" s="23" t="s">
        <v>681</v>
      </c>
    </row>
    <row r="17" spans="1:15" s="23" customFormat="1" ht="22.5" customHeight="1">
      <c r="A17" s="10"/>
      <c r="B17" s="10"/>
      <c r="C17" s="10" t="s">
        <v>27</v>
      </c>
      <c r="D17" s="24"/>
      <c r="E17" s="13"/>
      <c r="F17" s="14"/>
      <c r="G17" s="15"/>
      <c r="H17" s="15"/>
      <c r="I17" s="16"/>
      <c r="J17" s="17"/>
      <c r="K17" s="15"/>
      <c r="L17" s="29"/>
      <c r="M17" s="29"/>
      <c r="N17" s="15"/>
      <c r="O17" s="14"/>
    </row>
    <row r="18" spans="1:15" s="23" customFormat="1" ht="12">
      <c r="A18" s="10"/>
      <c r="B18" s="10"/>
      <c r="C18" s="10"/>
      <c r="D18" s="24"/>
      <c r="E18" s="13"/>
      <c r="F18" s="14"/>
      <c r="G18" s="15"/>
      <c r="H18" s="15"/>
      <c r="I18" s="16"/>
      <c r="J18" s="17"/>
      <c r="K18" s="15"/>
      <c r="L18" s="29"/>
      <c r="M18" s="29"/>
      <c r="N18" s="15"/>
      <c r="O18" s="14"/>
    </row>
    <row r="19" spans="1:15" s="23" customFormat="1" ht="12">
      <c r="A19" s="94"/>
      <c r="B19" s="94"/>
      <c r="C19" s="94"/>
      <c r="D19" s="95"/>
      <c r="E19" s="96"/>
      <c r="F19" s="97"/>
      <c r="G19" s="98"/>
      <c r="H19" s="98"/>
      <c r="I19" s="99"/>
      <c r="J19" s="100"/>
      <c r="K19" s="98"/>
      <c r="L19" s="101"/>
      <c r="M19" s="101"/>
      <c r="N19" s="98"/>
      <c r="O19" s="97"/>
    </row>
    <row r="20" spans="1:15" s="23" customFormat="1" ht="12">
      <c r="A20" s="94"/>
      <c r="B20" s="94"/>
      <c r="C20" s="94"/>
      <c r="D20" s="95"/>
      <c r="E20" s="96"/>
      <c r="F20" s="97"/>
      <c r="G20" s="98"/>
      <c r="H20" s="98"/>
      <c r="I20" s="99"/>
      <c r="J20" s="100"/>
      <c r="K20" s="98"/>
      <c r="L20" s="101"/>
      <c r="M20" s="101"/>
      <c r="N20" s="98"/>
      <c r="O20" s="97"/>
    </row>
    <row r="21" spans="1:15" s="23" customFormat="1" ht="12">
      <c r="A21" s="94"/>
      <c r="B21" s="94"/>
      <c r="C21" s="94"/>
      <c r="D21" s="95"/>
      <c r="E21" s="96"/>
      <c r="F21" s="97"/>
      <c r="G21" s="98"/>
      <c r="H21" s="98"/>
      <c r="I21" s="99"/>
      <c r="J21" s="100"/>
      <c r="K21" s="98"/>
      <c r="L21" s="101"/>
      <c r="M21" s="101"/>
      <c r="N21" s="98"/>
      <c r="O21" s="97"/>
    </row>
    <row r="22" spans="1:15" s="23" customFormat="1" ht="12">
      <c r="A22" s="94"/>
      <c r="B22" s="94"/>
      <c r="C22" s="94"/>
      <c r="D22" s="95"/>
      <c r="E22" s="96"/>
      <c r="F22" s="97"/>
      <c r="G22" s="98"/>
      <c r="H22" s="98"/>
      <c r="I22" s="99"/>
      <c r="J22" s="100"/>
      <c r="K22" s="98"/>
      <c r="L22" s="101"/>
      <c r="M22" s="101"/>
      <c r="N22" s="98"/>
      <c r="O22" s="97"/>
    </row>
    <row r="23" spans="1:15" s="23" customFormat="1" ht="12">
      <c r="A23" s="94"/>
      <c r="B23" s="94"/>
      <c r="C23" s="94"/>
      <c r="D23" s="95"/>
      <c r="E23" s="96"/>
      <c r="F23" s="97"/>
      <c r="G23" s="98"/>
      <c r="H23" s="98"/>
      <c r="I23" s="99"/>
      <c r="J23" s="100"/>
      <c r="K23" s="98"/>
      <c r="L23" s="101"/>
      <c r="M23" s="101"/>
      <c r="N23" s="98"/>
      <c r="O23" s="97"/>
    </row>
    <row r="24" spans="1:15" s="23" customFormat="1" ht="12">
      <c r="A24" s="10"/>
      <c r="B24" s="10"/>
      <c r="C24" s="10"/>
      <c r="D24" s="24"/>
      <c r="E24" s="13"/>
      <c r="F24" s="14"/>
      <c r="G24" s="15"/>
      <c r="H24" s="15"/>
      <c r="I24" s="16"/>
      <c r="J24" s="17"/>
      <c r="K24" s="15"/>
      <c r="L24" s="29"/>
      <c r="M24" s="29"/>
      <c r="N24" s="15"/>
      <c r="O24" s="14"/>
    </row>
    <row r="25" spans="1:15" s="23" customFormat="1" ht="12">
      <c r="A25" s="10"/>
      <c r="B25" s="10"/>
      <c r="C25" s="10"/>
      <c r="D25" s="24"/>
      <c r="E25" s="13"/>
      <c r="F25" s="14"/>
      <c r="G25" s="15"/>
      <c r="H25" s="15"/>
      <c r="I25" s="16"/>
      <c r="J25" s="17"/>
      <c r="K25" s="15"/>
      <c r="L25" s="29"/>
      <c r="M25" s="29"/>
      <c r="N25" s="15"/>
      <c r="O25" s="14"/>
    </row>
  </sheetData>
  <mergeCells count="1">
    <mergeCell ref="A1:O1"/>
  </mergeCells>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8</vt:i4>
      </vt:variant>
    </vt:vector>
  </HeadingPairs>
  <TitlesOfParts>
    <vt:vector size="17" baseType="lpstr">
      <vt:lpstr>公路市政汇总</vt:lpstr>
      <vt:lpstr>铁路轨道汇总</vt:lpstr>
      <vt:lpstr>城市房建汇总</vt:lpstr>
      <vt:lpstr>海外汇总</vt:lpstr>
      <vt:lpstr>单位在建</vt:lpstr>
      <vt:lpstr>单位项目登记表</vt:lpstr>
      <vt:lpstr>进场</vt:lpstr>
      <vt:lpstr>主体完工</vt:lpstr>
      <vt:lpstr>中标未进场项目</vt:lpstr>
      <vt:lpstr>城市房建汇总!Print_Area</vt:lpstr>
      <vt:lpstr>公路市政汇总!Print_Area</vt:lpstr>
      <vt:lpstr>海外汇总!Print_Area</vt:lpstr>
      <vt:lpstr>铁路轨道汇总!Print_Area</vt:lpstr>
      <vt:lpstr>城市房建汇总!Print_Titles</vt:lpstr>
      <vt:lpstr>公路市政汇总!Print_Titles</vt:lpstr>
      <vt:lpstr>海外汇总!Print_Titles</vt:lpstr>
      <vt:lpstr>铁路轨道汇总!Print_Titles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王凤华</dc:creator>
  <cp:lastModifiedBy>hp</cp:lastModifiedBy>
  <dcterms:created xsi:type="dcterms:W3CDTF">2018-08-29T08:35:08Z</dcterms:created>
  <dcterms:modified xsi:type="dcterms:W3CDTF">2018-12-25T13:50:15Z</dcterms:modified>
</cp:coreProperties>
</file>