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工程保函" sheetId="6" r:id="rId1"/>
    <sheet name="关税保函" sheetId="17" r:id="rId2"/>
  </sheets>
  <definedNames>
    <definedName name="_xlnm._FilterDatabase" localSheetId="0" hidden="1">工程保函!$A$2:$Y$55</definedName>
    <definedName name="_xlnm._FilterDatabase" localSheetId="1" hidden="1">关税保函!$A$2:$R$3</definedName>
    <definedName name="_xlnm.Print_Area" localSheetId="0">工程保函!$A$1:$Y$3</definedName>
  </definedNames>
  <calcPr calcId="125725"/>
</workbook>
</file>

<file path=xl/calcChain.xml><?xml version="1.0" encoding="utf-8"?>
<calcChain xmlns="http://schemas.openxmlformats.org/spreadsheetml/2006/main">
  <c r="L55" i="6"/>
  <c r="J11" i="17" l="1"/>
  <c r="K55" i="6"/>
  <c r="J55"/>
  <c r="L10" i="17" l="1"/>
  <c r="L9" l="1"/>
  <c r="N54" i="6" l="1"/>
  <c r="L8" i="17" l="1"/>
  <c r="L7"/>
  <c r="N53" i="6" l="1"/>
  <c r="N52"/>
  <c r="N48" l="1"/>
  <c r="N49"/>
  <c r="N50"/>
  <c r="N51"/>
  <c r="N47" l="1"/>
  <c r="N46"/>
  <c r="L6" i="17" l="1"/>
  <c r="N45" i="6" l="1"/>
  <c r="N44" l="1"/>
  <c r="L5" i="17" l="1"/>
  <c r="L4"/>
  <c r="L11" l="1"/>
  <c r="N42" i="6"/>
  <c r="N41" l="1"/>
  <c r="N40" l="1"/>
  <c r="N29" l="1"/>
  <c r="N28" l="1"/>
  <c r="N27"/>
  <c r="N25"/>
  <c r="N24" l="1"/>
  <c r="N23"/>
  <c r="N21" l="1"/>
  <c r="N22"/>
  <c r="N20"/>
  <c r="N19"/>
  <c r="N18"/>
  <c r="N16" l="1"/>
  <c r="N55" s="1"/>
</calcChain>
</file>

<file path=xl/sharedStrings.xml><?xml version="1.0" encoding="utf-8"?>
<sst xmlns="http://schemas.openxmlformats.org/spreadsheetml/2006/main" count="819" uniqueCount="408">
  <si>
    <t>序号</t>
  </si>
  <si>
    <t>工程项目</t>
  </si>
  <si>
    <t>保函类别</t>
  </si>
  <si>
    <t>资质</t>
    <phoneticPr fontId="1" type="noConversion"/>
  </si>
  <si>
    <t>保函号</t>
  </si>
  <si>
    <t>金  额</t>
  </si>
  <si>
    <t>生效时间</t>
  </si>
  <si>
    <t>失效时间</t>
  </si>
  <si>
    <t xml:space="preserve">备注 </t>
  </si>
  <si>
    <t>现金抵押</t>
    <phoneticPr fontId="1" type="noConversion"/>
  </si>
  <si>
    <t>CFHEC</t>
    <phoneticPr fontId="1" type="noConversion"/>
  </si>
  <si>
    <t>CCCC</t>
    <phoneticPr fontId="1" type="noConversion"/>
  </si>
  <si>
    <t>ECOBANK</t>
  </si>
  <si>
    <t>履约保函</t>
  </si>
  <si>
    <t>预付款保函</t>
  </si>
  <si>
    <t>BN项目</t>
  </si>
  <si>
    <t xml:space="preserve">履约保函 </t>
  </si>
  <si>
    <t>LGC0200201000331</t>
  </si>
  <si>
    <t>交行直开</t>
  </si>
  <si>
    <t>LGC0168201400232</t>
  </si>
  <si>
    <t>交行转开</t>
    <phoneticPr fontId="1" type="noConversion"/>
  </si>
  <si>
    <t>开立时间</t>
    <phoneticPr fontId="1" type="noConversion"/>
  </si>
  <si>
    <t>美元</t>
    <phoneticPr fontId="1" type="noConversion"/>
  </si>
  <si>
    <t>欧元</t>
    <phoneticPr fontId="1" type="noConversion"/>
  </si>
  <si>
    <t>中非法郎</t>
    <phoneticPr fontId="1" type="noConversion"/>
  </si>
  <si>
    <t>反担保保函号</t>
    <phoneticPr fontId="1" type="noConversion"/>
  </si>
  <si>
    <t>状态</t>
    <phoneticPr fontId="7" type="noConversion"/>
  </si>
  <si>
    <t>信用标准</t>
    <phoneticPr fontId="7" type="noConversion"/>
  </si>
  <si>
    <t>CRBC</t>
    <phoneticPr fontId="1" type="noConversion"/>
  </si>
  <si>
    <t>ECOBANK</t>
    <phoneticPr fontId="1" type="noConversion"/>
  </si>
  <si>
    <t>未撤销</t>
    <phoneticPr fontId="1" type="noConversion"/>
  </si>
  <si>
    <t>否</t>
    <phoneticPr fontId="7" type="noConversion"/>
  </si>
  <si>
    <t>交行转开</t>
    <phoneticPr fontId="1" type="noConversion"/>
  </si>
  <si>
    <t>CCCC</t>
    <phoneticPr fontId="1" type="noConversion"/>
  </si>
  <si>
    <t>预付款保函</t>
    <phoneticPr fontId="1" type="noConversion"/>
  </si>
  <si>
    <t>FEICOM大楼标</t>
    <phoneticPr fontId="1" type="noConversion"/>
  </si>
  <si>
    <t>CFHEC</t>
    <phoneticPr fontId="1" type="noConversion"/>
  </si>
  <si>
    <t>履约保函</t>
    <phoneticPr fontId="1" type="noConversion"/>
  </si>
  <si>
    <t>LG155ECMA14</t>
    <phoneticPr fontId="1" type="noConversion"/>
  </si>
  <si>
    <t>LG154ECMA14</t>
    <phoneticPr fontId="1" type="noConversion"/>
  </si>
  <si>
    <t>LGC0168201400233</t>
    <phoneticPr fontId="1" type="noConversion"/>
  </si>
  <si>
    <t>雅杜高速路</t>
    <phoneticPr fontId="1" type="noConversion"/>
  </si>
  <si>
    <t>中国进出口银行</t>
    <phoneticPr fontId="1" type="noConversion"/>
  </si>
  <si>
    <t>BKD2012LG00328</t>
    <phoneticPr fontId="1" type="noConversion"/>
  </si>
  <si>
    <t>口行直开</t>
    <phoneticPr fontId="1" type="noConversion"/>
  </si>
  <si>
    <t>交行北京</t>
    <phoneticPr fontId="1" type="noConversion"/>
  </si>
  <si>
    <t>交行直开</t>
    <phoneticPr fontId="1" type="noConversion"/>
  </si>
  <si>
    <t>合计</t>
    <phoneticPr fontId="1" type="noConversion"/>
  </si>
  <si>
    <t>SGBC</t>
    <phoneticPr fontId="1" type="noConversion"/>
  </si>
  <si>
    <t>喀麦隆</t>
    <phoneticPr fontId="1" type="noConversion"/>
  </si>
  <si>
    <t>否</t>
    <phoneticPr fontId="1" type="noConversion"/>
  </si>
  <si>
    <t>喀麦隆</t>
    <phoneticPr fontId="1" type="noConversion"/>
  </si>
  <si>
    <t>初验后一个月</t>
    <phoneticPr fontId="1" type="noConversion"/>
  </si>
  <si>
    <t>KM项目-政府非郎</t>
    <phoneticPr fontId="1" type="noConversion"/>
  </si>
  <si>
    <t>预付款保函</t>
    <phoneticPr fontId="1" type="noConversion"/>
  </si>
  <si>
    <t>CCCC</t>
    <phoneticPr fontId="1" type="noConversion"/>
  </si>
  <si>
    <t>ECOBANK</t>
    <phoneticPr fontId="1" type="noConversion"/>
  </si>
  <si>
    <t>喀麦隆</t>
    <phoneticPr fontId="1" type="noConversion"/>
  </si>
  <si>
    <t>LG/300/ECMA/14</t>
    <phoneticPr fontId="1" type="noConversion"/>
  </si>
  <si>
    <t>LGC0168201400458</t>
    <phoneticPr fontId="1" type="noConversion"/>
  </si>
  <si>
    <t>否</t>
    <phoneticPr fontId="1" type="noConversion"/>
  </si>
  <si>
    <t>未撤销</t>
    <phoneticPr fontId="1" type="noConversion"/>
  </si>
  <si>
    <t>交行转开</t>
    <phoneticPr fontId="1" type="noConversion"/>
  </si>
  <si>
    <t>KM项目-非发行非郎</t>
    <phoneticPr fontId="1" type="noConversion"/>
  </si>
  <si>
    <t>LG/299/ECMA/14</t>
    <phoneticPr fontId="1" type="noConversion"/>
  </si>
  <si>
    <t>LGC0168201400456</t>
    <phoneticPr fontId="1" type="noConversion"/>
  </si>
  <si>
    <t>KM项目-非郎</t>
    <phoneticPr fontId="1" type="noConversion"/>
  </si>
  <si>
    <t>履约保函</t>
    <phoneticPr fontId="1" type="noConversion"/>
  </si>
  <si>
    <t>LG/301/ECMA/14</t>
    <phoneticPr fontId="1" type="noConversion"/>
  </si>
  <si>
    <t>LGC0168201400454</t>
    <phoneticPr fontId="1" type="noConversion"/>
  </si>
  <si>
    <t>KM项目-美元</t>
    <phoneticPr fontId="1" type="noConversion"/>
  </si>
  <si>
    <t>CCCC</t>
    <phoneticPr fontId="1" type="noConversion"/>
  </si>
  <si>
    <t>交行北京</t>
    <phoneticPr fontId="1" type="noConversion"/>
  </si>
  <si>
    <t>LGC0168201400453</t>
    <phoneticPr fontId="1" type="noConversion"/>
  </si>
  <si>
    <t>交行直开</t>
    <phoneticPr fontId="1" type="noConversion"/>
  </si>
  <si>
    <t>KM项目-非发行美元</t>
    <phoneticPr fontId="1" type="noConversion"/>
  </si>
  <si>
    <t>LGC0168201400455</t>
    <phoneticPr fontId="1" type="noConversion"/>
  </si>
  <si>
    <t>KM项目-非行美元</t>
    <phoneticPr fontId="1" type="noConversion"/>
  </si>
  <si>
    <t>LGC0168201400457</t>
    <phoneticPr fontId="1" type="noConversion"/>
  </si>
  <si>
    <t>LGC0168201400534</t>
    <phoneticPr fontId="1" type="noConversion"/>
  </si>
  <si>
    <t>预付款到账</t>
    <phoneticPr fontId="1" type="noConversion"/>
  </si>
  <si>
    <t>机场高速路项目</t>
    <phoneticPr fontId="1" type="noConversion"/>
  </si>
  <si>
    <t>合同号/标号</t>
    <phoneticPr fontId="1" type="noConversion"/>
  </si>
  <si>
    <t>受益人</t>
    <phoneticPr fontId="1" type="noConversion"/>
  </si>
  <si>
    <t>公共工程部</t>
    <phoneticPr fontId="1" type="noConversion"/>
  </si>
  <si>
    <t>006/M/MINTP/CSPMPR-BAD/BM/2009</t>
    <phoneticPr fontId="1" type="noConversion"/>
  </si>
  <si>
    <t>000573/M/MINMAP/CCPM-TR/2013</t>
    <phoneticPr fontId="1" type="noConversion"/>
  </si>
  <si>
    <t>000095/M/MINMAP/CCPM-BEC/2013</t>
    <phoneticPr fontId="1" type="noConversion"/>
  </si>
  <si>
    <t>FEICOM</t>
    <phoneticPr fontId="1" type="noConversion"/>
  </si>
  <si>
    <t>雅温得市政府</t>
    <phoneticPr fontId="1" type="noConversion"/>
  </si>
  <si>
    <t>000068/M/MINMAP/CCPM-TR/2014</t>
    <phoneticPr fontId="1" type="noConversion"/>
  </si>
  <si>
    <t>054/M/MINTP/CSPM PR-BAD-BM/2014</t>
    <phoneticPr fontId="1" type="noConversion"/>
  </si>
  <si>
    <t>城建部</t>
    <phoneticPr fontId="1" type="noConversion"/>
  </si>
  <si>
    <t>转开保函号</t>
    <phoneticPr fontId="1" type="noConversion"/>
  </si>
  <si>
    <t>喀麦隆</t>
  </si>
  <si>
    <t>BKD2013LG00052</t>
    <phoneticPr fontId="1" type="noConversion"/>
  </si>
  <si>
    <t>反担保函效期</t>
    <phoneticPr fontId="1" type="noConversion"/>
  </si>
  <si>
    <t>工程保函台账</t>
    <phoneticPr fontId="1" type="noConversion"/>
  </si>
  <si>
    <t>166/AOIO/MINMAP/CCPM-BEC/2015</t>
    <phoneticPr fontId="1" type="noConversion"/>
  </si>
  <si>
    <t>水渠标履约保函-非郎</t>
    <phoneticPr fontId="1" type="noConversion"/>
  </si>
  <si>
    <t>水渠标履约保函-美元</t>
    <phoneticPr fontId="1" type="noConversion"/>
  </si>
  <si>
    <t>191/M/CUY/PADY2/CSPM//2015</t>
    <phoneticPr fontId="1" type="noConversion"/>
  </si>
  <si>
    <t>10727/915143</t>
    <phoneticPr fontId="1" type="noConversion"/>
  </si>
  <si>
    <t>10728/915145</t>
    <phoneticPr fontId="1" type="noConversion"/>
  </si>
  <si>
    <t>等巴黎授信下来以后转成反担保抵押</t>
    <phoneticPr fontId="1" type="noConversion"/>
  </si>
  <si>
    <t>IFH+安徽水安</t>
    <phoneticPr fontId="1" type="noConversion"/>
  </si>
  <si>
    <t>住房及城市发展部部长</t>
    <phoneticPr fontId="1" type="noConversion"/>
  </si>
  <si>
    <t>杜阿拉市长</t>
    <phoneticPr fontId="1" type="noConversion"/>
  </si>
  <si>
    <t>雅温得机场高速市内段设计标</t>
    <phoneticPr fontId="1" type="noConversion"/>
  </si>
  <si>
    <t>履约保函</t>
    <phoneticPr fontId="1" type="noConversion"/>
  </si>
  <si>
    <t>CRBC</t>
    <phoneticPr fontId="1" type="noConversion"/>
  </si>
  <si>
    <t>006412/L/PR/DGMI/DMTR/CE6 DU  26 NOVEMBRE 2016</t>
    <phoneticPr fontId="1" type="noConversion"/>
  </si>
  <si>
    <t>010790/916905</t>
    <phoneticPr fontId="1" type="noConversion"/>
  </si>
  <si>
    <t>税务总局大楼标</t>
    <phoneticPr fontId="1" type="noConversion"/>
  </si>
  <si>
    <t>预付款保函</t>
    <phoneticPr fontId="1" type="noConversion"/>
  </si>
  <si>
    <t>CFHEC</t>
    <phoneticPr fontId="1" type="noConversion"/>
  </si>
  <si>
    <t>财政部</t>
    <phoneticPr fontId="1" type="noConversion"/>
  </si>
  <si>
    <t>交行转开</t>
    <phoneticPr fontId="1" type="noConversion"/>
  </si>
  <si>
    <t>杜阿拉监狱标</t>
    <phoneticPr fontId="1" type="noConversion"/>
  </si>
  <si>
    <t>司法部</t>
    <phoneticPr fontId="1" type="noConversion"/>
  </si>
  <si>
    <t>000046/M/MINMAP/CCPM-BEC/2015</t>
    <phoneticPr fontId="1" type="noConversion"/>
  </si>
  <si>
    <t>LGC0110201600187</t>
    <phoneticPr fontId="1" type="noConversion"/>
  </si>
  <si>
    <t>LGC0110201600188</t>
    <phoneticPr fontId="1" type="noConversion"/>
  </si>
  <si>
    <t>LGC0110201600158</t>
    <phoneticPr fontId="1" type="noConversion"/>
  </si>
  <si>
    <t>LGC0110201600157</t>
    <phoneticPr fontId="1" type="noConversion"/>
  </si>
  <si>
    <t>现金扣押日期</t>
    <phoneticPr fontId="1" type="noConversion"/>
  </si>
  <si>
    <t xml:space="preserve">备注-延期\修改等 </t>
    <phoneticPr fontId="1" type="noConversion"/>
  </si>
  <si>
    <t>国家</t>
    <phoneticPr fontId="1" type="noConversion"/>
  </si>
  <si>
    <t>比例</t>
    <phoneticPr fontId="1" type="noConversion"/>
  </si>
  <si>
    <t>押金</t>
    <phoneticPr fontId="1" type="noConversion"/>
  </si>
  <si>
    <t>到期</t>
    <phoneticPr fontId="7" type="noConversion"/>
  </si>
  <si>
    <t>银行</t>
    <phoneticPr fontId="1" type="noConversion"/>
  </si>
  <si>
    <t>20160429</t>
    <phoneticPr fontId="1" type="noConversion"/>
  </si>
  <si>
    <t>ZENITHE</t>
    <phoneticPr fontId="1" type="noConversion"/>
  </si>
  <si>
    <t>保险公司直开</t>
    <phoneticPr fontId="1" type="noConversion"/>
  </si>
  <si>
    <t>无现金抵押</t>
    <phoneticPr fontId="1" type="noConversion"/>
  </si>
  <si>
    <t>预付款保函</t>
    <phoneticPr fontId="1" type="noConversion"/>
  </si>
  <si>
    <t>000373/M/PR/MINMAP/CCPM-TR/2016</t>
    <phoneticPr fontId="1" type="noConversion"/>
  </si>
  <si>
    <t>杜阿拉市长</t>
    <phoneticPr fontId="1" type="noConversion"/>
  </si>
  <si>
    <t>1629/ZEN/ADG/DTER/GSPD/CAD/GDAU/11/16</t>
    <phoneticPr fontId="1" type="noConversion"/>
  </si>
  <si>
    <t>1628/ZEN/ADG/DTER/GSPD/CD/GDAU/11/16</t>
    <phoneticPr fontId="1" type="noConversion"/>
  </si>
  <si>
    <t>SGBC</t>
  </si>
  <si>
    <t>CRBC</t>
    <phoneticPr fontId="1" type="noConversion"/>
  </si>
  <si>
    <t>1年，20171130</t>
    <phoneticPr fontId="1" type="noConversion"/>
  </si>
  <si>
    <t>投标保函</t>
    <phoneticPr fontId="1" type="noConversion"/>
  </si>
  <si>
    <t>150天，20170530</t>
    <phoneticPr fontId="1" type="noConversion"/>
  </si>
  <si>
    <t>质保金保函</t>
    <phoneticPr fontId="1" type="noConversion"/>
  </si>
  <si>
    <t>2014年3标质保金保函(杜阿拉开立)</t>
    <phoneticPr fontId="1" type="noConversion"/>
  </si>
  <si>
    <t>管涵质保金保函(杜阿拉开立)</t>
    <phoneticPr fontId="1" type="noConversion"/>
  </si>
  <si>
    <t>杜阿拉PK2.7公里道路整治(杜阿拉开立)</t>
    <phoneticPr fontId="1" type="noConversion"/>
  </si>
  <si>
    <t>雅杜项目已自行办理延期</t>
    <phoneticPr fontId="1" type="noConversion"/>
  </si>
  <si>
    <t>城市综合体履约保函</t>
    <phoneticPr fontId="1" type="noConversion"/>
  </si>
  <si>
    <t>履约保函</t>
    <phoneticPr fontId="1" type="noConversion"/>
  </si>
  <si>
    <t>CCCG</t>
    <phoneticPr fontId="1" type="noConversion"/>
  </si>
  <si>
    <t>CITIBANK</t>
    <phoneticPr fontId="1" type="noConversion"/>
  </si>
  <si>
    <t>喀麦隆</t>
    <phoneticPr fontId="1" type="noConversion"/>
  </si>
  <si>
    <t>N 283/CUY/CAB/2016 du 23 SEPT 2016</t>
    <phoneticPr fontId="1" type="noConversion"/>
  </si>
  <si>
    <t>LG 130/17  5267600476</t>
    <phoneticPr fontId="1" type="noConversion"/>
  </si>
  <si>
    <t>雅温得市长</t>
    <phoneticPr fontId="1" type="noConversion"/>
  </si>
  <si>
    <t>汇丰新加坡反担保</t>
    <phoneticPr fontId="1" type="noConversion"/>
  </si>
  <si>
    <t>否</t>
    <phoneticPr fontId="1" type="noConversion"/>
  </si>
  <si>
    <t>未撤销</t>
    <phoneticPr fontId="1" type="noConversion"/>
  </si>
  <si>
    <t>无现金抵押</t>
    <phoneticPr fontId="1" type="noConversion"/>
  </si>
  <si>
    <t>Bastos-ARMP市政道路标履约保函</t>
    <phoneticPr fontId="1" type="noConversion"/>
  </si>
  <si>
    <t>履约保函</t>
    <phoneticPr fontId="1" type="noConversion"/>
  </si>
  <si>
    <t>喀麦隆</t>
    <phoneticPr fontId="1" type="noConversion"/>
  </si>
  <si>
    <t>N 000019/M/PR/MINMAP/CSPM-PLANUT/2017</t>
    <phoneticPr fontId="1" type="noConversion"/>
  </si>
  <si>
    <t>城建部</t>
    <phoneticPr fontId="1" type="noConversion"/>
  </si>
  <si>
    <t>N 3010/ZEN/ADG/DTER/BRY/DCC/CD/MC/04/17</t>
    <phoneticPr fontId="1" type="noConversion"/>
  </si>
  <si>
    <t>否</t>
    <phoneticPr fontId="1" type="noConversion"/>
  </si>
  <si>
    <t>未撤销</t>
    <phoneticPr fontId="1" type="noConversion"/>
  </si>
  <si>
    <t>保险公司直开</t>
    <phoneticPr fontId="1" type="noConversion"/>
  </si>
  <si>
    <t>无现金抵押</t>
    <phoneticPr fontId="1" type="noConversion"/>
  </si>
  <si>
    <t>投标保函</t>
    <phoneticPr fontId="1" type="noConversion"/>
  </si>
  <si>
    <t>N 032/AONO/MINMAP/CSPM-PLANUT/2017 DU 04 AVRIL 2017</t>
    <phoneticPr fontId="1" type="noConversion"/>
  </si>
  <si>
    <t>N 1088/ZEN/DRY/DRCSE/CRCSE/RC/BL/04/17</t>
    <phoneticPr fontId="1" type="noConversion"/>
  </si>
  <si>
    <t>保险公司直开</t>
    <phoneticPr fontId="1" type="noConversion"/>
  </si>
  <si>
    <t>雅温得使馆区道路整治工程投标保函</t>
    <phoneticPr fontId="1" type="noConversion"/>
  </si>
  <si>
    <t>050号标 雅温得市政道路工程-动物园路口-投标保函</t>
    <phoneticPr fontId="1" type="noConversion"/>
  </si>
  <si>
    <t>043号标 雅温得城市预算道路养护工程-投标保函</t>
    <phoneticPr fontId="1" type="noConversion"/>
  </si>
  <si>
    <t>投标保函</t>
    <phoneticPr fontId="1" type="noConversion"/>
  </si>
  <si>
    <t>N 050/AONO/CUY/CIPM/2017</t>
    <phoneticPr fontId="1" type="noConversion"/>
  </si>
  <si>
    <t>N 043/AONO/CUY/CIPM/2017 du 12/04/2017</t>
    <phoneticPr fontId="1" type="noConversion"/>
  </si>
  <si>
    <t>雅温得市长</t>
    <phoneticPr fontId="1" type="noConversion"/>
  </si>
  <si>
    <t>N 1445/ZEN/DRY/DRCSE/CRCSE/RC/BL/CS/05/17</t>
    <phoneticPr fontId="1" type="noConversion"/>
  </si>
  <si>
    <t>N 1443/ZEN/DRY/DRCSE/CRCSE/RC/BL/CS/05/17</t>
    <phoneticPr fontId="1" type="noConversion"/>
  </si>
  <si>
    <t>120天，20170920</t>
    <phoneticPr fontId="1" type="noConversion"/>
  </si>
  <si>
    <t>2017年5月10日办理延期</t>
    <phoneticPr fontId="1" type="noConversion"/>
  </si>
  <si>
    <t>2017年5月30日办理延期</t>
    <phoneticPr fontId="1" type="noConversion"/>
  </si>
  <si>
    <t>杜阿拉市政2016年69号标道路工程</t>
  </si>
  <si>
    <t>CRBC</t>
  </si>
  <si>
    <t>ZENITHE</t>
  </si>
  <si>
    <t>008/M/CUD/CIPM/2017</t>
  </si>
  <si>
    <t>杜阿拉市长</t>
  </si>
  <si>
    <t>2908/ZEN/ADG/DTER/DCC/CAD/GDAU/04/17</t>
  </si>
  <si>
    <t>一年</t>
  </si>
  <si>
    <t>否</t>
  </si>
  <si>
    <t>未撤销</t>
  </si>
  <si>
    <t>保险公司直开</t>
  </si>
  <si>
    <t>无现金抵押</t>
  </si>
  <si>
    <t>2880/ZENADG/DTER/DCC/CD/GDAU/04/17</t>
  </si>
  <si>
    <t>初验后一个月</t>
  </si>
  <si>
    <t>雅温得市政府</t>
  </si>
  <si>
    <t>BN项目质保金保函-政府部分</t>
    <phoneticPr fontId="1" type="noConversion"/>
  </si>
  <si>
    <t>BN项目质保金保函-非行美元</t>
    <phoneticPr fontId="1" type="noConversion"/>
  </si>
  <si>
    <t>质保金保函</t>
    <phoneticPr fontId="1" type="noConversion"/>
  </si>
  <si>
    <t>CCCC</t>
    <phoneticPr fontId="1" type="noConversion"/>
  </si>
  <si>
    <t>ECOBANK</t>
    <phoneticPr fontId="1" type="noConversion"/>
  </si>
  <si>
    <t>喀麦隆</t>
    <phoneticPr fontId="1" type="noConversion"/>
  </si>
  <si>
    <t>BN项目质保金保函-非行非郎</t>
    <phoneticPr fontId="1" type="noConversion"/>
  </si>
  <si>
    <t>LG/115/EMCA/17</t>
    <phoneticPr fontId="1" type="noConversion"/>
  </si>
  <si>
    <t>LG/116/EMCA/17</t>
    <phoneticPr fontId="1" type="noConversion"/>
  </si>
  <si>
    <t>LG0110201700368</t>
    <phoneticPr fontId="1" type="noConversion"/>
  </si>
  <si>
    <t>LGC0110201700369</t>
    <phoneticPr fontId="1" type="noConversion"/>
  </si>
  <si>
    <t>LGC0110201700370</t>
    <phoneticPr fontId="1" type="noConversion"/>
  </si>
  <si>
    <t xml:space="preserve">否 </t>
    <phoneticPr fontId="1" type="noConversion"/>
  </si>
  <si>
    <t>否</t>
    <phoneticPr fontId="1" type="noConversion"/>
  </si>
  <si>
    <t>交行转开</t>
    <phoneticPr fontId="1" type="noConversion"/>
  </si>
  <si>
    <t>交行直开</t>
    <phoneticPr fontId="1" type="noConversion"/>
  </si>
  <si>
    <t>初验后2个月内，预计20171123完工</t>
    <phoneticPr fontId="1" type="noConversion"/>
  </si>
  <si>
    <t>预付款全部返还业主，约20181026</t>
    <phoneticPr fontId="1" type="noConversion"/>
  </si>
  <si>
    <t>关税保函额度及2015年后开立关税保函</t>
    <phoneticPr fontId="1" type="noConversion"/>
  </si>
  <si>
    <t>摘要</t>
    <phoneticPr fontId="1" type="noConversion"/>
  </si>
  <si>
    <t>资质</t>
    <phoneticPr fontId="1" type="noConversion"/>
  </si>
  <si>
    <t>开函行</t>
    <phoneticPr fontId="1" type="noConversion"/>
  </si>
  <si>
    <t>投标国别</t>
    <phoneticPr fontId="1" type="noConversion"/>
  </si>
  <si>
    <t>合同号/提单</t>
    <phoneticPr fontId="1" type="noConversion"/>
  </si>
  <si>
    <t>受益人</t>
    <phoneticPr fontId="1" type="noConversion"/>
  </si>
  <si>
    <t>开立时间</t>
    <phoneticPr fontId="1" type="noConversion"/>
  </si>
  <si>
    <t>是否到期</t>
    <phoneticPr fontId="7" type="noConversion"/>
  </si>
  <si>
    <t>状态</t>
    <phoneticPr fontId="7" type="noConversion"/>
  </si>
  <si>
    <t>信用标准</t>
    <phoneticPr fontId="7" type="noConversion"/>
  </si>
  <si>
    <t>中非法郎</t>
    <phoneticPr fontId="1" type="noConversion"/>
  </si>
  <si>
    <t>押金比例</t>
    <phoneticPr fontId="1" type="noConversion"/>
  </si>
  <si>
    <t>现金抵押金额</t>
    <phoneticPr fontId="1" type="noConversion"/>
  </si>
  <si>
    <t>关税保函</t>
    <phoneticPr fontId="1" type="noConversion"/>
  </si>
  <si>
    <t>关税保函</t>
  </si>
  <si>
    <t>海关</t>
  </si>
  <si>
    <t>现金抵押</t>
  </si>
  <si>
    <t>合计</t>
    <phoneticPr fontId="1" type="noConversion"/>
  </si>
  <si>
    <t>投标保函</t>
    <phoneticPr fontId="1" type="noConversion"/>
  </si>
  <si>
    <r>
      <t>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>94杜阿拉市若干道路路面整治工程</t>
    </r>
    <phoneticPr fontId="1" type="noConversion"/>
  </si>
  <si>
    <t>是</t>
    <phoneticPr fontId="1" type="noConversion"/>
  </si>
  <si>
    <t>未撤销</t>
    <phoneticPr fontId="1" type="noConversion"/>
  </si>
  <si>
    <t>2014年3标履约保函（延期）</t>
    <phoneticPr fontId="1" type="noConversion"/>
  </si>
  <si>
    <t>履约保函</t>
    <phoneticPr fontId="1" type="noConversion"/>
  </si>
  <si>
    <r>
      <t>N</t>
    </r>
    <r>
      <rPr>
        <sz val="9"/>
        <color theme="1"/>
        <rFont val="宋体"/>
        <family val="2"/>
        <charset val="134"/>
        <scheme val="minor"/>
      </rPr>
      <t>˚</t>
    </r>
    <r>
      <rPr>
        <sz val="9"/>
        <color theme="1"/>
        <rFont val="宋体"/>
        <family val="3"/>
        <charset val="134"/>
        <scheme val="minor"/>
      </rPr>
      <t>23/M/CUD/CIPM/2014 PASSE APRES APPEL D'OFFRES N</t>
    </r>
    <r>
      <rPr>
        <sz val="9"/>
        <color theme="1"/>
        <rFont val="宋体"/>
        <family val="2"/>
        <charset val="134"/>
        <scheme val="minor"/>
      </rPr>
      <t>˚</t>
    </r>
    <r>
      <rPr>
        <sz val="9"/>
        <color theme="1"/>
        <rFont val="宋体"/>
        <family val="3"/>
        <charset val="134"/>
        <scheme val="minor"/>
      </rPr>
      <t>33/AONO/CUD/CPM/2013 DU 21/11/2013</t>
    </r>
    <phoneticPr fontId="1" type="noConversion"/>
  </si>
  <si>
    <r>
      <t>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>1783/ZEN/ADG/DTER/CRG/CSPD/BHE/11/16</t>
    </r>
    <phoneticPr fontId="1" type="noConversion"/>
  </si>
  <si>
    <t>初验之后1个月内</t>
    <phoneticPr fontId="1" type="noConversion"/>
  </si>
  <si>
    <t>否</t>
    <phoneticPr fontId="1" type="noConversion"/>
  </si>
  <si>
    <r>
      <t>N</t>
    </r>
    <r>
      <rPr>
        <sz val="9"/>
        <color theme="1"/>
        <rFont val="宋体"/>
        <family val="2"/>
        <charset val="134"/>
        <scheme val="minor"/>
      </rPr>
      <t>˚</t>
    </r>
    <r>
      <rPr>
        <sz val="9"/>
        <color theme="1"/>
        <rFont val="宋体"/>
        <family val="3"/>
        <charset val="134"/>
        <scheme val="minor"/>
      </rPr>
      <t>014/AONO/CIPM/PAD/2016 DU 19 OCTOBRE 2016</t>
    </r>
    <phoneticPr fontId="1" type="noConversion"/>
  </si>
  <si>
    <r>
      <t>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>1689/ZEN/ADG/DTER/CSPD/CD/GDAU/12/15</t>
    </r>
    <phoneticPr fontId="1" type="noConversion"/>
  </si>
  <si>
    <r>
      <t>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>1777/ZEN/DCACGQ/DFC/DTER/CS/BHE/11/16</t>
    </r>
    <phoneticPr fontId="1" type="noConversion"/>
  </si>
  <si>
    <t>税务总局大楼标</t>
    <phoneticPr fontId="1" type="noConversion"/>
  </si>
  <si>
    <t>质保金保函</t>
    <phoneticPr fontId="1" type="noConversion"/>
  </si>
  <si>
    <t>CFHEC</t>
    <phoneticPr fontId="1" type="noConversion"/>
  </si>
  <si>
    <t>ZENITHE</t>
    <phoneticPr fontId="1" type="noConversion"/>
  </si>
  <si>
    <t>喀麦隆</t>
    <phoneticPr fontId="1" type="noConversion"/>
  </si>
  <si>
    <t>166/AOIO/MINMAP/CCPM-BEC/2015</t>
    <phoneticPr fontId="1" type="noConversion"/>
  </si>
  <si>
    <t>财政部</t>
    <phoneticPr fontId="1" type="noConversion"/>
  </si>
  <si>
    <t>3463/ZEN/ADG/DTER/DCC/GDAU/06/17</t>
    <phoneticPr fontId="1" type="noConversion"/>
  </si>
  <si>
    <t>开口函</t>
    <phoneticPr fontId="1" type="noConversion"/>
  </si>
  <si>
    <t>否</t>
    <phoneticPr fontId="1" type="noConversion"/>
  </si>
  <si>
    <t>未撤销</t>
    <phoneticPr fontId="1" type="noConversion"/>
  </si>
  <si>
    <t>保险公司直开</t>
    <phoneticPr fontId="1" type="noConversion"/>
  </si>
  <si>
    <t>无现金抵押</t>
    <phoneticPr fontId="1" type="noConversion"/>
  </si>
  <si>
    <t>杜阿拉项目2.5公里港口连接线工程投标保函(杜阿拉开立)</t>
    <phoneticPr fontId="1" type="noConversion"/>
  </si>
  <si>
    <t>机场高速路项目3号附加合同履约保函</t>
    <phoneticPr fontId="1" type="noConversion"/>
  </si>
  <si>
    <t>履约保函</t>
    <phoneticPr fontId="1" type="noConversion"/>
  </si>
  <si>
    <t>CCCC</t>
    <phoneticPr fontId="1" type="noConversion"/>
  </si>
  <si>
    <r>
      <t>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>94/AONO/CUD/CIPM/2016 du 09 Décembre 2016</t>
    </r>
    <phoneticPr fontId="1" type="noConversion"/>
  </si>
  <si>
    <r>
      <t>Avenant 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>3000055/AV/PR/MINMQP/CCPM-TR/2017</t>
    </r>
    <phoneticPr fontId="1" type="noConversion"/>
  </si>
  <si>
    <r>
      <t>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>2092/ZEN/DCACGQ/DTER/DFC/CS/GDAU/01/17</t>
    </r>
    <phoneticPr fontId="1" type="noConversion"/>
  </si>
  <si>
    <r>
      <t>N</t>
    </r>
    <r>
      <rPr>
        <sz val="9"/>
        <color theme="1"/>
        <rFont val="Arial Unicode MS"/>
        <family val="2"/>
        <charset val="134"/>
      </rPr>
      <t>˚</t>
    </r>
    <r>
      <rPr>
        <sz val="9"/>
        <color theme="1"/>
        <rFont val="宋体"/>
        <family val="3"/>
        <charset val="134"/>
      </rPr>
      <t xml:space="preserve"> 4435/ZEN/ADG/DTER/DRY/DCC/BFN/MC/BHE/07/17</t>
    </r>
    <phoneticPr fontId="1" type="noConversion"/>
  </si>
  <si>
    <t>2017年8月24日</t>
    <phoneticPr fontId="1" type="noConversion"/>
  </si>
  <si>
    <t>业主颁布撤除令即为失效</t>
    <phoneticPr fontId="1" type="noConversion"/>
  </si>
  <si>
    <t>否</t>
    <phoneticPr fontId="1" type="noConversion"/>
  </si>
  <si>
    <t>未撤销</t>
    <phoneticPr fontId="1" type="noConversion"/>
  </si>
  <si>
    <t>CFHEC</t>
  </si>
  <si>
    <t>雅温得新马兰机场环线项目投标保函</t>
    <phoneticPr fontId="1" type="noConversion"/>
  </si>
  <si>
    <t>投标保函</t>
    <phoneticPr fontId="1" type="noConversion"/>
  </si>
  <si>
    <t>CCCC</t>
    <phoneticPr fontId="1" type="noConversion"/>
  </si>
  <si>
    <t>ZENITHE</t>
    <phoneticPr fontId="1" type="noConversion"/>
  </si>
  <si>
    <t>喀麦隆</t>
    <phoneticPr fontId="1" type="noConversion"/>
  </si>
  <si>
    <t>N 124/AOIR/MINMAP/CCPM/-TR/2017 DU 09 AOUT 2017</t>
    <phoneticPr fontId="1" type="noConversion"/>
  </si>
  <si>
    <t>公共工程部</t>
    <phoneticPr fontId="1" type="noConversion"/>
  </si>
  <si>
    <t>N 3018/ZEN/DRY/DRCSE/RC/BL/CS/10/17</t>
    <phoneticPr fontId="1" type="noConversion"/>
  </si>
  <si>
    <t>2017年10月12日</t>
    <phoneticPr fontId="1" type="noConversion"/>
  </si>
  <si>
    <t>否</t>
    <phoneticPr fontId="1" type="noConversion"/>
  </si>
  <si>
    <t>未撤销</t>
    <phoneticPr fontId="1" type="noConversion"/>
  </si>
  <si>
    <t>雅温得市长</t>
    <phoneticPr fontId="1" type="noConversion"/>
  </si>
  <si>
    <t>2017/CHINA</t>
    <phoneticPr fontId="1" type="noConversion"/>
  </si>
  <si>
    <t>SGC 03666/923404</t>
    <phoneticPr fontId="1" type="noConversion"/>
  </si>
  <si>
    <t>2017/SOTT</t>
    <phoneticPr fontId="1" type="noConversion"/>
  </si>
  <si>
    <t>SGC 03665/923403</t>
    <phoneticPr fontId="1" type="noConversion"/>
  </si>
  <si>
    <t>101号杜若干市政道路整治标工程保函LOT3</t>
    <phoneticPr fontId="1" type="noConversion"/>
  </si>
  <si>
    <t>101号杜若干市政道路整治标工程保函LOT5</t>
    <phoneticPr fontId="1" type="noConversion"/>
  </si>
  <si>
    <t>投标保函</t>
    <phoneticPr fontId="1" type="noConversion"/>
  </si>
  <si>
    <t>杜阿拉市长</t>
    <phoneticPr fontId="1" type="noConversion"/>
  </si>
  <si>
    <t>N°7011/ZEN/DRY/DRCSE/CRCSE/RC/BL/CS/11/17</t>
    <phoneticPr fontId="1" type="noConversion"/>
  </si>
  <si>
    <t>N°101/AONO/CUD/CIPM/2017 DU 25 OCTOBRE 2017</t>
    <phoneticPr fontId="1" type="noConversion"/>
  </si>
  <si>
    <t>N°7010/ZEN/DRY/DRCSE/CRCSE/RC/BL/CS/11/17</t>
    <phoneticPr fontId="1" type="noConversion"/>
  </si>
  <si>
    <t>2017年11月17日</t>
    <phoneticPr fontId="1" type="noConversion"/>
  </si>
  <si>
    <t>雅杜上海金岭进口1×40 设备配件</t>
    <phoneticPr fontId="1" type="noConversion"/>
  </si>
  <si>
    <t>雅杜项目、税务局项目 240工程配件及生活物资等</t>
    <phoneticPr fontId="1" type="noConversion"/>
  </si>
  <si>
    <t>公共工程部</t>
    <phoneticPr fontId="1" type="noConversion"/>
  </si>
  <si>
    <t>质保金保函</t>
    <phoneticPr fontId="1" type="noConversion"/>
  </si>
  <si>
    <t>CFHEC</t>
    <phoneticPr fontId="1" type="noConversion"/>
  </si>
  <si>
    <t>FEICOM</t>
    <phoneticPr fontId="1" type="noConversion"/>
  </si>
  <si>
    <t>N°5898/ZEN/ADG/DTER/BRY/DCC/RTG/MC/11/17</t>
    <phoneticPr fontId="1" type="noConversion"/>
  </si>
  <si>
    <t>000095/M/MINMAP/CCPM-BEC/2013</t>
  </si>
  <si>
    <t>000095/M/MINMAP/CCPM-BEC/2013</t>
    <phoneticPr fontId="1" type="noConversion"/>
  </si>
  <si>
    <t>2017年11月29日</t>
    <phoneticPr fontId="1" type="noConversion"/>
  </si>
  <si>
    <t>未撤销</t>
    <phoneticPr fontId="1" type="noConversion"/>
  </si>
  <si>
    <t>FEICOM项目自行开立</t>
    <phoneticPr fontId="1" type="noConversion"/>
  </si>
  <si>
    <t>FEICOM大楼标</t>
    <phoneticPr fontId="1" type="noConversion"/>
  </si>
  <si>
    <t>雅杜项目7*40抗车辙剂  MSCUKL426224</t>
    <phoneticPr fontId="1" type="noConversion"/>
  </si>
  <si>
    <t>关税保函</t>
    <phoneticPr fontId="1" type="noConversion"/>
  </si>
  <si>
    <t>2017/2875IMP</t>
    <phoneticPr fontId="1" type="noConversion"/>
  </si>
  <si>
    <t>SGC 03673/923687</t>
    <phoneticPr fontId="1" type="noConversion"/>
  </si>
  <si>
    <t>否</t>
    <phoneticPr fontId="1" type="noConversion"/>
  </si>
  <si>
    <t>未撤销</t>
    <phoneticPr fontId="1" type="noConversion"/>
  </si>
  <si>
    <t>雅温得机场高速路</t>
    <phoneticPr fontId="1" type="noConversion"/>
  </si>
  <si>
    <t>履约保函</t>
    <phoneticPr fontId="1" type="noConversion"/>
  </si>
  <si>
    <t>CCCC</t>
    <phoneticPr fontId="1" type="noConversion"/>
  </si>
  <si>
    <t>6214/ZEN/DAG/DFC/DTER/DRY/DCC/CD/MC/BHE/12/17</t>
    <phoneticPr fontId="1" type="noConversion"/>
  </si>
  <si>
    <t>00573/M/MINMAP/CCPM-TR/2013</t>
    <phoneticPr fontId="1" type="noConversion"/>
  </si>
  <si>
    <t>2017年12月6日</t>
    <phoneticPr fontId="1" type="noConversion"/>
  </si>
  <si>
    <t>终验以后</t>
    <phoneticPr fontId="1" type="noConversion"/>
  </si>
  <si>
    <t>否</t>
    <phoneticPr fontId="1" type="noConversion"/>
  </si>
  <si>
    <t>否</t>
    <phoneticPr fontId="1" type="noConversion"/>
  </si>
  <si>
    <t>未撤销</t>
    <phoneticPr fontId="1" type="noConversion"/>
  </si>
  <si>
    <t>机场高速项目用该保函代替原交行转开的原履约保函，由项目开立</t>
    <phoneticPr fontId="1" type="noConversion"/>
  </si>
  <si>
    <t>BN项目附加合同履约保函</t>
    <phoneticPr fontId="1" type="noConversion"/>
  </si>
  <si>
    <t>5818/ZEN/ADG/DTER/BRY/DCC/BFN/MC/BHE/11/17</t>
    <phoneticPr fontId="1" type="noConversion"/>
  </si>
  <si>
    <t>057/AV/MINTP/CSPM-PRBAD-BM/2016 DU 07 MARS 2016</t>
    <phoneticPr fontId="1" type="noConversion"/>
  </si>
  <si>
    <t>2017年11月22日</t>
    <phoneticPr fontId="1" type="noConversion"/>
  </si>
  <si>
    <t>因计量原因办理附加合同履约保函，由项目开立，3个保函合成一个</t>
    <phoneticPr fontId="1" type="noConversion"/>
  </si>
  <si>
    <t>KM项目质保金保函-中非行美元</t>
    <phoneticPr fontId="1" type="noConversion"/>
  </si>
  <si>
    <t>KM项目质保金保函-政府非郎</t>
    <phoneticPr fontId="1" type="noConversion"/>
  </si>
  <si>
    <t>KM项目质保金保函-非洲发展银行美元</t>
    <phoneticPr fontId="1" type="noConversion"/>
  </si>
  <si>
    <t>KM项目质保金保函-非洲发展银行非郎</t>
    <phoneticPr fontId="1" type="noConversion"/>
  </si>
  <si>
    <t>质保金保函</t>
    <phoneticPr fontId="1" type="noConversion"/>
  </si>
  <si>
    <t>6099/ZEN/DAG/DFC/DTER/DCC/BRY/RTG/MC/BHE/12/17</t>
    <phoneticPr fontId="1" type="noConversion"/>
  </si>
  <si>
    <t>6100/ZEN/DAG/DFC/DTER/DCC/BRY/RTG/MC/BHE/12/17</t>
    <phoneticPr fontId="1" type="noConversion"/>
  </si>
  <si>
    <t>6198/ZEN/DAG/DFC/DTER/DCC/BRY/RTG/MC/BHE/12/17</t>
    <phoneticPr fontId="1" type="noConversion"/>
  </si>
  <si>
    <t>6197/ZEN/DAG/DFC/DTER/DCC/BRY/RTG/MC/BHE/12/17</t>
    <phoneticPr fontId="1" type="noConversion"/>
  </si>
  <si>
    <t>2017年12月11日</t>
  </si>
  <si>
    <t>2017年12月11日</t>
    <phoneticPr fontId="1" type="noConversion"/>
  </si>
  <si>
    <t>2017年12月12日</t>
  </si>
  <si>
    <t>2017年12月13日</t>
  </si>
  <si>
    <t>2017年12月14日</t>
  </si>
  <si>
    <t>释放1-15期账单质保金，由项目办理</t>
    <phoneticPr fontId="1" type="noConversion"/>
  </si>
  <si>
    <t>雅温得动物园路口-姐妹医院市政道路标履约保函</t>
    <phoneticPr fontId="5" type="noConversion"/>
  </si>
  <si>
    <t>07/M/CUY/CIPM/2017</t>
    <phoneticPr fontId="5" type="noConversion"/>
  </si>
  <si>
    <t>006547（5109/ZEN/ADG/DTER/DRT/DCC/BFN/MC/BHE/10/17）</t>
    <phoneticPr fontId="5" type="noConversion"/>
  </si>
  <si>
    <t>雅温得动物园路口-姐妹医院市政道路标预付款保函</t>
    <phoneticPr fontId="5" type="noConversion"/>
  </si>
  <si>
    <t>预付款保函</t>
    <phoneticPr fontId="5" type="noConversion"/>
  </si>
  <si>
    <t>雅温得市政府</t>
    <phoneticPr fontId="5" type="noConversion"/>
  </si>
  <si>
    <t>003881（5421/ZEN/ADG/DTER/DRT/DCC/BFN/MC/BHE/10/17）</t>
    <phoneticPr fontId="5" type="noConversion"/>
  </si>
  <si>
    <t xml:space="preserve">ZENITHE </t>
    <phoneticPr fontId="1" type="noConversion"/>
  </si>
  <si>
    <t>业主颁布撤除令即为失效,开口</t>
    <phoneticPr fontId="1" type="noConversion"/>
  </si>
  <si>
    <t>开口保函，雅温得项目自行办理</t>
    <phoneticPr fontId="1" type="noConversion"/>
  </si>
  <si>
    <t>雅杜项目1*40+1*20划线机等工程物资（提单号BJS700059300）</t>
    <phoneticPr fontId="1" type="noConversion"/>
  </si>
  <si>
    <t>2017/IM42206</t>
    <phoneticPr fontId="1" type="noConversion"/>
  </si>
  <si>
    <t>SGC 03676/923790</t>
    <phoneticPr fontId="1" type="noConversion"/>
  </si>
  <si>
    <t>雅杜项目进口导热油炉配件 （提单号：COSU6168251900）</t>
    <phoneticPr fontId="1" type="noConversion"/>
  </si>
  <si>
    <t>2017/17MALP</t>
    <phoneticPr fontId="1" type="noConversion"/>
  </si>
  <si>
    <t>SGC 03677/923791</t>
    <phoneticPr fontId="1" type="noConversion"/>
  </si>
  <si>
    <t>未扣押金</t>
    <phoneticPr fontId="1" type="noConversion"/>
  </si>
  <si>
    <t>中非BB道路投标保函</t>
    <phoneticPr fontId="1" type="noConversion"/>
  </si>
  <si>
    <t>投标保函</t>
    <phoneticPr fontId="1" type="noConversion"/>
  </si>
  <si>
    <t>CCCC</t>
    <phoneticPr fontId="1" type="noConversion"/>
  </si>
  <si>
    <t>交行北京</t>
    <phoneticPr fontId="1" type="noConversion"/>
  </si>
  <si>
    <t>No .I.A.1/BM-RCA Du 28 FEVRIER</t>
    <phoneticPr fontId="1" type="noConversion"/>
  </si>
  <si>
    <t>装备部</t>
    <phoneticPr fontId="1" type="noConversion"/>
  </si>
  <si>
    <t>LGC0110201700170</t>
    <phoneticPr fontId="1" type="noConversion"/>
  </si>
  <si>
    <t>2017年4月13日</t>
    <phoneticPr fontId="1" type="noConversion"/>
  </si>
  <si>
    <t>20170920,已延期，但不知具体日期</t>
    <phoneticPr fontId="1" type="noConversion"/>
  </si>
  <si>
    <t>开发部办理</t>
    <phoneticPr fontId="1" type="noConversion"/>
  </si>
  <si>
    <t>中非</t>
    <phoneticPr fontId="1" type="noConversion"/>
  </si>
  <si>
    <t>雅杜莆田兴业进口1-40 轮胎（提单号：COSU6164756370)</t>
  </si>
  <si>
    <t>2017/17022210</t>
    <phoneticPr fontId="1" type="noConversion"/>
  </si>
  <si>
    <t>SGC 03679/923846</t>
    <phoneticPr fontId="1" type="noConversion"/>
  </si>
  <si>
    <t>雅杜上海金陵进口1*40设备配件</t>
    <phoneticPr fontId="1" type="noConversion"/>
  </si>
  <si>
    <t>2017/0</t>
    <phoneticPr fontId="1" type="noConversion"/>
  </si>
  <si>
    <t>SGC 03680/923875</t>
    <phoneticPr fontId="1" type="noConversion"/>
  </si>
  <si>
    <t>已拿到</t>
    <phoneticPr fontId="1" type="noConversion"/>
  </si>
  <si>
    <t>终验后一个月以内撤销</t>
    <phoneticPr fontId="1" type="noConversion"/>
  </si>
  <si>
    <t>待拿到业主支持信函后撤销</t>
    <phoneticPr fontId="1" type="noConversion"/>
  </si>
  <si>
    <t>申请延期至2018年3月31日，待ECOBANK开具保函</t>
    <phoneticPr fontId="1" type="noConversion"/>
  </si>
  <si>
    <t>2017-12-21</t>
    <phoneticPr fontId="1" type="noConversion"/>
  </si>
  <si>
    <t>已申请延期至2018年5月31日，待ECOBANK开出保函</t>
    <phoneticPr fontId="1" type="noConversion"/>
  </si>
  <si>
    <t>法兴银行于2018-1-17已完成部分撤销，等待交行部分撤销通知</t>
    <phoneticPr fontId="5" type="noConversion"/>
  </si>
  <si>
    <t>20180531</t>
    <phoneticPr fontId="1" type="noConversion"/>
  </si>
  <si>
    <t>已递交撤保信，正在办理</t>
  </si>
  <si>
    <t>正在准备撤保信</t>
    <phoneticPr fontId="1" type="noConversion"/>
  </si>
  <si>
    <t>未中标，暂无没有中标结果公告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</si>
  <si>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</si>
  <si>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</si>
  <si>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</si>
  <si>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</si>
  <si>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</si>
  <si>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</si>
  <si>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</si>
  <si>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初验撤销一半，终验全部撤销，预计201803终验</t>
    <phoneticPr fontId="1" type="noConversion"/>
  </si>
  <si>
    <t>初验结束1月内</t>
    <phoneticPr fontId="1" type="noConversion"/>
  </si>
  <si>
    <t>2017年7月25日</t>
    <phoneticPr fontId="1" type="noConversion"/>
  </si>
</sst>
</file>

<file path=xl/styles.xml><?xml version="1.0" encoding="utf-8"?>
<styleSheet xmlns="http://schemas.openxmlformats.org/spreadsheetml/2006/main">
  <numFmts count="11">
    <numFmt numFmtId="43" formatCode="_ * #,##0.00_ ;_ * \-#,##0.00_ ;_ * &quot;-&quot;??_ ;_ @_ "/>
    <numFmt numFmtId="176" formatCode="_ * #,##0_ ;_ * \-#,##0_ ;_ * &quot;-&quot;??_ ;_ @_ "/>
    <numFmt numFmtId="177" formatCode="#,##0_ \F\C\F\A"/>
    <numFmt numFmtId="178" formatCode="\$#,##0.00;\-\$#,##0.00"/>
    <numFmt numFmtId="179" formatCode="[$€-2]\ #,##0.00;[$€-2]\ \-#,##0.00"/>
    <numFmt numFmtId="180" formatCode="0_ "/>
    <numFmt numFmtId="181" formatCode="#,##0_ "/>
    <numFmt numFmtId="182" formatCode="[$-40C]d\-mmm\-yy;@"/>
    <numFmt numFmtId="183" formatCode="0_);[Red]\(0\)"/>
    <numFmt numFmtId="184" formatCode="[$-F800]dddd\,\ mmmm\ dd\,\ yyyy"/>
    <numFmt numFmtId="185" formatCode="_ * #,##0.00000000_ ;_ * \-#,##0.00000000_ ;_ * &quot;-&quot;??_ ;_ @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2">
    <xf numFmtId="179" fontId="0" fillId="0" borderId="0">
      <alignment vertical="center"/>
    </xf>
    <xf numFmtId="179" fontId="3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8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0" fontId="16" fillId="0" borderId="0">
      <alignment vertical="center"/>
    </xf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16" fillId="0" borderId="0">
      <alignment vertical="center"/>
    </xf>
    <xf numFmtId="182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6" fillId="0" borderId="0" applyFont="0" applyFill="0" applyBorder="0" applyAlignment="0" applyProtection="0">
      <alignment vertical="center"/>
    </xf>
  </cellStyleXfs>
  <cellXfs count="154">
    <xf numFmtId="179" fontId="0" fillId="0" borderId="0" xfId="0">
      <alignment vertical="center"/>
    </xf>
    <xf numFmtId="179" fontId="2" fillId="0" borderId="0" xfId="0" applyFont="1" applyAlignment="1">
      <alignment vertical="center"/>
    </xf>
    <xf numFmtId="179" fontId="0" fillId="0" borderId="0" xfId="0" applyFont="1" applyAlignment="1">
      <alignment vertical="center"/>
    </xf>
    <xf numFmtId="179" fontId="0" fillId="0" borderId="0" xfId="0" applyFont="1" applyAlignment="1">
      <alignment horizontal="left" vertical="center"/>
    </xf>
    <xf numFmtId="179" fontId="0" fillId="0" borderId="0" xfId="0" applyFont="1" applyAlignment="1">
      <alignment horizontal="right" vertical="center"/>
    </xf>
    <xf numFmtId="179" fontId="14" fillId="0" borderId="0" xfId="0" applyFont="1" applyAlignment="1">
      <alignment horizontal="center" vertical="center"/>
    </xf>
    <xf numFmtId="179" fontId="12" fillId="0" borderId="1" xfId="0" applyFont="1" applyBorder="1" applyAlignment="1">
      <alignment horizontal="center" vertical="center"/>
    </xf>
    <xf numFmtId="179" fontId="15" fillId="0" borderId="1" xfId="0" applyFont="1" applyBorder="1" applyAlignment="1">
      <alignment horizontal="left" vertical="center"/>
    </xf>
    <xf numFmtId="177" fontId="15" fillId="0" borderId="1" xfId="0" applyNumberFormat="1" applyFont="1" applyBorder="1" applyAlignment="1">
      <alignment horizontal="right" vertical="center"/>
    </xf>
    <xf numFmtId="31" fontId="15" fillId="0" borderId="1" xfId="0" applyNumberFormat="1" applyFont="1" applyBorder="1" applyAlignment="1">
      <alignment horizontal="left" vertical="center"/>
    </xf>
    <xf numFmtId="179" fontId="9" fillId="0" borderId="0" xfId="0" applyFont="1" applyAlignment="1">
      <alignment horizontal="left" vertical="center"/>
    </xf>
    <xf numFmtId="179" fontId="15" fillId="0" borderId="1" xfId="0" applyFont="1" applyBorder="1" applyAlignment="1">
      <alignment horizontal="justify" vertical="center"/>
    </xf>
    <xf numFmtId="179" fontId="15" fillId="0" borderId="1" xfId="0" applyNumberFormat="1" applyFont="1" applyBorder="1" applyAlignment="1">
      <alignment horizontal="right" vertical="center"/>
    </xf>
    <xf numFmtId="179" fontId="9" fillId="0" borderId="0" xfId="0" applyFont="1" applyAlignment="1">
      <alignment vertical="center"/>
    </xf>
    <xf numFmtId="179" fontId="9" fillId="0" borderId="0" xfId="0" applyFont="1" applyAlignment="1">
      <alignment horizontal="center" vertical="center"/>
    </xf>
    <xf numFmtId="14" fontId="15" fillId="0" borderId="1" xfId="0" applyNumberFormat="1" applyFont="1" applyBorder="1" applyAlignment="1">
      <alignment horizontal="left" vertical="center"/>
    </xf>
    <xf numFmtId="179" fontId="15" fillId="0" borderId="1" xfId="0" applyFont="1" applyBorder="1" applyAlignment="1">
      <alignment horizontal="left" vertical="center" wrapText="1"/>
    </xf>
    <xf numFmtId="179" fontId="9" fillId="0" borderId="1" xfId="0" applyFont="1" applyBorder="1">
      <alignment vertical="center"/>
    </xf>
    <xf numFmtId="178" fontId="15" fillId="0" borderId="1" xfId="0" applyNumberFormat="1" applyFont="1" applyBorder="1" applyAlignment="1">
      <alignment horizontal="right" vertical="center"/>
    </xf>
    <xf numFmtId="179" fontId="9" fillId="0" borderId="1" xfId="0" applyFont="1" applyBorder="1" applyAlignment="1">
      <alignment horizontal="left" vertical="center"/>
    </xf>
    <xf numFmtId="179" fontId="14" fillId="0" borderId="1" xfId="0" applyFont="1" applyBorder="1" applyAlignment="1">
      <alignment vertical="center"/>
    </xf>
    <xf numFmtId="178" fontId="12" fillId="0" borderId="1" xfId="0" applyNumberFormat="1" applyFont="1" applyBorder="1" applyAlignment="1">
      <alignment horizontal="right" vertical="center"/>
    </xf>
    <xf numFmtId="179" fontId="12" fillId="0" borderId="1" xfId="0" applyNumberFormat="1" applyFont="1" applyBorder="1" applyAlignment="1">
      <alignment horizontal="right" vertical="center"/>
    </xf>
    <xf numFmtId="177" fontId="12" fillId="0" borderId="1" xfId="0" applyNumberFormat="1" applyFont="1" applyBorder="1" applyAlignment="1">
      <alignment horizontal="right" vertical="center"/>
    </xf>
    <xf numFmtId="179" fontId="14" fillId="0" borderId="1" xfId="0" applyFont="1" applyBorder="1" applyAlignment="1">
      <alignment horizontal="left" vertical="center"/>
    </xf>
    <xf numFmtId="179" fontId="14" fillId="0" borderId="1" xfId="0" applyFont="1" applyBorder="1">
      <alignment vertical="center"/>
    </xf>
    <xf numFmtId="179" fontId="14" fillId="0" borderId="0" xfId="0" applyFont="1" applyAlignment="1">
      <alignment vertical="center"/>
    </xf>
    <xf numFmtId="179" fontId="15" fillId="0" borderId="1" xfId="0" applyFont="1" applyFill="1" applyBorder="1" applyAlignment="1">
      <alignment horizontal="left" vertical="center"/>
    </xf>
    <xf numFmtId="179" fontId="15" fillId="0" borderId="1" xfId="0" applyFont="1" applyFill="1" applyBorder="1" applyAlignment="1">
      <alignment horizontal="justify" vertical="center"/>
    </xf>
    <xf numFmtId="179" fontId="15" fillId="0" borderId="1" xfId="0" applyNumberFormat="1" applyFont="1" applyFill="1" applyBorder="1" applyAlignment="1">
      <alignment horizontal="right" vertical="center"/>
    </xf>
    <xf numFmtId="177" fontId="15" fillId="0" borderId="1" xfId="0" applyNumberFormat="1" applyFont="1" applyFill="1" applyBorder="1" applyAlignment="1">
      <alignment horizontal="right" vertical="center"/>
    </xf>
    <xf numFmtId="31" fontId="15" fillId="0" borderId="1" xfId="0" applyNumberFormat="1" applyFont="1" applyFill="1" applyBorder="1" applyAlignment="1">
      <alignment horizontal="left" vertical="center"/>
    </xf>
    <xf numFmtId="179" fontId="15" fillId="0" borderId="1" xfId="0" applyFont="1" applyFill="1" applyBorder="1" applyAlignment="1">
      <alignment horizontal="left" vertical="center" wrapText="1"/>
    </xf>
    <xf numFmtId="179" fontId="9" fillId="0" borderId="0" xfId="0" applyFont="1" applyFill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10" fontId="15" fillId="0" borderId="1" xfId="0" applyNumberFormat="1" applyFont="1" applyBorder="1" applyAlignment="1">
      <alignment horizontal="right" vertical="center"/>
    </xf>
    <xf numFmtId="10" fontId="9" fillId="0" borderId="1" xfId="0" applyNumberFormat="1" applyFont="1" applyBorder="1" applyAlignment="1">
      <alignment horizontal="left" vertical="center"/>
    </xf>
    <xf numFmtId="10" fontId="15" fillId="0" borderId="1" xfId="0" applyNumberFormat="1" applyFont="1" applyFill="1" applyBorder="1" applyAlignment="1">
      <alignment horizontal="right" vertical="center"/>
    </xf>
    <xf numFmtId="179" fontId="9" fillId="0" borderId="1" xfId="0" applyFont="1" applyFill="1" applyBorder="1" applyAlignment="1">
      <alignment horizontal="left" vertical="center"/>
    </xf>
    <xf numFmtId="179" fontId="15" fillId="0" borderId="0" xfId="0" applyFont="1" applyBorder="1" applyAlignment="1">
      <alignment horizontal="left" vertical="center"/>
    </xf>
    <xf numFmtId="179" fontId="15" fillId="0" borderId="0" xfId="0" applyFont="1" applyFill="1" applyBorder="1" applyAlignment="1">
      <alignment horizontal="left" vertical="center"/>
    </xf>
    <xf numFmtId="177" fontId="15" fillId="0" borderId="0" xfId="0" applyNumberFormat="1" applyFont="1" applyBorder="1" applyAlignment="1">
      <alignment horizontal="right" vertical="center"/>
    </xf>
    <xf numFmtId="179" fontId="0" fillId="0" borderId="0" xfId="0" applyFont="1" applyBorder="1" applyAlignment="1">
      <alignment horizontal="right" vertical="center"/>
    </xf>
    <xf numFmtId="178" fontId="15" fillId="0" borderId="1" xfId="0" applyNumberFormat="1" applyFont="1" applyFill="1" applyBorder="1" applyAlignment="1">
      <alignment horizontal="right" vertical="center"/>
    </xf>
    <xf numFmtId="10" fontId="9" fillId="0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49" fontId="15" fillId="0" borderId="1" xfId="0" applyNumberFormat="1" applyFont="1" applyFill="1" applyBorder="1" applyAlignment="1">
      <alignment horizontal="justify" vertical="center"/>
    </xf>
    <xf numFmtId="31" fontId="15" fillId="0" borderId="1" xfId="0" applyNumberFormat="1" applyFont="1" applyFill="1" applyBorder="1" applyAlignment="1">
      <alignment horizontal="justify" vertical="center"/>
    </xf>
    <xf numFmtId="179" fontId="9" fillId="0" borderId="0" xfId="0" applyFont="1" applyFill="1" applyAlignment="1">
      <alignment vertical="center"/>
    </xf>
    <xf numFmtId="179" fontId="9" fillId="0" borderId="1" xfId="0" applyFont="1" applyFill="1" applyBorder="1" applyAlignment="1">
      <alignment vertical="center"/>
    </xf>
    <xf numFmtId="10" fontId="9" fillId="0" borderId="1" xfId="0" applyNumberFormat="1" applyFont="1" applyFill="1" applyBorder="1" applyAlignment="1">
      <alignment vertical="center"/>
    </xf>
    <xf numFmtId="49" fontId="15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Border="1">
      <alignment vertical="center"/>
    </xf>
    <xf numFmtId="178" fontId="12" fillId="0" borderId="1" xfId="0" applyNumberFormat="1" applyFont="1" applyFill="1" applyBorder="1" applyAlignment="1">
      <alignment horizontal="right" vertical="center"/>
    </xf>
    <xf numFmtId="179" fontId="12" fillId="0" borderId="1" xfId="0" applyNumberFormat="1" applyFont="1" applyFill="1" applyBorder="1" applyAlignment="1">
      <alignment horizontal="right" vertical="center"/>
    </xf>
    <xf numFmtId="179" fontId="9" fillId="0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center" vertical="center"/>
    </xf>
    <xf numFmtId="176" fontId="0" fillId="0" borderId="0" xfId="29" applyNumberFormat="1" applyFont="1" applyAlignment="1">
      <alignment vertical="center"/>
    </xf>
    <xf numFmtId="183" fontId="15" fillId="0" borderId="1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center" vertical="center"/>
    </xf>
    <xf numFmtId="179" fontId="14" fillId="0" borderId="0" xfId="0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178" fontId="12" fillId="0" borderId="0" xfId="0" applyNumberFormat="1" applyFont="1" applyFill="1" applyBorder="1" applyAlignment="1">
      <alignment horizontal="right" vertical="center"/>
    </xf>
    <xf numFmtId="179" fontId="12" fillId="0" borderId="0" xfId="0" applyNumberFormat="1" applyFont="1" applyFill="1" applyBorder="1" applyAlignment="1">
      <alignment horizontal="right" vertical="center"/>
    </xf>
    <xf numFmtId="177" fontId="12" fillId="0" borderId="0" xfId="0" applyNumberFormat="1" applyFont="1" applyBorder="1" applyAlignment="1">
      <alignment horizontal="right" vertical="center"/>
    </xf>
    <xf numFmtId="31" fontId="15" fillId="0" borderId="0" xfId="0" applyNumberFormat="1" applyFont="1" applyBorder="1" applyAlignment="1">
      <alignment horizontal="left" vertical="center"/>
    </xf>
    <xf numFmtId="179" fontId="14" fillId="0" borderId="0" xfId="0" applyFont="1" applyBorder="1" applyAlignment="1">
      <alignment horizontal="left" vertical="center"/>
    </xf>
    <xf numFmtId="179" fontId="14" fillId="0" borderId="0" xfId="0" applyFont="1" applyBorder="1">
      <alignment vertical="center"/>
    </xf>
    <xf numFmtId="49" fontId="14" fillId="0" borderId="0" xfId="0" applyNumberFormat="1" applyFont="1" applyBorder="1">
      <alignment vertical="center"/>
    </xf>
    <xf numFmtId="179" fontId="15" fillId="2" borderId="1" xfId="0" applyFont="1" applyFill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center"/>
    </xf>
    <xf numFmtId="177" fontId="15" fillId="2" borderId="1" xfId="0" applyNumberFormat="1" applyFont="1" applyFill="1" applyBorder="1" applyAlignment="1">
      <alignment horizontal="right" vertical="center"/>
    </xf>
    <xf numFmtId="179" fontId="0" fillId="0" borderId="0" xfId="0" applyFill="1" applyBorder="1" applyAlignment="1">
      <alignment horizontal="center" vertical="center"/>
    </xf>
    <xf numFmtId="181" fontId="0" fillId="0" borderId="0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10" fontId="0" fillId="0" borderId="0" xfId="91" applyNumberFormat="1" applyFont="1" applyFill="1" applyBorder="1" applyAlignment="1">
      <alignment horizontal="center" vertical="center"/>
    </xf>
    <xf numFmtId="181" fontId="17" fillId="0" borderId="0" xfId="0" applyNumberFormat="1" applyFont="1" applyFill="1" applyBorder="1" applyAlignment="1">
      <alignment horizontal="center" vertical="center"/>
    </xf>
    <xf numFmtId="10" fontId="0" fillId="0" borderId="0" xfId="91" applyNumberFormat="1" applyFont="1" applyFill="1" applyBorder="1">
      <alignment vertical="center"/>
    </xf>
    <xf numFmtId="184" fontId="0" fillId="0" borderId="0" xfId="0" applyNumberFormat="1" applyFill="1" applyBorder="1" applyAlignment="1">
      <alignment vertical="center"/>
    </xf>
    <xf numFmtId="179" fontId="0" fillId="0" borderId="0" xfId="0" applyFill="1" applyBorder="1" applyAlignment="1">
      <alignment horizontal="center" vertical="center" wrapText="1"/>
    </xf>
    <xf numFmtId="179" fontId="15" fillId="0" borderId="2" xfId="0" applyFont="1" applyBorder="1" applyAlignment="1">
      <alignment horizontal="justify" vertical="center"/>
    </xf>
    <xf numFmtId="179" fontId="15" fillId="0" borderId="2" xfId="0" applyFont="1" applyBorder="1" applyAlignment="1">
      <alignment horizontal="left" vertical="center"/>
    </xf>
    <xf numFmtId="179" fontId="9" fillId="0" borderId="2" xfId="0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177" fontId="15" fillId="0" borderId="2" xfId="0" applyNumberFormat="1" applyFont="1" applyBorder="1" applyAlignment="1">
      <alignment horizontal="right" vertical="center"/>
    </xf>
    <xf numFmtId="10" fontId="15" fillId="0" borderId="2" xfId="0" applyNumberFormat="1" applyFont="1" applyBorder="1" applyAlignment="1">
      <alignment horizontal="right" vertical="center"/>
    </xf>
    <xf numFmtId="31" fontId="15" fillId="0" borderId="2" xfId="0" applyNumberFormat="1" applyFont="1" applyBorder="1" applyAlignment="1">
      <alignment horizontal="left" vertical="center"/>
    </xf>
    <xf numFmtId="183" fontId="15" fillId="0" borderId="2" xfId="0" applyNumberFormat="1" applyFont="1" applyBorder="1" applyAlignment="1">
      <alignment horizontal="left" vertical="center"/>
    </xf>
    <xf numFmtId="179" fontId="14" fillId="0" borderId="2" xfId="0" applyFont="1" applyBorder="1" applyAlignment="1">
      <alignment horizontal="left" vertical="center"/>
    </xf>
    <xf numFmtId="179" fontId="14" fillId="0" borderId="2" xfId="0" applyFont="1" applyBorder="1">
      <alignment vertical="center"/>
    </xf>
    <xf numFmtId="179" fontId="14" fillId="0" borderId="3" xfId="0" applyFont="1" applyBorder="1">
      <alignment vertical="center"/>
    </xf>
    <xf numFmtId="31" fontId="18" fillId="2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177" fontId="0" fillId="0" borderId="0" xfId="0" applyNumberFormat="1" applyFont="1" applyBorder="1" applyAlignment="1">
      <alignment horizontal="right" vertical="center"/>
    </xf>
    <xf numFmtId="43" fontId="15" fillId="0" borderId="0" xfId="29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176" fontId="0" fillId="0" borderId="0" xfId="29" applyNumberFormat="1" applyFont="1" applyBorder="1" applyAlignment="1">
      <alignment horizontal="right" vertical="center"/>
    </xf>
    <xf numFmtId="43" fontId="0" fillId="0" borderId="0" xfId="29" applyFont="1" applyBorder="1" applyAlignment="1">
      <alignment horizontal="right" vertical="center"/>
    </xf>
    <xf numFmtId="185" fontId="0" fillId="0" borderId="0" xfId="29" applyNumberFormat="1" applyFont="1" applyBorder="1" applyAlignment="1">
      <alignment horizontal="right" vertical="center"/>
    </xf>
    <xf numFmtId="179" fontId="0" fillId="2" borderId="1" xfId="0" applyNumberFormat="1" applyFont="1" applyFill="1" applyBorder="1" applyAlignment="1">
      <alignment vertical="center"/>
    </xf>
    <xf numFmtId="179" fontId="15" fillId="2" borderId="1" xfId="0" applyNumberFormat="1" applyFont="1" applyFill="1" applyBorder="1" applyAlignment="1">
      <alignment horizontal="left" vertical="center"/>
    </xf>
    <xf numFmtId="179" fontId="15" fillId="0" borderId="1" xfId="0" applyNumberFormat="1" applyFont="1" applyFill="1" applyBorder="1" applyAlignment="1">
      <alignment horizontal="left" vertical="center" wrapText="1"/>
    </xf>
    <xf numFmtId="179" fontId="15" fillId="0" borderId="1" xfId="0" applyNumberFormat="1" applyFont="1" applyFill="1" applyBorder="1" applyAlignment="1">
      <alignment horizontal="justify" vertical="center"/>
    </xf>
    <xf numFmtId="179" fontId="15" fillId="0" borderId="1" xfId="0" applyNumberFormat="1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left" vertical="center"/>
    </xf>
    <xf numFmtId="31" fontId="15" fillId="2" borderId="1" xfId="0" applyNumberFormat="1" applyFont="1" applyFill="1" applyBorder="1" applyAlignment="1">
      <alignment horizontal="left" vertical="center"/>
    </xf>
    <xf numFmtId="179" fontId="9" fillId="0" borderId="1" xfId="0" applyFont="1" applyBorder="1" applyAlignment="1">
      <alignment vertical="center"/>
    </xf>
    <xf numFmtId="14" fontId="9" fillId="0" borderId="1" xfId="0" applyNumberFormat="1" applyFont="1" applyBorder="1">
      <alignment vertical="center"/>
    </xf>
    <xf numFmtId="14" fontId="14" fillId="0" borderId="1" xfId="0" applyNumberFormat="1" applyFont="1" applyBorder="1" applyAlignment="1">
      <alignment horizontal="left" vertical="center"/>
    </xf>
    <xf numFmtId="14" fontId="14" fillId="0" borderId="2" xfId="0" applyNumberFormat="1" applyFont="1" applyBorder="1" applyAlignment="1">
      <alignment horizontal="left" vertical="center"/>
    </xf>
    <xf numFmtId="14" fontId="14" fillId="0" borderId="0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79" fontId="15" fillId="2" borderId="1" xfId="0" applyFont="1" applyFill="1" applyBorder="1" applyAlignment="1">
      <alignment horizontal="justify" vertical="center"/>
    </xf>
    <xf numFmtId="10" fontId="15" fillId="2" borderId="1" xfId="0" applyNumberFormat="1" applyFont="1" applyFill="1" applyBorder="1" applyAlignment="1">
      <alignment horizontal="center" vertical="center"/>
    </xf>
    <xf numFmtId="31" fontId="15" fillId="2" borderId="1" xfId="0" applyNumberFormat="1" applyFont="1" applyFill="1" applyBorder="1" applyAlignment="1">
      <alignment horizontal="justify" vertical="center"/>
    </xf>
    <xf numFmtId="179" fontId="14" fillId="0" borderId="1" xfId="0" applyFont="1" applyFill="1" applyBorder="1" applyAlignment="1">
      <alignment vertical="center"/>
    </xf>
    <xf numFmtId="179" fontId="14" fillId="0" borderId="0" xfId="0" applyFont="1" applyFill="1" applyAlignment="1">
      <alignment vertical="center"/>
    </xf>
    <xf numFmtId="179" fontId="14" fillId="0" borderId="3" xfId="0" applyFont="1" applyFill="1" applyBorder="1">
      <alignment vertical="center"/>
    </xf>
    <xf numFmtId="183" fontId="15" fillId="0" borderId="1" xfId="0" applyNumberFormat="1" applyFont="1" applyFill="1" applyBorder="1" applyAlignment="1">
      <alignment horizontal="left" vertical="center"/>
    </xf>
    <xf numFmtId="178" fontId="15" fillId="2" borderId="1" xfId="0" applyNumberFormat="1" applyFont="1" applyFill="1" applyBorder="1" applyAlignment="1">
      <alignment horizontal="right" vertical="center"/>
    </xf>
    <xf numFmtId="179" fontId="15" fillId="2" borderId="1" xfId="0" applyNumberFormat="1" applyFont="1" applyFill="1" applyBorder="1" applyAlignment="1">
      <alignment horizontal="right" vertical="center"/>
    </xf>
    <xf numFmtId="10" fontId="15" fillId="2" borderId="1" xfId="0" applyNumberFormat="1" applyFont="1" applyFill="1" applyBorder="1" applyAlignment="1">
      <alignment horizontal="right" vertical="center"/>
    </xf>
    <xf numFmtId="179" fontId="15" fillId="2" borderId="1" xfId="0" applyFont="1" applyFill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179" fontId="9" fillId="2" borderId="0" xfId="0" applyFont="1" applyFill="1" applyAlignment="1">
      <alignment horizontal="left" vertical="center"/>
    </xf>
    <xf numFmtId="179" fontId="15" fillId="2" borderId="2" xfId="0" applyFont="1" applyFill="1" applyBorder="1" applyAlignment="1">
      <alignment horizontal="left" vertical="center"/>
    </xf>
    <xf numFmtId="179" fontId="9" fillId="2" borderId="1" xfId="0" applyFont="1" applyFill="1" applyBorder="1" applyAlignment="1">
      <alignment vertical="center"/>
    </xf>
    <xf numFmtId="179" fontId="4" fillId="0" borderId="0" xfId="0" applyFont="1" applyAlignment="1">
      <alignment horizontal="center" vertical="center"/>
    </xf>
    <xf numFmtId="179" fontId="11" fillId="0" borderId="0" xfId="0" applyFont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179" fontId="12" fillId="0" borderId="2" xfId="0" applyFont="1" applyBorder="1" applyAlignment="1">
      <alignment horizontal="center" vertical="center"/>
    </xf>
    <xf numFmtId="179" fontId="12" fillId="0" borderId="3" xfId="0" applyFont="1" applyBorder="1" applyAlignment="1">
      <alignment horizontal="center" vertical="center"/>
    </xf>
    <xf numFmtId="179" fontId="13" fillId="0" borderId="1" xfId="0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179" fontId="12" fillId="0" borderId="5" xfId="0" applyFont="1" applyBorder="1" applyAlignment="1">
      <alignment horizontal="center" vertical="center"/>
    </xf>
    <xf numFmtId="179" fontId="12" fillId="0" borderId="6" xfId="0" applyFont="1" applyBorder="1" applyAlignment="1">
      <alignment horizontal="center" vertical="center"/>
    </xf>
    <xf numFmtId="179" fontId="12" fillId="0" borderId="4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80" fontId="15" fillId="0" borderId="2" xfId="0" applyNumberFormat="1" applyFont="1" applyBorder="1" applyAlignment="1">
      <alignment horizontal="center" vertical="center"/>
    </xf>
    <xf numFmtId="179" fontId="9" fillId="2" borderId="2" xfId="0" applyFont="1" applyFill="1" applyBorder="1" applyAlignment="1">
      <alignment vertical="center"/>
    </xf>
    <xf numFmtId="179" fontId="15" fillId="0" borderId="7" xfId="0" applyFont="1" applyBorder="1" applyAlignment="1">
      <alignment horizontal="left" vertical="center"/>
    </xf>
    <xf numFmtId="179" fontId="15" fillId="0" borderId="5" xfId="0" applyFont="1" applyBorder="1" applyAlignment="1">
      <alignment horizontal="left" vertical="center"/>
    </xf>
  </cellXfs>
  <cellStyles count="92">
    <cellStyle name="Normal 10" xfId="4"/>
    <cellStyle name="Normal 10 2" xfId="50"/>
    <cellStyle name="Normal 11" xfId="3"/>
    <cellStyle name="Normal 11 2" xfId="49"/>
    <cellStyle name="Normal 12" xfId="5"/>
    <cellStyle name="Normal 12 2" xfId="51"/>
    <cellStyle name="Normal 13" xfId="6"/>
    <cellStyle name="Normal 13 2" xfId="52"/>
    <cellStyle name="Normal 14" xfId="7"/>
    <cellStyle name="Normal 14 2" xfId="53"/>
    <cellStyle name="Normal 15" xfId="8"/>
    <cellStyle name="Normal 15 2" xfId="54"/>
    <cellStyle name="Normal 16" xfId="9"/>
    <cellStyle name="Normal 16 2" xfId="55"/>
    <cellStyle name="Normal 17" xfId="10"/>
    <cellStyle name="Normal 17 2" xfId="56"/>
    <cellStyle name="Normal 18" xfId="11"/>
    <cellStyle name="Normal 18 2" xfId="12"/>
    <cellStyle name="Normal 18 2 2" xfId="58"/>
    <cellStyle name="Normal 18 3" xfId="31"/>
    <cellStyle name="Normal 18 3 2" xfId="76"/>
    <cellStyle name="Normal 18 4" xfId="32"/>
    <cellStyle name="Normal 18 4 2" xfId="77"/>
    <cellStyle name="Normal 18 5" xfId="57"/>
    <cellStyle name="Normal 19" xfId="13"/>
    <cellStyle name="Normal 19 2" xfId="14"/>
    <cellStyle name="Normal 19 2 2" xfId="60"/>
    <cellStyle name="Normal 19 3" xfId="33"/>
    <cellStyle name="Normal 19 3 2" xfId="78"/>
    <cellStyle name="Normal 19 4" xfId="34"/>
    <cellStyle name="Normal 19 4 2" xfId="79"/>
    <cellStyle name="Normal 19 5" xfId="59"/>
    <cellStyle name="Normal 2" xfId="2"/>
    <cellStyle name="Normal 2 2" xfId="48"/>
    <cellStyle name="Normal 20" xfId="15"/>
    <cellStyle name="Normal 20 2" xfId="16"/>
    <cellStyle name="Normal 20 2 2" xfId="62"/>
    <cellStyle name="Normal 20 3" xfId="35"/>
    <cellStyle name="Normal 20 3 2" xfId="80"/>
    <cellStyle name="Normal 20 4" xfId="36"/>
    <cellStyle name="Normal 20 4 2" xfId="81"/>
    <cellStyle name="Normal 20 5" xfId="61"/>
    <cellStyle name="Normal 21" xfId="17"/>
    <cellStyle name="Normal 21 2" xfId="37"/>
    <cellStyle name="Normal 21 2 2" xfId="82"/>
    <cellStyle name="Normal 21 3" xfId="38"/>
    <cellStyle name="Normal 21 3 2" xfId="83"/>
    <cellStyle name="Normal 21 4" xfId="39"/>
    <cellStyle name="Normal 21 4 2" xfId="84"/>
    <cellStyle name="Normal 21 5" xfId="63"/>
    <cellStyle name="Normal 22" xfId="18"/>
    <cellStyle name="Normal 22 2" xfId="40"/>
    <cellStyle name="Normal 22 2 2" xfId="85"/>
    <cellStyle name="Normal 22 3" xfId="41"/>
    <cellStyle name="Normal 22 3 2" xfId="86"/>
    <cellStyle name="Normal 22 4" xfId="42"/>
    <cellStyle name="Normal 22 4 2" xfId="87"/>
    <cellStyle name="Normal 22 5" xfId="64"/>
    <cellStyle name="Normal 23" xfId="19"/>
    <cellStyle name="Normal 23 2" xfId="43"/>
    <cellStyle name="Normal 23 2 2" xfId="88"/>
    <cellStyle name="Normal 23 3" xfId="44"/>
    <cellStyle name="Normal 23 3 2" xfId="89"/>
    <cellStyle name="Normal 23 4" xfId="45"/>
    <cellStyle name="Normal 23 4 2" xfId="90"/>
    <cellStyle name="Normal 23 5" xfId="65"/>
    <cellStyle name="Normal 3" xfId="20"/>
    <cellStyle name="Normal 3 2" xfId="66"/>
    <cellStyle name="Normal 4" xfId="21"/>
    <cellStyle name="Normal 4 2" xfId="67"/>
    <cellStyle name="Normal 5" xfId="22"/>
    <cellStyle name="Normal 5 2" xfId="68"/>
    <cellStyle name="Normal 6" xfId="23"/>
    <cellStyle name="Normal 6 2" xfId="69"/>
    <cellStyle name="Normal 7" xfId="24"/>
    <cellStyle name="Normal 7 2" xfId="70"/>
    <cellStyle name="Normal 8" xfId="25"/>
    <cellStyle name="Normal 8 2" xfId="71"/>
    <cellStyle name="Normal 9" xfId="26"/>
    <cellStyle name="Normal 9 2" xfId="72"/>
    <cellStyle name="百分比" xfId="91" builtinId="5"/>
    <cellStyle name="常规" xfId="0" builtinId="0"/>
    <cellStyle name="常规 2" xfId="1"/>
    <cellStyle name="常规 2 2" xfId="27"/>
    <cellStyle name="常规 2 2 2" xfId="73"/>
    <cellStyle name="常规 2 3" xfId="47"/>
    <cellStyle name="常规 3" xfId="46"/>
    <cellStyle name="常规 4" xfId="74"/>
    <cellStyle name="千位分隔" xfId="29" builtinId="3"/>
    <cellStyle name="千位分隔 2" xfId="28"/>
    <cellStyle name="千位分隔 3" xfId="30"/>
    <cellStyle name="千位分隔 3 2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23" sqref="G23"/>
    </sheetView>
  </sheetViews>
  <sheetFormatPr defaultRowHeight="13.5"/>
  <cols>
    <col min="1" max="1" width="8.75" style="46" bestFit="1" customWidth="1"/>
    <col min="2" max="2" width="43" style="2" bestFit="1" customWidth="1"/>
    <col min="3" max="3" width="12" style="2" bestFit="1" customWidth="1"/>
    <col min="4" max="4" width="10.5" style="2" bestFit="1" customWidth="1"/>
    <col min="5" max="5" width="12.25" style="2" bestFit="1" customWidth="1"/>
    <col min="6" max="6" width="8.75" style="2" bestFit="1" customWidth="1"/>
    <col min="7" max="7" width="69.875" style="2" bestFit="1" customWidth="1"/>
    <col min="8" max="8" width="17.25" style="2" bestFit="1" customWidth="1"/>
    <col min="9" max="9" width="43.875" style="49" bestFit="1" customWidth="1"/>
    <col min="10" max="10" width="15.125" style="2" bestFit="1" customWidth="1"/>
    <col min="11" max="11" width="7.5" style="2" bestFit="1" customWidth="1"/>
    <col min="12" max="12" width="19" style="4" bestFit="1" customWidth="1"/>
    <col min="13" max="13" width="6.75" style="4" bestFit="1" customWidth="1"/>
    <col min="14" max="14" width="16.125" style="4" bestFit="1" customWidth="1"/>
    <col min="15" max="16" width="12.25" style="2" bestFit="1" customWidth="1"/>
    <col min="17" max="17" width="35.5" style="2" bestFit="1" customWidth="1"/>
    <col min="18" max="18" width="15.375" style="3" bestFit="1" customWidth="1"/>
    <col min="19" max="19" width="15.375" style="119" bestFit="1" customWidth="1"/>
    <col min="20" max="20" width="13.625" bestFit="1" customWidth="1"/>
    <col min="21" max="22" width="8.75" bestFit="1" customWidth="1"/>
    <col min="23" max="23" width="13.875" customWidth="1"/>
    <col min="24" max="24" width="15.375" style="50" bestFit="1" customWidth="1"/>
    <col min="25" max="25" width="49.625" style="2" bestFit="1" customWidth="1"/>
    <col min="26" max="16384" width="9" style="2"/>
  </cols>
  <sheetData>
    <row r="1" spans="1:25" s="1" customFormat="1" ht="30" customHeight="1">
      <c r="A1" s="135" t="s">
        <v>97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</row>
    <row r="2" spans="1:25" s="5" customFormat="1" ht="17.25" customHeight="1">
      <c r="A2" s="137" t="s">
        <v>0</v>
      </c>
      <c r="B2" s="139" t="s">
        <v>1</v>
      </c>
      <c r="C2" s="139" t="s">
        <v>2</v>
      </c>
      <c r="D2" s="139" t="s">
        <v>3</v>
      </c>
      <c r="E2" s="139" t="s">
        <v>131</v>
      </c>
      <c r="F2" s="139" t="s">
        <v>127</v>
      </c>
      <c r="G2" s="139" t="s">
        <v>82</v>
      </c>
      <c r="H2" s="139" t="s">
        <v>83</v>
      </c>
      <c r="I2" s="137" t="s">
        <v>4</v>
      </c>
      <c r="J2" s="143" t="s">
        <v>5</v>
      </c>
      <c r="K2" s="144"/>
      <c r="L2" s="144"/>
      <c r="M2" s="144"/>
      <c r="N2" s="145"/>
      <c r="O2" s="139" t="s">
        <v>21</v>
      </c>
      <c r="P2" s="139" t="s">
        <v>6</v>
      </c>
      <c r="Q2" s="139" t="s">
        <v>7</v>
      </c>
      <c r="R2" s="139" t="s">
        <v>25</v>
      </c>
      <c r="S2" s="146" t="s">
        <v>96</v>
      </c>
      <c r="T2" s="139" t="s">
        <v>93</v>
      </c>
      <c r="U2" s="141" t="s">
        <v>130</v>
      </c>
      <c r="V2" s="141" t="s">
        <v>26</v>
      </c>
      <c r="W2" s="141" t="s">
        <v>27</v>
      </c>
      <c r="X2" s="142" t="s">
        <v>125</v>
      </c>
      <c r="Y2" s="139" t="s">
        <v>126</v>
      </c>
    </row>
    <row r="3" spans="1:25" s="5" customFormat="1" ht="17.25" customHeight="1">
      <c r="A3" s="138"/>
      <c r="B3" s="140"/>
      <c r="C3" s="140"/>
      <c r="D3" s="140"/>
      <c r="E3" s="140"/>
      <c r="F3" s="140"/>
      <c r="G3" s="140"/>
      <c r="H3" s="140"/>
      <c r="I3" s="138"/>
      <c r="J3" s="6" t="s">
        <v>22</v>
      </c>
      <c r="K3" s="6" t="s">
        <v>23</v>
      </c>
      <c r="L3" s="6" t="s">
        <v>24</v>
      </c>
      <c r="M3" s="6" t="s">
        <v>128</v>
      </c>
      <c r="N3" s="6" t="s">
        <v>129</v>
      </c>
      <c r="O3" s="140"/>
      <c r="P3" s="140"/>
      <c r="Q3" s="140"/>
      <c r="R3" s="140"/>
      <c r="S3" s="147"/>
      <c r="T3" s="140"/>
      <c r="U3" s="141"/>
      <c r="V3" s="141"/>
      <c r="W3" s="141"/>
      <c r="X3" s="148"/>
      <c r="Y3" s="140"/>
    </row>
    <row r="4" spans="1:25" s="10" customFormat="1" ht="15" customHeight="1">
      <c r="A4" s="62">
        <v>1</v>
      </c>
      <c r="B4" s="75" t="s">
        <v>35</v>
      </c>
      <c r="C4" s="7" t="s">
        <v>37</v>
      </c>
      <c r="D4" s="7" t="s">
        <v>36</v>
      </c>
      <c r="E4" s="11" t="s">
        <v>12</v>
      </c>
      <c r="F4" s="7" t="s">
        <v>49</v>
      </c>
      <c r="G4" s="7" t="s">
        <v>311</v>
      </c>
      <c r="H4" s="7" t="s">
        <v>88</v>
      </c>
      <c r="I4" s="47" t="s">
        <v>38</v>
      </c>
      <c r="J4" s="9"/>
      <c r="K4" s="8"/>
      <c r="L4" s="8">
        <v>236297695</v>
      </c>
      <c r="M4" s="35"/>
      <c r="N4" s="8"/>
      <c r="O4" s="9">
        <v>41743</v>
      </c>
      <c r="P4" s="9">
        <v>41743</v>
      </c>
      <c r="Q4" s="31">
        <v>43190</v>
      </c>
      <c r="R4" s="17" t="s">
        <v>19</v>
      </c>
      <c r="S4" s="115">
        <v>43115</v>
      </c>
      <c r="T4" s="15"/>
      <c r="U4" s="7" t="s">
        <v>31</v>
      </c>
      <c r="V4" s="7" t="s">
        <v>30</v>
      </c>
      <c r="W4" s="7" t="s">
        <v>32</v>
      </c>
      <c r="X4" s="47"/>
      <c r="Y4" s="7" t="s">
        <v>390</v>
      </c>
    </row>
    <row r="5" spans="1:25" s="10" customFormat="1" ht="15" customHeight="1">
      <c r="A5" s="62">
        <v>2</v>
      </c>
      <c r="B5" s="75" t="s">
        <v>35</v>
      </c>
      <c r="C5" s="7" t="s">
        <v>34</v>
      </c>
      <c r="D5" s="7" t="s">
        <v>36</v>
      </c>
      <c r="E5" s="7" t="s">
        <v>29</v>
      </c>
      <c r="F5" s="7" t="s">
        <v>49</v>
      </c>
      <c r="G5" s="7" t="s">
        <v>87</v>
      </c>
      <c r="H5" s="7" t="s">
        <v>88</v>
      </c>
      <c r="I5" s="47" t="s">
        <v>39</v>
      </c>
      <c r="J5" s="9"/>
      <c r="K5" s="8"/>
      <c r="L5" s="8">
        <v>811396113</v>
      </c>
      <c r="M5" s="35"/>
      <c r="N5" s="8"/>
      <c r="O5" s="9">
        <v>41743</v>
      </c>
      <c r="P5" s="9">
        <v>41743</v>
      </c>
      <c r="Q5" s="31">
        <v>43190</v>
      </c>
      <c r="R5" s="17" t="s">
        <v>40</v>
      </c>
      <c r="S5" s="115">
        <v>43115</v>
      </c>
      <c r="T5" s="15"/>
      <c r="U5" s="7" t="s">
        <v>31</v>
      </c>
      <c r="V5" s="7" t="s">
        <v>30</v>
      </c>
      <c r="W5" s="7" t="s">
        <v>32</v>
      </c>
      <c r="X5" s="47"/>
      <c r="Y5" s="7" t="s">
        <v>390</v>
      </c>
    </row>
    <row r="6" spans="1:25" s="10" customFormat="1" ht="15" customHeight="1">
      <c r="A6" s="62">
        <v>3</v>
      </c>
      <c r="B6" s="75" t="s">
        <v>41</v>
      </c>
      <c r="C6" s="7" t="s">
        <v>34</v>
      </c>
      <c r="D6" s="7" t="s">
        <v>36</v>
      </c>
      <c r="E6" s="7" t="s">
        <v>42</v>
      </c>
      <c r="F6" s="7" t="s">
        <v>49</v>
      </c>
      <c r="G6" s="7" t="s">
        <v>90</v>
      </c>
      <c r="H6" s="7" t="s">
        <v>84</v>
      </c>
      <c r="I6" s="47" t="s">
        <v>43</v>
      </c>
      <c r="J6" s="18">
        <v>113600000</v>
      </c>
      <c r="K6" s="7"/>
      <c r="L6" s="19"/>
      <c r="M6" s="36"/>
      <c r="N6" s="19"/>
      <c r="O6" s="9">
        <v>41271</v>
      </c>
      <c r="P6" s="9">
        <v>41271</v>
      </c>
      <c r="Q6" s="97">
        <v>43312</v>
      </c>
      <c r="R6" s="7"/>
      <c r="S6" s="15"/>
      <c r="T6" s="7"/>
      <c r="U6" s="7" t="s">
        <v>31</v>
      </c>
      <c r="V6" s="7" t="s">
        <v>30</v>
      </c>
      <c r="W6" s="7" t="s">
        <v>44</v>
      </c>
      <c r="X6" s="47"/>
      <c r="Y6" s="7" t="s">
        <v>150</v>
      </c>
    </row>
    <row r="7" spans="1:25" s="53" customFormat="1" ht="15" customHeight="1">
      <c r="A7" s="62">
        <v>4</v>
      </c>
      <c r="B7" s="28" t="s">
        <v>15</v>
      </c>
      <c r="C7" s="28" t="s">
        <v>37</v>
      </c>
      <c r="D7" s="28" t="s">
        <v>33</v>
      </c>
      <c r="E7" s="28" t="s">
        <v>45</v>
      </c>
      <c r="F7" s="27" t="s">
        <v>49</v>
      </c>
      <c r="G7" s="27" t="s">
        <v>85</v>
      </c>
      <c r="H7" s="27" t="s">
        <v>305</v>
      </c>
      <c r="I7" s="51" t="s">
        <v>17</v>
      </c>
      <c r="J7" s="43">
        <v>1873412.28</v>
      </c>
      <c r="K7" s="28"/>
      <c r="L7" s="54"/>
      <c r="M7" s="55"/>
      <c r="N7" s="54"/>
      <c r="O7" s="52">
        <v>40304</v>
      </c>
      <c r="P7" s="52">
        <v>40304</v>
      </c>
      <c r="Q7" s="28" t="s">
        <v>405</v>
      </c>
      <c r="R7" s="27"/>
      <c r="S7" s="112"/>
      <c r="T7" s="28"/>
      <c r="U7" s="27" t="s">
        <v>31</v>
      </c>
      <c r="V7" s="27" t="s">
        <v>30</v>
      </c>
      <c r="W7" s="28" t="s">
        <v>18</v>
      </c>
      <c r="X7" s="51"/>
      <c r="Y7" s="28"/>
    </row>
    <row r="8" spans="1:25" s="10" customFormat="1" ht="15" customHeight="1">
      <c r="A8" s="62">
        <v>5</v>
      </c>
      <c r="B8" s="7" t="s">
        <v>53</v>
      </c>
      <c r="C8" s="7" t="s">
        <v>54</v>
      </c>
      <c r="D8" s="7" t="s">
        <v>55</v>
      </c>
      <c r="E8" s="11" t="s">
        <v>56</v>
      </c>
      <c r="F8" s="7" t="s">
        <v>57</v>
      </c>
      <c r="G8" s="7" t="s">
        <v>91</v>
      </c>
      <c r="H8" s="7" t="s">
        <v>84</v>
      </c>
      <c r="I8" s="47" t="s">
        <v>58</v>
      </c>
      <c r="J8" s="7"/>
      <c r="K8" s="12"/>
      <c r="L8" s="8">
        <v>2365523505</v>
      </c>
      <c r="M8" s="35"/>
      <c r="N8" s="8"/>
      <c r="O8" s="9">
        <v>41837</v>
      </c>
      <c r="P8" s="9">
        <v>41837</v>
      </c>
      <c r="Q8" s="9">
        <v>43193</v>
      </c>
      <c r="R8" s="9" t="s">
        <v>59</v>
      </c>
      <c r="S8" s="15"/>
      <c r="T8" s="9"/>
      <c r="U8" s="7" t="s">
        <v>60</v>
      </c>
      <c r="V8" s="7" t="s">
        <v>61</v>
      </c>
      <c r="W8" s="16" t="s">
        <v>62</v>
      </c>
      <c r="X8" s="56"/>
      <c r="Y8" s="32" t="s">
        <v>188</v>
      </c>
    </row>
    <row r="9" spans="1:25" s="10" customFormat="1" ht="15" customHeight="1">
      <c r="A9" s="62">
        <v>6</v>
      </c>
      <c r="B9" s="7" t="s">
        <v>63</v>
      </c>
      <c r="C9" s="7" t="s">
        <v>54</v>
      </c>
      <c r="D9" s="7" t="s">
        <v>55</v>
      </c>
      <c r="E9" s="11" t="s">
        <v>56</v>
      </c>
      <c r="F9" s="7" t="s">
        <v>57</v>
      </c>
      <c r="G9" s="7" t="s">
        <v>91</v>
      </c>
      <c r="H9" s="7" t="s">
        <v>84</v>
      </c>
      <c r="I9" s="47" t="s">
        <v>64</v>
      </c>
      <c r="J9" s="7"/>
      <c r="K9" s="12"/>
      <c r="L9" s="8">
        <v>848325671</v>
      </c>
      <c r="M9" s="35"/>
      <c r="N9" s="8"/>
      <c r="O9" s="9">
        <v>41835</v>
      </c>
      <c r="P9" s="9">
        <v>41835</v>
      </c>
      <c r="Q9" s="9">
        <v>43193</v>
      </c>
      <c r="R9" s="9" t="s">
        <v>65</v>
      </c>
      <c r="S9" s="15"/>
      <c r="T9" s="9"/>
      <c r="U9" s="7" t="s">
        <v>60</v>
      </c>
      <c r="V9" s="7" t="s">
        <v>61</v>
      </c>
      <c r="W9" s="16" t="s">
        <v>62</v>
      </c>
      <c r="X9" s="56"/>
      <c r="Y9" s="32" t="s">
        <v>188</v>
      </c>
    </row>
    <row r="10" spans="1:25" s="10" customFormat="1" ht="15" customHeight="1">
      <c r="A10" s="62">
        <v>7</v>
      </c>
      <c r="B10" s="7" t="s">
        <v>66</v>
      </c>
      <c r="C10" s="7" t="s">
        <v>67</v>
      </c>
      <c r="D10" s="7" t="s">
        <v>55</v>
      </c>
      <c r="E10" s="11" t="s">
        <v>56</v>
      </c>
      <c r="F10" s="7" t="s">
        <v>57</v>
      </c>
      <c r="G10" s="7" t="s">
        <v>91</v>
      </c>
      <c r="H10" s="7" t="s">
        <v>84</v>
      </c>
      <c r="I10" s="47" t="s">
        <v>68</v>
      </c>
      <c r="J10" s="7"/>
      <c r="K10" s="12"/>
      <c r="L10" s="8">
        <v>803462294</v>
      </c>
      <c r="M10" s="35"/>
      <c r="N10" s="8"/>
      <c r="O10" s="9">
        <v>41835</v>
      </c>
      <c r="P10" s="9">
        <v>41835</v>
      </c>
      <c r="Q10" s="9">
        <v>43193</v>
      </c>
      <c r="R10" s="9" t="s">
        <v>69</v>
      </c>
      <c r="S10" s="15"/>
      <c r="T10" s="9"/>
      <c r="U10" s="7" t="s">
        <v>60</v>
      </c>
      <c r="V10" s="7" t="s">
        <v>61</v>
      </c>
      <c r="W10" s="16" t="s">
        <v>62</v>
      </c>
      <c r="X10" s="56"/>
      <c r="Y10" s="32" t="s">
        <v>188</v>
      </c>
    </row>
    <row r="11" spans="1:25" s="33" customFormat="1" ht="15" customHeight="1">
      <c r="A11" s="62">
        <v>8</v>
      </c>
      <c r="B11" s="27" t="s">
        <v>70</v>
      </c>
      <c r="C11" s="27" t="s">
        <v>67</v>
      </c>
      <c r="D11" s="27" t="s">
        <v>71</v>
      </c>
      <c r="E11" s="28" t="s">
        <v>72</v>
      </c>
      <c r="F11" s="27" t="s">
        <v>57</v>
      </c>
      <c r="G11" s="27" t="s">
        <v>91</v>
      </c>
      <c r="H11" s="7" t="s">
        <v>84</v>
      </c>
      <c r="I11" s="34" t="s">
        <v>73</v>
      </c>
      <c r="J11" s="18">
        <v>2379118.4700000002</v>
      </c>
      <c r="K11" s="29"/>
      <c r="L11" s="30"/>
      <c r="M11" s="37"/>
      <c r="N11" s="30"/>
      <c r="O11" s="9">
        <v>41827</v>
      </c>
      <c r="P11" s="9">
        <v>41827</v>
      </c>
      <c r="Q11" s="9">
        <v>43193</v>
      </c>
      <c r="R11" s="31"/>
      <c r="S11" s="112"/>
      <c r="T11" s="31"/>
      <c r="U11" s="7" t="s">
        <v>60</v>
      </c>
      <c r="V11" s="7" t="s">
        <v>61</v>
      </c>
      <c r="W11" s="32" t="s">
        <v>74</v>
      </c>
      <c r="X11" s="57"/>
      <c r="Y11" s="32" t="s">
        <v>187</v>
      </c>
    </row>
    <row r="12" spans="1:25" s="33" customFormat="1" ht="15" customHeight="1">
      <c r="A12" s="62">
        <v>9</v>
      </c>
      <c r="B12" s="27" t="s">
        <v>75</v>
      </c>
      <c r="C12" s="27" t="s">
        <v>54</v>
      </c>
      <c r="D12" s="27" t="s">
        <v>71</v>
      </c>
      <c r="E12" s="28" t="s">
        <v>72</v>
      </c>
      <c r="F12" s="27" t="s">
        <v>57</v>
      </c>
      <c r="G12" s="27" t="s">
        <v>91</v>
      </c>
      <c r="H12" s="7" t="s">
        <v>84</v>
      </c>
      <c r="I12" s="34" t="s">
        <v>76</v>
      </c>
      <c r="J12" s="18">
        <v>2990891.79</v>
      </c>
      <c r="K12" s="29"/>
      <c r="L12" s="30"/>
      <c r="M12" s="37"/>
      <c r="N12" s="30"/>
      <c r="O12" s="9">
        <v>41827</v>
      </c>
      <c r="P12" s="9">
        <v>41827</v>
      </c>
      <c r="Q12" s="9">
        <v>43193</v>
      </c>
      <c r="R12" s="31"/>
      <c r="S12" s="112"/>
      <c r="T12" s="31"/>
      <c r="U12" s="7" t="s">
        <v>60</v>
      </c>
      <c r="V12" s="7" t="s">
        <v>61</v>
      </c>
      <c r="W12" s="32" t="s">
        <v>74</v>
      </c>
      <c r="X12" s="57"/>
      <c r="Y12" s="32" t="s">
        <v>187</v>
      </c>
    </row>
    <row r="13" spans="1:25" s="33" customFormat="1" ht="15" customHeight="1">
      <c r="A13" s="62">
        <v>10</v>
      </c>
      <c r="B13" s="27" t="s">
        <v>77</v>
      </c>
      <c r="C13" s="27" t="s">
        <v>54</v>
      </c>
      <c r="D13" s="27" t="s">
        <v>71</v>
      </c>
      <c r="E13" s="28" t="s">
        <v>72</v>
      </c>
      <c r="F13" s="27" t="s">
        <v>57</v>
      </c>
      <c r="G13" s="27" t="s">
        <v>91</v>
      </c>
      <c r="H13" s="7" t="s">
        <v>84</v>
      </c>
      <c r="I13" s="34" t="s">
        <v>78</v>
      </c>
      <c r="J13" s="18">
        <v>6525582.0800000001</v>
      </c>
      <c r="K13" s="29"/>
      <c r="L13" s="30"/>
      <c r="M13" s="37"/>
      <c r="N13" s="30"/>
      <c r="O13" s="9">
        <v>41827</v>
      </c>
      <c r="P13" s="9">
        <v>41827</v>
      </c>
      <c r="Q13" s="9">
        <v>43193</v>
      </c>
      <c r="R13" s="31"/>
      <c r="S13" s="112"/>
      <c r="T13" s="31"/>
      <c r="U13" s="7" t="s">
        <v>60</v>
      </c>
      <c r="V13" s="7" t="s">
        <v>61</v>
      </c>
      <c r="W13" s="32" t="s">
        <v>74</v>
      </c>
      <c r="X13" s="57"/>
      <c r="Y13" s="32" t="s">
        <v>187</v>
      </c>
    </row>
    <row r="14" spans="1:25" s="132" customFormat="1" ht="15" customHeight="1">
      <c r="A14" s="62">
        <v>11</v>
      </c>
      <c r="B14" s="75" t="s">
        <v>81</v>
      </c>
      <c r="C14" s="75" t="s">
        <v>34</v>
      </c>
      <c r="D14" s="75" t="s">
        <v>11</v>
      </c>
      <c r="E14" s="120" t="s">
        <v>48</v>
      </c>
      <c r="F14" s="75" t="s">
        <v>49</v>
      </c>
      <c r="G14" s="75" t="s">
        <v>86</v>
      </c>
      <c r="H14" s="75" t="s">
        <v>106</v>
      </c>
      <c r="I14" s="76">
        <v>22094</v>
      </c>
      <c r="J14" s="127"/>
      <c r="K14" s="128"/>
      <c r="L14" s="77">
        <v>7349063521</v>
      </c>
      <c r="M14" s="129"/>
      <c r="N14" s="77"/>
      <c r="O14" s="113">
        <v>41877</v>
      </c>
      <c r="P14" s="113" t="s">
        <v>80</v>
      </c>
      <c r="Q14" s="113">
        <v>43253</v>
      </c>
      <c r="R14" s="113" t="s">
        <v>79</v>
      </c>
      <c r="S14" s="99"/>
      <c r="T14" s="113"/>
      <c r="U14" s="75" t="s">
        <v>50</v>
      </c>
      <c r="V14" s="75" t="s">
        <v>30</v>
      </c>
      <c r="W14" s="130" t="s">
        <v>20</v>
      </c>
      <c r="X14" s="131"/>
      <c r="Y14" s="130" t="s">
        <v>393</v>
      </c>
    </row>
    <row r="15" spans="1:25" s="10" customFormat="1" ht="15" customHeight="1">
      <c r="A15" s="62">
        <v>12</v>
      </c>
      <c r="B15" s="7" t="s">
        <v>41</v>
      </c>
      <c r="C15" s="7" t="s">
        <v>37</v>
      </c>
      <c r="D15" s="7" t="s">
        <v>10</v>
      </c>
      <c r="E15" s="7" t="s">
        <v>42</v>
      </c>
      <c r="F15" s="7" t="s">
        <v>49</v>
      </c>
      <c r="G15" s="7" t="s">
        <v>90</v>
      </c>
      <c r="H15" s="7" t="s">
        <v>84</v>
      </c>
      <c r="I15" s="34" t="s">
        <v>95</v>
      </c>
      <c r="J15" s="43">
        <v>28400000</v>
      </c>
      <c r="K15" s="27"/>
      <c r="L15" s="38"/>
      <c r="M15" s="44"/>
      <c r="N15" s="38"/>
      <c r="O15" s="9">
        <v>41415</v>
      </c>
      <c r="P15" s="9">
        <v>41415</v>
      </c>
      <c r="Q15" s="9">
        <v>43221</v>
      </c>
      <c r="R15" s="7"/>
      <c r="S15" s="15"/>
      <c r="T15" s="7"/>
      <c r="U15" s="7" t="s">
        <v>31</v>
      </c>
      <c r="V15" s="7" t="s">
        <v>30</v>
      </c>
      <c r="W15" s="7" t="s">
        <v>44</v>
      </c>
      <c r="X15" s="47"/>
      <c r="Y15" s="7"/>
    </row>
    <row r="16" spans="1:25" s="14" customFormat="1" ht="15" customHeight="1">
      <c r="A16" s="62">
        <v>13</v>
      </c>
      <c r="B16" s="7" t="s">
        <v>99</v>
      </c>
      <c r="C16" s="11" t="s">
        <v>37</v>
      </c>
      <c r="D16" s="7" t="s">
        <v>105</v>
      </c>
      <c r="E16" s="7" t="s">
        <v>48</v>
      </c>
      <c r="F16" s="7" t="s">
        <v>49</v>
      </c>
      <c r="G16" s="7" t="s">
        <v>101</v>
      </c>
      <c r="H16" s="7" t="s">
        <v>89</v>
      </c>
      <c r="I16" s="34" t="s">
        <v>102</v>
      </c>
      <c r="J16" s="27"/>
      <c r="K16" s="27"/>
      <c r="L16" s="30">
        <v>515356102</v>
      </c>
      <c r="M16" s="35">
        <v>1</v>
      </c>
      <c r="N16" s="30">
        <f>ROUND(L16*M16,0)</f>
        <v>515356102</v>
      </c>
      <c r="O16" s="9">
        <v>42354</v>
      </c>
      <c r="P16" s="9">
        <v>42354</v>
      </c>
      <c r="Q16" s="9">
        <v>43788</v>
      </c>
      <c r="R16" s="7"/>
      <c r="S16" s="15"/>
      <c r="T16" s="7"/>
      <c r="U16" s="7" t="s">
        <v>50</v>
      </c>
      <c r="V16" s="7" t="s">
        <v>30</v>
      </c>
      <c r="W16" s="7" t="s">
        <v>9</v>
      </c>
      <c r="X16" s="47"/>
      <c r="Y16" s="7" t="s">
        <v>104</v>
      </c>
    </row>
    <row r="17" spans="1:25" s="14" customFormat="1" ht="15" customHeight="1">
      <c r="A17" s="62">
        <v>14</v>
      </c>
      <c r="B17" s="7" t="s">
        <v>100</v>
      </c>
      <c r="C17" s="11" t="s">
        <v>37</v>
      </c>
      <c r="D17" s="7" t="s">
        <v>105</v>
      </c>
      <c r="E17" s="7" t="s">
        <v>48</v>
      </c>
      <c r="F17" s="7" t="s">
        <v>49</v>
      </c>
      <c r="G17" s="7" t="s">
        <v>101</v>
      </c>
      <c r="H17" s="7" t="s">
        <v>89</v>
      </c>
      <c r="I17" s="34" t="s">
        <v>103</v>
      </c>
      <c r="J17" s="18">
        <v>240371.32</v>
      </c>
      <c r="K17" s="27"/>
      <c r="L17" s="30"/>
      <c r="M17" s="35">
        <v>1</v>
      </c>
      <c r="N17" s="30">
        <v>139167783</v>
      </c>
      <c r="O17" s="9">
        <v>42354</v>
      </c>
      <c r="P17" s="9">
        <v>42354</v>
      </c>
      <c r="Q17" s="9">
        <v>43788</v>
      </c>
      <c r="R17" s="7"/>
      <c r="S17" s="15"/>
      <c r="T17" s="7"/>
      <c r="U17" s="7" t="s">
        <v>50</v>
      </c>
      <c r="V17" s="7" t="s">
        <v>30</v>
      </c>
      <c r="W17" s="7" t="s">
        <v>9</v>
      </c>
      <c r="X17" s="47"/>
      <c r="Y17" s="7" t="s">
        <v>104</v>
      </c>
    </row>
    <row r="18" spans="1:25" s="26" customFormat="1" ht="15" customHeight="1">
      <c r="A18" s="62">
        <v>15</v>
      </c>
      <c r="B18" s="75" t="s">
        <v>108</v>
      </c>
      <c r="C18" s="11" t="s">
        <v>109</v>
      </c>
      <c r="D18" s="7" t="s">
        <v>110</v>
      </c>
      <c r="E18" s="7" t="s">
        <v>48</v>
      </c>
      <c r="F18" s="7" t="s">
        <v>49</v>
      </c>
      <c r="G18" s="19" t="s">
        <v>111</v>
      </c>
      <c r="H18" s="7" t="s">
        <v>106</v>
      </c>
      <c r="I18" s="47" t="s">
        <v>112</v>
      </c>
      <c r="J18" s="21"/>
      <c r="K18" s="22"/>
      <c r="L18" s="8">
        <v>74702577</v>
      </c>
      <c r="M18" s="35">
        <v>1</v>
      </c>
      <c r="N18" s="8">
        <f t="shared" ref="N18:N24" si="0">ROUND(L18*M18,0)</f>
        <v>74702577</v>
      </c>
      <c r="O18" s="9">
        <v>42489</v>
      </c>
      <c r="P18" s="9">
        <v>42489</v>
      </c>
      <c r="Q18" s="9" t="s">
        <v>406</v>
      </c>
      <c r="R18" s="24"/>
      <c r="S18" s="116"/>
      <c r="T18" s="25"/>
      <c r="U18" s="7" t="s">
        <v>50</v>
      </c>
      <c r="V18" s="7" t="s">
        <v>30</v>
      </c>
      <c r="W18" s="7" t="s">
        <v>9</v>
      </c>
      <c r="X18" s="47" t="s">
        <v>132</v>
      </c>
      <c r="Y18" s="114" t="s">
        <v>389</v>
      </c>
    </row>
    <row r="19" spans="1:25" s="26" customFormat="1" ht="15" customHeight="1">
      <c r="A19" s="62">
        <v>16</v>
      </c>
      <c r="B19" s="27" t="s">
        <v>113</v>
      </c>
      <c r="C19" s="11" t="s">
        <v>114</v>
      </c>
      <c r="D19" s="7" t="s">
        <v>115</v>
      </c>
      <c r="E19" s="7" t="s">
        <v>48</v>
      </c>
      <c r="F19" s="7" t="s">
        <v>49</v>
      </c>
      <c r="G19" s="19" t="s">
        <v>98</v>
      </c>
      <c r="H19" s="7" t="s">
        <v>116</v>
      </c>
      <c r="I19" s="47">
        <v>24906</v>
      </c>
      <c r="J19" s="21"/>
      <c r="K19" s="22"/>
      <c r="L19" s="8">
        <v>4045854682</v>
      </c>
      <c r="M19" s="35">
        <v>0</v>
      </c>
      <c r="N19" s="8">
        <f t="shared" si="0"/>
        <v>0</v>
      </c>
      <c r="O19" s="9">
        <v>42494</v>
      </c>
      <c r="P19" s="9">
        <v>42494</v>
      </c>
      <c r="Q19" s="9">
        <v>43554</v>
      </c>
      <c r="R19" s="19" t="s">
        <v>123</v>
      </c>
      <c r="S19" s="15">
        <v>43585</v>
      </c>
      <c r="T19" s="25"/>
      <c r="U19" s="7" t="s">
        <v>50</v>
      </c>
      <c r="V19" s="7" t="s">
        <v>30</v>
      </c>
      <c r="W19" s="7" t="s">
        <v>117</v>
      </c>
      <c r="X19" s="47"/>
      <c r="Y19" s="114"/>
    </row>
    <row r="20" spans="1:25" s="26" customFormat="1" ht="15" customHeight="1">
      <c r="A20" s="62">
        <v>17</v>
      </c>
      <c r="B20" s="27" t="s">
        <v>113</v>
      </c>
      <c r="C20" s="11" t="s">
        <v>109</v>
      </c>
      <c r="D20" s="7" t="s">
        <v>115</v>
      </c>
      <c r="E20" s="7" t="s">
        <v>48</v>
      </c>
      <c r="F20" s="7" t="s">
        <v>49</v>
      </c>
      <c r="G20" s="19" t="s">
        <v>98</v>
      </c>
      <c r="H20" s="7" t="s">
        <v>116</v>
      </c>
      <c r="I20" s="47">
        <v>24907</v>
      </c>
      <c r="J20" s="21"/>
      <c r="K20" s="22"/>
      <c r="L20" s="8">
        <v>606878202</v>
      </c>
      <c r="M20" s="35">
        <v>0</v>
      </c>
      <c r="N20" s="8">
        <f t="shared" si="0"/>
        <v>0</v>
      </c>
      <c r="O20" s="9">
        <v>42494</v>
      </c>
      <c r="P20" s="9">
        <v>42494</v>
      </c>
      <c r="Q20" s="9">
        <v>43615</v>
      </c>
      <c r="R20" s="19" t="s">
        <v>124</v>
      </c>
      <c r="S20" s="15">
        <v>43646</v>
      </c>
      <c r="T20" s="25"/>
      <c r="U20" s="7" t="s">
        <v>50</v>
      </c>
      <c r="V20" s="7" t="s">
        <v>30</v>
      </c>
      <c r="W20" s="7" t="s">
        <v>117</v>
      </c>
      <c r="X20" s="47"/>
      <c r="Y20" s="114"/>
    </row>
    <row r="21" spans="1:25" s="26" customFormat="1" ht="15" customHeight="1">
      <c r="A21" s="62">
        <v>18</v>
      </c>
      <c r="B21" s="27" t="s">
        <v>118</v>
      </c>
      <c r="C21" s="11" t="s">
        <v>114</v>
      </c>
      <c r="D21" s="7" t="s">
        <v>115</v>
      </c>
      <c r="E21" s="7" t="s">
        <v>48</v>
      </c>
      <c r="F21" s="7" t="s">
        <v>49</v>
      </c>
      <c r="G21" s="61" t="s">
        <v>120</v>
      </c>
      <c r="H21" s="7" t="s">
        <v>119</v>
      </c>
      <c r="I21" s="47">
        <v>24989</v>
      </c>
      <c r="J21" s="21"/>
      <c r="K21" s="22"/>
      <c r="L21" s="8">
        <v>676966498</v>
      </c>
      <c r="M21" s="35">
        <v>0</v>
      </c>
      <c r="N21" s="8">
        <f t="shared" si="0"/>
        <v>0</v>
      </c>
      <c r="O21" s="9">
        <v>42496</v>
      </c>
      <c r="P21" s="9">
        <v>42496</v>
      </c>
      <c r="Q21" s="9">
        <v>43542</v>
      </c>
      <c r="R21" s="19" t="s">
        <v>121</v>
      </c>
      <c r="S21" s="15">
        <v>43573</v>
      </c>
      <c r="T21" s="25"/>
      <c r="U21" s="7" t="s">
        <v>50</v>
      </c>
      <c r="V21" s="7" t="s">
        <v>30</v>
      </c>
      <c r="W21" s="152" t="s">
        <v>117</v>
      </c>
      <c r="X21" s="47"/>
      <c r="Y21" s="114"/>
    </row>
    <row r="22" spans="1:25" s="26" customFormat="1" ht="15" customHeight="1">
      <c r="A22" s="62">
        <v>19</v>
      </c>
      <c r="B22" s="27" t="s">
        <v>118</v>
      </c>
      <c r="C22" s="11" t="s">
        <v>109</v>
      </c>
      <c r="D22" s="7" t="s">
        <v>115</v>
      </c>
      <c r="E22" s="7" t="s">
        <v>48</v>
      </c>
      <c r="F22" s="7" t="s">
        <v>49</v>
      </c>
      <c r="G22" s="61" t="s">
        <v>120</v>
      </c>
      <c r="H22" s="7" t="s">
        <v>119</v>
      </c>
      <c r="I22" s="47">
        <v>24990</v>
      </c>
      <c r="J22" s="21"/>
      <c r="K22" s="22"/>
      <c r="L22" s="8">
        <v>67696650</v>
      </c>
      <c r="M22" s="35">
        <v>0</v>
      </c>
      <c r="N22" s="8">
        <f t="shared" si="0"/>
        <v>0</v>
      </c>
      <c r="O22" s="9">
        <v>42496</v>
      </c>
      <c r="P22" s="9">
        <v>42496</v>
      </c>
      <c r="Q22" s="9">
        <v>43908</v>
      </c>
      <c r="R22" s="19" t="s">
        <v>122</v>
      </c>
      <c r="S22" s="15">
        <v>43939</v>
      </c>
      <c r="T22" s="25"/>
      <c r="U22" s="7" t="s">
        <v>50</v>
      </c>
      <c r="V22" s="7" t="s">
        <v>30</v>
      </c>
      <c r="W22" s="152" t="s">
        <v>117</v>
      </c>
      <c r="X22" s="47"/>
      <c r="Y22" s="114"/>
    </row>
    <row r="23" spans="1:25" s="26" customFormat="1" ht="15" customHeight="1">
      <c r="A23" s="62">
        <v>20</v>
      </c>
      <c r="B23" s="27" t="s">
        <v>149</v>
      </c>
      <c r="C23" s="11" t="s">
        <v>37</v>
      </c>
      <c r="D23" s="7" t="s">
        <v>28</v>
      </c>
      <c r="E23" s="7" t="s">
        <v>133</v>
      </c>
      <c r="F23" s="7" t="s">
        <v>49</v>
      </c>
      <c r="G23" s="19" t="s">
        <v>137</v>
      </c>
      <c r="H23" s="7" t="s">
        <v>138</v>
      </c>
      <c r="I23" s="47" t="s">
        <v>140</v>
      </c>
      <c r="J23" s="21"/>
      <c r="K23" s="22"/>
      <c r="L23" s="8">
        <v>430849126</v>
      </c>
      <c r="M23" s="35">
        <v>0</v>
      </c>
      <c r="N23" s="8">
        <f t="shared" si="0"/>
        <v>0</v>
      </c>
      <c r="O23" s="9">
        <v>42683</v>
      </c>
      <c r="P23" s="9">
        <v>42683</v>
      </c>
      <c r="Q23" s="64" t="s">
        <v>52</v>
      </c>
      <c r="R23" s="24"/>
      <c r="S23" s="116"/>
      <c r="T23" s="25"/>
      <c r="U23" s="7" t="s">
        <v>50</v>
      </c>
      <c r="V23" s="7" t="s">
        <v>30</v>
      </c>
      <c r="W23" s="152" t="s">
        <v>134</v>
      </c>
      <c r="X23" s="47" t="s">
        <v>135</v>
      </c>
      <c r="Y23" s="114"/>
    </row>
    <row r="24" spans="1:25" s="26" customFormat="1" ht="15" customHeight="1">
      <c r="A24" s="62">
        <v>21</v>
      </c>
      <c r="B24" s="75" t="s">
        <v>149</v>
      </c>
      <c r="C24" s="11" t="s">
        <v>136</v>
      </c>
      <c r="D24" s="7" t="s">
        <v>28</v>
      </c>
      <c r="E24" s="7" t="s">
        <v>133</v>
      </c>
      <c r="F24" s="7" t="s">
        <v>49</v>
      </c>
      <c r="G24" s="19" t="s">
        <v>137</v>
      </c>
      <c r="H24" s="7" t="s">
        <v>138</v>
      </c>
      <c r="I24" s="47" t="s">
        <v>139</v>
      </c>
      <c r="J24" s="21"/>
      <c r="K24" s="22"/>
      <c r="L24" s="8">
        <v>1723396504</v>
      </c>
      <c r="M24" s="35">
        <v>0</v>
      </c>
      <c r="N24" s="8">
        <f t="shared" si="0"/>
        <v>0</v>
      </c>
      <c r="O24" s="9">
        <v>42683</v>
      </c>
      <c r="P24" s="9">
        <v>42683</v>
      </c>
      <c r="Q24" s="64" t="s">
        <v>220</v>
      </c>
      <c r="R24" s="24"/>
      <c r="S24" s="116"/>
      <c r="T24" s="25"/>
      <c r="U24" s="7" t="s">
        <v>50</v>
      </c>
      <c r="V24" s="7" t="s">
        <v>30</v>
      </c>
      <c r="W24" s="152" t="s">
        <v>134</v>
      </c>
      <c r="X24" s="47" t="s">
        <v>135</v>
      </c>
      <c r="Y24" s="114"/>
    </row>
    <row r="25" spans="1:25" s="26" customFormat="1" ht="15" customHeight="1">
      <c r="A25" s="62">
        <v>22</v>
      </c>
      <c r="B25" s="75" t="s">
        <v>147</v>
      </c>
      <c r="C25" s="11" t="s">
        <v>146</v>
      </c>
      <c r="D25" s="7" t="s">
        <v>142</v>
      </c>
      <c r="E25" s="7" t="s">
        <v>133</v>
      </c>
      <c r="F25" s="7" t="s">
        <v>49</v>
      </c>
      <c r="G25" s="88" t="s">
        <v>246</v>
      </c>
      <c r="H25" s="7"/>
      <c r="I25" s="47" t="s">
        <v>247</v>
      </c>
      <c r="J25" s="21"/>
      <c r="K25" s="22"/>
      <c r="L25" s="8">
        <v>95935999</v>
      </c>
      <c r="M25" s="35">
        <v>0</v>
      </c>
      <c r="N25" s="8">
        <f>ROUND(L25*M25,0)</f>
        <v>0</v>
      </c>
      <c r="O25" s="9">
        <v>42704</v>
      </c>
      <c r="P25" s="9">
        <v>42704</v>
      </c>
      <c r="Q25" s="64" t="s">
        <v>143</v>
      </c>
      <c r="R25" s="24"/>
      <c r="S25" s="116"/>
      <c r="T25" s="25"/>
      <c r="U25" s="7" t="s">
        <v>50</v>
      </c>
      <c r="V25" s="7" t="s">
        <v>30</v>
      </c>
      <c r="W25" s="152" t="s">
        <v>134</v>
      </c>
      <c r="X25" s="47" t="s">
        <v>135</v>
      </c>
      <c r="Y25" s="134" t="s">
        <v>396</v>
      </c>
    </row>
    <row r="26" spans="1:25" s="26" customFormat="1" ht="15" customHeight="1">
      <c r="A26" s="62">
        <v>23</v>
      </c>
      <c r="B26" s="133" t="s">
        <v>244</v>
      </c>
      <c r="C26" s="86" t="s">
        <v>245</v>
      </c>
      <c r="D26" s="7" t="s">
        <v>28</v>
      </c>
      <c r="E26" s="7" t="s">
        <v>133</v>
      </c>
      <c r="F26" s="7" t="s">
        <v>49</v>
      </c>
      <c r="G26" s="88" t="s">
        <v>246</v>
      </c>
      <c r="H26" s="87"/>
      <c r="I26" s="89" t="s">
        <v>251</v>
      </c>
      <c r="J26" s="21"/>
      <c r="K26" s="22"/>
      <c r="L26" s="90"/>
      <c r="M26" s="91"/>
      <c r="N26" s="90"/>
      <c r="O26" s="92">
        <v>42349</v>
      </c>
      <c r="P26" s="92">
        <v>42349</v>
      </c>
      <c r="Q26" s="93" t="s">
        <v>248</v>
      </c>
      <c r="R26" s="94"/>
      <c r="S26" s="117"/>
      <c r="T26" s="95"/>
      <c r="U26" s="87" t="s">
        <v>249</v>
      </c>
      <c r="V26" s="87" t="s">
        <v>243</v>
      </c>
      <c r="W26" s="152" t="s">
        <v>134</v>
      </c>
      <c r="X26" s="47" t="s">
        <v>135</v>
      </c>
      <c r="Y26" s="134"/>
    </row>
    <row r="27" spans="1:25" s="26" customFormat="1" ht="15" customHeight="1">
      <c r="A27" s="150">
        <v>24</v>
      </c>
      <c r="B27" s="133" t="s">
        <v>148</v>
      </c>
      <c r="C27" s="86" t="s">
        <v>146</v>
      </c>
      <c r="D27" s="87" t="s">
        <v>142</v>
      </c>
      <c r="E27" s="87" t="s">
        <v>133</v>
      </c>
      <c r="F27" s="87" t="s">
        <v>49</v>
      </c>
      <c r="G27" s="88" t="s">
        <v>250</v>
      </c>
      <c r="H27" s="87" t="s">
        <v>107</v>
      </c>
      <c r="I27" s="89"/>
      <c r="J27" s="87"/>
      <c r="K27" s="87"/>
      <c r="L27" s="90">
        <v>18491775.052770004</v>
      </c>
      <c r="M27" s="91">
        <v>0</v>
      </c>
      <c r="N27" s="90">
        <f>ROUND(L27*M27,0)</f>
        <v>0</v>
      </c>
      <c r="O27" s="92">
        <v>42704</v>
      </c>
      <c r="P27" s="92">
        <v>42704</v>
      </c>
      <c r="Q27" s="93" t="s">
        <v>143</v>
      </c>
      <c r="R27" s="94"/>
      <c r="S27" s="117"/>
      <c r="T27" s="95"/>
      <c r="U27" s="87" t="s">
        <v>50</v>
      </c>
      <c r="V27" s="87" t="s">
        <v>30</v>
      </c>
      <c r="W27" s="153" t="s">
        <v>134</v>
      </c>
      <c r="X27" s="89" t="s">
        <v>135</v>
      </c>
      <c r="Y27" s="151" t="s">
        <v>396</v>
      </c>
    </row>
    <row r="28" spans="1:25" s="66" customFormat="1" ht="15" customHeight="1">
      <c r="A28" s="62">
        <v>25</v>
      </c>
      <c r="B28" s="75" t="s">
        <v>266</v>
      </c>
      <c r="C28" s="11" t="s">
        <v>144</v>
      </c>
      <c r="D28" s="7" t="s">
        <v>142</v>
      </c>
      <c r="E28" s="7" t="s">
        <v>133</v>
      </c>
      <c r="F28" s="7" t="s">
        <v>49</v>
      </c>
      <c r="G28" s="7"/>
      <c r="H28" s="7"/>
      <c r="I28" s="47" t="s">
        <v>252</v>
      </c>
      <c r="J28" s="7"/>
      <c r="K28" s="7"/>
      <c r="L28" s="8">
        <v>75000000</v>
      </c>
      <c r="M28" s="35">
        <v>0</v>
      </c>
      <c r="N28" s="8">
        <f>ROUND(L28*M28,0)</f>
        <v>0</v>
      </c>
      <c r="O28" s="9">
        <v>42704</v>
      </c>
      <c r="P28" s="9">
        <v>42704</v>
      </c>
      <c r="Q28" s="64" t="s">
        <v>145</v>
      </c>
      <c r="R28" s="24"/>
      <c r="S28" s="116"/>
      <c r="T28" s="25"/>
      <c r="U28" s="7" t="s">
        <v>50</v>
      </c>
      <c r="V28" s="7" t="s">
        <v>30</v>
      </c>
      <c r="W28" s="7" t="s">
        <v>134</v>
      </c>
      <c r="X28" s="47" t="s">
        <v>135</v>
      </c>
      <c r="Y28" s="114" t="s">
        <v>395</v>
      </c>
    </row>
    <row r="29" spans="1:25" s="66" customFormat="1" ht="15" customHeight="1">
      <c r="A29" s="62">
        <v>26</v>
      </c>
      <c r="B29" s="75" t="s">
        <v>241</v>
      </c>
      <c r="C29" s="11" t="s">
        <v>240</v>
      </c>
      <c r="D29" s="7" t="s">
        <v>28</v>
      </c>
      <c r="E29" s="7" t="s">
        <v>133</v>
      </c>
      <c r="F29" s="7" t="s">
        <v>49</v>
      </c>
      <c r="G29" s="7" t="s">
        <v>270</v>
      </c>
      <c r="H29" s="7"/>
      <c r="I29" s="7" t="s">
        <v>272</v>
      </c>
      <c r="J29" s="7"/>
      <c r="K29" s="7"/>
      <c r="L29" s="8">
        <v>22000000</v>
      </c>
      <c r="M29" s="35">
        <v>0</v>
      </c>
      <c r="N29" s="8">
        <f>ROUND(L29*M29,0)</f>
        <v>0</v>
      </c>
      <c r="O29" s="9">
        <v>42753</v>
      </c>
      <c r="P29" s="9">
        <v>42753</v>
      </c>
      <c r="Q29" s="64">
        <v>20170518</v>
      </c>
      <c r="R29" s="19"/>
      <c r="S29" s="15"/>
      <c r="T29" s="25"/>
      <c r="U29" s="7" t="s">
        <v>242</v>
      </c>
      <c r="V29" s="7" t="s">
        <v>243</v>
      </c>
      <c r="W29" s="7" t="s">
        <v>134</v>
      </c>
      <c r="X29" s="47" t="s">
        <v>135</v>
      </c>
      <c r="Y29" s="114" t="s">
        <v>395</v>
      </c>
    </row>
    <row r="30" spans="1:25" s="66" customFormat="1" ht="15" customHeight="1">
      <c r="A30" s="62">
        <v>27</v>
      </c>
      <c r="B30" s="27" t="s">
        <v>151</v>
      </c>
      <c r="C30" s="11" t="s">
        <v>152</v>
      </c>
      <c r="D30" s="7" t="s">
        <v>153</v>
      </c>
      <c r="E30" s="7" t="s">
        <v>154</v>
      </c>
      <c r="F30" s="7" t="s">
        <v>155</v>
      </c>
      <c r="G30" s="7" t="s">
        <v>156</v>
      </c>
      <c r="H30" s="7" t="s">
        <v>158</v>
      </c>
      <c r="I30" s="7" t="s">
        <v>157</v>
      </c>
      <c r="J30" s="43">
        <v>2200000</v>
      </c>
      <c r="K30" s="7"/>
      <c r="L30" s="8">
        <v>0</v>
      </c>
      <c r="M30" s="35">
        <v>0</v>
      </c>
      <c r="N30" s="8">
        <v>0</v>
      </c>
      <c r="O30" s="9">
        <v>42837</v>
      </c>
      <c r="P30" s="9">
        <v>42837</v>
      </c>
      <c r="Q30" s="64">
        <v>20180922</v>
      </c>
      <c r="R30" s="19"/>
      <c r="S30" s="15"/>
      <c r="T30" s="25"/>
      <c r="U30" s="7" t="s">
        <v>160</v>
      </c>
      <c r="V30" s="7" t="s">
        <v>161</v>
      </c>
      <c r="W30" s="7" t="s">
        <v>159</v>
      </c>
      <c r="X30" s="47" t="s">
        <v>162</v>
      </c>
      <c r="Y30" s="114"/>
    </row>
    <row r="31" spans="1:25" s="66" customFormat="1" ht="15" customHeight="1">
      <c r="A31" s="62">
        <v>28</v>
      </c>
      <c r="B31" s="27" t="s">
        <v>163</v>
      </c>
      <c r="C31" s="11" t="s">
        <v>164</v>
      </c>
      <c r="D31" s="7" t="s">
        <v>28</v>
      </c>
      <c r="E31" s="7" t="s">
        <v>133</v>
      </c>
      <c r="F31" s="7" t="s">
        <v>165</v>
      </c>
      <c r="G31" s="7" t="s">
        <v>166</v>
      </c>
      <c r="H31" s="7" t="s">
        <v>167</v>
      </c>
      <c r="I31" s="7" t="s">
        <v>168</v>
      </c>
      <c r="J31" s="7"/>
      <c r="K31" s="7"/>
      <c r="L31" s="8">
        <v>40149787</v>
      </c>
      <c r="M31" s="35">
        <v>0</v>
      </c>
      <c r="N31" s="8">
        <v>0</v>
      </c>
      <c r="O31" s="9">
        <v>42844</v>
      </c>
      <c r="P31" s="9">
        <v>42844</v>
      </c>
      <c r="Q31" s="64" t="s">
        <v>219</v>
      </c>
      <c r="R31" s="19"/>
      <c r="S31" s="15"/>
      <c r="T31" s="25"/>
      <c r="U31" s="7" t="s">
        <v>169</v>
      </c>
      <c r="V31" s="7" t="s">
        <v>170</v>
      </c>
      <c r="W31" s="7" t="s">
        <v>171</v>
      </c>
      <c r="X31" s="47" t="s">
        <v>172</v>
      </c>
      <c r="Y31" s="114"/>
    </row>
    <row r="32" spans="1:25" s="66" customFormat="1" ht="15" customHeight="1">
      <c r="A32" s="62">
        <v>29</v>
      </c>
      <c r="B32" s="75" t="s">
        <v>177</v>
      </c>
      <c r="C32" s="11" t="s">
        <v>173</v>
      </c>
      <c r="D32" s="7" t="s">
        <v>28</v>
      </c>
      <c r="E32" s="7" t="s">
        <v>133</v>
      </c>
      <c r="F32" s="7" t="s">
        <v>165</v>
      </c>
      <c r="G32" s="7" t="s">
        <v>174</v>
      </c>
      <c r="H32" s="7" t="s">
        <v>167</v>
      </c>
      <c r="I32" s="7" t="s">
        <v>175</v>
      </c>
      <c r="J32" s="7"/>
      <c r="K32" s="7"/>
      <c r="L32" s="8">
        <v>65000000</v>
      </c>
      <c r="M32" s="35">
        <v>0</v>
      </c>
      <c r="N32" s="8">
        <v>0</v>
      </c>
      <c r="O32" s="9">
        <v>42849</v>
      </c>
      <c r="P32" s="9">
        <v>42849</v>
      </c>
      <c r="Q32" s="64">
        <v>20170824</v>
      </c>
      <c r="R32" s="19"/>
      <c r="S32" s="15"/>
      <c r="T32" s="25"/>
      <c r="U32" s="7" t="s">
        <v>169</v>
      </c>
      <c r="V32" s="7" t="s">
        <v>170</v>
      </c>
      <c r="W32" s="7" t="s">
        <v>176</v>
      </c>
      <c r="X32" s="47" t="s">
        <v>172</v>
      </c>
      <c r="Y32" s="114" t="s">
        <v>397</v>
      </c>
    </row>
    <row r="33" spans="1:25" s="66" customFormat="1" ht="15" customHeight="1">
      <c r="A33" s="62">
        <v>30</v>
      </c>
      <c r="B33" s="75" t="s">
        <v>178</v>
      </c>
      <c r="C33" s="11" t="s">
        <v>180</v>
      </c>
      <c r="D33" s="7" t="s">
        <v>28</v>
      </c>
      <c r="E33" s="7" t="s">
        <v>133</v>
      </c>
      <c r="F33" s="7" t="s">
        <v>51</v>
      </c>
      <c r="G33" s="7" t="s">
        <v>181</v>
      </c>
      <c r="H33" s="7" t="s">
        <v>290</v>
      </c>
      <c r="I33" s="7" t="s">
        <v>184</v>
      </c>
      <c r="J33" s="7"/>
      <c r="K33" s="7"/>
      <c r="L33" s="8">
        <v>15000000</v>
      </c>
      <c r="M33" s="35">
        <v>0</v>
      </c>
      <c r="N33" s="8">
        <v>0</v>
      </c>
      <c r="O33" s="9">
        <v>42875</v>
      </c>
      <c r="P33" s="9">
        <v>42875</v>
      </c>
      <c r="Q33" s="64" t="s">
        <v>186</v>
      </c>
      <c r="R33" s="19"/>
      <c r="S33" s="15"/>
      <c r="T33" s="96"/>
      <c r="U33" s="7" t="s">
        <v>60</v>
      </c>
      <c r="V33" s="7" t="s">
        <v>30</v>
      </c>
      <c r="W33" s="152" t="s">
        <v>171</v>
      </c>
      <c r="X33" s="47" t="s">
        <v>135</v>
      </c>
      <c r="Y33" s="134" t="s">
        <v>396</v>
      </c>
    </row>
    <row r="34" spans="1:25" s="66" customFormat="1" ht="15" customHeight="1">
      <c r="A34" s="62">
        <v>31</v>
      </c>
      <c r="B34" s="75" t="s">
        <v>179</v>
      </c>
      <c r="C34" s="11" t="s">
        <v>180</v>
      </c>
      <c r="D34" s="7" t="s">
        <v>28</v>
      </c>
      <c r="E34" s="7" t="s">
        <v>133</v>
      </c>
      <c r="F34" s="7" t="s">
        <v>51</v>
      </c>
      <c r="G34" s="7" t="s">
        <v>182</v>
      </c>
      <c r="H34" s="7" t="s">
        <v>183</v>
      </c>
      <c r="I34" s="7" t="s">
        <v>185</v>
      </c>
      <c r="J34" s="7"/>
      <c r="K34" s="7"/>
      <c r="L34" s="8">
        <v>48000000</v>
      </c>
      <c r="M34" s="35">
        <v>0</v>
      </c>
      <c r="N34" s="8">
        <v>0</v>
      </c>
      <c r="O34" s="9">
        <v>42875</v>
      </c>
      <c r="P34" s="9">
        <v>42875</v>
      </c>
      <c r="Q34" s="64" t="s">
        <v>186</v>
      </c>
      <c r="R34" s="19"/>
      <c r="S34" s="15"/>
      <c r="T34" s="96"/>
      <c r="U34" s="7" t="s">
        <v>60</v>
      </c>
      <c r="V34" s="7" t="s">
        <v>30</v>
      </c>
      <c r="W34" s="152" t="s">
        <v>171</v>
      </c>
      <c r="X34" s="47" t="s">
        <v>135</v>
      </c>
      <c r="Y34" s="114" t="s">
        <v>397</v>
      </c>
    </row>
    <row r="35" spans="1:25" s="26" customFormat="1" ht="15" customHeight="1">
      <c r="A35" s="62">
        <v>32</v>
      </c>
      <c r="B35" s="27" t="s">
        <v>189</v>
      </c>
      <c r="C35" s="11" t="s">
        <v>14</v>
      </c>
      <c r="D35" s="7" t="s">
        <v>190</v>
      </c>
      <c r="E35" s="7" t="s">
        <v>191</v>
      </c>
      <c r="F35" s="7" t="s">
        <v>94</v>
      </c>
      <c r="G35" s="7" t="s">
        <v>192</v>
      </c>
      <c r="H35" s="7" t="s">
        <v>193</v>
      </c>
      <c r="I35" s="7" t="s">
        <v>194</v>
      </c>
      <c r="J35" s="7"/>
      <c r="K35" s="7"/>
      <c r="L35" s="8">
        <v>448139997</v>
      </c>
      <c r="M35" s="35">
        <v>0</v>
      </c>
      <c r="N35" s="8">
        <v>0</v>
      </c>
      <c r="O35" s="9">
        <v>42835</v>
      </c>
      <c r="P35" s="9">
        <v>42835</v>
      </c>
      <c r="Q35" s="9" t="s">
        <v>195</v>
      </c>
      <c r="R35" s="19"/>
      <c r="S35" s="15"/>
      <c r="T35" s="96"/>
      <c r="U35" s="7" t="s">
        <v>196</v>
      </c>
      <c r="V35" s="7" t="s">
        <v>197</v>
      </c>
      <c r="W35" s="152" t="s">
        <v>198</v>
      </c>
      <c r="X35" s="47" t="s">
        <v>199</v>
      </c>
      <c r="Y35" s="7"/>
    </row>
    <row r="36" spans="1:25" s="26" customFormat="1" ht="15" customHeight="1">
      <c r="A36" s="62">
        <v>33</v>
      </c>
      <c r="B36" s="27" t="s">
        <v>189</v>
      </c>
      <c r="C36" s="11" t="s">
        <v>13</v>
      </c>
      <c r="D36" s="7" t="s">
        <v>190</v>
      </c>
      <c r="E36" s="7" t="s">
        <v>191</v>
      </c>
      <c r="F36" s="7" t="s">
        <v>94</v>
      </c>
      <c r="G36" s="7" t="s">
        <v>192</v>
      </c>
      <c r="H36" s="7" t="s">
        <v>193</v>
      </c>
      <c r="I36" s="7" t="s">
        <v>200</v>
      </c>
      <c r="J36" s="7"/>
      <c r="K36" s="7"/>
      <c r="L36" s="8">
        <v>44813999.700000003</v>
      </c>
      <c r="M36" s="35">
        <v>0</v>
      </c>
      <c r="N36" s="8">
        <v>0</v>
      </c>
      <c r="O36" s="9">
        <v>42835</v>
      </c>
      <c r="P36" s="9">
        <v>42835</v>
      </c>
      <c r="Q36" s="64" t="s">
        <v>201</v>
      </c>
      <c r="R36" s="19"/>
      <c r="S36" s="15"/>
      <c r="T36" s="96"/>
      <c r="U36" s="7" t="s">
        <v>196</v>
      </c>
      <c r="V36" s="7" t="s">
        <v>197</v>
      </c>
      <c r="W36" s="7" t="s">
        <v>198</v>
      </c>
      <c r="X36" s="47" t="s">
        <v>199</v>
      </c>
      <c r="Y36" s="7"/>
    </row>
    <row r="37" spans="1:25" s="124" customFormat="1" ht="15" customHeight="1">
      <c r="A37" s="62">
        <v>34</v>
      </c>
      <c r="B37" s="75" t="s">
        <v>209</v>
      </c>
      <c r="C37" s="27" t="s">
        <v>205</v>
      </c>
      <c r="D37" s="27" t="s">
        <v>206</v>
      </c>
      <c r="E37" s="28" t="s">
        <v>207</v>
      </c>
      <c r="F37" s="27" t="s">
        <v>208</v>
      </c>
      <c r="G37" s="27" t="s">
        <v>85</v>
      </c>
      <c r="H37" s="27" t="s">
        <v>84</v>
      </c>
      <c r="I37" s="34" t="s">
        <v>210</v>
      </c>
      <c r="J37" s="123"/>
      <c r="K37" s="123"/>
      <c r="L37" s="30">
        <v>438117471</v>
      </c>
      <c r="M37" s="37">
        <v>0</v>
      </c>
      <c r="N37" s="30">
        <v>0</v>
      </c>
      <c r="O37" s="51" t="s">
        <v>407</v>
      </c>
      <c r="P37" s="51" t="s">
        <v>407</v>
      </c>
      <c r="Q37" s="34" t="s">
        <v>394</v>
      </c>
      <c r="R37" s="27" t="s">
        <v>213</v>
      </c>
      <c r="S37" s="34" t="s">
        <v>391</v>
      </c>
      <c r="T37" s="27"/>
      <c r="U37" s="27" t="s">
        <v>215</v>
      </c>
      <c r="V37" s="27" t="s">
        <v>197</v>
      </c>
      <c r="W37" s="27" t="s">
        <v>217</v>
      </c>
      <c r="X37" s="34" t="s">
        <v>199</v>
      </c>
      <c r="Y37" s="27" t="s">
        <v>392</v>
      </c>
    </row>
    <row r="38" spans="1:25" s="124" customFormat="1" ht="15" customHeight="1">
      <c r="A38" s="62">
        <v>35</v>
      </c>
      <c r="B38" s="75" t="s">
        <v>203</v>
      </c>
      <c r="C38" s="27" t="s">
        <v>205</v>
      </c>
      <c r="D38" s="27" t="s">
        <v>206</v>
      </c>
      <c r="E38" s="28" t="s">
        <v>207</v>
      </c>
      <c r="F38" s="27" t="s">
        <v>208</v>
      </c>
      <c r="G38" s="27" t="s">
        <v>85</v>
      </c>
      <c r="H38" s="27" t="s">
        <v>84</v>
      </c>
      <c r="I38" s="27" t="s">
        <v>211</v>
      </c>
      <c r="J38" s="43"/>
      <c r="K38" s="123"/>
      <c r="L38" s="30">
        <v>128156811</v>
      </c>
      <c r="M38" s="37">
        <v>0</v>
      </c>
      <c r="N38" s="30">
        <v>0</v>
      </c>
      <c r="O38" s="51" t="s">
        <v>407</v>
      </c>
      <c r="P38" s="51" t="s">
        <v>407</v>
      </c>
      <c r="Q38" s="34" t="s">
        <v>394</v>
      </c>
      <c r="R38" s="27" t="s">
        <v>214</v>
      </c>
      <c r="S38" s="34" t="s">
        <v>391</v>
      </c>
      <c r="T38" s="27"/>
      <c r="U38" s="27" t="s">
        <v>216</v>
      </c>
      <c r="V38" s="27" t="s">
        <v>197</v>
      </c>
      <c r="W38" s="27" t="s">
        <v>217</v>
      </c>
      <c r="X38" s="34" t="s">
        <v>135</v>
      </c>
      <c r="Y38" s="27" t="s">
        <v>392</v>
      </c>
    </row>
    <row r="39" spans="1:25" s="124" customFormat="1" ht="15" customHeight="1">
      <c r="A39" s="62">
        <v>36</v>
      </c>
      <c r="B39" s="27" t="s">
        <v>204</v>
      </c>
      <c r="C39" s="27" t="s">
        <v>205</v>
      </c>
      <c r="D39" s="27" t="s">
        <v>206</v>
      </c>
      <c r="E39" s="28" t="s">
        <v>45</v>
      </c>
      <c r="F39" s="27" t="s">
        <v>208</v>
      </c>
      <c r="G39" s="27" t="s">
        <v>85</v>
      </c>
      <c r="H39" s="27" t="s">
        <v>84</v>
      </c>
      <c r="I39" s="27" t="s">
        <v>212</v>
      </c>
      <c r="J39" s="43">
        <v>1974612.52</v>
      </c>
      <c r="K39" s="27"/>
      <c r="L39" s="30"/>
      <c r="M39" s="37">
        <v>0</v>
      </c>
      <c r="N39" s="30">
        <v>0</v>
      </c>
      <c r="O39" s="51" t="s">
        <v>407</v>
      </c>
      <c r="P39" s="51" t="s">
        <v>407</v>
      </c>
      <c r="Q39" s="34" t="s">
        <v>394</v>
      </c>
      <c r="R39" s="38"/>
      <c r="S39" s="112"/>
      <c r="T39" s="125"/>
      <c r="U39" s="27" t="s">
        <v>216</v>
      </c>
      <c r="V39" s="27" t="s">
        <v>197</v>
      </c>
      <c r="W39" s="27" t="s">
        <v>218</v>
      </c>
      <c r="X39" s="34" t="s">
        <v>135</v>
      </c>
      <c r="Y39" s="27" t="s">
        <v>387</v>
      </c>
    </row>
    <row r="40" spans="1:25" s="26" customFormat="1" ht="15" customHeight="1">
      <c r="A40" s="62">
        <v>37</v>
      </c>
      <c r="B40" s="27" t="s">
        <v>253</v>
      </c>
      <c r="C40" s="11" t="s">
        <v>254</v>
      </c>
      <c r="D40" s="7" t="s">
        <v>255</v>
      </c>
      <c r="E40" s="7" t="s">
        <v>256</v>
      </c>
      <c r="F40" s="7" t="s">
        <v>257</v>
      </c>
      <c r="G40" s="19" t="s">
        <v>258</v>
      </c>
      <c r="H40" s="7" t="s">
        <v>259</v>
      </c>
      <c r="I40" s="47" t="s">
        <v>260</v>
      </c>
      <c r="J40" s="43"/>
      <c r="K40" s="22"/>
      <c r="L40" s="8">
        <v>2022927341</v>
      </c>
      <c r="M40" s="35">
        <v>0</v>
      </c>
      <c r="N40" s="8">
        <f t="shared" ref="N40" si="1">ROUND(L40*M40,0)</f>
        <v>0</v>
      </c>
      <c r="O40" s="9">
        <v>42891</v>
      </c>
      <c r="P40" s="9">
        <v>42891</v>
      </c>
      <c r="Q40" s="9" t="s">
        <v>261</v>
      </c>
      <c r="R40" s="19"/>
      <c r="S40" s="15"/>
      <c r="T40" s="25"/>
      <c r="U40" s="7" t="s">
        <v>262</v>
      </c>
      <c r="V40" s="7" t="s">
        <v>263</v>
      </c>
      <c r="W40" s="7" t="s">
        <v>264</v>
      </c>
      <c r="X40" s="47" t="s">
        <v>265</v>
      </c>
      <c r="Y40" s="7"/>
    </row>
    <row r="41" spans="1:25" s="26" customFormat="1" ht="15" customHeight="1">
      <c r="A41" s="62">
        <v>38</v>
      </c>
      <c r="B41" s="27" t="s">
        <v>267</v>
      </c>
      <c r="C41" s="27" t="s">
        <v>268</v>
      </c>
      <c r="D41" s="7" t="s">
        <v>269</v>
      </c>
      <c r="E41" s="7" t="s">
        <v>133</v>
      </c>
      <c r="F41" s="7" t="s">
        <v>49</v>
      </c>
      <c r="G41" s="7" t="s">
        <v>271</v>
      </c>
      <c r="H41" s="7" t="s">
        <v>92</v>
      </c>
      <c r="I41" s="7" t="s">
        <v>273</v>
      </c>
      <c r="J41" s="43"/>
      <c r="K41" s="7"/>
      <c r="L41" s="8">
        <v>1500000000</v>
      </c>
      <c r="M41" s="35">
        <v>0</v>
      </c>
      <c r="N41" s="8">
        <f t="shared" ref="N41" si="2">ROUND(L41*M41,0)</f>
        <v>0</v>
      </c>
      <c r="O41" s="47" t="s">
        <v>274</v>
      </c>
      <c r="P41" s="47" t="s">
        <v>274</v>
      </c>
      <c r="Q41" s="64" t="s">
        <v>275</v>
      </c>
      <c r="R41" s="19"/>
      <c r="S41" s="15"/>
      <c r="T41" s="96"/>
      <c r="U41" s="7" t="s">
        <v>276</v>
      </c>
      <c r="V41" s="7" t="s">
        <v>277</v>
      </c>
      <c r="W41" s="7" t="s">
        <v>134</v>
      </c>
      <c r="X41" s="47" t="s">
        <v>135</v>
      </c>
      <c r="Y41" s="7"/>
    </row>
    <row r="42" spans="1:25" s="26" customFormat="1" ht="15" customHeight="1">
      <c r="A42" s="62">
        <v>39</v>
      </c>
      <c r="B42" s="27" t="s">
        <v>279</v>
      </c>
      <c r="C42" s="27" t="s">
        <v>280</v>
      </c>
      <c r="D42" s="7" t="s">
        <v>281</v>
      </c>
      <c r="E42" s="7" t="s">
        <v>282</v>
      </c>
      <c r="F42" s="7" t="s">
        <v>283</v>
      </c>
      <c r="G42" s="7" t="s">
        <v>284</v>
      </c>
      <c r="H42" s="7" t="s">
        <v>285</v>
      </c>
      <c r="I42" s="7" t="s">
        <v>286</v>
      </c>
      <c r="J42" s="43"/>
      <c r="K42" s="7"/>
      <c r="L42" s="8">
        <v>250000000</v>
      </c>
      <c r="M42" s="35">
        <v>0</v>
      </c>
      <c r="N42" s="8">
        <f t="shared" ref="N42" si="3">ROUND(L42*M42,0)</f>
        <v>0</v>
      </c>
      <c r="O42" s="47" t="s">
        <v>287</v>
      </c>
      <c r="P42" s="47" t="s">
        <v>287</v>
      </c>
      <c r="Q42" s="64">
        <v>20180302</v>
      </c>
      <c r="R42" s="19"/>
      <c r="S42" s="15"/>
      <c r="T42" s="96"/>
      <c r="U42" s="7" t="s">
        <v>288</v>
      </c>
      <c r="V42" s="7" t="s">
        <v>289</v>
      </c>
      <c r="W42" s="7" t="s">
        <v>134</v>
      </c>
      <c r="X42" s="47" t="s">
        <v>135</v>
      </c>
      <c r="Y42" s="7"/>
    </row>
    <row r="43" spans="1:25" s="26" customFormat="1" ht="15" customHeight="1">
      <c r="A43" s="62">
        <v>40</v>
      </c>
      <c r="B43" s="27" t="s">
        <v>295</v>
      </c>
      <c r="C43" s="27" t="s">
        <v>297</v>
      </c>
      <c r="D43" s="7" t="s">
        <v>190</v>
      </c>
      <c r="E43" s="7" t="s">
        <v>191</v>
      </c>
      <c r="F43" s="7" t="s">
        <v>94</v>
      </c>
      <c r="G43" s="114" t="s">
        <v>300</v>
      </c>
      <c r="H43" s="27" t="s">
        <v>298</v>
      </c>
      <c r="I43" s="27" t="s">
        <v>299</v>
      </c>
      <c r="J43" s="43"/>
      <c r="K43" s="7"/>
      <c r="L43" s="8">
        <v>16500000</v>
      </c>
      <c r="M43" s="35">
        <v>0</v>
      </c>
      <c r="N43" s="8">
        <v>0</v>
      </c>
      <c r="O43" s="47" t="s">
        <v>302</v>
      </c>
      <c r="P43" s="47" t="s">
        <v>302</v>
      </c>
      <c r="Q43" s="64">
        <v>20180317</v>
      </c>
      <c r="R43" s="19"/>
      <c r="S43" s="15"/>
      <c r="T43" s="96"/>
      <c r="U43" s="7" t="s">
        <v>50</v>
      </c>
      <c r="V43" s="7" t="s">
        <v>30</v>
      </c>
      <c r="W43" s="7" t="s">
        <v>134</v>
      </c>
      <c r="X43" s="47" t="s">
        <v>135</v>
      </c>
      <c r="Y43" s="7"/>
    </row>
    <row r="44" spans="1:25" s="26" customFormat="1" ht="15" customHeight="1">
      <c r="A44" s="62">
        <v>41</v>
      </c>
      <c r="B44" s="27" t="s">
        <v>296</v>
      </c>
      <c r="C44" s="27" t="s">
        <v>297</v>
      </c>
      <c r="D44" s="7" t="s">
        <v>190</v>
      </c>
      <c r="E44" s="7" t="s">
        <v>191</v>
      </c>
      <c r="F44" s="7" t="s">
        <v>94</v>
      </c>
      <c r="G44" s="114" t="s">
        <v>300</v>
      </c>
      <c r="H44" s="27" t="s">
        <v>298</v>
      </c>
      <c r="I44" s="27" t="s">
        <v>301</v>
      </c>
      <c r="J44" s="43"/>
      <c r="K44" s="7"/>
      <c r="L44" s="8">
        <v>17500000</v>
      </c>
      <c r="M44" s="35">
        <v>0</v>
      </c>
      <c r="N44" s="8">
        <f t="shared" ref="N44" si="4">ROUND(L44*M44,0)</f>
        <v>0</v>
      </c>
      <c r="O44" s="47" t="s">
        <v>302</v>
      </c>
      <c r="P44" s="47" t="s">
        <v>302</v>
      </c>
      <c r="Q44" s="64">
        <v>20180317</v>
      </c>
      <c r="R44" s="19"/>
      <c r="S44" s="15"/>
      <c r="T44" s="96"/>
      <c r="U44" s="7" t="s">
        <v>50</v>
      </c>
      <c r="V44" s="7" t="s">
        <v>30</v>
      </c>
      <c r="W44" s="7" t="s">
        <v>134</v>
      </c>
      <c r="X44" s="47" t="s">
        <v>135</v>
      </c>
      <c r="Y44" s="7"/>
    </row>
    <row r="45" spans="1:25" s="26" customFormat="1" ht="15" customHeight="1">
      <c r="A45" s="62">
        <v>42</v>
      </c>
      <c r="B45" s="27" t="s">
        <v>315</v>
      </c>
      <c r="C45" s="27" t="s">
        <v>306</v>
      </c>
      <c r="D45" s="27" t="s">
        <v>307</v>
      </c>
      <c r="E45" s="7" t="s">
        <v>191</v>
      </c>
      <c r="F45" s="7" t="s">
        <v>94</v>
      </c>
      <c r="G45" s="114" t="s">
        <v>310</v>
      </c>
      <c r="H45" s="27" t="s">
        <v>308</v>
      </c>
      <c r="I45" s="27" t="s">
        <v>309</v>
      </c>
      <c r="J45" s="43"/>
      <c r="K45" s="7"/>
      <c r="L45" s="8">
        <v>772270486</v>
      </c>
      <c r="M45" s="35">
        <v>0</v>
      </c>
      <c r="N45" s="8">
        <f>L45*M45</f>
        <v>0</v>
      </c>
      <c r="O45" s="47" t="s">
        <v>312</v>
      </c>
      <c r="P45" s="47" t="s">
        <v>312</v>
      </c>
      <c r="Q45" s="126" t="s">
        <v>388</v>
      </c>
      <c r="R45" s="19"/>
      <c r="S45" s="15"/>
      <c r="T45" s="96"/>
      <c r="U45" s="7" t="s">
        <v>329</v>
      </c>
      <c r="V45" s="7" t="s">
        <v>313</v>
      </c>
      <c r="W45" s="7" t="s">
        <v>134</v>
      </c>
      <c r="X45" s="47" t="s">
        <v>135</v>
      </c>
      <c r="Y45" s="7" t="s">
        <v>314</v>
      </c>
    </row>
    <row r="46" spans="1:25" s="26" customFormat="1" ht="15" customHeight="1">
      <c r="A46" s="62">
        <v>43</v>
      </c>
      <c r="B46" s="120" t="s">
        <v>322</v>
      </c>
      <c r="C46" s="27" t="s">
        <v>323</v>
      </c>
      <c r="D46" s="27" t="s">
        <v>324</v>
      </c>
      <c r="E46" s="7" t="s">
        <v>191</v>
      </c>
      <c r="F46" s="7" t="s">
        <v>94</v>
      </c>
      <c r="G46" s="27" t="s">
        <v>326</v>
      </c>
      <c r="H46" s="7" t="s">
        <v>106</v>
      </c>
      <c r="I46" s="27" t="s">
        <v>325</v>
      </c>
      <c r="J46" s="43"/>
      <c r="K46" s="7"/>
      <c r="L46" s="8">
        <v>1837265880</v>
      </c>
      <c r="M46" s="35">
        <v>0</v>
      </c>
      <c r="N46" s="8">
        <f>L46*M46</f>
        <v>0</v>
      </c>
      <c r="O46" s="47" t="s">
        <v>327</v>
      </c>
      <c r="P46" s="47" t="s">
        <v>327</v>
      </c>
      <c r="Q46" s="64" t="s">
        <v>328</v>
      </c>
      <c r="R46" s="19"/>
      <c r="S46" s="15"/>
      <c r="T46" s="96"/>
      <c r="U46" s="7" t="s">
        <v>330</v>
      </c>
      <c r="V46" s="7" t="s">
        <v>331</v>
      </c>
      <c r="W46" s="7" t="s">
        <v>134</v>
      </c>
      <c r="X46" s="47" t="s">
        <v>135</v>
      </c>
      <c r="Y46" s="7" t="s">
        <v>332</v>
      </c>
    </row>
    <row r="47" spans="1:25" s="26" customFormat="1" ht="15" customHeight="1">
      <c r="A47" s="62">
        <v>44</v>
      </c>
      <c r="B47" s="27" t="s">
        <v>333</v>
      </c>
      <c r="C47" s="27" t="s">
        <v>323</v>
      </c>
      <c r="D47" s="27" t="s">
        <v>324</v>
      </c>
      <c r="E47" s="7" t="s">
        <v>191</v>
      </c>
      <c r="F47" s="7" t="s">
        <v>94</v>
      </c>
      <c r="G47" s="27" t="s">
        <v>335</v>
      </c>
      <c r="H47" s="27" t="s">
        <v>84</v>
      </c>
      <c r="I47" s="13" t="s">
        <v>334</v>
      </c>
      <c r="J47" s="43"/>
      <c r="K47" s="7"/>
      <c r="L47" s="8">
        <v>292456023</v>
      </c>
      <c r="M47" s="35">
        <v>0</v>
      </c>
      <c r="N47" s="8">
        <f>L47*M47</f>
        <v>0</v>
      </c>
      <c r="O47" s="47" t="s">
        <v>336</v>
      </c>
      <c r="P47" s="47" t="s">
        <v>336</v>
      </c>
      <c r="Q47" s="64" t="s">
        <v>328</v>
      </c>
      <c r="R47" s="19"/>
      <c r="S47" s="15"/>
      <c r="T47" s="96"/>
      <c r="U47" s="7" t="s">
        <v>330</v>
      </c>
      <c r="V47" s="7" t="s">
        <v>331</v>
      </c>
      <c r="W47" s="7" t="s">
        <v>134</v>
      </c>
      <c r="X47" s="47" t="s">
        <v>135</v>
      </c>
      <c r="Y47" s="7" t="s">
        <v>337</v>
      </c>
    </row>
    <row r="48" spans="1:25" s="26" customFormat="1" ht="15" customHeight="1">
      <c r="A48" s="62">
        <v>45</v>
      </c>
      <c r="B48" s="27" t="s">
        <v>338</v>
      </c>
      <c r="C48" s="27" t="s">
        <v>342</v>
      </c>
      <c r="D48" s="27" t="s">
        <v>11</v>
      </c>
      <c r="E48" s="7" t="s">
        <v>191</v>
      </c>
      <c r="F48" s="7" t="s">
        <v>94</v>
      </c>
      <c r="G48" s="114" t="s">
        <v>343</v>
      </c>
      <c r="H48" s="7" t="s">
        <v>84</v>
      </c>
      <c r="I48" s="7" t="s">
        <v>91</v>
      </c>
      <c r="J48" s="43">
        <v>2679450.2400000002</v>
      </c>
      <c r="K48" s="7"/>
      <c r="L48" s="8"/>
      <c r="M48" s="35">
        <v>0</v>
      </c>
      <c r="N48" s="8">
        <f t="shared" ref="N48:N51" si="5">L48*M48</f>
        <v>0</v>
      </c>
      <c r="O48" s="47" t="s">
        <v>348</v>
      </c>
      <c r="P48" s="47" t="s">
        <v>348</v>
      </c>
      <c r="Q48" s="64">
        <v>20190402</v>
      </c>
      <c r="R48" s="19"/>
      <c r="S48" s="15"/>
      <c r="T48" s="96"/>
      <c r="U48" s="7" t="s">
        <v>50</v>
      </c>
      <c r="V48" s="7" t="s">
        <v>30</v>
      </c>
      <c r="W48" s="7" t="s">
        <v>134</v>
      </c>
      <c r="X48" s="47" t="s">
        <v>135</v>
      </c>
      <c r="Y48" s="7" t="s">
        <v>352</v>
      </c>
    </row>
    <row r="49" spans="1:25" s="26" customFormat="1" ht="15" customHeight="1">
      <c r="A49" s="62">
        <v>46</v>
      </c>
      <c r="B49" s="27" t="s">
        <v>339</v>
      </c>
      <c r="C49" s="27" t="s">
        <v>342</v>
      </c>
      <c r="D49" s="27" t="s">
        <v>11</v>
      </c>
      <c r="E49" s="7" t="s">
        <v>191</v>
      </c>
      <c r="F49" s="7" t="s">
        <v>94</v>
      </c>
      <c r="G49" s="114" t="s">
        <v>344</v>
      </c>
      <c r="H49" s="7" t="s">
        <v>84</v>
      </c>
      <c r="I49" s="7" t="s">
        <v>91</v>
      </c>
      <c r="J49" s="43"/>
      <c r="K49" s="7"/>
      <c r="L49" s="8">
        <v>455506540</v>
      </c>
      <c r="M49" s="35">
        <v>0</v>
      </c>
      <c r="N49" s="8">
        <f t="shared" si="5"/>
        <v>0</v>
      </c>
      <c r="O49" s="47" t="s">
        <v>349</v>
      </c>
      <c r="P49" s="47" t="s">
        <v>348</v>
      </c>
      <c r="Q49" s="64">
        <v>20190402</v>
      </c>
      <c r="R49" s="19"/>
      <c r="S49" s="15"/>
      <c r="T49" s="96"/>
      <c r="U49" s="7" t="s">
        <v>50</v>
      </c>
      <c r="V49" s="7" t="s">
        <v>30</v>
      </c>
      <c r="W49" s="7" t="s">
        <v>134</v>
      </c>
      <c r="X49" s="47" t="s">
        <v>135</v>
      </c>
      <c r="Y49" s="7" t="s">
        <v>352</v>
      </c>
    </row>
    <row r="50" spans="1:25" s="26" customFormat="1" ht="15" customHeight="1">
      <c r="A50" s="62">
        <v>47</v>
      </c>
      <c r="B50" s="27" t="s">
        <v>340</v>
      </c>
      <c r="C50" s="27" t="s">
        <v>342</v>
      </c>
      <c r="D50" s="27" t="s">
        <v>11</v>
      </c>
      <c r="E50" s="7" t="s">
        <v>191</v>
      </c>
      <c r="F50" s="7" t="s">
        <v>94</v>
      </c>
      <c r="G50" s="114" t="s">
        <v>345</v>
      </c>
      <c r="H50" s="7" t="s">
        <v>84</v>
      </c>
      <c r="I50" s="7" t="s">
        <v>91</v>
      </c>
      <c r="J50" s="43">
        <v>1228081.3600000001</v>
      </c>
      <c r="K50" s="7"/>
      <c r="L50" s="8"/>
      <c r="M50" s="35">
        <v>0</v>
      </c>
      <c r="N50" s="8">
        <f t="shared" si="5"/>
        <v>0</v>
      </c>
      <c r="O50" s="47" t="s">
        <v>350</v>
      </c>
      <c r="P50" s="47" t="s">
        <v>347</v>
      </c>
      <c r="Q50" s="64">
        <v>20190402</v>
      </c>
      <c r="R50" s="19"/>
      <c r="S50" s="15"/>
      <c r="T50" s="96"/>
      <c r="U50" s="7" t="s">
        <v>50</v>
      </c>
      <c r="V50" s="7" t="s">
        <v>30</v>
      </c>
      <c r="W50" s="7" t="s">
        <v>134</v>
      </c>
      <c r="X50" s="47" t="s">
        <v>135</v>
      </c>
      <c r="Y50" s="7" t="s">
        <v>352</v>
      </c>
    </row>
    <row r="51" spans="1:25" s="26" customFormat="1" ht="15" customHeight="1">
      <c r="A51" s="62">
        <v>48</v>
      </c>
      <c r="B51" s="27" t="s">
        <v>341</v>
      </c>
      <c r="C51" s="27" t="s">
        <v>342</v>
      </c>
      <c r="D51" s="27" t="s">
        <v>11</v>
      </c>
      <c r="E51" s="7" t="s">
        <v>191</v>
      </c>
      <c r="F51" s="7" t="s">
        <v>94</v>
      </c>
      <c r="G51" s="114" t="s">
        <v>346</v>
      </c>
      <c r="H51" s="7" t="s">
        <v>84</v>
      </c>
      <c r="I51" s="7" t="s">
        <v>91</v>
      </c>
      <c r="J51" s="43"/>
      <c r="K51" s="7"/>
      <c r="L51" s="8">
        <v>348328531</v>
      </c>
      <c r="M51" s="35">
        <v>0</v>
      </c>
      <c r="N51" s="8">
        <f t="shared" si="5"/>
        <v>0</v>
      </c>
      <c r="O51" s="47" t="s">
        <v>351</v>
      </c>
      <c r="P51" s="47" t="s">
        <v>347</v>
      </c>
      <c r="Q51" s="64">
        <v>20190402</v>
      </c>
      <c r="R51" s="19"/>
      <c r="S51" s="15"/>
      <c r="T51" s="96"/>
      <c r="U51" s="7" t="s">
        <v>50</v>
      </c>
      <c r="V51" s="7" t="s">
        <v>30</v>
      </c>
      <c r="W51" s="7" t="s">
        <v>134</v>
      </c>
      <c r="X51" s="47" t="s">
        <v>135</v>
      </c>
      <c r="Y51" s="7" t="s">
        <v>352</v>
      </c>
    </row>
    <row r="52" spans="1:25" s="26" customFormat="1" ht="15" customHeight="1">
      <c r="A52" s="62">
        <v>49</v>
      </c>
      <c r="B52" s="7" t="s">
        <v>353</v>
      </c>
      <c r="C52" s="7" t="s">
        <v>16</v>
      </c>
      <c r="D52" s="7" t="s">
        <v>190</v>
      </c>
      <c r="E52" s="28" t="s">
        <v>360</v>
      </c>
      <c r="F52" s="7" t="s">
        <v>94</v>
      </c>
      <c r="G52" s="7" t="s">
        <v>354</v>
      </c>
      <c r="H52" s="27" t="s">
        <v>202</v>
      </c>
      <c r="I52" s="34" t="s">
        <v>355</v>
      </c>
      <c r="J52" s="43"/>
      <c r="K52" s="121"/>
      <c r="L52" s="77">
        <v>31558745</v>
      </c>
      <c r="M52" s="35">
        <v>0</v>
      </c>
      <c r="N52" s="77">
        <f>ROUND(L52*M52/360*360,0)</f>
        <v>0</v>
      </c>
      <c r="O52" s="113">
        <v>43021</v>
      </c>
      <c r="P52" s="113">
        <v>43021</v>
      </c>
      <c r="Q52" s="122" t="s">
        <v>361</v>
      </c>
      <c r="R52" s="19"/>
      <c r="S52" s="15"/>
      <c r="T52" s="96"/>
      <c r="U52" s="7" t="s">
        <v>50</v>
      </c>
      <c r="V52" s="7" t="s">
        <v>30</v>
      </c>
      <c r="W52" s="7" t="s">
        <v>134</v>
      </c>
      <c r="X52" s="47" t="s">
        <v>135</v>
      </c>
      <c r="Y52" s="7" t="s">
        <v>362</v>
      </c>
    </row>
    <row r="53" spans="1:25" s="26" customFormat="1" ht="15" customHeight="1">
      <c r="A53" s="62">
        <v>50</v>
      </c>
      <c r="B53" s="7" t="s">
        <v>356</v>
      </c>
      <c r="C53" s="7" t="s">
        <v>357</v>
      </c>
      <c r="D53" s="7" t="s">
        <v>190</v>
      </c>
      <c r="E53" s="28" t="s">
        <v>360</v>
      </c>
      <c r="F53" s="7" t="s">
        <v>94</v>
      </c>
      <c r="G53" s="7" t="s">
        <v>354</v>
      </c>
      <c r="H53" s="27" t="s">
        <v>358</v>
      </c>
      <c r="I53" s="34" t="s">
        <v>359</v>
      </c>
      <c r="J53" s="43"/>
      <c r="K53" s="121"/>
      <c r="L53" s="77">
        <v>315587451</v>
      </c>
      <c r="M53" s="35">
        <v>0</v>
      </c>
      <c r="N53" s="77">
        <f>ROUND(L53*M53/360*360,0)</f>
        <v>0</v>
      </c>
      <c r="O53" s="113">
        <v>43038</v>
      </c>
      <c r="P53" s="113">
        <v>43038</v>
      </c>
      <c r="Q53" s="122" t="s">
        <v>361</v>
      </c>
      <c r="R53" s="19"/>
      <c r="S53" s="15"/>
      <c r="T53" s="96"/>
      <c r="U53" s="7" t="s">
        <v>50</v>
      </c>
      <c r="V53" s="7" t="s">
        <v>30</v>
      </c>
      <c r="W53" s="7" t="s">
        <v>134</v>
      </c>
      <c r="X53" s="47" t="s">
        <v>135</v>
      </c>
      <c r="Y53" s="7" t="s">
        <v>362</v>
      </c>
    </row>
    <row r="54" spans="1:25" s="26" customFormat="1" ht="15" customHeight="1">
      <c r="A54" s="62">
        <v>51</v>
      </c>
      <c r="B54" s="75" t="s">
        <v>370</v>
      </c>
      <c r="C54" s="27" t="s">
        <v>371</v>
      </c>
      <c r="D54" s="27" t="s">
        <v>372</v>
      </c>
      <c r="E54" s="27" t="s">
        <v>373</v>
      </c>
      <c r="F54" s="7" t="s">
        <v>380</v>
      </c>
      <c r="G54" s="27" t="s">
        <v>374</v>
      </c>
      <c r="H54" s="27" t="s">
        <v>375</v>
      </c>
      <c r="I54" s="27" t="s">
        <v>376</v>
      </c>
      <c r="J54" s="75"/>
      <c r="K54" s="75"/>
      <c r="L54" s="77">
        <v>500000000</v>
      </c>
      <c r="M54" s="35">
        <v>0</v>
      </c>
      <c r="N54" s="8">
        <f t="shared" ref="N54" si="6">L54*M54</f>
        <v>0</v>
      </c>
      <c r="O54" s="76" t="s">
        <v>377</v>
      </c>
      <c r="P54" s="76" t="s">
        <v>377</v>
      </c>
      <c r="Q54" s="64" t="s">
        <v>378</v>
      </c>
      <c r="R54" s="19"/>
      <c r="S54" s="15"/>
      <c r="T54" s="96"/>
      <c r="U54" s="7" t="s">
        <v>50</v>
      </c>
      <c r="V54" s="7" t="s">
        <v>30</v>
      </c>
      <c r="W54" s="7" t="s">
        <v>46</v>
      </c>
      <c r="X54" s="47" t="s">
        <v>135</v>
      </c>
      <c r="Y54" s="7" t="s">
        <v>379</v>
      </c>
    </row>
    <row r="55" spans="1:25" s="26" customFormat="1" ht="18.75" customHeight="1">
      <c r="A55" s="45"/>
      <c r="B55" s="20" t="s">
        <v>47</v>
      </c>
      <c r="C55" s="7"/>
      <c r="D55" s="20"/>
      <c r="E55" s="20"/>
      <c r="F55" s="20"/>
      <c r="G55" s="20"/>
      <c r="H55" s="20"/>
      <c r="I55" s="48"/>
      <c r="J55" s="59">
        <f>SUM(J4:J54)</f>
        <v>164091520.06000003</v>
      </c>
      <c r="K55" s="60">
        <f>SUM(K4:K54)</f>
        <v>0</v>
      </c>
      <c r="L55" s="23">
        <f>SUM(L4:L54)</f>
        <v>30354475976.752769</v>
      </c>
      <c r="M55" s="23"/>
      <c r="N55" s="23">
        <f>SUM(N4:N54)</f>
        <v>729226462</v>
      </c>
      <c r="O55" s="9"/>
      <c r="P55" s="20"/>
      <c r="Q55" s="20"/>
      <c r="R55" s="24"/>
      <c r="S55" s="116"/>
      <c r="T55" s="25"/>
      <c r="U55" s="25"/>
      <c r="V55" s="25"/>
      <c r="W55" s="25"/>
      <c r="X55" s="58"/>
      <c r="Y55" s="20"/>
    </row>
    <row r="56" spans="1:25" s="26" customFormat="1" ht="18.75" customHeight="1">
      <c r="A56" s="65"/>
      <c r="B56" s="66"/>
      <c r="C56" s="39"/>
      <c r="D56" s="66"/>
      <c r="E56" s="66"/>
      <c r="F56" s="66"/>
      <c r="G56" s="66"/>
      <c r="H56" s="66"/>
      <c r="I56" s="67"/>
      <c r="J56" s="68"/>
      <c r="K56" s="69"/>
      <c r="L56" s="70"/>
      <c r="M56" s="70"/>
      <c r="N56" s="70"/>
      <c r="O56" s="71"/>
      <c r="P56" s="66"/>
      <c r="Q56" s="66"/>
      <c r="R56" s="72"/>
      <c r="S56" s="118"/>
      <c r="T56" s="73"/>
      <c r="U56" s="73"/>
      <c r="V56" s="73"/>
      <c r="W56" s="73"/>
      <c r="X56" s="74"/>
      <c r="Y56" s="66"/>
    </row>
    <row r="58" spans="1:25">
      <c r="I58" s="63"/>
      <c r="L58" s="41"/>
      <c r="M58" s="42"/>
      <c r="N58" s="41"/>
    </row>
    <row r="59" spans="1:25">
      <c r="I59" s="63"/>
      <c r="L59" s="42"/>
      <c r="M59" s="42"/>
      <c r="N59" s="41"/>
    </row>
    <row r="60" spans="1:25">
      <c r="A60" s="78"/>
      <c r="B60" s="78"/>
      <c r="C60" s="78"/>
      <c r="D60" s="79"/>
      <c r="E60" s="78"/>
      <c r="F60" s="80"/>
      <c r="G60" s="79"/>
      <c r="H60" s="78"/>
      <c r="I60" s="79"/>
      <c r="J60" s="81"/>
      <c r="K60" s="79"/>
      <c r="L60" s="79"/>
      <c r="M60" s="82"/>
      <c r="N60" s="83"/>
      <c r="O60" s="79"/>
      <c r="P60" s="79"/>
      <c r="Q60" s="79"/>
      <c r="R60" s="84"/>
    </row>
    <row r="61" spans="1:25">
      <c r="A61" s="78"/>
      <c r="B61" s="78"/>
      <c r="C61" s="78"/>
      <c r="D61" s="79"/>
      <c r="E61" s="78"/>
      <c r="F61" s="80"/>
      <c r="G61" s="78"/>
      <c r="H61" s="78"/>
      <c r="I61" s="79"/>
      <c r="J61" s="81"/>
      <c r="K61" s="79"/>
      <c r="L61" s="79"/>
      <c r="M61" s="82"/>
      <c r="N61" s="83"/>
      <c r="O61" s="79"/>
      <c r="P61" s="79"/>
      <c r="Q61" s="79"/>
      <c r="R61" s="84"/>
    </row>
    <row r="62" spans="1:25">
      <c r="A62" s="78"/>
      <c r="B62" s="85"/>
      <c r="C62" s="78"/>
      <c r="D62" s="79"/>
      <c r="E62" s="78"/>
      <c r="F62" s="80"/>
      <c r="G62" s="79"/>
      <c r="H62" s="78"/>
      <c r="I62" s="79"/>
      <c r="J62" s="81"/>
      <c r="K62" s="79"/>
      <c r="L62" s="79"/>
      <c r="M62" s="82"/>
      <c r="N62" s="83"/>
      <c r="O62" s="79"/>
      <c r="P62" s="79"/>
      <c r="Q62" s="79"/>
      <c r="R62" s="84"/>
    </row>
    <row r="63" spans="1:25">
      <c r="A63" s="78"/>
      <c r="B63" s="78"/>
      <c r="C63" s="78"/>
      <c r="D63" s="79"/>
      <c r="E63" s="78"/>
      <c r="F63" s="80"/>
      <c r="G63" s="79"/>
      <c r="H63" s="78"/>
      <c r="I63" s="79"/>
      <c r="J63" s="81"/>
      <c r="K63" s="79"/>
      <c r="L63" s="79"/>
      <c r="M63" s="82"/>
      <c r="N63" s="83"/>
      <c r="O63" s="79"/>
      <c r="P63" s="79"/>
      <c r="Q63" s="79"/>
      <c r="R63" s="84"/>
    </row>
    <row r="64" spans="1:25">
      <c r="A64" s="78"/>
      <c r="B64" s="78"/>
      <c r="C64" s="78"/>
      <c r="D64" s="79"/>
      <c r="E64" s="78"/>
      <c r="F64" s="80"/>
      <c r="G64" s="79"/>
      <c r="H64" s="78"/>
      <c r="I64" s="79"/>
      <c r="J64" s="81"/>
      <c r="K64" s="79"/>
      <c r="L64" s="79"/>
      <c r="M64" s="82"/>
      <c r="N64" s="83"/>
      <c r="O64" s="79"/>
      <c r="P64" s="79"/>
      <c r="Q64" s="79"/>
      <c r="R64" s="84"/>
    </row>
    <row r="65" spans="7:14">
      <c r="L65" s="42"/>
      <c r="M65" s="42"/>
      <c r="N65" s="42"/>
    </row>
    <row r="74" spans="7:14">
      <c r="G74" s="8"/>
      <c r="H74" s="8"/>
      <c r="I74" s="8"/>
    </row>
  </sheetData>
  <autoFilter ref="A2:Y55">
    <filterColumn colId="9" showButton="0"/>
    <filterColumn colId="10" showButton="0"/>
    <filterColumn colId="11" showButton="0"/>
    <filterColumn colId="12" showButton="0"/>
  </autoFilter>
  <mergeCells count="22">
    <mergeCell ref="F2:F3"/>
    <mergeCell ref="W2:W3"/>
    <mergeCell ref="H2:H3"/>
    <mergeCell ref="J2:N2"/>
    <mergeCell ref="S2:S3"/>
    <mergeCell ref="X2:X3"/>
    <mergeCell ref="A1:Y1"/>
    <mergeCell ref="A2:A3"/>
    <mergeCell ref="B2:B3"/>
    <mergeCell ref="C2:C3"/>
    <mergeCell ref="D2:D3"/>
    <mergeCell ref="E2:E3"/>
    <mergeCell ref="I2:I3"/>
    <mergeCell ref="O2:O3"/>
    <mergeCell ref="P2:P3"/>
    <mergeCell ref="Q2:Q3"/>
    <mergeCell ref="R2:R3"/>
    <mergeCell ref="T2:T3"/>
    <mergeCell ref="Y2:Y3"/>
    <mergeCell ref="U2:U3"/>
    <mergeCell ref="V2:V3"/>
    <mergeCell ref="G2:G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7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>
      <selection activeCell="Q22" sqref="Q22"/>
    </sheetView>
  </sheetViews>
  <sheetFormatPr defaultRowHeight="13.5"/>
  <cols>
    <col min="1" max="1" width="5.625" style="46" customWidth="1"/>
    <col min="2" max="2" width="47.625" style="2" customWidth="1"/>
    <col min="3" max="3" width="8" style="2" bestFit="1" customWidth="1"/>
    <col min="4" max="4" width="5.25" style="2" bestFit="1" customWidth="1"/>
    <col min="5" max="5" width="6.75" style="2" bestFit="1" customWidth="1"/>
    <col min="6" max="6" width="8" style="2" bestFit="1" customWidth="1"/>
    <col min="7" max="7" width="16.25" style="2" customWidth="1"/>
    <col min="8" max="8" width="6.375" style="2" bestFit="1" customWidth="1"/>
    <col min="9" max="9" width="21.375" style="2" bestFit="1" customWidth="1"/>
    <col min="10" max="10" width="21.5" style="4" bestFit="1" customWidth="1"/>
    <col min="11" max="11" width="8" style="4" bestFit="1" customWidth="1"/>
    <col min="12" max="12" width="25" style="4" bestFit="1" customWidth="1"/>
    <col min="13" max="13" width="13.75" style="2" bestFit="1" customWidth="1"/>
    <col min="14" max="14" width="17.125" style="2" bestFit="1" customWidth="1"/>
    <col min="15" max="15" width="8" bestFit="1" customWidth="1"/>
    <col min="16" max="16" width="6" bestFit="1" customWidth="1"/>
    <col min="17" max="17" width="8" bestFit="1" customWidth="1"/>
    <col min="18" max="18" width="22.25" style="2" bestFit="1" customWidth="1"/>
    <col min="19" max="16384" width="9" style="2"/>
  </cols>
  <sheetData>
    <row r="1" spans="1:18" s="1" customFormat="1" ht="30" customHeight="1">
      <c r="A1" s="149" t="s">
        <v>221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spans="1:18" s="5" customFormat="1" ht="17.25" customHeight="1">
      <c r="A2" s="137" t="s">
        <v>0</v>
      </c>
      <c r="B2" s="139" t="s">
        <v>222</v>
      </c>
      <c r="C2" s="139" t="s">
        <v>2</v>
      </c>
      <c r="D2" s="139" t="s">
        <v>223</v>
      </c>
      <c r="E2" s="139" t="s">
        <v>224</v>
      </c>
      <c r="F2" s="139" t="s">
        <v>225</v>
      </c>
      <c r="G2" s="139" t="s">
        <v>226</v>
      </c>
      <c r="H2" s="139" t="s">
        <v>227</v>
      </c>
      <c r="I2" s="139" t="s">
        <v>4</v>
      </c>
      <c r="J2" s="144"/>
      <c r="K2" s="144"/>
      <c r="L2" s="145"/>
      <c r="M2" s="139" t="s">
        <v>228</v>
      </c>
      <c r="N2" s="139" t="s">
        <v>7</v>
      </c>
      <c r="O2" s="141" t="s">
        <v>229</v>
      </c>
      <c r="P2" s="141" t="s">
        <v>230</v>
      </c>
      <c r="Q2" s="141" t="s">
        <v>231</v>
      </c>
      <c r="R2" s="139" t="s">
        <v>8</v>
      </c>
    </row>
    <row r="3" spans="1:18" s="5" customFormat="1" ht="17.25" customHeight="1">
      <c r="A3" s="138"/>
      <c r="B3" s="140"/>
      <c r="C3" s="140"/>
      <c r="D3" s="140"/>
      <c r="E3" s="140"/>
      <c r="F3" s="140"/>
      <c r="G3" s="140"/>
      <c r="H3" s="140"/>
      <c r="I3" s="140"/>
      <c r="J3" s="6" t="s">
        <v>232</v>
      </c>
      <c r="K3" s="6" t="s">
        <v>233</v>
      </c>
      <c r="L3" s="6" t="s">
        <v>234</v>
      </c>
      <c r="M3" s="140"/>
      <c r="N3" s="140"/>
      <c r="O3" s="141"/>
      <c r="P3" s="141"/>
      <c r="Q3" s="141"/>
      <c r="R3" s="140"/>
    </row>
    <row r="4" spans="1:18">
      <c r="A4" s="98" t="s">
        <v>398</v>
      </c>
      <c r="B4" s="109" t="s">
        <v>303</v>
      </c>
      <c r="C4" s="110" t="s">
        <v>236</v>
      </c>
      <c r="D4" s="111" t="s">
        <v>278</v>
      </c>
      <c r="E4" s="111" t="s">
        <v>141</v>
      </c>
      <c r="F4" s="111" t="s">
        <v>94</v>
      </c>
      <c r="G4" s="111" t="s">
        <v>291</v>
      </c>
      <c r="H4" s="111" t="s">
        <v>237</v>
      </c>
      <c r="I4" s="111" t="s">
        <v>292</v>
      </c>
      <c r="J4" s="30">
        <v>18539651</v>
      </c>
      <c r="K4" s="37">
        <v>0.15</v>
      </c>
      <c r="L4" s="30">
        <f t="shared" ref="L4:L6" si="0">J4*K4</f>
        <v>2780947.65</v>
      </c>
      <c r="M4" s="31">
        <v>43054</v>
      </c>
      <c r="N4" s="107"/>
      <c r="O4" s="27" t="s">
        <v>50</v>
      </c>
      <c r="P4" s="27" t="s">
        <v>30</v>
      </c>
      <c r="Q4" s="108" t="s">
        <v>238</v>
      </c>
      <c r="R4" s="107" t="s">
        <v>369</v>
      </c>
    </row>
    <row r="5" spans="1:18">
      <c r="A5" s="98" t="s">
        <v>399</v>
      </c>
      <c r="B5" s="109" t="s">
        <v>304</v>
      </c>
      <c r="C5" s="110" t="s">
        <v>236</v>
      </c>
      <c r="D5" s="111" t="s">
        <v>278</v>
      </c>
      <c r="E5" s="111" t="s">
        <v>141</v>
      </c>
      <c r="F5" s="111" t="s">
        <v>94</v>
      </c>
      <c r="G5" s="111" t="s">
        <v>293</v>
      </c>
      <c r="H5" s="111" t="s">
        <v>237</v>
      </c>
      <c r="I5" s="111" t="s">
        <v>294</v>
      </c>
      <c r="J5" s="30">
        <v>14972957</v>
      </c>
      <c r="K5" s="37">
        <v>0.15</v>
      </c>
      <c r="L5" s="30">
        <f t="shared" si="0"/>
        <v>2245943.5499999998</v>
      </c>
      <c r="M5" s="31">
        <v>43054</v>
      </c>
      <c r="N5" s="107"/>
      <c r="O5" s="27" t="s">
        <v>50</v>
      </c>
      <c r="P5" s="27" t="s">
        <v>30</v>
      </c>
      <c r="Q5" s="108" t="s">
        <v>238</v>
      </c>
      <c r="R5" s="107" t="s">
        <v>369</v>
      </c>
    </row>
    <row r="6" spans="1:18">
      <c r="A6" s="98" t="s">
        <v>400</v>
      </c>
      <c r="B6" s="109" t="s">
        <v>316</v>
      </c>
      <c r="C6" s="110" t="s">
        <v>317</v>
      </c>
      <c r="D6" s="111" t="s">
        <v>278</v>
      </c>
      <c r="E6" s="111" t="s">
        <v>141</v>
      </c>
      <c r="F6" s="111" t="s">
        <v>94</v>
      </c>
      <c r="G6" s="111" t="s">
        <v>318</v>
      </c>
      <c r="H6" s="111" t="s">
        <v>237</v>
      </c>
      <c r="I6" s="111" t="s">
        <v>319</v>
      </c>
      <c r="J6" s="30">
        <v>93448900</v>
      </c>
      <c r="K6" s="37">
        <v>0.15</v>
      </c>
      <c r="L6" s="30">
        <f t="shared" si="0"/>
        <v>14017335</v>
      </c>
      <c r="M6" s="31">
        <v>43087</v>
      </c>
      <c r="N6" s="107"/>
      <c r="O6" s="108" t="s">
        <v>320</v>
      </c>
      <c r="P6" s="108" t="s">
        <v>321</v>
      </c>
      <c r="Q6" s="108" t="s">
        <v>238</v>
      </c>
      <c r="R6" s="107"/>
    </row>
    <row r="7" spans="1:18">
      <c r="A7" s="98" t="s">
        <v>401</v>
      </c>
      <c r="B7" s="109" t="s">
        <v>363</v>
      </c>
      <c r="C7" s="110" t="s">
        <v>317</v>
      </c>
      <c r="D7" s="111" t="s">
        <v>278</v>
      </c>
      <c r="E7" s="111" t="s">
        <v>141</v>
      </c>
      <c r="F7" s="111" t="s">
        <v>94</v>
      </c>
      <c r="G7" s="111" t="s">
        <v>364</v>
      </c>
      <c r="H7" s="111" t="s">
        <v>237</v>
      </c>
      <c r="I7" s="111" t="s">
        <v>365</v>
      </c>
      <c r="J7" s="30">
        <v>40892996</v>
      </c>
      <c r="K7" s="37">
        <v>0.15</v>
      </c>
      <c r="L7" s="30">
        <f t="shared" ref="L7" si="1">J7*K7</f>
        <v>6133949.3999999994</v>
      </c>
      <c r="M7" s="31">
        <v>43102</v>
      </c>
      <c r="N7" s="107"/>
      <c r="O7" s="108" t="s">
        <v>50</v>
      </c>
      <c r="P7" s="108" t="s">
        <v>321</v>
      </c>
      <c r="Q7" s="108" t="s">
        <v>238</v>
      </c>
      <c r="R7" s="107"/>
    </row>
    <row r="8" spans="1:18">
      <c r="A8" s="98" t="s">
        <v>402</v>
      </c>
      <c r="B8" s="109" t="s">
        <v>366</v>
      </c>
      <c r="C8" s="110" t="s">
        <v>317</v>
      </c>
      <c r="D8" s="111" t="s">
        <v>278</v>
      </c>
      <c r="E8" s="111" t="s">
        <v>141</v>
      </c>
      <c r="F8" s="111" t="s">
        <v>94</v>
      </c>
      <c r="G8" s="111" t="s">
        <v>367</v>
      </c>
      <c r="H8" s="111" t="s">
        <v>237</v>
      </c>
      <c r="I8" s="111" t="s">
        <v>368</v>
      </c>
      <c r="J8" s="30">
        <v>3012293</v>
      </c>
      <c r="K8" s="37">
        <v>0.15</v>
      </c>
      <c r="L8" s="30">
        <f t="shared" ref="L8:L10" si="2">J8*K8</f>
        <v>451843.95</v>
      </c>
      <c r="M8" s="31">
        <v>43102</v>
      </c>
      <c r="N8" s="107"/>
      <c r="O8" s="108" t="s">
        <v>50</v>
      </c>
      <c r="P8" s="108" t="s">
        <v>321</v>
      </c>
      <c r="Q8" s="108" t="s">
        <v>238</v>
      </c>
      <c r="R8" s="107"/>
    </row>
    <row r="9" spans="1:18">
      <c r="A9" s="98" t="s">
        <v>403</v>
      </c>
      <c r="B9" s="109" t="s">
        <v>381</v>
      </c>
      <c r="C9" s="110" t="s">
        <v>235</v>
      </c>
      <c r="D9" s="111" t="s">
        <v>278</v>
      </c>
      <c r="E9" s="111" t="s">
        <v>141</v>
      </c>
      <c r="F9" s="111" t="s">
        <v>94</v>
      </c>
      <c r="G9" s="111" t="s">
        <v>382</v>
      </c>
      <c r="H9" s="111" t="s">
        <v>237</v>
      </c>
      <c r="I9" s="111" t="s">
        <v>383</v>
      </c>
      <c r="J9" s="30">
        <v>6585000</v>
      </c>
      <c r="K9" s="37">
        <v>0.15</v>
      </c>
      <c r="L9" s="30">
        <f t="shared" si="2"/>
        <v>987750</v>
      </c>
      <c r="M9" s="31">
        <v>43109</v>
      </c>
      <c r="N9" s="107"/>
      <c r="O9" s="108" t="s">
        <v>50</v>
      </c>
      <c r="P9" s="108" t="s">
        <v>30</v>
      </c>
      <c r="Q9" s="108" t="s">
        <v>238</v>
      </c>
      <c r="R9" s="107"/>
    </row>
    <row r="10" spans="1:18">
      <c r="A10" s="98" t="s">
        <v>404</v>
      </c>
      <c r="B10" s="109" t="s">
        <v>384</v>
      </c>
      <c r="C10" s="110" t="s">
        <v>235</v>
      </c>
      <c r="D10" s="111" t="s">
        <v>278</v>
      </c>
      <c r="E10" s="111" t="s">
        <v>141</v>
      </c>
      <c r="F10" s="111" t="s">
        <v>94</v>
      </c>
      <c r="G10" s="111" t="s">
        <v>385</v>
      </c>
      <c r="H10" s="111" t="s">
        <v>237</v>
      </c>
      <c r="I10" s="111" t="s">
        <v>386</v>
      </c>
      <c r="J10" s="30">
        <v>26911935</v>
      </c>
      <c r="K10" s="37">
        <v>0.15</v>
      </c>
      <c r="L10" s="30">
        <f t="shared" si="2"/>
        <v>4036790.25</v>
      </c>
      <c r="M10" s="31">
        <v>43112</v>
      </c>
      <c r="N10" s="107"/>
      <c r="O10" s="108" t="s">
        <v>50</v>
      </c>
      <c r="P10" s="108" t="s">
        <v>30</v>
      </c>
      <c r="Q10" s="108" t="s">
        <v>238</v>
      </c>
      <c r="R10" s="107"/>
    </row>
    <row r="11" spans="1:18" s="26" customFormat="1" ht="11.25">
      <c r="A11" s="98"/>
      <c r="B11" s="20" t="s">
        <v>239</v>
      </c>
      <c r="C11" s="7"/>
      <c r="D11" s="20"/>
      <c r="E11" s="20"/>
      <c r="F11" s="20"/>
      <c r="G11" s="20"/>
      <c r="H11" s="20"/>
      <c r="I11" s="20"/>
      <c r="J11" s="23">
        <f>SUM(J4:J10)</f>
        <v>204363732</v>
      </c>
      <c r="K11" s="23"/>
      <c r="L11" s="23">
        <f t="shared" ref="L11" si="3">SUM(L4:L10)</f>
        <v>30654559.799999997</v>
      </c>
      <c r="M11" s="20"/>
      <c r="N11" s="20"/>
      <c r="O11" s="25"/>
      <c r="P11" s="25"/>
      <c r="Q11" s="25"/>
      <c r="R11" s="20"/>
    </row>
    <row r="12" spans="1:18">
      <c r="I12" s="39"/>
      <c r="J12" s="41"/>
      <c r="K12" s="42"/>
      <c r="L12" s="41"/>
    </row>
    <row r="13" spans="1:18">
      <c r="I13" s="39"/>
      <c r="J13" s="41"/>
      <c r="K13" s="42"/>
      <c r="L13" s="101"/>
    </row>
    <row r="14" spans="1:18">
      <c r="I14" s="39"/>
      <c r="J14" s="41"/>
      <c r="K14" s="41"/>
      <c r="L14" s="41"/>
    </row>
    <row r="15" spans="1:18">
      <c r="I15" s="40"/>
      <c r="J15" s="41"/>
      <c r="K15" s="42"/>
      <c r="L15" s="41"/>
    </row>
    <row r="17" spans="1:17">
      <c r="J17" s="102"/>
      <c r="K17" s="42"/>
      <c r="L17" s="41"/>
    </row>
    <row r="18" spans="1:17">
      <c r="J18" s="103"/>
      <c r="K18" s="42"/>
      <c r="L18" s="41"/>
    </row>
    <row r="19" spans="1:17">
      <c r="J19" s="104"/>
      <c r="K19" s="42"/>
      <c r="L19" s="105"/>
    </row>
    <row r="20" spans="1:17">
      <c r="J20" s="42"/>
      <c r="K20" s="42"/>
      <c r="L20" s="105"/>
    </row>
    <row r="21" spans="1:17">
      <c r="J21" s="42"/>
      <c r="K21" s="42"/>
      <c r="L21" s="106"/>
    </row>
    <row r="22" spans="1:17">
      <c r="J22" s="42"/>
      <c r="K22" s="42"/>
      <c r="L22" s="42"/>
    </row>
    <row r="23" spans="1:17">
      <c r="J23" s="42"/>
      <c r="K23" s="42"/>
      <c r="L23" s="101"/>
    </row>
    <row r="24" spans="1:17">
      <c r="A24" s="2"/>
      <c r="J24" s="42"/>
      <c r="K24" s="42"/>
      <c r="L24" s="42"/>
    </row>
    <row r="31" spans="1:17">
      <c r="A31" s="2"/>
      <c r="J31" s="3"/>
      <c r="K31"/>
      <c r="L31"/>
      <c r="M31"/>
      <c r="N31" s="100"/>
      <c r="O31" s="2"/>
      <c r="P31" s="2"/>
      <c r="Q31" s="2"/>
    </row>
    <row r="32" spans="1:17">
      <c r="A32" s="2"/>
      <c r="J32" s="3"/>
      <c r="K32"/>
      <c r="L32"/>
      <c r="M32"/>
      <c r="N32" s="100"/>
      <c r="O32" s="2"/>
      <c r="P32" s="2"/>
      <c r="Q32" s="2"/>
    </row>
    <row r="33" spans="1:17">
      <c r="A33" s="2"/>
      <c r="J33" s="3"/>
      <c r="K33"/>
      <c r="L33"/>
      <c r="M33"/>
      <c r="N33" s="100"/>
      <c r="O33" s="2"/>
      <c r="P33" s="2"/>
      <c r="Q33" s="2"/>
    </row>
    <row r="34" spans="1:17">
      <c r="A34" s="2"/>
      <c r="J34" s="3"/>
      <c r="K34"/>
      <c r="L34"/>
      <c r="M34"/>
      <c r="N34" s="100"/>
      <c r="O34" s="2"/>
      <c r="P34" s="2"/>
      <c r="Q34" s="2"/>
    </row>
    <row r="35" spans="1:17">
      <c r="A35" s="2"/>
      <c r="J35" s="3"/>
      <c r="K35"/>
      <c r="L35"/>
      <c r="M35"/>
      <c r="N35" s="100"/>
      <c r="O35" s="2"/>
      <c r="P35" s="2"/>
      <c r="Q35" s="2"/>
    </row>
    <row r="36" spans="1:17">
      <c r="A36" s="2"/>
      <c r="J36" s="3"/>
      <c r="K36"/>
      <c r="L36"/>
      <c r="M36"/>
      <c r="N36" s="100"/>
      <c r="O36" s="2"/>
      <c r="P36" s="2"/>
      <c r="Q36" s="2"/>
    </row>
    <row r="37" spans="1:17">
      <c r="A37" s="2"/>
      <c r="J37" s="3"/>
      <c r="K37"/>
      <c r="L37"/>
      <c r="M37"/>
      <c r="N37" s="100"/>
      <c r="O37" s="2"/>
      <c r="P37" s="2"/>
      <c r="Q37" s="2"/>
    </row>
    <row r="38" spans="1:17">
      <c r="A38" s="2"/>
      <c r="J38" s="3"/>
      <c r="K38"/>
      <c r="L38"/>
      <c r="M38"/>
      <c r="N38" s="100"/>
      <c r="O38" s="2"/>
      <c r="P38" s="2"/>
      <c r="Q38" s="2"/>
    </row>
    <row r="39" spans="1:17">
      <c r="A39" s="2"/>
      <c r="J39" s="3"/>
      <c r="K39"/>
      <c r="L39"/>
      <c r="M39"/>
      <c r="N39" s="100"/>
      <c r="O39" s="2"/>
      <c r="P39" s="2"/>
      <c r="Q39" s="2"/>
    </row>
    <row r="40" spans="1:17">
      <c r="A40" s="2"/>
      <c r="J40" s="3"/>
      <c r="K40"/>
      <c r="L40"/>
      <c r="M40"/>
      <c r="N40" s="100"/>
      <c r="O40" s="2"/>
      <c r="P40" s="2"/>
      <c r="Q40" s="2"/>
    </row>
    <row r="41" spans="1:17">
      <c r="A41" s="2"/>
      <c r="J41" s="3"/>
      <c r="K41"/>
      <c r="L41"/>
      <c r="M41"/>
      <c r="N41" s="100"/>
      <c r="O41" s="2"/>
      <c r="P41" s="2"/>
      <c r="Q41" s="2"/>
    </row>
    <row r="42" spans="1:17">
      <c r="A42" s="2"/>
      <c r="J42" s="3"/>
      <c r="K42"/>
      <c r="L42"/>
      <c r="M42"/>
      <c r="N42" s="100"/>
      <c r="O42" s="2"/>
      <c r="P42" s="2"/>
      <c r="Q42" s="2"/>
    </row>
    <row r="43" spans="1:17">
      <c r="A43" s="2"/>
      <c r="J43" s="3"/>
      <c r="K43"/>
      <c r="L43"/>
      <c r="M43"/>
      <c r="N43" s="100"/>
      <c r="O43" s="2"/>
      <c r="P43" s="2"/>
      <c r="Q43" s="2"/>
    </row>
    <row r="44" spans="1:17">
      <c r="A44" s="2"/>
      <c r="J44" s="3"/>
      <c r="K44"/>
      <c r="L44"/>
      <c r="M44"/>
      <c r="N44" s="100"/>
      <c r="O44" s="2"/>
      <c r="P44" s="2"/>
      <c r="Q44" s="2"/>
    </row>
  </sheetData>
  <autoFilter ref="A2:R3">
    <filterColumn colId="9" showButton="0"/>
    <filterColumn colId="10" showButton="0"/>
  </autoFilter>
  <mergeCells count="17">
    <mergeCell ref="P2:P3"/>
    <mergeCell ref="Q2:Q3"/>
    <mergeCell ref="R2:R3"/>
    <mergeCell ref="O2:O3"/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L2"/>
    <mergeCell ref="M2:M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工程保函</vt:lpstr>
      <vt:lpstr>关税保函</vt:lpstr>
      <vt:lpstr>工程保函!Print_Area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2018-01-20T20:28:26Z</dcterms:modified>
</cp:coreProperties>
</file>