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NIST" sheetId="1" r:id="rId4"/>
    <sheet state="visible" name="CHD" sheetId="2" r:id="rId5"/>
    <sheet state="visible" name="Iris" sheetId="3" r:id="rId6"/>
    <sheet state="visible" name="Seeds" sheetId="4" r:id="rId7"/>
    <sheet state="visible" name="Car" sheetId="5" r:id="rId8"/>
    <sheet state="visible" name="Haberman" sheetId="6" r:id="rId9"/>
    <sheet state="visible" name="bank note" sheetId="7" r:id="rId10"/>
    <sheet state="visible" name="WBC" sheetId="8" r:id="rId11"/>
    <sheet state="visible" name="Iono" sheetId="9" r:id="rId12"/>
    <sheet state="visible" name="Sonar" sheetId="10" r:id="rId13"/>
    <sheet state="visible" name="FMNIST" sheetId="11" r:id="rId14"/>
    <sheet state="visible" name="Liver" sheetId="12" r:id="rId15"/>
    <sheet state="visible" name="Titanic" sheetId="13" r:id="rId16"/>
    <sheet state="visible" name="Diabetes" sheetId="14" r:id="rId17"/>
    <sheet state="visible" name="Lepiota" sheetId="15" r:id="rId18"/>
    <sheet state="visible" name="Optimizers" sheetId="16" r:id="rId19"/>
  </sheets>
  <definedNames/>
  <calcPr/>
</workbook>
</file>

<file path=xl/sharedStrings.xml><?xml version="1.0" encoding="utf-8"?>
<sst xmlns="http://schemas.openxmlformats.org/spreadsheetml/2006/main" count="897" uniqueCount="193">
  <si>
    <t>MNIST</t>
  </si>
  <si>
    <t>TRIAL</t>
  </si>
  <si>
    <t>K0</t>
  </si>
  <si>
    <t>K1</t>
  </si>
  <si>
    <t>K2</t>
  </si>
  <si>
    <t>Accuracy</t>
  </si>
  <si>
    <t>Loss</t>
  </si>
  <si>
    <t>Remarks</t>
  </si>
  <si>
    <t>ADA 10</t>
  </si>
  <si>
    <t>K2 larger</t>
  </si>
  <si>
    <t>Great run throughout</t>
  </si>
  <si>
    <t>ADA 17</t>
  </si>
  <si>
    <t>Opposite signs, k2 larger</t>
  </si>
  <si>
    <t>ADA 21</t>
  </si>
  <si>
    <t>ADA 8</t>
  </si>
  <si>
    <t>K2 smaller</t>
  </si>
  <si>
    <t>ADA 11</t>
  </si>
  <si>
    <t>K2 smaller in magnitude</t>
  </si>
  <si>
    <t>Horrible start, low top perf</t>
  </si>
  <si>
    <t>ADA 20</t>
  </si>
  <si>
    <t>fast init accel, low top perf</t>
  </si>
  <si>
    <t>ADA 5</t>
  </si>
  <si>
    <t>Mean</t>
  </si>
  <si>
    <t>Best 5 Mean</t>
  </si>
  <si>
    <t>SD</t>
  </si>
  <si>
    <t>Best 5 SD</t>
  </si>
  <si>
    <t>RELU 1</t>
  </si>
  <si>
    <t>RELU 2</t>
  </si>
  <si>
    <t>RELU 3</t>
  </si>
  <si>
    <t>RELU 4</t>
  </si>
  <si>
    <t>RELU 5</t>
  </si>
  <si>
    <t>Mean RELU</t>
  </si>
  <si>
    <t>SD RELU</t>
  </si>
  <si>
    <t>SELU 1</t>
  </si>
  <si>
    <t>SELU 2</t>
  </si>
  <si>
    <t>SELU 3</t>
  </si>
  <si>
    <t>SELU 4</t>
  </si>
  <si>
    <t>SELU 5</t>
  </si>
  <si>
    <t>Mean SELU</t>
  </si>
  <si>
    <t>SD SELU</t>
  </si>
  <si>
    <t>ELU 1</t>
  </si>
  <si>
    <t>ELU 2</t>
  </si>
  <si>
    <t>ELU 3</t>
  </si>
  <si>
    <t>ELU 4</t>
  </si>
  <si>
    <t>ELU 5</t>
  </si>
  <si>
    <t>Mean ELU</t>
  </si>
  <si>
    <t>SD ELU</t>
  </si>
  <si>
    <t>SIGMOID 1</t>
  </si>
  <si>
    <t>SIGMOID 2</t>
  </si>
  <si>
    <t>SIGMOID 3</t>
  </si>
  <si>
    <t>SIGMOID 4</t>
  </si>
  <si>
    <t>SIGMOID 5</t>
  </si>
  <si>
    <t>Mean SIGMOID</t>
  </si>
  <si>
    <t>SD SIGMOID</t>
  </si>
  <si>
    <t>SWISH 1</t>
  </si>
  <si>
    <t>SWISH 2</t>
  </si>
  <si>
    <t>SWISH 3</t>
  </si>
  <si>
    <t>SWISH 4</t>
  </si>
  <si>
    <t>SWISH 5</t>
  </si>
  <si>
    <t>Mean SWISH</t>
  </si>
  <si>
    <t>SD SWISH</t>
  </si>
  <si>
    <t>MISH 1</t>
  </si>
  <si>
    <t>MISH 2</t>
  </si>
  <si>
    <t>MISH 3</t>
  </si>
  <si>
    <t>MISH 4</t>
  </si>
  <si>
    <t>MISH 5</t>
  </si>
  <si>
    <t>Mean MISH</t>
  </si>
  <si>
    <t>SD MISH</t>
  </si>
  <si>
    <t>Cleaveland Heart Disease</t>
  </si>
  <si>
    <t>Trial number</t>
  </si>
  <si>
    <t>k0</t>
  </si>
  <si>
    <t>k1</t>
  </si>
  <si>
    <t>k2</t>
  </si>
  <si>
    <t>Test Performance</t>
  </si>
  <si>
    <t>Test Loss</t>
  </si>
  <si>
    <t>ADAV2 3</t>
  </si>
  <si>
    <t>ADAV2 5</t>
  </si>
  <si>
    <t>ADAV2 7</t>
  </si>
  <si>
    <t>ADAV2 27</t>
  </si>
  <si>
    <t>ADAV2 22</t>
  </si>
  <si>
    <t>ADAV2 25</t>
  </si>
  <si>
    <t>ADAV2 13</t>
  </si>
  <si>
    <t>ADAV2 24</t>
  </si>
  <si>
    <t>NewRun 1</t>
  </si>
  <si>
    <t>NEWRun 5</t>
  </si>
  <si>
    <t>ADAV2 30</t>
  </si>
  <si>
    <t>ADAV2 28</t>
  </si>
  <si>
    <t>ADAV2 20</t>
  </si>
  <si>
    <t>ADAV2 14</t>
  </si>
  <si>
    <t>ADAV2 4</t>
  </si>
  <si>
    <t>ADAV2 21</t>
  </si>
  <si>
    <t>ADAV2 9</t>
  </si>
  <si>
    <t>NewRun 2</t>
  </si>
  <si>
    <t>ADAV2 29</t>
  </si>
  <si>
    <t>ADAV2 2</t>
  </si>
  <si>
    <t>ADAV2 6</t>
  </si>
  <si>
    <t>NewRun 3</t>
  </si>
  <si>
    <t>ADAV2 8</t>
  </si>
  <si>
    <t>ADAV2 10</t>
  </si>
  <si>
    <t>NewRun 4</t>
  </si>
  <si>
    <t>Best 5 mean</t>
  </si>
  <si>
    <t>Iris</t>
  </si>
  <si>
    <t>ADA 7</t>
  </si>
  <si>
    <t>ADA 14</t>
  </si>
  <si>
    <t>ADA 9</t>
  </si>
  <si>
    <t>ADA 3</t>
  </si>
  <si>
    <t>ADA 6</t>
  </si>
  <si>
    <t>ADA 1</t>
  </si>
  <si>
    <t>ADA 12</t>
  </si>
  <si>
    <t>ADA 2</t>
  </si>
  <si>
    <t>Seeds Evaluation</t>
  </si>
  <si>
    <t>ADA 35</t>
  </si>
  <si>
    <t>ADA 33</t>
  </si>
  <si>
    <t>ADA 32</t>
  </si>
  <si>
    <t>ADA 39</t>
  </si>
  <si>
    <t>ADA 37</t>
  </si>
  <si>
    <t>ADA 40</t>
  </si>
  <si>
    <t>ADA 38</t>
  </si>
  <si>
    <t>ADA 13</t>
  </si>
  <si>
    <t>ADA 19</t>
  </si>
  <si>
    <t>ADA 4</t>
  </si>
  <si>
    <t>ADA 24</t>
  </si>
  <si>
    <t>ADA 27</t>
  </si>
  <si>
    <t>ADA 29</t>
  </si>
  <si>
    <t>ADA 22</t>
  </si>
  <si>
    <t>ADA 25</t>
  </si>
  <si>
    <t>ADA 23</t>
  </si>
  <si>
    <t>ADA 30</t>
  </si>
  <si>
    <t>Car Evaluation</t>
  </si>
  <si>
    <t>ADA 26</t>
  </si>
  <si>
    <t>ADA 28</t>
  </si>
  <si>
    <t xml:space="preserve">Mean </t>
  </si>
  <si>
    <t>Haberman’s Survival</t>
  </si>
  <si>
    <t>-0.033758216]</t>
  </si>
  <si>
    <t>ADA 15</t>
  </si>
  <si>
    <t>ADA 16</t>
  </si>
  <si>
    <t>ADA 18</t>
  </si>
  <si>
    <t>Bank Note</t>
  </si>
  <si>
    <t>Wisconsin Breast Cancer</t>
  </si>
  <si>
    <t>Ionosphere</t>
  </si>
  <si>
    <t>Sonar</t>
  </si>
  <si>
    <t>FASHION MNIST</t>
  </si>
  <si>
    <t>TRAIL</t>
  </si>
  <si>
    <t>ACCURACY</t>
  </si>
  <si>
    <t>LOSS</t>
  </si>
  <si>
    <t>best 5 SD</t>
  </si>
  <si>
    <t>RELU</t>
  </si>
  <si>
    <t>SELU</t>
  </si>
  <si>
    <t>ELU</t>
  </si>
  <si>
    <t>SIGMOID</t>
  </si>
  <si>
    <t>SWISH</t>
  </si>
  <si>
    <t>MISH</t>
  </si>
  <si>
    <t>Liver Patient</t>
  </si>
  <si>
    <t>TITANIC</t>
  </si>
  <si>
    <t>Mean best 5</t>
  </si>
  <si>
    <t>SD best 5</t>
  </si>
  <si>
    <t>PIMA INDIAN DIABETES</t>
  </si>
  <si>
    <t>ADAACT</t>
  </si>
  <si>
    <t>MEAN</t>
  </si>
  <si>
    <t>Dataset</t>
  </si>
  <si>
    <t>Optimiser</t>
  </si>
  <si>
    <t>Epochs</t>
  </si>
  <si>
    <t>Ada-act epochs</t>
  </si>
  <si>
    <t>\optimizer dataset\</t>
  </si>
  <si>
    <t>sgd</t>
  </si>
  <si>
    <t>adagrad</t>
  </si>
  <si>
    <t>adadelta</t>
  </si>
  <si>
    <t>rmsprop</t>
  </si>
  <si>
    <t>amsgrad</t>
  </si>
  <si>
    <t>FMNIST</t>
  </si>
  <si>
    <t>RMSprop</t>
  </si>
  <si>
    <t>iono</t>
  </si>
  <si>
    <t>AMSgrad</t>
  </si>
  <si>
    <t>seeds</t>
  </si>
  <si>
    <t>LEPIOTA</t>
  </si>
  <si>
    <t>SGD</t>
  </si>
  <si>
    <t>bank</t>
  </si>
  <si>
    <t>DIABETES</t>
  </si>
  <si>
    <t>sonar</t>
  </si>
  <si>
    <t>cancer</t>
  </si>
  <si>
    <t>iris</t>
  </si>
  <si>
    <t>car</t>
  </si>
  <si>
    <t>haberman</t>
  </si>
  <si>
    <t>heart</t>
  </si>
  <si>
    <t>Rmsprop</t>
  </si>
  <si>
    <t>RMSprop mean</t>
  </si>
  <si>
    <t>Adadelta</t>
  </si>
  <si>
    <t>Adagrad</t>
  </si>
  <si>
    <t>Amsgrad Mean</t>
  </si>
  <si>
    <t>Titanic</t>
  </si>
  <si>
    <t>Rmsprop mean</t>
  </si>
  <si>
    <t>Lepiota</t>
  </si>
  <si>
    <t>SGD 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</si>
</sst>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Helvetica Neue"/>
    </font>
    <font>
      <sz val="12.0"/>
      <color rgb="FF000000"/>
      <name val="Helvetica Neue"/>
    </font>
    <font>
      <b/>
      <sz val="10.0"/>
      <color rgb="FFFEFFFE"/>
      <name val="Helvetica Neue"/>
    </font>
    <font>
      <b/>
      <sz val="10.0"/>
      <color rgb="FF004C7F"/>
      <name val="Helvetica Neue"/>
    </font>
    <font>
      <sz val="8.0"/>
      <color rgb="FF000000"/>
      <name val="Courier New"/>
    </font>
    <font>
      <sz val="11.0"/>
      <color rgb="FF000000"/>
      <name val="Calibri"/>
    </font>
    <font>
      <b/>
      <sz val="11.0"/>
      <color rgb="FFFEFFFE"/>
      <name val="Calibri"/>
    </font>
    <font>
      <color theme="1"/>
      <name val="Helvetica Neue"/>
    </font>
    <font>
      <b/>
      <sz val="8.0"/>
      <color rgb="FFFFFFFF"/>
      <name val="Arial"/>
    </font>
    <font>
      <b/>
      <sz val="8.0"/>
      <color rgb="FF004D80"/>
      <name val="Arial"/>
    </font>
    <font>
      <sz val="8.0"/>
      <color rgb="FF000000"/>
      <name val="Arial"/>
    </font>
    <font/>
    <font>
      <sz val="11.0"/>
      <color rgb="FF9C5700"/>
      <name val="Calibri"/>
    </font>
    <font>
      <sz val="11.0"/>
      <color rgb="FF006100"/>
      <name val="Calibri"/>
    </font>
    <font>
      <b/>
      <sz val="8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4C7F"/>
        <bgColor rgb="FF004C7F"/>
      </patternFill>
    </fill>
    <fill>
      <patternFill patternType="solid">
        <fgColor rgb="FFFEFFFE"/>
        <bgColor rgb="FFFEFFFE"/>
      </patternFill>
    </fill>
    <fill>
      <patternFill patternType="solid">
        <fgColor rgb="FFECECEC"/>
        <bgColor rgb="FFECECEC"/>
      </patternFill>
    </fill>
    <fill>
      <patternFill patternType="solid">
        <fgColor rgb="FFD5D5D5"/>
        <bgColor rgb="FFD5D5D5"/>
      </patternFill>
    </fill>
    <fill>
      <patternFill patternType="solid">
        <fgColor rgb="FF4472C4"/>
        <bgColor rgb="FF4472C4"/>
      </patternFill>
    </fill>
    <fill>
      <patternFill patternType="solid">
        <fgColor rgb="FF004D80"/>
        <bgColor rgb="FF004D80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017101"/>
        <bgColor rgb="FF017101"/>
      </patternFill>
    </fill>
    <fill>
      <patternFill patternType="solid">
        <fgColor rgb="FF929292"/>
        <bgColor rgb="FF929292"/>
      </patternFill>
    </fill>
    <fill>
      <patternFill patternType="solid">
        <fgColor rgb="FFEFEFEF"/>
        <bgColor rgb="FFEFEFEF"/>
      </patternFill>
    </fill>
  </fills>
  <borders count="2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8EAADB"/>
      </bottom>
    </border>
    <border>
      <left style="thin">
        <color rgb="FF8EAADB"/>
      </left>
      <right/>
      <top style="thin">
        <color rgb="FF8EAADB"/>
      </top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right style="thin">
        <color rgb="FF3F3F3F"/>
      </right>
      <top style="thin">
        <color rgb="FF8EAADB"/>
      </top>
      <bottom style="thin">
        <color rgb="FF8EAADB"/>
      </bottom>
    </border>
    <border>
      <left style="thin">
        <color rgb="FF3F3F3F"/>
      </left>
      <right style="thin">
        <color rgb="FFBFBFBF"/>
      </right>
      <top style="thin">
        <color rgb="FF8EAADB"/>
      </top>
      <bottom style="thin">
        <color rgb="FF8EAADB"/>
      </bottom>
    </border>
    <border>
      <left style="thin">
        <color rgb="FFBFBFBF"/>
      </left>
      <right style="thin">
        <color rgb="FFBFBFBF"/>
      </right>
      <top style="thin">
        <color rgb="FF8EAADB"/>
      </top>
      <bottom style="thin">
        <color rgb="FF8EAADB"/>
      </bottom>
    </border>
    <border>
      <left style="thin">
        <color rgb="FFBFBFBF"/>
      </left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BFBFBF"/>
      </left>
      <right style="thin">
        <color rgb="FF3F3F3F"/>
      </right>
      <top style="thin">
        <color rgb="FF8EAADB"/>
      </top>
      <bottom style="thin">
        <color rgb="FF8EAADB"/>
      </bottom>
    </border>
    <border>
      <left style="thin">
        <color rgb="FFBFBFBF"/>
      </left>
      <right style="thin">
        <color rgb="FF3F3F3F"/>
      </right>
      <top style="thin">
        <color rgb="FF8EAADB"/>
      </top>
      <bottom style="thin">
        <color rgb="FFBFBFBF"/>
      </bottom>
    </border>
    <border>
      <left style="thin">
        <color rgb="FF3F3F3F"/>
      </left>
      <right style="thin">
        <color rgb="FFBFBFBF"/>
      </right>
      <top style="thin">
        <color rgb="FF8EAADB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8EAADB"/>
      </top>
      <bottom style="thin">
        <color rgb="FFBFBFBF"/>
      </bottom>
    </border>
    <border>
      <left style="thin">
        <color rgb="FFBFBFBF"/>
      </left>
      <right style="thin">
        <color rgb="FF3F3F3F"/>
      </right>
      <top style="thin">
        <color rgb="FFBFBFBF"/>
      </top>
      <bottom style="thin">
        <color rgb="FFBFBFBF"/>
      </bottom>
    </border>
    <border>
      <left style="thin">
        <color rgb="FF3F3F3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top" wrapText="1"/>
    </xf>
    <xf borderId="1" fillId="2" fontId="2" numFmtId="49" xfId="0" applyAlignment="1" applyBorder="1" applyFill="1" applyFont="1" applyNumberFormat="1">
      <alignment shrinkToFit="0" vertical="top" wrapText="1"/>
    </xf>
    <xf borderId="1" fillId="2" fontId="2" numFmtId="0" xfId="0" applyAlignment="1" applyBorder="1" applyFont="1">
      <alignment shrinkToFit="0" vertical="top" wrapText="1"/>
    </xf>
    <xf borderId="2" fillId="3" fontId="3" numFmtId="49" xfId="0" applyAlignment="1" applyBorder="1" applyFill="1" applyFont="1" applyNumberFormat="1">
      <alignment shrinkToFit="0" vertical="bottom" wrapText="0"/>
    </xf>
    <xf borderId="3" fillId="3" fontId="4" numFmtId="0" xfId="0" applyAlignment="1" applyBorder="1" applyFont="1">
      <alignment horizontal="left" shrinkToFit="0" vertical="center" wrapText="0"/>
    </xf>
    <xf borderId="3" fillId="3" fontId="0" numFmtId="49" xfId="0" applyAlignment="1" applyBorder="1" applyFont="1" applyNumberFormat="1">
      <alignment shrinkToFit="0" vertical="bottom" wrapText="0"/>
    </xf>
    <xf borderId="4" fillId="3" fontId="0" numFmtId="49" xfId="0" applyAlignment="1" applyBorder="1" applyFont="1" applyNumberFormat="1">
      <alignment shrinkToFit="0" vertical="bottom" wrapText="0"/>
    </xf>
    <xf borderId="5" fillId="3" fontId="3" numFmtId="49" xfId="0" applyAlignment="1" applyBorder="1" applyFont="1" applyNumberFormat="1">
      <alignment shrinkToFit="0" vertical="top" wrapText="1"/>
    </xf>
    <xf borderId="6" fillId="4" fontId="4" numFmtId="0" xfId="0" applyAlignment="1" applyBorder="1" applyFill="1" applyFont="1">
      <alignment horizontal="left" shrinkToFit="0" vertical="center" wrapText="0"/>
    </xf>
    <xf borderId="7" fillId="4" fontId="4" numFmtId="0" xfId="0" applyAlignment="1" applyBorder="1" applyFont="1">
      <alignment horizontal="left" shrinkToFit="0" vertical="center" wrapText="0"/>
    </xf>
    <xf borderId="7" fillId="4" fontId="0" numFmtId="49" xfId="0" applyAlignment="1" applyBorder="1" applyFont="1" applyNumberFormat="1">
      <alignment shrinkToFit="0" vertical="top" wrapText="1"/>
    </xf>
    <xf borderId="8" fillId="4" fontId="0" numFmtId="49" xfId="0" applyAlignment="1" applyBorder="1" applyFont="1" applyNumberFormat="1">
      <alignment shrinkToFit="0" vertical="top" wrapText="1"/>
    </xf>
    <xf borderId="2" fillId="5" fontId="3" numFmtId="49" xfId="0" applyAlignment="1" applyBorder="1" applyFill="1" applyFont="1" applyNumberFormat="1">
      <alignment shrinkToFit="0" vertical="bottom" wrapText="0"/>
    </xf>
    <xf borderId="9" fillId="3" fontId="3" numFmtId="49" xfId="0" applyAlignment="1" applyBorder="1" applyFont="1" applyNumberFormat="1">
      <alignment shrinkToFit="0" vertical="top" wrapText="1"/>
    </xf>
    <xf borderId="6" fillId="4" fontId="0" numFmtId="0" xfId="0" applyAlignment="1" applyBorder="1" applyFont="1">
      <alignment shrinkToFit="0" vertical="top" wrapText="1"/>
    </xf>
    <xf borderId="7" fillId="4" fontId="0" numFmtId="0" xfId="0" applyAlignment="1" applyBorder="1" applyFont="1">
      <alignment shrinkToFit="0" vertical="top" wrapText="1"/>
    </xf>
    <xf borderId="6" fillId="3" fontId="4" numFmtId="0" xfId="0" applyAlignment="1" applyBorder="1" applyFont="1">
      <alignment horizontal="left" shrinkToFit="0" vertical="center" wrapText="0"/>
    </xf>
    <xf borderId="7" fillId="3" fontId="4" numFmtId="0" xfId="0" applyAlignment="1" applyBorder="1" applyFont="1">
      <alignment horizontal="left" shrinkToFit="0" vertical="center" wrapText="0"/>
    </xf>
    <xf borderId="7" fillId="3" fontId="0" numFmtId="49" xfId="0" applyAlignment="1" applyBorder="1" applyFont="1" applyNumberFormat="1">
      <alignment shrinkToFit="0" vertical="top" wrapText="1"/>
    </xf>
    <xf borderId="8" fillId="3" fontId="0" numFmtId="49" xfId="0" applyAlignment="1" applyBorder="1" applyFont="1" applyNumberFormat="1">
      <alignment shrinkToFit="0" vertical="top" wrapText="1"/>
    </xf>
    <xf borderId="3" fillId="4" fontId="4" numFmtId="0" xfId="0" applyAlignment="1" applyBorder="1" applyFont="1">
      <alignment horizontal="left" shrinkToFit="0" vertical="center" wrapText="0"/>
    </xf>
    <xf borderId="3" fillId="4" fontId="0" numFmtId="49" xfId="0" applyAlignment="1" applyBorder="1" applyFont="1" applyNumberFormat="1">
      <alignment shrinkToFit="0" vertical="bottom" wrapText="0"/>
    </xf>
    <xf borderId="4" fillId="4" fontId="0" numFmtId="49" xfId="0" applyAlignment="1" applyBorder="1" applyFont="1" applyNumberFormat="1">
      <alignment shrinkToFit="0" vertical="bottom" wrapText="0"/>
    </xf>
    <xf borderId="3" fillId="3" fontId="0" numFmtId="49" xfId="0" applyAlignment="1" applyBorder="1" applyFont="1" applyNumberFormat="1">
      <alignment shrinkToFit="0" vertical="top" wrapText="1"/>
    </xf>
    <xf borderId="10" fillId="3" fontId="3" numFmtId="0" xfId="0" applyAlignment="1" applyBorder="1" applyFont="1">
      <alignment shrinkToFit="0" vertical="top" wrapText="1"/>
    </xf>
    <xf borderId="11" fillId="4" fontId="0" numFmtId="0" xfId="0" applyAlignment="1" applyBorder="1" applyFont="1">
      <alignment shrinkToFit="0" vertical="top" wrapText="1"/>
    </xf>
    <xf borderId="12" fillId="4" fontId="0" numFmtId="0" xfId="0" applyAlignment="1" applyBorder="1" applyFont="1">
      <alignment shrinkToFit="0" vertical="top" wrapText="1"/>
    </xf>
    <xf borderId="13" fillId="3" fontId="3" numFmtId="49" xfId="0" applyAlignment="1" applyBorder="1" applyFont="1" applyNumberFormat="1">
      <alignment shrinkToFit="0" vertical="top" wrapText="1"/>
    </xf>
    <xf borderId="14" fillId="3" fontId="0" numFmtId="0" xfId="0" applyAlignment="1" applyBorder="1" applyFont="1">
      <alignment shrinkToFit="0" vertical="top" wrapText="1"/>
    </xf>
    <xf borderId="15" fillId="3" fontId="0" numFmtId="0" xfId="0" applyAlignment="1" applyBorder="1" applyFont="1">
      <alignment shrinkToFit="0" vertical="top" wrapText="1"/>
    </xf>
    <xf borderId="14" fillId="4" fontId="0" numFmtId="0" xfId="0" applyAlignment="1" applyBorder="1" applyFont="1">
      <alignment shrinkToFit="0" vertical="top" wrapText="1"/>
    </xf>
    <xf borderId="15" fillId="4" fontId="0" numFmtId="0" xfId="0" applyAlignment="1" applyBorder="1" applyFont="1">
      <alignment shrinkToFit="0" vertical="top" wrapText="1"/>
    </xf>
    <xf borderId="13" fillId="3" fontId="3" numFmtId="0" xfId="0" applyAlignment="1" applyBorder="1" applyFont="1">
      <alignment shrinkToFit="0" vertical="top" wrapText="1"/>
    </xf>
    <xf borderId="15" fillId="3" fontId="4" numFmtId="0" xfId="0" applyAlignment="1" applyBorder="1" applyFont="1">
      <alignment horizontal="left" shrinkToFit="0" vertical="center" wrapText="0"/>
    </xf>
    <xf borderId="15" fillId="4" fontId="4" numFmtId="0" xfId="0" applyAlignment="1" applyBorder="1" applyFont="1">
      <alignment horizontal="left" shrinkToFit="0" vertical="center" wrapText="0"/>
    </xf>
    <xf borderId="15" fillId="4" fontId="5" numFmtId="0" xfId="0" applyAlignment="1" applyBorder="1" applyFont="1">
      <alignment horizontal="left" shrinkToFit="0" vertical="center" wrapText="0"/>
    </xf>
    <xf borderId="15" fillId="3" fontId="5" numFmtId="0" xfId="0" applyAlignment="1" applyBorder="1" applyFont="1">
      <alignment horizontal="left" shrinkToFit="0" vertical="center" wrapText="0"/>
    </xf>
    <xf borderId="15" fillId="4" fontId="5" numFmtId="0" xfId="0" applyAlignment="1" applyBorder="1" applyFont="1">
      <alignment horizontal="left" shrinkToFit="0" vertical="top" wrapText="1"/>
    </xf>
    <xf borderId="15" fillId="3" fontId="5" numFmtId="0" xfId="0" applyAlignment="1" applyBorder="1" applyFont="1">
      <alignment horizontal="left" shrinkToFit="0" vertical="top" wrapText="1"/>
    </xf>
    <xf borderId="2" fillId="6" fontId="6" numFmtId="49" xfId="0" applyAlignment="1" applyBorder="1" applyFill="1" applyFont="1" applyNumberFormat="1">
      <alignment shrinkToFit="0" vertical="bottom" wrapText="0"/>
    </xf>
    <xf borderId="3" fillId="6" fontId="6" numFmtId="49" xfId="0" applyAlignment="1" applyBorder="1" applyFont="1" applyNumberFormat="1">
      <alignment shrinkToFit="0" vertical="bottom" wrapText="0"/>
    </xf>
    <xf borderId="4" fillId="6" fontId="6" numFmtId="49" xfId="0" applyAlignment="1" applyBorder="1" applyFont="1" applyNumberFormat="1">
      <alignment shrinkToFit="0" vertical="bottom" wrapText="0"/>
    </xf>
    <xf borderId="4" fillId="3" fontId="4" numFmtId="0" xfId="0" applyAlignment="1" applyBorder="1" applyFont="1">
      <alignment horizontal="left" shrinkToFit="0" vertical="center" wrapText="0"/>
    </xf>
    <xf borderId="8" fillId="4" fontId="4" numFmtId="0" xfId="0" applyAlignment="1" applyBorder="1" applyFont="1">
      <alignment horizontal="left" shrinkToFit="0" vertical="center" wrapText="0"/>
    </xf>
    <xf borderId="4" fillId="4" fontId="4" numFmtId="0" xfId="0" applyAlignment="1" applyBorder="1" applyFont="1">
      <alignment horizontal="left" shrinkToFit="0" vertical="center" wrapText="0"/>
    </xf>
    <xf borderId="16" fillId="3" fontId="3" numFmtId="49" xfId="0" applyAlignment="1" applyBorder="1" applyFont="1" applyNumberFormat="1">
      <alignment readingOrder="0" shrinkToFit="0" vertical="top" wrapText="1"/>
    </xf>
    <xf borderId="17" fillId="3" fontId="4" numFmtId="0" xfId="0" applyAlignment="1" applyBorder="1" applyFont="1">
      <alignment horizontal="left" readingOrder="0" shrinkToFit="0" vertical="center" wrapText="0"/>
    </xf>
    <xf borderId="18" fillId="3" fontId="4" numFmtId="0" xfId="0" applyAlignment="1" applyBorder="1" applyFont="1">
      <alignment horizontal="left" readingOrder="0" shrinkToFit="0" vertical="center" wrapText="0"/>
    </xf>
    <xf borderId="8" fillId="3" fontId="4" numFmtId="0" xfId="0" applyAlignment="1" applyBorder="1" applyFont="1">
      <alignment horizontal="left" shrinkToFit="0" vertical="center" wrapText="0"/>
    </xf>
    <xf borderId="17" fillId="4" fontId="4" numFmtId="0" xfId="0" applyAlignment="1" applyBorder="1" applyFont="1">
      <alignment horizontal="left" readingOrder="0" shrinkToFit="0" vertical="center" wrapText="0"/>
    </xf>
    <xf borderId="18" fillId="4" fontId="4" numFmtId="0" xfId="0" applyAlignment="1" applyBorder="1" applyFont="1">
      <alignment horizontal="left" readingOrder="0" shrinkToFit="0" vertical="center" wrapText="0"/>
    </xf>
    <xf borderId="16" fillId="3" fontId="3" numFmtId="49" xfId="0" applyAlignment="1" applyBorder="1" applyFont="1" applyNumberFormat="1">
      <alignment readingOrder="0" shrinkToFit="0" vertical="bottom" wrapText="0"/>
    </xf>
    <xf borderId="5" fillId="3" fontId="3" numFmtId="0" xfId="0" applyAlignment="1" applyBorder="1" applyFont="1">
      <alignment readingOrder="0" shrinkToFit="0" vertical="top" wrapText="1"/>
    </xf>
    <xf borderId="6" fillId="3" fontId="4" numFmtId="0" xfId="0" applyAlignment="1" applyBorder="1" applyFont="1">
      <alignment horizontal="left" readingOrder="0" shrinkToFit="0" vertical="center" wrapText="0"/>
    </xf>
    <xf borderId="7" fillId="3" fontId="4" numFmtId="0" xfId="0" applyAlignment="1" applyBorder="1" applyFont="1">
      <alignment horizontal="left" readingOrder="0" shrinkToFit="0" vertical="center" wrapText="0"/>
    </xf>
    <xf borderId="8" fillId="3" fontId="4" numFmtId="0" xfId="0" applyAlignment="1" applyBorder="1" applyFont="1">
      <alignment horizontal="left" readingOrder="0" shrinkToFit="0" vertical="center" wrapText="0"/>
    </xf>
    <xf borderId="5" fillId="3" fontId="3" numFmtId="0" xfId="0" applyAlignment="1" applyBorder="1" applyFont="1">
      <alignment shrinkToFit="0" vertical="top" wrapText="1"/>
    </xf>
    <xf borderId="10" fillId="3" fontId="3" numFmtId="49" xfId="0" applyAlignment="1" applyBorder="1" applyFont="1" applyNumberFormat="1">
      <alignment shrinkToFit="0" vertical="top" wrapText="1"/>
    </xf>
    <xf borderId="11" fillId="3" fontId="0" numFmtId="0" xfId="0" applyAlignment="1" applyBorder="1" applyFont="1">
      <alignment shrinkToFit="0" vertical="top" wrapText="1"/>
    </xf>
    <xf borderId="12" fillId="3" fontId="0" numFmtId="0" xfId="0" applyAlignment="1" applyBorder="1" applyFont="1">
      <alignment shrinkToFit="0" vertical="top" wrapText="1"/>
    </xf>
    <xf borderId="12" fillId="3" fontId="4" numFmtId="0" xfId="0" applyAlignment="1" applyBorder="1" applyFont="1">
      <alignment horizontal="left" shrinkToFit="0" vertical="center" wrapText="0"/>
    </xf>
    <xf borderId="2" fillId="3" fontId="3" numFmtId="49" xfId="0" applyAlignment="1" applyBorder="1" applyFont="1" applyNumberFormat="1">
      <alignment readingOrder="0" shrinkToFit="0" vertical="bottom" wrapText="0"/>
    </xf>
    <xf borderId="3" fillId="3" fontId="4" numFmtId="0" xfId="0" applyAlignment="1" applyBorder="1" applyFont="1">
      <alignment horizontal="left" readingOrder="0" shrinkToFit="0" vertical="center" wrapText="0"/>
    </xf>
    <xf borderId="4" fillId="3" fontId="4" numFmtId="0" xfId="0" applyAlignment="1" applyBorder="1" applyFont="1">
      <alignment horizontal="left" readingOrder="0" shrinkToFit="0" vertical="center" wrapText="0"/>
    </xf>
    <xf borderId="3" fillId="4" fontId="4" numFmtId="0" xfId="0" applyAlignment="1" applyBorder="1" applyFont="1">
      <alignment horizontal="left" readingOrder="0" shrinkToFit="0" vertical="center" wrapText="0"/>
    </xf>
    <xf borderId="4" fillId="4" fontId="4" numFmtId="0" xfId="0" applyAlignment="1" applyBorder="1" applyFont="1">
      <alignment horizontal="left" readingOrder="0" shrinkToFit="0" vertical="center" wrapText="0"/>
    </xf>
    <xf borderId="12" fillId="4" fontId="4" numFmtId="0" xfId="0" applyAlignment="1" applyBorder="1" applyFont="1">
      <alignment horizontal="left" shrinkToFit="0" vertical="center" wrapText="0"/>
    </xf>
    <xf borderId="3" fillId="4" fontId="4" numFmtId="49" xfId="0" applyAlignment="1" applyBorder="1" applyFont="1" applyNumberFormat="1">
      <alignment horizontal="left" shrinkToFit="0" vertical="center" wrapText="0"/>
    </xf>
    <xf borderId="4" fillId="3" fontId="4" numFmtId="11" xfId="0" applyAlignment="1" applyBorder="1" applyFont="1" applyNumberFormat="1">
      <alignment horizontal="left" shrinkToFit="0" vertical="center" wrapText="0"/>
    </xf>
    <xf borderId="8" fillId="4" fontId="4" numFmtId="11" xfId="0" applyAlignment="1" applyBorder="1" applyFont="1" applyNumberFormat="1">
      <alignment horizontal="left" shrinkToFit="0" vertical="center" wrapText="0"/>
    </xf>
    <xf borderId="2" fillId="3" fontId="3" numFmtId="0" xfId="0" applyAlignment="1" applyBorder="1" applyFont="1">
      <alignment readingOrder="0" shrinkToFit="0" vertical="bottom" wrapText="0"/>
    </xf>
    <xf borderId="2" fillId="3" fontId="3" numFmtId="0" xfId="0" applyAlignment="1" applyBorder="1" applyFont="1">
      <alignment shrinkToFit="0" vertical="bottom" wrapText="0"/>
    </xf>
    <xf borderId="3" fillId="4" fontId="4" numFmtId="11" xfId="0" applyAlignment="1" applyBorder="1" applyFont="1" applyNumberFormat="1">
      <alignment horizontal="left" shrinkToFit="0" vertical="center" wrapText="0"/>
    </xf>
    <xf borderId="3" fillId="3" fontId="4" numFmtId="11" xfId="0" applyAlignment="1" applyBorder="1" applyFont="1" applyNumberFormat="1">
      <alignment horizontal="left" shrinkToFit="0" vertical="center" wrapText="0"/>
    </xf>
    <xf borderId="12" fillId="4" fontId="4" numFmtId="11" xfId="0" applyAlignment="1" applyBorder="1" applyFont="1" applyNumberFormat="1">
      <alignment horizontal="left" shrinkToFit="0" vertical="center" wrapText="0"/>
    </xf>
    <xf borderId="15" fillId="3" fontId="4" numFmtId="11" xfId="0" applyAlignment="1" applyBorder="1" applyFont="1" applyNumberFormat="1">
      <alignment horizontal="left" shrinkToFit="0" vertical="center" wrapText="0"/>
    </xf>
    <xf borderId="15" fillId="4" fontId="4" numFmtId="11" xfId="0" applyAlignment="1" applyBorder="1" applyFont="1" applyNumberFormat="1">
      <alignment horizontal="left" shrinkToFit="0" vertical="center" wrapText="0"/>
    </xf>
    <xf borderId="15" fillId="3" fontId="0" numFmtId="11" xfId="0" applyAlignment="1" applyBorder="1" applyFont="1" applyNumberFormat="1">
      <alignment shrinkToFit="0" vertical="top" wrapText="1"/>
    </xf>
    <xf borderId="15" fillId="4" fontId="0" numFmtId="11" xfId="0" applyAlignment="1" applyBorder="1" applyFont="1" applyNumberFormat="1">
      <alignment shrinkToFit="0" vertical="top" wrapText="1"/>
    </xf>
    <xf borderId="5" fillId="3" fontId="3" numFmtId="49" xfId="0" applyAlignment="1" applyBorder="1" applyFont="1" applyNumberFormat="1">
      <alignment readingOrder="0" shrinkToFit="0" vertical="top" wrapText="1"/>
    </xf>
    <xf borderId="6" fillId="4" fontId="4" numFmtId="0" xfId="0" applyAlignment="1" applyBorder="1" applyFont="1">
      <alignment horizontal="left" readingOrder="0" shrinkToFit="0" vertical="center" wrapText="0"/>
    </xf>
    <xf borderId="7" fillId="4" fontId="4" numFmtId="0" xfId="0" applyAlignment="1" applyBorder="1" applyFont="1">
      <alignment horizontal="left" readingOrder="0" shrinkToFit="0" vertical="center" wrapText="0"/>
    </xf>
    <xf borderId="8" fillId="4" fontId="4" numFmtId="0" xfId="0" applyAlignment="1" applyBorder="1" applyFont="1">
      <alignment horizontal="left" readingOrder="0" shrinkToFit="0" vertical="center" wrapText="0"/>
    </xf>
    <xf borderId="0" fillId="0" fontId="7" numFmtId="0" xfId="0" applyAlignment="1" applyFont="1">
      <alignment readingOrder="0" shrinkToFit="0" vertical="top" wrapText="1"/>
    </xf>
    <xf borderId="19" fillId="7" fontId="8" numFmtId="0" xfId="0" applyAlignment="1" applyBorder="1" applyFill="1" applyFont="1">
      <alignment readingOrder="0" shrinkToFit="0" vertical="top" wrapText="1"/>
    </xf>
    <xf borderId="19" fillId="8" fontId="9" numFmtId="0" xfId="0" applyAlignment="1" applyBorder="1" applyFill="1" applyFont="1">
      <alignment readingOrder="0" shrinkToFit="0" vertical="top" wrapText="1"/>
    </xf>
    <xf borderId="19" fillId="8" fontId="10" numFmtId="0" xfId="0" applyAlignment="1" applyBorder="1" applyFont="1">
      <alignment readingOrder="0" shrinkToFit="0" vertical="top" wrapText="1"/>
    </xf>
    <xf borderId="19" fillId="4" fontId="10" numFmtId="0" xfId="0" applyAlignment="1" applyBorder="1" applyFont="1">
      <alignment readingOrder="0" shrinkToFit="0" vertical="top" wrapText="1"/>
    </xf>
    <xf borderId="19" fillId="8" fontId="7" numFmtId="0" xfId="0" applyAlignment="1" applyBorder="1" applyFont="1">
      <alignment shrinkToFit="0" vertical="top" wrapText="1"/>
    </xf>
    <xf borderId="19" fillId="4" fontId="7" numFmtId="0" xfId="0" applyAlignment="1" applyBorder="1" applyFont="1">
      <alignment shrinkToFit="0" vertical="top" wrapText="1"/>
    </xf>
    <xf borderId="0" fillId="0" fontId="7" numFmtId="0" xfId="0" applyAlignment="1" applyFont="1">
      <alignment shrinkToFit="0" vertical="top" wrapText="1"/>
    </xf>
    <xf borderId="19" fillId="8" fontId="11" numFmtId="0" xfId="0" applyAlignment="1" applyBorder="1" applyFont="1">
      <alignment shrinkToFit="0" vertical="top" wrapText="1"/>
    </xf>
    <xf borderId="19" fillId="8" fontId="10" numFmtId="11" xfId="0" applyAlignment="1" applyBorder="1" applyFont="1" applyNumberFormat="1">
      <alignment readingOrder="0" shrinkToFit="0" vertical="top" wrapText="1"/>
    </xf>
    <xf borderId="19" fillId="4" fontId="10" numFmtId="11" xfId="0" applyAlignment="1" applyBorder="1" applyFont="1" applyNumberFormat="1">
      <alignment readingOrder="0" shrinkToFit="0" vertical="top" wrapText="1"/>
    </xf>
    <xf borderId="19" fillId="4" fontId="11" numFmtId="0" xfId="0" applyAlignment="1" applyBorder="1" applyFont="1">
      <alignment shrinkToFit="0" vertical="top" wrapText="1"/>
    </xf>
    <xf borderId="19" fillId="0" fontId="5" numFmtId="0" xfId="0" applyAlignment="1" applyBorder="1" applyFont="1">
      <alignment readingOrder="0" shrinkToFit="0" vertical="bottom" wrapText="1"/>
    </xf>
    <xf borderId="20" fillId="0" fontId="5" numFmtId="0" xfId="0" applyAlignment="1" applyBorder="1" applyFont="1">
      <alignment horizontal="center" readingOrder="0" shrinkToFit="0" vertical="bottom" wrapText="0"/>
    </xf>
    <xf borderId="21" fillId="0" fontId="11" numFmtId="0" xfId="0" applyAlignment="1" applyBorder="1" applyFont="1">
      <alignment shrinkToFit="0" vertical="top" wrapText="1"/>
    </xf>
    <xf borderId="19" fillId="8" fontId="10" numFmtId="10" xfId="0" applyAlignment="1" applyBorder="1" applyFont="1" applyNumberFormat="1">
      <alignment readingOrder="0" shrinkToFit="0" vertical="top" wrapText="1"/>
    </xf>
    <xf borderId="19" fillId="0" fontId="5" numFmtId="0" xfId="0" applyAlignment="1" applyBorder="1" applyFont="1">
      <alignment readingOrder="0" shrinkToFit="0" vertical="bottom" wrapText="0"/>
    </xf>
    <xf borderId="19" fillId="0" fontId="10" numFmtId="0" xfId="0" applyAlignment="1" applyBorder="1" applyFont="1">
      <alignment horizontal="left" readingOrder="0" shrinkToFit="0" vertical="top" wrapText="0"/>
    </xf>
    <xf borderId="19" fillId="9" fontId="12" numFmtId="0" xfId="0" applyAlignment="1" applyBorder="1" applyFill="1" applyFont="1">
      <alignment shrinkToFit="0" vertical="bottom" wrapText="0"/>
    </xf>
    <xf borderId="19" fillId="10" fontId="13" numFmtId="0" xfId="0" applyAlignment="1" applyBorder="1" applyFill="1" applyFont="1">
      <alignment shrinkToFit="0" vertical="bottom" wrapText="0"/>
    </xf>
    <xf borderId="19" fillId="4" fontId="10" numFmtId="10" xfId="0" applyAlignment="1" applyBorder="1" applyFont="1" applyNumberFormat="1">
      <alignment readingOrder="0" shrinkToFit="0" vertical="top" wrapText="1"/>
    </xf>
    <xf borderId="19" fillId="0" fontId="5" numFmtId="0" xfId="0" applyAlignment="1" applyBorder="1" applyFont="1">
      <alignment horizontal="right" readingOrder="0" shrinkToFit="0" vertical="bottom" wrapText="0"/>
    </xf>
    <xf borderId="19" fillId="10" fontId="13" numFmtId="0" xfId="0" applyAlignment="1" applyBorder="1" applyFont="1">
      <alignment horizontal="left" readingOrder="0" shrinkToFit="0" vertical="top" wrapText="0"/>
    </xf>
    <xf borderId="19" fillId="8" fontId="10" numFmtId="9" xfId="0" applyAlignment="1" applyBorder="1" applyFont="1" applyNumberFormat="1">
      <alignment readingOrder="0" shrinkToFit="0" vertical="top" wrapText="1"/>
    </xf>
    <xf borderId="19" fillId="8" fontId="14" numFmtId="10" xfId="0" applyAlignment="1" applyBorder="1" applyFont="1" applyNumberFormat="1">
      <alignment readingOrder="0" shrinkToFit="0" vertical="top" wrapText="1"/>
    </xf>
    <xf borderId="19" fillId="11" fontId="8" numFmtId="0" xfId="0" applyAlignment="1" applyBorder="1" applyFill="1" applyFont="1">
      <alignment readingOrder="0" shrinkToFit="0" vertical="top" wrapText="1"/>
    </xf>
    <xf borderId="19" fillId="12" fontId="8" numFmtId="0" xfId="0" applyAlignment="1" applyBorder="1" applyFill="1" applyFont="1">
      <alignment readingOrder="0" shrinkToFit="0" vertical="top" wrapText="1"/>
    </xf>
    <xf borderId="19" fillId="12" fontId="7" numFmtId="0" xfId="0" applyAlignment="1" applyBorder="1" applyFont="1">
      <alignment shrinkToFit="0" vertical="top" wrapText="1"/>
    </xf>
    <xf borderId="19" fillId="13" fontId="10" numFmtId="0" xfId="0" applyAlignment="1" applyBorder="1" applyFill="1" applyFont="1">
      <alignment readingOrder="0" shrinkToFit="0" vertical="top" wrapText="1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19" fillId="13" fontId="14" numFmtId="0" xfId="0" applyAlignment="1" applyBorder="1" applyFont="1">
      <alignment readingOrder="0" shrinkToFit="0" vertical="top" wrapText="1"/>
    </xf>
    <xf borderId="19" fillId="8" fontId="14" numFmtId="0" xfId="0" applyAlignment="1" applyBorder="1" applyFont="1">
      <alignment readingOrder="0" shrinkToFit="0" vertical="top" wrapText="1"/>
    </xf>
    <xf borderId="0" fillId="0" fontId="12" numFmtId="0" xfId="0" applyAlignment="1" applyFont="1">
      <alignment shrinkToFit="0" vertical="bottom" wrapText="0"/>
    </xf>
    <xf borderId="19" fillId="13" fontId="7" numFmtId="0" xfId="0" applyAlignment="1" applyBorder="1" applyFont="1">
      <alignment shrinkToFit="0" vertical="top" wrapText="1"/>
    </xf>
    <xf borderId="19" fillId="13" fontId="10" numFmtId="11" xfId="0" applyAlignment="1" applyBorder="1" applyFont="1" applyNumberFormat="1">
      <alignment readingOrder="0" shrinkToFit="0" vertical="top" wrapText="1"/>
    </xf>
    <xf borderId="19" fillId="12" fontId="11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7" width="16.29"/>
    <col customWidth="1" min="8" max="8" width="26.57"/>
    <col customWidth="1" min="9" max="26" width="16.29"/>
  </cols>
  <sheetData>
    <row r="1" ht="27.0" customHeight="1">
      <c r="A1" s="1" t="s">
        <v>0</v>
      </c>
      <c r="I1" s="1" t="s">
        <v>0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2.5" customHeight="1">
      <c r="A3" s="5" t="s">
        <v>8</v>
      </c>
      <c r="B3" s="6">
        <v>-0.23897783</v>
      </c>
      <c r="C3" s="6">
        <v>0.41507956</v>
      </c>
      <c r="D3" s="6">
        <v>1.1493825</v>
      </c>
      <c r="E3" s="6">
        <v>0.993799984455108</v>
      </c>
      <c r="F3" s="6">
        <v>0.0189189072698354</v>
      </c>
      <c r="G3" s="7" t="s">
        <v>9</v>
      </c>
      <c r="H3" s="8" t="s">
        <v>10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2.25" customHeight="1">
      <c r="A4" s="9" t="s">
        <v>11</v>
      </c>
      <c r="B4" s="10">
        <v>-0.38162974</v>
      </c>
      <c r="C4" s="11">
        <v>-0.21422674</v>
      </c>
      <c r="D4" s="11">
        <v>1.4436423</v>
      </c>
      <c r="E4" s="11">
        <v>0.992500007152557</v>
      </c>
      <c r="F4" s="11">
        <v>0.0218496359884738</v>
      </c>
      <c r="G4" s="12" t="s">
        <v>12</v>
      </c>
      <c r="H4" s="13" t="s">
        <v>10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7.75" customHeight="1">
      <c r="A5" s="14" t="s">
        <v>13</v>
      </c>
      <c r="B5" s="6">
        <v>-0.2214241</v>
      </c>
      <c r="C5" s="6">
        <v>0.45628166</v>
      </c>
      <c r="D5" s="6">
        <v>0.79379404</v>
      </c>
      <c r="E5" s="6">
        <v>0.992500007152557</v>
      </c>
      <c r="F5" s="6">
        <v>0.0225807353854179</v>
      </c>
      <c r="G5" s="7" t="s">
        <v>9</v>
      </c>
      <c r="H5" s="8" t="s">
        <v>10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6.25" customHeight="1">
      <c r="A6" s="15" t="s">
        <v>14</v>
      </c>
      <c r="B6" s="16">
        <v>1.1956208</v>
      </c>
      <c r="C6" s="17">
        <v>-1.5490116</v>
      </c>
      <c r="D6" s="17">
        <v>0.27425674</v>
      </c>
      <c r="E6" s="17">
        <v>0.989099979400634</v>
      </c>
      <c r="F6" s="17">
        <v>0.0361004509031772</v>
      </c>
      <c r="G6" s="12" t="s">
        <v>15</v>
      </c>
      <c r="H6" s="1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2.25" customHeight="1">
      <c r="A7" s="9" t="s">
        <v>16</v>
      </c>
      <c r="B7" s="18">
        <v>1.0100876</v>
      </c>
      <c r="C7" s="19">
        <v>-0.95674837</v>
      </c>
      <c r="D7" s="19">
        <v>0.11030416</v>
      </c>
      <c r="E7" s="19">
        <v>0.988499999046325</v>
      </c>
      <c r="F7" s="19">
        <v>0.0327778868377208</v>
      </c>
      <c r="G7" s="20" t="s">
        <v>17</v>
      </c>
      <c r="H7" s="21" t="s">
        <v>18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0.75" customHeight="1">
      <c r="A8" s="14" t="s">
        <v>19</v>
      </c>
      <c r="B8" s="22">
        <v>-0.8387079</v>
      </c>
      <c r="C8" s="22">
        <v>1.7100475</v>
      </c>
      <c r="D8" s="22">
        <v>-0.5017359</v>
      </c>
      <c r="E8" s="22">
        <v>0.986100018024444</v>
      </c>
      <c r="F8" s="22">
        <v>0.0461812727153301</v>
      </c>
      <c r="G8" s="23" t="s">
        <v>17</v>
      </c>
      <c r="H8" s="24" t="s">
        <v>20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2.25" customHeight="1">
      <c r="A9" s="5" t="s">
        <v>21</v>
      </c>
      <c r="B9" s="6">
        <v>0.98557353</v>
      </c>
      <c r="C9" s="6">
        <v>1.5753496</v>
      </c>
      <c r="D9" s="6">
        <v>-0.754429</v>
      </c>
      <c r="E9" s="6">
        <v>0.982900023460388</v>
      </c>
      <c r="F9" s="6">
        <v>0.0547648072242736</v>
      </c>
      <c r="G9" s="25" t="s">
        <v>17</v>
      </c>
      <c r="H9" s="8" t="s">
        <v>20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0.25" customHeight="1">
      <c r="A10" s="26"/>
      <c r="B10" s="27"/>
      <c r="C10" s="28"/>
      <c r="D10" s="28"/>
      <c r="E10" s="28"/>
      <c r="F10" s="28"/>
      <c r="G10" s="28"/>
      <c r="H10" s="2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29" t="s">
        <v>22</v>
      </c>
      <c r="B11" s="30">
        <f t="shared" ref="B11:F11" si="1">AVERAGE(B3:B9)</f>
        <v>0.2157917657</v>
      </c>
      <c r="C11" s="31">
        <f t="shared" si="1"/>
        <v>0.2052530871</v>
      </c>
      <c r="D11" s="31">
        <f t="shared" si="1"/>
        <v>0.3593164057</v>
      </c>
      <c r="E11" s="31">
        <f t="shared" si="1"/>
        <v>0.9893428598</v>
      </c>
      <c r="F11" s="31">
        <f t="shared" si="1"/>
        <v>0.03331052805</v>
      </c>
      <c r="G11" s="31"/>
      <c r="H11" s="3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29" t="s">
        <v>23</v>
      </c>
      <c r="B12" s="32">
        <f t="shared" ref="B12:F12" si="2">AVERAGE(B3,B4,B5,B6,B7)</f>
        <v>0.272735346</v>
      </c>
      <c r="C12" s="33">
        <f t="shared" si="2"/>
        <v>-0.369725098</v>
      </c>
      <c r="D12" s="33">
        <f t="shared" si="2"/>
        <v>0.754275948</v>
      </c>
      <c r="E12" s="33">
        <f t="shared" si="2"/>
        <v>0.9912799954</v>
      </c>
      <c r="F12" s="33">
        <f t="shared" si="2"/>
        <v>0.02644552328</v>
      </c>
      <c r="G12" s="33"/>
      <c r="H12" s="3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29" t="s">
        <v>24</v>
      </c>
      <c r="B13" s="30">
        <f t="shared" ref="B13:F13" si="3">STDEV(B3,B4,B5,B6,B7,B8,B9)</f>
        <v>0.8216233801</v>
      </c>
      <c r="C13" s="31">
        <f t="shared" si="3"/>
        <v>1.214651423</v>
      </c>
      <c r="D13" s="31">
        <f t="shared" si="3"/>
        <v>0.8205506322</v>
      </c>
      <c r="E13" s="31">
        <f t="shared" si="3"/>
        <v>0.003928457862</v>
      </c>
      <c r="F13" s="31">
        <f t="shared" si="3"/>
        <v>0.01346358537</v>
      </c>
      <c r="G13" s="31"/>
      <c r="H13" s="3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9.5" customHeight="1">
      <c r="A14" s="29" t="s">
        <v>25</v>
      </c>
      <c r="B14" s="32">
        <f t="shared" ref="B14:F14" si="4">STDEV(B3,B4,B5,B6,B7)</f>
        <v>0.7631584871</v>
      </c>
      <c r="C14" s="33">
        <f t="shared" si="4"/>
        <v>0.8743137638</v>
      </c>
      <c r="D14" s="33">
        <f t="shared" si="4"/>
        <v>0.5652466139</v>
      </c>
      <c r="E14" s="33">
        <f t="shared" si="4"/>
        <v>0.002334954586</v>
      </c>
      <c r="F14" s="33">
        <f t="shared" si="4"/>
        <v>0.007517066743</v>
      </c>
      <c r="G14" s="33"/>
      <c r="H14" s="3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9.5" customHeight="1">
      <c r="A15" s="34"/>
      <c r="B15" s="30"/>
      <c r="C15" s="31"/>
      <c r="D15" s="31"/>
      <c r="E15" s="31"/>
      <c r="F15" s="31"/>
      <c r="G15" s="31"/>
      <c r="H15" s="3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9.5" customHeight="1">
      <c r="A16" s="34"/>
      <c r="B16" s="32"/>
      <c r="C16" s="33"/>
      <c r="D16" s="33"/>
      <c r="E16" s="33"/>
      <c r="F16" s="33"/>
      <c r="G16" s="33"/>
      <c r="H16" s="3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9.5" customHeight="1">
      <c r="A17" s="29" t="s">
        <v>26</v>
      </c>
      <c r="B17" s="30"/>
      <c r="C17" s="31"/>
      <c r="D17" s="31"/>
      <c r="E17" s="35">
        <v>0.990899980068206</v>
      </c>
      <c r="F17" s="35">
        <v>0.0274833254516124</v>
      </c>
      <c r="G17" s="31"/>
      <c r="H17" s="3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29" t="s">
        <v>27</v>
      </c>
      <c r="B18" s="32"/>
      <c r="C18" s="33"/>
      <c r="D18" s="33"/>
      <c r="E18" s="36">
        <v>0.991599977016448</v>
      </c>
      <c r="F18" s="36">
        <v>0.0247092433273792</v>
      </c>
      <c r="G18" s="33"/>
      <c r="H18" s="3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29" t="s">
        <v>28</v>
      </c>
      <c r="B19" s="30"/>
      <c r="C19" s="31"/>
      <c r="D19" s="31"/>
      <c r="E19" s="35">
        <v>0.990199983119964</v>
      </c>
      <c r="F19" s="35">
        <v>0.0267901737242937</v>
      </c>
      <c r="G19" s="31"/>
      <c r="H19" s="3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29" t="s">
        <v>29</v>
      </c>
      <c r="B20" s="32"/>
      <c r="C20" s="33"/>
      <c r="D20" s="33"/>
      <c r="E20" s="36">
        <v>0.99150002002716</v>
      </c>
      <c r="F20" s="36">
        <v>0.0238561891019344</v>
      </c>
      <c r="G20" s="33"/>
      <c r="H20" s="3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29" t="s">
        <v>30</v>
      </c>
      <c r="B21" s="30"/>
      <c r="C21" s="31"/>
      <c r="D21" s="31"/>
      <c r="E21" s="35">
        <v>0.990899980068206</v>
      </c>
      <c r="F21" s="35">
        <v>0.0267778504639863</v>
      </c>
      <c r="G21" s="31"/>
      <c r="H21" s="3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29" t="s">
        <v>31</v>
      </c>
      <c r="B22" s="32"/>
      <c r="C22" s="33"/>
      <c r="D22" s="33"/>
      <c r="E22" s="37">
        <f t="shared" ref="E22:F22" si="5">AVERAGE(E17:E21)</f>
        <v>0.9910199881</v>
      </c>
      <c r="F22" s="37">
        <f t="shared" si="5"/>
        <v>0.02592335641</v>
      </c>
      <c r="G22" s="33"/>
      <c r="H22" s="3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29" t="s">
        <v>32</v>
      </c>
      <c r="B23" s="30"/>
      <c r="C23" s="31"/>
      <c r="D23" s="31"/>
      <c r="E23" s="38">
        <f t="shared" ref="E23:F23" si="6">STDEVP(E17:E22)</f>
        <v>0.0004597154585</v>
      </c>
      <c r="F23" s="38">
        <f t="shared" si="6"/>
        <v>0.001269007947</v>
      </c>
      <c r="G23" s="31"/>
      <c r="H23" s="3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34"/>
      <c r="B24" s="32"/>
      <c r="C24" s="33"/>
      <c r="D24" s="33"/>
      <c r="E24" s="33"/>
      <c r="F24" s="33"/>
      <c r="G24" s="33"/>
      <c r="H24" s="3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29" t="s">
        <v>33</v>
      </c>
      <c r="B25" s="30"/>
      <c r="C25" s="31"/>
      <c r="D25" s="31"/>
      <c r="E25" s="35">
        <v>0.987399995326995</v>
      </c>
      <c r="F25" s="35">
        <v>0.0409253612160682</v>
      </c>
      <c r="G25" s="31"/>
      <c r="H25" s="3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29" t="s">
        <v>34</v>
      </c>
      <c r="B26" s="32"/>
      <c r="C26" s="33"/>
      <c r="D26" s="33"/>
      <c r="E26" s="36">
        <v>0.988099992275238</v>
      </c>
      <c r="F26" s="36">
        <v>0.0380190350115299</v>
      </c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9" t="s">
        <v>35</v>
      </c>
      <c r="B27" s="30"/>
      <c r="C27" s="31"/>
      <c r="D27" s="31"/>
      <c r="E27" s="35">
        <v>0.987900018692016</v>
      </c>
      <c r="F27" s="35">
        <v>0.0405769124627113</v>
      </c>
      <c r="G27" s="31"/>
      <c r="H27" s="3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9" t="s">
        <v>36</v>
      </c>
      <c r="B28" s="32"/>
      <c r="C28" s="33"/>
      <c r="D28" s="33"/>
      <c r="E28" s="36">
        <v>0.98879998922348</v>
      </c>
      <c r="F28" s="36">
        <v>0.0336542651057243</v>
      </c>
      <c r="G28" s="33"/>
      <c r="H28" s="3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9" t="s">
        <v>37</v>
      </c>
      <c r="B29" s="30"/>
      <c r="C29" s="31"/>
      <c r="D29" s="31"/>
      <c r="E29" s="35">
        <v>0.987600028514862</v>
      </c>
      <c r="F29" s="35">
        <v>0.0366722345352172</v>
      </c>
      <c r="G29" s="31"/>
      <c r="H29" s="3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0.25" customHeight="1">
      <c r="A30" s="29" t="s">
        <v>38</v>
      </c>
      <c r="B30" s="32"/>
      <c r="C30" s="33"/>
      <c r="D30" s="33"/>
      <c r="E30" s="39">
        <f t="shared" ref="E30:F30" si="7">AVERAGE(E25:E29)</f>
        <v>0.9879600048</v>
      </c>
      <c r="F30" s="39">
        <f t="shared" si="7"/>
        <v>0.03796956167</v>
      </c>
      <c r="G30" s="33"/>
      <c r="H30" s="3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0.25" customHeight="1">
      <c r="A31" s="29" t="s">
        <v>39</v>
      </c>
      <c r="B31" s="30"/>
      <c r="C31" s="31"/>
      <c r="D31" s="31"/>
      <c r="E31" s="40">
        <f t="shared" ref="E31:F31" si="8">STDEVP(E25:E29)</f>
        <v>0.0004841409286</v>
      </c>
      <c r="F31" s="40">
        <f t="shared" si="8"/>
        <v>0.002677398695</v>
      </c>
      <c r="G31" s="31"/>
      <c r="H31" s="3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34"/>
      <c r="B32" s="32"/>
      <c r="C32" s="33"/>
      <c r="D32" s="33"/>
      <c r="E32" s="33"/>
      <c r="F32" s="33"/>
      <c r="G32" s="33"/>
      <c r="H32" s="3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9" t="s">
        <v>40</v>
      </c>
      <c r="B33" s="30"/>
      <c r="C33" s="31"/>
      <c r="D33" s="31"/>
      <c r="E33" s="35">
        <v>0.989400029182434</v>
      </c>
      <c r="F33" s="35">
        <v>0.0315963961184024</v>
      </c>
      <c r="G33" s="31"/>
      <c r="H33" s="3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9" t="s">
        <v>41</v>
      </c>
      <c r="B34" s="32"/>
      <c r="C34" s="33"/>
      <c r="D34" s="33"/>
      <c r="E34" s="36">
        <v>0.990000009536743</v>
      </c>
      <c r="F34" s="36">
        <v>0.0311868898570537</v>
      </c>
      <c r="G34" s="33"/>
      <c r="H34" s="3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9" t="s">
        <v>42</v>
      </c>
      <c r="B35" s="30"/>
      <c r="C35" s="31"/>
      <c r="D35" s="31"/>
      <c r="E35" s="35">
        <v>0.989300012588501</v>
      </c>
      <c r="F35" s="35">
        <v>0.0323153883218765</v>
      </c>
      <c r="G35" s="31"/>
      <c r="H35" s="3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9" t="s">
        <v>43</v>
      </c>
      <c r="B36" s="32"/>
      <c r="C36" s="33"/>
      <c r="D36" s="33"/>
      <c r="E36" s="36">
        <v>0.989099979400634</v>
      </c>
      <c r="F36" s="36">
        <v>0.0325318351387977</v>
      </c>
      <c r="G36" s="33"/>
      <c r="H36" s="3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9" t="s">
        <v>44</v>
      </c>
      <c r="B37" s="30"/>
      <c r="C37" s="31"/>
      <c r="D37" s="31"/>
      <c r="E37" s="35">
        <v>0.987999975681304</v>
      </c>
      <c r="F37" s="35">
        <v>0.0348826684057712</v>
      </c>
      <c r="G37" s="31"/>
      <c r="H37" s="3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9" t="s">
        <v>45</v>
      </c>
      <c r="B38" s="32"/>
      <c r="C38" s="33"/>
      <c r="D38" s="33"/>
      <c r="E38" s="33">
        <f t="shared" ref="E38:F38" si="9">AVERAGE(E33:E37)</f>
        <v>0.9891600013</v>
      </c>
      <c r="F38" s="33">
        <f t="shared" si="9"/>
        <v>0.03250263557</v>
      </c>
      <c r="G38" s="33"/>
      <c r="H38" s="3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9" t="s">
        <v>46</v>
      </c>
      <c r="B39" s="30"/>
      <c r="C39" s="31"/>
      <c r="D39" s="31"/>
      <c r="E39" s="31">
        <f t="shared" ref="E39:F39" si="10">STDEVP(E33:E37)</f>
        <v>0.000653007266</v>
      </c>
      <c r="F39" s="31">
        <f t="shared" si="10"/>
        <v>0.001284751118</v>
      </c>
      <c r="G39" s="31"/>
      <c r="H39" s="3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34"/>
      <c r="B40" s="32"/>
      <c r="C40" s="33"/>
      <c r="D40" s="33"/>
      <c r="E40" s="33"/>
      <c r="F40" s="33"/>
      <c r="G40" s="33"/>
      <c r="H40" s="3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9" t="s">
        <v>47</v>
      </c>
      <c r="B41" s="30"/>
      <c r="C41" s="31"/>
      <c r="D41" s="31"/>
      <c r="E41" s="35">
        <v>0.983699977397918</v>
      </c>
      <c r="F41" s="35">
        <v>0.0505148544907569</v>
      </c>
      <c r="G41" s="31"/>
      <c r="H41" s="31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9" t="s">
        <v>48</v>
      </c>
      <c r="B42" s="32"/>
      <c r="C42" s="33"/>
      <c r="D42" s="33"/>
      <c r="E42" s="36">
        <v>0.982900023460388</v>
      </c>
      <c r="F42" s="36">
        <v>0.0549203045666217</v>
      </c>
      <c r="G42" s="33"/>
      <c r="H42" s="3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9" t="s">
        <v>49</v>
      </c>
      <c r="B43" s="30"/>
      <c r="C43" s="31"/>
      <c r="D43" s="31"/>
      <c r="E43" s="35">
        <v>0.982400000095367</v>
      </c>
      <c r="F43" s="35">
        <v>0.0541939288377761</v>
      </c>
      <c r="G43" s="31"/>
      <c r="H43" s="3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9" t="s">
        <v>50</v>
      </c>
      <c r="B44" s="32"/>
      <c r="C44" s="33"/>
      <c r="D44" s="33"/>
      <c r="E44" s="36">
        <v>0.985000014305114</v>
      </c>
      <c r="F44" s="36">
        <v>0.0489701777696609</v>
      </c>
      <c r="G44" s="33"/>
      <c r="H44" s="3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9" t="s">
        <v>51</v>
      </c>
      <c r="B45" s="30"/>
      <c r="C45" s="31"/>
      <c r="D45" s="31"/>
      <c r="E45" s="35">
        <v>0.984099984169006</v>
      </c>
      <c r="F45" s="35">
        <v>0.0532912276685237</v>
      </c>
      <c r="G45" s="31"/>
      <c r="H45" s="31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9" t="s">
        <v>52</v>
      </c>
      <c r="B46" s="32"/>
      <c r="C46" s="33"/>
      <c r="D46" s="33"/>
      <c r="E46" s="33">
        <f t="shared" ref="E46:F46" si="11">AVERAGE(E41:E45)</f>
        <v>0.9836199999</v>
      </c>
      <c r="F46" s="33">
        <f t="shared" si="11"/>
        <v>0.05237809867</v>
      </c>
      <c r="G46" s="33"/>
      <c r="H46" s="3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9" t="s">
        <v>53</v>
      </c>
      <c r="B47" s="30"/>
      <c r="C47" s="31"/>
      <c r="D47" s="31"/>
      <c r="E47" s="31">
        <f t="shared" ref="E47:F47" si="12">STDEVP(E41:E45)</f>
        <v>0.0009108223377</v>
      </c>
      <c r="F47" s="31">
        <f t="shared" si="12"/>
        <v>0.002266250574</v>
      </c>
      <c r="G47" s="31"/>
      <c r="H47" s="31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34"/>
      <c r="B48" s="32"/>
      <c r="C48" s="33"/>
      <c r="D48" s="33"/>
      <c r="E48" s="33"/>
      <c r="F48" s="33"/>
      <c r="G48" s="33"/>
      <c r="H48" s="3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9" t="s">
        <v>54</v>
      </c>
      <c r="B49" s="30"/>
      <c r="C49" s="31"/>
      <c r="D49" s="31"/>
      <c r="E49" s="35">
        <v>0.991800010204315</v>
      </c>
      <c r="F49" s="35">
        <v>0.0245384406298398</v>
      </c>
      <c r="G49" s="31"/>
      <c r="H49" s="31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9" t="s">
        <v>55</v>
      </c>
      <c r="B50" s="32"/>
      <c r="C50" s="33"/>
      <c r="D50" s="33"/>
      <c r="E50" s="36">
        <v>0.990700006484985</v>
      </c>
      <c r="F50" s="36">
        <v>0.027828574180603</v>
      </c>
      <c r="G50" s="33"/>
      <c r="H50" s="3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9" t="s">
        <v>56</v>
      </c>
      <c r="B51" s="30"/>
      <c r="C51" s="31"/>
      <c r="D51" s="31"/>
      <c r="E51" s="35">
        <v>0.990199983119964</v>
      </c>
      <c r="F51" s="35">
        <v>0.0284110680222511</v>
      </c>
      <c r="G51" s="31"/>
      <c r="H51" s="31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9" t="s">
        <v>57</v>
      </c>
      <c r="B52" s="32"/>
      <c r="C52" s="33"/>
      <c r="D52" s="33"/>
      <c r="E52" s="36">
        <v>0.990999996662139</v>
      </c>
      <c r="F52" s="36">
        <v>0.026541493833065</v>
      </c>
      <c r="G52" s="33"/>
      <c r="H52" s="3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9" t="s">
        <v>58</v>
      </c>
      <c r="B53" s="30"/>
      <c r="C53" s="31"/>
      <c r="D53" s="31"/>
      <c r="E53" s="35">
        <v>0.990299999713897</v>
      </c>
      <c r="F53" s="35">
        <v>0.0257435757666826</v>
      </c>
      <c r="G53" s="31"/>
      <c r="H53" s="3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9" t="s">
        <v>59</v>
      </c>
      <c r="B54" s="32"/>
      <c r="C54" s="33"/>
      <c r="D54" s="33"/>
      <c r="E54" s="33">
        <f t="shared" ref="E54:F54" si="13">AVERAGE(E49:E53)</f>
        <v>0.9907999992</v>
      </c>
      <c r="F54" s="33">
        <f t="shared" si="13"/>
        <v>0.02661263049</v>
      </c>
      <c r="G54" s="33"/>
      <c r="H54" s="3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9" t="s">
        <v>60</v>
      </c>
      <c r="B55" s="30"/>
      <c r="C55" s="31"/>
      <c r="D55" s="31"/>
      <c r="E55" s="31">
        <f t="shared" ref="E55:F55" si="14">STDEVP(E49:E53)</f>
        <v>0.000576201062</v>
      </c>
      <c r="F55" s="31">
        <f t="shared" si="14"/>
        <v>0.001398247241</v>
      </c>
      <c r="G55" s="31"/>
      <c r="H55" s="3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34"/>
      <c r="B56" s="32"/>
      <c r="C56" s="33"/>
      <c r="D56" s="33"/>
      <c r="E56" s="33"/>
      <c r="F56" s="33"/>
      <c r="G56" s="33"/>
      <c r="H56" s="3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9" t="s">
        <v>61</v>
      </c>
      <c r="B57" s="30"/>
      <c r="C57" s="31"/>
      <c r="D57" s="31"/>
      <c r="E57" s="35">
        <v>0.990800023078918</v>
      </c>
      <c r="F57" s="35">
        <v>0.0260264854878187</v>
      </c>
      <c r="G57" s="31"/>
      <c r="H57" s="3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9" t="s">
        <v>62</v>
      </c>
      <c r="B58" s="32"/>
      <c r="C58" s="33"/>
      <c r="D58" s="33"/>
      <c r="E58" s="36">
        <v>0.990700006484985</v>
      </c>
      <c r="F58" s="36">
        <v>0.0261364784091711</v>
      </c>
      <c r="G58" s="33"/>
      <c r="H58" s="3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9" t="s">
        <v>63</v>
      </c>
      <c r="B59" s="30"/>
      <c r="C59" s="31"/>
      <c r="D59" s="31"/>
      <c r="E59" s="35">
        <v>0.992699980735778</v>
      </c>
      <c r="F59" s="35">
        <v>0.0228807218372821</v>
      </c>
      <c r="G59" s="31"/>
      <c r="H59" s="3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9" t="s">
        <v>64</v>
      </c>
      <c r="B60" s="32"/>
      <c r="C60" s="33"/>
      <c r="D60" s="33"/>
      <c r="E60" s="36">
        <v>0.992399990558624</v>
      </c>
      <c r="F60" s="36">
        <v>0.0246734824031591</v>
      </c>
      <c r="G60" s="33"/>
      <c r="H60" s="3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9" t="s">
        <v>65</v>
      </c>
      <c r="B61" s="30"/>
      <c r="C61" s="31"/>
      <c r="D61" s="31"/>
      <c r="E61" s="35">
        <v>0.991199970245361</v>
      </c>
      <c r="F61" s="35">
        <v>0.0263829044997692</v>
      </c>
      <c r="G61" s="31"/>
      <c r="H61" s="3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9" t="s">
        <v>66</v>
      </c>
      <c r="B62" s="32"/>
      <c r="C62" s="33"/>
      <c r="D62" s="33"/>
      <c r="E62" s="33">
        <f t="shared" ref="E62:F62" si="15">AVERAGE(E57:E61)</f>
        <v>0.9915599942</v>
      </c>
      <c r="F62" s="33">
        <f t="shared" si="15"/>
        <v>0.02522001453</v>
      </c>
      <c r="G62" s="33"/>
      <c r="H62" s="3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9" t="s">
        <v>67</v>
      </c>
      <c r="B63" s="30"/>
      <c r="C63" s="31"/>
      <c r="D63" s="31"/>
      <c r="E63" s="31">
        <f t="shared" ref="E63:F63" si="16">STDEVP(E57:E61)</f>
        <v>0.0008308929422</v>
      </c>
      <c r="F63" s="31">
        <f t="shared" si="16"/>
        <v>0.001312524453</v>
      </c>
      <c r="G63" s="31"/>
      <c r="H63" s="3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H1"/>
    <mergeCell ref="I1:P1"/>
  </mergeCell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26" width="16.29"/>
  </cols>
  <sheetData>
    <row r="1" ht="27.0" customHeight="1">
      <c r="A1" s="1" t="s">
        <v>140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41" t="s">
        <v>69</v>
      </c>
      <c r="B2" s="42" t="s">
        <v>70</v>
      </c>
      <c r="C2" s="42" t="s">
        <v>71</v>
      </c>
      <c r="D2" s="42" t="s">
        <v>72</v>
      </c>
      <c r="E2" s="42" t="s">
        <v>73</v>
      </c>
      <c r="F2" s="43" t="s">
        <v>74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5" t="s">
        <v>104</v>
      </c>
      <c r="B3" s="6">
        <v>1.6162883</v>
      </c>
      <c r="C3" s="6">
        <v>1.3224595</v>
      </c>
      <c r="D3" s="6">
        <v>-0.6954574</v>
      </c>
      <c r="E3" s="6">
        <v>0.952380955219268</v>
      </c>
      <c r="F3" s="44">
        <v>0.130192503333091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0.25" customHeight="1">
      <c r="A4" s="47" t="s">
        <v>107</v>
      </c>
      <c r="B4" s="51">
        <v>-0.469375</v>
      </c>
      <c r="C4" s="51">
        <v>-1.9477092</v>
      </c>
      <c r="D4" s="51">
        <v>0.9135716</v>
      </c>
      <c r="E4" s="51">
        <v>0.952380955</v>
      </c>
      <c r="F4" s="52">
        <v>0.177502081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0.25" customHeight="1">
      <c r="A5" s="9" t="s">
        <v>124</v>
      </c>
      <c r="B5" s="10">
        <v>1.0923256</v>
      </c>
      <c r="C5" s="11">
        <v>1.9321653</v>
      </c>
      <c r="D5" s="11">
        <v>0.5939925</v>
      </c>
      <c r="E5" s="11">
        <v>0.952380955219268</v>
      </c>
      <c r="F5" s="45">
        <v>0.244082584977149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0.25" customHeight="1">
      <c r="A6" s="9" t="s">
        <v>118</v>
      </c>
      <c r="B6" s="18">
        <v>0.60739124</v>
      </c>
      <c r="C6" s="19">
        <v>0.6684355</v>
      </c>
      <c r="D6" s="19">
        <v>0.3907363</v>
      </c>
      <c r="E6" s="19">
        <v>0.952380955219268</v>
      </c>
      <c r="F6" s="50">
        <v>0.321819096803665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5" t="s">
        <v>123</v>
      </c>
      <c r="B7" s="22">
        <v>0.10003811</v>
      </c>
      <c r="C7" s="22">
        <v>-1.0479983</v>
      </c>
      <c r="D7" s="22">
        <v>-2.1842315</v>
      </c>
      <c r="E7" s="22">
        <v>0.904761910438537</v>
      </c>
      <c r="F7" s="46">
        <v>0.109652176499366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5" t="s">
        <v>13</v>
      </c>
      <c r="B8" s="6">
        <v>-0.58274364</v>
      </c>
      <c r="C8" s="6">
        <v>-1.2518449</v>
      </c>
      <c r="D8" s="6">
        <v>-0.35405362</v>
      </c>
      <c r="E8" s="6">
        <v>0.904761910438537</v>
      </c>
      <c r="F8" s="44">
        <v>0.205003529787063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0.25" customHeight="1">
      <c r="A9" s="9" t="s">
        <v>130</v>
      </c>
      <c r="B9" s="10">
        <v>-0.7917423</v>
      </c>
      <c r="C9" s="11">
        <v>-0.38420594</v>
      </c>
      <c r="D9" s="11">
        <v>0.9160594</v>
      </c>
      <c r="E9" s="11">
        <v>0.904761910438537</v>
      </c>
      <c r="F9" s="45">
        <v>0.450484871864318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5" t="s">
        <v>21</v>
      </c>
      <c r="B10" s="6">
        <v>-1.0540266</v>
      </c>
      <c r="C10" s="6">
        <v>0.7708548</v>
      </c>
      <c r="D10" s="6">
        <v>1.6291268</v>
      </c>
      <c r="E10" s="6">
        <v>0.857142865657806</v>
      </c>
      <c r="F10" s="44">
        <v>0.227835923433303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0.25" customHeight="1">
      <c r="A11" s="9" t="s">
        <v>136</v>
      </c>
      <c r="B11" s="10">
        <v>1.362694</v>
      </c>
      <c r="C11" s="11">
        <v>-1.0113094</v>
      </c>
      <c r="D11" s="11">
        <v>-0.46255535</v>
      </c>
      <c r="E11" s="11">
        <v>0.857142865657806</v>
      </c>
      <c r="F11" s="45">
        <v>0.228949099779129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0.25" customHeight="1">
      <c r="A12" s="9" t="s">
        <v>11</v>
      </c>
      <c r="B12" s="18">
        <v>1.2194985</v>
      </c>
      <c r="C12" s="19">
        <v>1.3783987</v>
      </c>
      <c r="D12" s="19">
        <v>0.14784357</v>
      </c>
      <c r="E12" s="19">
        <v>0.857142865657806</v>
      </c>
      <c r="F12" s="50">
        <v>0.324345558881759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0.25" customHeight="1">
      <c r="A13" s="9" t="s">
        <v>120</v>
      </c>
      <c r="B13" s="10">
        <v>1.3437668</v>
      </c>
      <c r="C13" s="11">
        <v>-1.8854352</v>
      </c>
      <c r="D13" s="11">
        <v>-0.6911538</v>
      </c>
      <c r="E13" s="11">
        <v>0.809523820877075</v>
      </c>
      <c r="F13" s="45">
        <v>0.267370641231536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5" t="s">
        <v>16</v>
      </c>
      <c r="B14" s="6">
        <v>1.2892241</v>
      </c>
      <c r="C14" s="6">
        <v>-0.20859364</v>
      </c>
      <c r="D14" s="6">
        <v>-1.9403485</v>
      </c>
      <c r="E14" s="6">
        <v>0.809523820877075</v>
      </c>
      <c r="F14" s="44">
        <v>0.463447391986846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5" t="s">
        <v>103</v>
      </c>
      <c r="B15" s="22">
        <v>-1.1139376</v>
      </c>
      <c r="C15" s="22">
        <v>0.9843428</v>
      </c>
      <c r="D15" s="22">
        <v>0.062886216</v>
      </c>
      <c r="E15" s="22">
        <v>0.761904776096344</v>
      </c>
      <c r="F15" s="46">
        <v>0.414593070745468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0.25" customHeight="1">
      <c r="A16" s="9" t="s">
        <v>125</v>
      </c>
      <c r="B16" s="18">
        <v>-0.57886195</v>
      </c>
      <c r="C16" s="19">
        <v>-1.2903749</v>
      </c>
      <c r="D16" s="19">
        <v>1.4484719</v>
      </c>
      <c r="E16" s="19">
        <v>0.761904776096344</v>
      </c>
      <c r="F16" s="50">
        <v>1.0829153060913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0.25" customHeight="1">
      <c r="A17" s="26"/>
      <c r="B17" s="27"/>
      <c r="C17" s="28"/>
      <c r="D17" s="28"/>
      <c r="E17" s="28"/>
      <c r="F17" s="28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29" t="s">
        <v>22</v>
      </c>
      <c r="B18" s="30">
        <f t="shared" ref="B18:F18" si="1">AVERAGE(B3:B16)</f>
        <v>0.2886099686</v>
      </c>
      <c r="C18" s="30">
        <f t="shared" si="1"/>
        <v>-0.1407724914</v>
      </c>
      <c r="D18" s="30">
        <f t="shared" si="1"/>
        <v>-0.01607942029</v>
      </c>
      <c r="E18" s="30">
        <f t="shared" si="1"/>
        <v>0.8741496673</v>
      </c>
      <c r="F18" s="30">
        <f t="shared" si="1"/>
        <v>0.3320138455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29" t="s">
        <v>100</v>
      </c>
      <c r="B19" s="32">
        <f t="shared" ref="B19:F19" si="2">AVERAGE(B3:B7)</f>
        <v>0.58933365</v>
      </c>
      <c r="C19" s="32">
        <f t="shared" si="2"/>
        <v>0.18547056</v>
      </c>
      <c r="D19" s="32">
        <f t="shared" si="2"/>
        <v>-0.1962777</v>
      </c>
      <c r="E19" s="32">
        <f t="shared" si="2"/>
        <v>0.9428571462</v>
      </c>
      <c r="F19" s="32">
        <f t="shared" si="2"/>
        <v>0.1966496885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29" t="s">
        <v>24</v>
      </c>
      <c r="B20" s="30">
        <f t="shared" ref="B20:F20" si="3">STDEV(B3:B16)</f>
        <v>1.026717828</v>
      </c>
      <c r="C20" s="30">
        <f t="shared" si="3"/>
        <v>1.301107662</v>
      </c>
      <c r="D20" s="30">
        <f t="shared" si="3"/>
        <v>1.136461549</v>
      </c>
      <c r="E20" s="30">
        <f t="shared" si="3"/>
        <v>0.0688981361</v>
      </c>
      <c r="F20" s="30">
        <f t="shared" si="3"/>
        <v>0.2426953348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29" t="s">
        <v>25</v>
      </c>
      <c r="B21" s="32">
        <f t="shared" ref="B21:F21" si="4">STDEV(B3:B7)</f>
        <v>0.816736947</v>
      </c>
      <c r="C21" s="32">
        <f t="shared" si="4"/>
        <v>1.631628237</v>
      </c>
      <c r="D21" s="32">
        <f t="shared" si="4"/>
        <v>1.265110527</v>
      </c>
      <c r="E21" s="32">
        <f t="shared" si="4"/>
        <v>0.02129588421</v>
      </c>
      <c r="F21" s="32">
        <f t="shared" si="4"/>
        <v>0.08698996475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34"/>
      <c r="B22" s="30"/>
      <c r="C22" s="31"/>
      <c r="D22" s="31"/>
      <c r="E22" s="31"/>
      <c r="F22" s="3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29" t="s">
        <v>26</v>
      </c>
      <c r="B23" s="32"/>
      <c r="C23" s="33"/>
      <c r="D23" s="33"/>
      <c r="E23" s="36">
        <v>0.857142865657806</v>
      </c>
      <c r="F23" s="36">
        <v>0.298586875200271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9" t="s">
        <v>27</v>
      </c>
      <c r="B24" s="30"/>
      <c r="C24" s="31"/>
      <c r="D24" s="31"/>
      <c r="E24" s="35">
        <v>0.809523820877075</v>
      </c>
      <c r="F24" s="35">
        <v>0.407945960760116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29" t="s">
        <v>28</v>
      </c>
      <c r="B25" s="32"/>
      <c r="C25" s="33"/>
      <c r="D25" s="33"/>
      <c r="E25" s="36">
        <v>0.857142865657806</v>
      </c>
      <c r="F25" s="36">
        <v>0.339559763669967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29" t="s">
        <v>29</v>
      </c>
      <c r="B26" s="30"/>
      <c r="C26" s="31"/>
      <c r="D26" s="31"/>
      <c r="E26" s="35">
        <v>1.0</v>
      </c>
      <c r="F26" s="35">
        <v>0.0795656964182853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9" t="s">
        <v>30</v>
      </c>
      <c r="B27" s="32"/>
      <c r="C27" s="33"/>
      <c r="D27" s="33"/>
      <c r="E27" s="36">
        <v>0.857142865657806</v>
      </c>
      <c r="F27" s="36">
        <v>0.244938537478446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9" t="s">
        <v>31</v>
      </c>
      <c r="B28" s="30"/>
      <c r="C28" s="31"/>
      <c r="D28" s="31"/>
      <c r="E28" s="31">
        <f t="shared" ref="E28:F28" si="5">AVERAGE(E23:E27)</f>
        <v>0.8761904836</v>
      </c>
      <c r="F28" s="31">
        <f t="shared" si="5"/>
        <v>0.2741193667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9" t="s">
        <v>32</v>
      </c>
      <c r="B29" s="32"/>
      <c r="C29" s="33"/>
      <c r="D29" s="33"/>
      <c r="E29" s="33">
        <f t="shared" ref="E29:F29" si="6">STDEV(E23:E27)</f>
        <v>0.07221785707</v>
      </c>
      <c r="F29" s="33">
        <f t="shared" si="6"/>
        <v>0.1239892266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34"/>
      <c r="B30" s="30"/>
      <c r="C30" s="31"/>
      <c r="D30" s="31"/>
      <c r="E30" s="31"/>
      <c r="F30" s="3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9" t="s">
        <v>33</v>
      </c>
      <c r="B31" s="32"/>
      <c r="C31" s="33"/>
      <c r="D31" s="33"/>
      <c r="E31" s="36">
        <v>0.809523820877075</v>
      </c>
      <c r="F31" s="36">
        <v>0.439564168453216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9" t="s">
        <v>34</v>
      </c>
      <c r="B32" s="30"/>
      <c r="C32" s="31"/>
      <c r="D32" s="31"/>
      <c r="E32" s="35">
        <v>0.809523820877075</v>
      </c>
      <c r="F32" s="35">
        <v>0.319283753633499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9" t="s">
        <v>35</v>
      </c>
      <c r="B33" s="32"/>
      <c r="C33" s="33"/>
      <c r="D33" s="33"/>
      <c r="E33" s="36">
        <v>0.809523820877075</v>
      </c>
      <c r="F33" s="36">
        <v>0.372400939464569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9" t="s">
        <v>36</v>
      </c>
      <c r="B34" s="30"/>
      <c r="C34" s="31"/>
      <c r="D34" s="31"/>
      <c r="E34" s="35">
        <v>0.809523820877075</v>
      </c>
      <c r="F34" s="35">
        <v>0.289220929145813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9" t="s">
        <v>37</v>
      </c>
      <c r="B35" s="32"/>
      <c r="C35" s="33"/>
      <c r="D35" s="33"/>
      <c r="E35" s="36">
        <v>0.857142865657806</v>
      </c>
      <c r="F35" s="36">
        <v>0.310639053583145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9" t="s">
        <v>38</v>
      </c>
      <c r="B36" s="30"/>
      <c r="C36" s="31"/>
      <c r="D36" s="31"/>
      <c r="E36" s="31">
        <f t="shared" ref="E36:F36" si="7">AVERAGE(E31:E35)</f>
        <v>0.8190476298</v>
      </c>
      <c r="F36" s="31">
        <f t="shared" si="7"/>
        <v>0.3462217689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9" t="s">
        <v>39</v>
      </c>
      <c r="B37" s="32"/>
      <c r="C37" s="33"/>
      <c r="D37" s="33"/>
      <c r="E37" s="33">
        <f t="shared" ref="E37:F37" si="8">STDEV(E31:E35)</f>
        <v>0.02129588423</v>
      </c>
      <c r="F37" s="33">
        <f t="shared" si="8"/>
        <v>0.06049593903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34"/>
      <c r="B38" s="30"/>
      <c r="C38" s="31"/>
      <c r="D38" s="31"/>
      <c r="E38" s="31"/>
      <c r="F38" s="3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9" t="s">
        <v>40</v>
      </c>
      <c r="B39" s="32"/>
      <c r="C39" s="33"/>
      <c r="D39" s="33"/>
      <c r="E39" s="36">
        <v>0.809523820877075</v>
      </c>
      <c r="F39" s="36">
        <v>0.322183370590209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9" t="s">
        <v>41</v>
      </c>
      <c r="B40" s="30"/>
      <c r="C40" s="31"/>
      <c r="D40" s="31"/>
      <c r="E40" s="35">
        <v>0.809523820877075</v>
      </c>
      <c r="F40" s="35">
        <v>0.353616714477539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9" t="s">
        <v>42</v>
      </c>
      <c r="B41" s="32"/>
      <c r="C41" s="33"/>
      <c r="D41" s="33"/>
      <c r="E41" s="36">
        <v>0.809523820877075</v>
      </c>
      <c r="F41" s="36">
        <v>0.3372563123703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9" t="s">
        <v>43</v>
      </c>
      <c r="B42" s="30"/>
      <c r="C42" s="31"/>
      <c r="D42" s="31"/>
      <c r="E42" s="35">
        <v>0.809523820877075</v>
      </c>
      <c r="F42" s="35">
        <v>0.333514660596847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9" t="s">
        <v>44</v>
      </c>
      <c r="B43" s="32"/>
      <c r="C43" s="33"/>
      <c r="D43" s="33"/>
      <c r="E43" s="36">
        <v>0.809523820877075</v>
      </c>
      <c r="F43" s="36">
        <v>0.314559936523437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9" t="s">
        <v>45</v>
      </c>
      <c r="B44" s="30"/>
      <c r="C44" s="31"/>
      <c r="D44" s="31"/>
      <c r="E44" s="31">
        <f t="shared" ref="E44:F44" si="9">AVERAGE(E39:E43)</f>
        <v>0.8095238209</v>
      </c>
      <c r="F44" s="31">
        <f t="shared" si="9"/>
        <v>0.3322261989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9" t="s">
        <v>46</v>
      </c>
      <c r="B45" s="32"/>
      <c r="C45" s="33"/>
      <c r="D45" s="33"/>
      <c r="E45" s="33">
        <f t="shared" ref="E45:F45" si="10">STDEV(E39:E43)</f>
        <v>0</v>
      </c>
      <c r="F45" s="33">
        <f t="shared" si="10"/>
        <v>0.01497891484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34"/>
      <c r="B46" s="30"/>
      <c r="C46" s="31"/>
      <c r="D46" s="31"/>
      <c r="E46" s="31"/>
      <c r="F46" s="3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9" t="s">
        <v>47</v>
      </c>
      <c r="B47" s="32"/>
      <c r="C47" s="33"/>
      <c r="D47" s="33"/>
      <c r="E47" s="36">
        <v>0.904761910438537</v>
      </c>
      <c r="F47" s="36">
        <v>0.308690458536148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9" t="s">
        <v>48</v>
      </c>
      <c r="B48" s="30"/>
      <c r="C48" s="31"/>
      <c r="D48" s="31"/>
      <c r="E48" s="35">
        <v>0.904761910438537</v>
      </c>
      <c r="F48" s="35">
        <v>0.317304670810699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9" t="s">
        <v>49</v>
      </c>
      <c r="B49" s="32"/>
      <c r="C49" s="33"/>
      <c r="D49" s="33"/>
      <c r="E49" s="36">
        <v>0.857142865657806</v>
      </c>
      <c r="F49" s="36">
        <v>0.315111815929412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9" t="s">
        <v>50</v>
      </c>
      <c r="B50" s="30"/>
      <c r="C50" s="31"/>
      <c r="D50" s="31"/>
      <c r="E50" s="35">
        <v>0.857142865657806</v>
      </c>
      <c r="F50" s="35">
        <v>0.315747410058975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9" t="s">
        <v>51</v>
      </c>
      <c r="B51" s="32"/>
      <c r="C51" s="33"/>
      <c r="D51" s="33"/>
      <c r="E51" s="36">
        <v>0.904761910438537</v>
      </c>
      <c r="F51" s="36">
        <v>0.312209486961364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9" t="s">
        <v>52</v>
      </c>
      <c r="B52" s="30"/>
      <c r="C52" s="31"/>
      <c r="D52" s="31"/>
      <c r="E52" s="31">
        <f t="shared" ref="E52:F52" si="11">AVERAGE(E47:E51)</f>
        <v>0.8857142925</v>
      </c>
      <c r="F52" s="31">
        <f t="shared" si="11"/>
        <v>0.3138127685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9" t="s">
        <v>53</v>
      </c>
      <c r="B53" s="32"/>
      <c r="C53" s="33"/>
      <c r="D53" s="33"/>
      <c r="E53" s="33">
        <f t="shared" ref="E53:F53" si="12">STDEV(E47:E51)</f>
        <v>0.02608202499</v>
      </c>
      <c r="F53" s="33">
        <f t="shared" si="12"/>
        <v>0.003407063068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34"/>
      <c r="B54" s="30"/>
      <c r="C54" s="31"/>
      <c r="D54" s="31"/>
      <c r="E54" s="31"/>
      <c r="F54" s="3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9" t="s">
        <v>54</v>
      </c>
      <c r="B55" s="32"/>
      <c r="C55" s="33"/>
      <c r="D55" s="33"/>
      <c r="E55" s="36">
        <v>0.857142865657806</v>
      </c>
      <c r="F55" s="36">
        <v>0.265407145023345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9" t="s">
        <v>55</v>
      </c>
      <c r="B56" s="30"/>
      <c r="C56" s="31"/>
      <c r="D56" s="31"/>
      <c r="E56" s="35">
        <v>0.857142865657806</v>
      </c>
      <c r="F56" s="35">
        <v>0.270155042409896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9" t="s">
        <v>56</v>
      </c>
      <c r="B57" s="32"/>
      <c r="C57" s="33"/>
      <c r="D57" s="33"/>
      <c r="E57" s="36">
        <v>0.857142865657806</v>
      </c>
      <c r="F57" s="36">
        <v>0.302783846855163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9" t="s">
        <v>57</v>
      </c>
      <c r="B58" s="30"/>
      <c r="C58" s="31"/>
      <c r="D58" s="31"/>
      <c r="E58" s="35">
        <v>0.857142865657806</v>
      </c>
      <c r="F58" s="35">
        <v>0.285921514034271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9" t="s">
        <v>58</v>
      </c>
      <c r="B59" s="32"/>
      <c r="C59" s="33"/>
      <c r="D59" s="33"/>
      <c r="E59" s="36">
        <v>0.857142865657806</v>
      </c>
      <c r="F59" s="36">
        <v>0.260145157575607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9" t="s">
        <v>59</v>
      </c>
      <c r="B60" s="30"/>
      <c r="C60" s="31"/>
      <c r="D60" s="31"/>
      <c r="E60" s="31">
        <f t="shared" ref="E60:F60" si="13">AVERAGE(E55:E59)</f>
        <v>0.8571428657</v>
      </c>
      <c r="F60" s="31">
        <f t="shared" si="13"/>
        <v>0.2768825412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9" t="s">
        <v>60</v>
      </c>
      <c r="B61" s="32"/>
      <c r="C61" s="33"/>
      <c r="D61" s="33"/>
      <c r="E61" s="33">
        <f t="shared" ref="E61:F61" si="14">STDEV(E55:E59)</f>
        <v>0</v>
      </c>
      <c r="F61" s="33">
        <f t="shared" si="14"/>
        <v>0.01739011668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34"/>
      <c r="B62" s="30"/>
      <c r="C62" s="31"/>
      <c r="D62" s="31"/>
      <c r="E62" s="31"/>
      <c r="F62" s="3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9" t="s">
        <v>61</v>
      </c>
      <c r="B63" s="32"/>
      <c r="C63" s="33"/>
      <c r="D63" s="33"/>
      <c r="E63" s="36">
        <v>0.857142865657806</v>
      </c>
      <c r="F63" s="36">
        <v>0.275124013423919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9" t="s">
        <v>62</v>
      </c>
      <c r="B64" s="30"/>
      <c r="C64" s="31"/>
      <c r="D64" s="31"/>
      <c r="E64" s="35">
        <v>0.857142865657806</v>
      </c>
      <c r="F64" s="35">
        <v>0.289847403764724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9" t="s">
        <v>63</v>
      </c>
      <c r="B65" s="32"/>
      <c r="C65" s="33"/>
      <c r="D65" s="33"/>
      <c r="E65" s="36">
        <v>0.857142865657806</v>
      </c>
      <c r="F65" s="36">
        <v>0.345446467399597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9" t="s">
        <v>64</v>
      </c>
      <c r="B66" s="30"/>
      <c r="C66" s="31"/>
      <c r="D66" s="31"/>
      <c r="E66" s="35">
        <v>0.857142865657806</v>
      </c>
      <c r="F66" s="35">
        <v>0.316148519515991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9" t="s">
        <v>65</v>
      </c>
      <c r="B67" s="32"/>
      <c r="C67" s="33"/>
      <c r="D67" s="33"/>
      <c r="E67" s="36">
        <v>0.857142865657806</v>
      </c>
      <c r="F67" s="36">
        <v>0.295451402664184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9" t="s">
        <v>66</v>
      </c>
      <c r="B68" s="30"/>
      <c r="C68" s="31"/>
      <c r="D68" s="31"/>
      <c r="E68" s="31">
        <f t="shared" ref="E68:F68" si="15">AVERAGE(E63:E67)</f>
        <v>0.8571428657</v>
      </c>
      <c r="F68" s="31">
        <f t="shared" si="15"/>
        <v>0.3044035614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9" t="s">
        <v>67</v>
      </c>
      <c r="B69" s="32"/>
      <c r="C69" s="33"/>
      <c r="D69" s="33"/>
      <c r="E69" s="33">
        <f t="shared" ref="E69:F69" si="16">STDEV(E63:E67)</f>
        <v>0</v>
      </c>
      <c r="F69" s="33">
        <f t="shared" si="16"/>
        <v>0.02725701274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9.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1">
    <mergeCell ref="A1:F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5" t="s">
        <v>141</v>
      </c>
    </row>
    <row r="2">
      <c r="A2" s="86" t="s">
        <v>142</v>
      </c>
      <c r="B2" s="86" t="s">
        <v>2</v>
      </c>
      <c r="C2" s="86" t="s">
        <v>3</v>
      </c>
      <c r="D2" s="86" t="s">
        <v>4</v>
      </c>
      <c r="E2" s="86" t="s">
        <v>143</v>
      </c>
      <c r="F2" s="86" t="s">
        <v>144</v>
      </c>
    </row>
    <row r="3">
      <c r="A3" s="87">
        <v>7.0</v>
      </c>
      <c r="B3" s="88">
        <v>-0.054320484</v>
      </c>
      <c r="C3" s="88">
        <v>0.8079505</v>
      </c>
      <c r="D3" s="88">
        <v>1.1225212</v>
      </c>
      <c r="E3" s="88">
        <v>0.911700010299683</v>
      </c>
      <c r="F3" s="88">
        <v>0.361571103334427</v>
      </c>
    </row>
    <row r="4">
      <c r="A4" s="87">
        <v>4.0</v>
      </c>
      <c r="B4" s="89">
        <v>-0.0604019</v>
      </c>
      <c r="C4" s="89">
        <v>1.0043609</v>
      </c>
      <c r="D4" s="89">
        <v>1.3566369</v>
      </c>
      <c r="E4" s="89">
        <v>0.911700010299683</v>
      </c>
      <c r="F4" s="89">
        <v>0.408931791782379</v>
      </c>
    </row>
    <row r="5">
      <c r="A5" s="87">
        <v>9.0</v>
      </c>
      <c r="B5" s="88">
        <v>-0.08990562</v>
      </c>
      <c r="C5" s="88">
        <v>0.6871657</v>
      </c>
      <c r="D5" s="88">
        <v>1.0475157</v>
      </c>
      <c r="E5" s="88">
        <v>0.911199986934662</v>
      </c>
      <c r="F5" s="88">
        <v>0.367531210184097</v>
      </c>
    </row>
    <row r="6">
      <c r="A6" s="87">
        <v>8.0</v>
      </c>
      <c r="B6" s="89">
        <v>-0.036163736</v>
      </c>
      <c r="C6" s="89">
        <v>1.0081286</v>
      </c>
      <c r="D6" s="89">
        <v>0.6617511</v>
      </c>
      <c r="E6" s="89">
        <v>0.910099983215332</v>
      </c>
      <c r="F6" s="89">
        <v>0.339280039072037</v>
      </c>
    </row>
    <row r="7">
      <c r="A7" s="87">
        <v>1.0</v>
      </c>
      <c r="B7" s="88">
        <v>-0.06513778</v>
      </c>
      <c r="C7" s="88">
        <v>1.1994346</v>
      </c>
      <c r="D7" s="88">
        <v>1.4860365</v>
      </c>
      <c r="E7" s="88">
        <v>0.910099983215332</v>
      </c>
      <c r="F7" s="88">
        <v>0.401954978704453</v>
      </c>
    </row>
    <row r="8">
      <c r="A8" s="87">
        <v>14.0</v>
      </c>
      <c r="B8" s="89">
        <v>-0.037672725</v>
      </c>
      <c r="C8" s="89">
        <v>0.8994576</v>
      </c>
      <c r="D8" s="89">
        <v>0.7749718</v>
      </c>
      <c r="E8" s="89">
        <v>0.90829998254776</v>
      </c>
      <c r="F8" s="89">
        <v>0.34773787856102</v>
      </c>
    </row>
    <row r="9">
      <c r="A9" s="87">
        <v>6.0</v>
      </c>
      <c r="B9" s="88">
        <v>-0.028751727</v>
      </c>
      <c r="C9" s="88">
        <v>1.1878673</v>
      </c>
      <c r="D9" s="88">
        <v>0.62089</v>
      </c>
      <c r="E9" s="88">
        <v>0.908100008964539</v>
      </c>
      <c r="F9" s="88">
        <v>0.361689746379852</v>
      </c>
    </row>
    <row r="10">
      <c r="A10" s="87">
        <v>21.0</v>
      </c>
      <c r="B10" s="89">
        <v>-0.017905235</v>
      </c>
      <c r="C10" s="89">
        <v>1.23101</v>
      </c>
      <c r="D10" s="89">
        <v>0.46496248</v>
      </c>
      <c r="E10" s="89">
        <v>0.907299995422363</v>
      </c>
      <c r="F10" s="89">
        <v>0.33132067322731</v>
      </c>
    </row>
    <row r="11">
      <c r="A11" s="87">
        <v>22.0</v>
      </c>
      <c r="B11" s="88">
        <v>-0.028641582</v>
      </c>
      <c r="C11" s="88">
        <v>1.4634911</v>
      </c>
      <c r="D11" s="88">
        <v>0.5917027</v>
      </c>
      <c r="E11" s="88">
        <v>0.907100021839142</v>
      </c>
      <c r="F11" s="88">
        <v>0.393521636724472</v>
      </c>
    </row>
    <row r="12">
      <c r="A12" s="87">
        <v>12.0</v>
      </c>
      <c r="B12" s="89">
        <v>-0.048898634</v>
      </c>
      <c r="C12" s="89">
        <v>1.3669717</v>
      </c>
      <c r="D12" s="89">
        <v>1.0679367</v>
      </c>
      <c r="E12" s="89">
        <v>0.906899988651276</v>
      </c>
      <c r="F12" s="89">
        <v>0.356631189584732</v>
      </c>
    </row>
    <row r="13">
      <c r="A13" s="87">
        <v>5.0</v>
      </c>
      <c r="B13" s="88">
        <v>-0.045132473</v>
      </c>
      <c r="C13" s="88">
        <v>1.5321083</v>
      </c>
      <c r="D13" s="88">
        <v>1.1981671</v>
      </c>
      <c r="E13" s="88">
        <v>0.906899988651276</v>
      </c>
      <c r="F13" s="88">
        <v>0.429118394851685</v>
      </c>
    </row>
    <row r="14">
      <c r="A14" s="87">
        <v>16.0</v>
      </c>
      <c r="B14" s="89">
        <v>-0.030917112</v>
      </c>
      <c r="C14" s="89">
        <v>1.5662535</v>
      </c>
      <c r="D14" s="89">
        <v>0.7734296</v>
      </c>
      <c r="E14" s="89">
        <v>0.906599998474121</v>
      </c>
      <c r="F14" s="89">
        <v>0.360772341489792</v>
      </c>
    </row>
    <row r="15">
      <c r="A15" s="87">
        <v>2.0</v>
      </c>
      <c r="B15" s="88">
        <v>-0.054779626</v>
      </c>
      <c r="C15" s="88">
        <v>1.0748161</v>
      </c>
      <c r="D15" s="88">
        <v>1.1935734</v>
      </c>
      <c r="E15" s="88">
        <v>0.906599998474121</v>
      </c>
      <c r="F15" s="88">
        <v>0.402694493532181</v>
      </c>
    </row>
    <row r="16">
      <c r="A16" s="87">
        <v>10.0</v>
      </c>
      <c r="B16" s="89">
        <v>-0.08362349</v>
      </c>
      <c r="C16" s="89">
        <v>0.8426135</v>
      </c>
      <c r="D16" s="89">
        <v>1.4051487</v>
      </c>
      <c r="E16" s="89">
        <v>0.9064000248909</v>
      </c>
      <c r="F16" s="89">
        <v>0.418029934167862</v>
      </c>
    </row>
    <row r="17">
      <c r="A17" s="87">
        <v>11.0</v>
      </c>
      <c r="B17" s="88">
        <v>-0.04259384</v>
      </c>
      <c r="C17" s="88">
        <v>1.512722</v>
      </c>
      <c r="D17" s="88">
        <v>1.4719621</v>
      </c>
      <c r="E17" s="88">
        <v>0.906199991703033</v>
      </c>
      <c r="F17" s="88">
        <v>0.381093919277191</v>
      </c>
    </row>
    <row r="18">
      <c r="A18" s="87">
        <v>18.0</v>
      </c>
      <c r="B18" s="89">
        <v>-0.031078892</v>
      </c>
      <c r="C18" s="89">
        <v>1.1917753</v>
      </c>
      <c r="D18" s="89">
        <v>0.47131452</v>
      </c>
      <c r="E18" s="89">
        <v>0.905600011348724</v>
      </c>
      <c r="F18" s="89">
        <v>0.33060485124588</v>
      </c>
    </row>
    <row r="19">
      <c r="A19" s="87">
        <v>13.0</v>
      </c>
      <c r="B19" s="88">
        <v>-0.027340151</v>
      </c>
      <c r="C19" s="88">
        <v>1.5245239</v>
      </c>
      <c r="D19" s="88">
        <v>0.7313272</v>
      </c>
      <c r="E19" s="88">
        <v>0.905600011348724</v>
      </c>
      <c r="F19" s="88">
        <v>0.358475416898727</v>
      </c>
    </row>
    <row r="20">
      <c r="A20" s="87">
        <v>15.0</v>
      </c>
      <c r="B20" s="89">
        <v>-0.030020176</v>
      </c>
      <c r="C20" s="89">
        <v>1.5698129</v>
      </c>
      <c r="D20" s="89">
        <v>0.87029153</v>
      </c>
      <c r="E20" s="89">
        <v>0.905499994754791</v>
      </c>
      <c r="F20" s="89">
        <v>0.400142580270767</v>
      </c>
    </row>
    <row r="21">
      <c r="A21" s="87">
        <v>3.0</v>
      </c>
      <c r="B21" s="88">
        <v>-0.039609883</v>
      </c>
      <c r="C21" s="88">
        <v>1.4358203</v>
      </c>
      <c r="D21" s="88">
        <v>1.0785991</v>
      </c>
      <c r="E21" s="88">
        <v>0.90530002117157</v>
      </c>
      <c r="F21" s="88">
        <v>0.35497522354126</v>
      </c>
    </row>
    <row r="22">
      <c r="A22" s="87">
        <v>20.0</v>
      </c>
      <c r="B22" s="89">
        <v>-0.021632092</v>
      </c>
      <c r="C22" s="89">
        <v>1.3230002</v>
      </c>
      <c r="D22" s="89">
        <v>0.56210774</v>
      </c>
      <c r="E22" s="89">
        <v>0.904799997806549</v>
      </c>
      <c r="F22" s="89">
        <v>0.355213403701782</v>
      </c>
    </row>
    <row r="23">
      <c r="A23" s="87">
        <v>17.0</v>
      </c>
      <c r="B23" s="88">
        <v>-0.014557591</v>
      </c>
      <c r="C23" s="88">
        <v>0.84690404</v>
      </c>
      <c r="D23" s="88">
        <v>0.2719979</v>
      </c>
      <c r="E23" s="88">
        <v>0.903299987316132</v>
      </c>
      <c r="F23" s="88">
        <v>0.307040631771088</v>
      </c>
    </row>
    <row r="24">
      <c r="A24" s="87">
        <v>23.0</v>
      </c>
      <c r="B24" s="89">
        <v>-0.04173694</v>
      </c>
      <c r="C24" s="89">
        <v>1.6279317</v>
      </c>
      <c r="D24" s="89">
        <v>0.63525647</v>
      </c>
      <c r="E24" s="89">
        <v>0.897499978542328</v>
      </c>
      <c r="F24" s="89">
        <v>0.383475631475449</v>
      </c>
    </row>
    <row r="25">
      <c r="A25" s="87">
        <v>19.0</v>
      </c>
      <c r="B25" s="88">
        <v>-0.02621656</v>
      </c>
      <c r="C25" s="88">
        <v>1.5260009</v>
      </c>
      <c r="D25" s="88">
        <v>0.48621905</v>
      </c>
      <c r="E25" s="88">
        <v>0.892700016498566</v>
      </c>
      <c r="F25" s="88">
        <v>0.372070103883743</v>
      </c>
    </row>
    <row r="26">
      <c r="A26" s="87" t="s">
        <v>22</v>
      </c>
      <c r="B26" s="90"/>
      <c r="C26" s="90"/>
      <c r="D26" s="90"/>
      <c r="E26" s="88">
        <v>0.906326086624809</v>
      </c>
      <c r="F26" s="88">
        <v>0.370603355376617</v>
      </c>
    </row>
    <row r="27">
      <c r="A27" s="87" t="s">
        <v>100</v>
      </c>
      <c r="B27" s="91"/>
      <c r="C27" s="91"/>
      <c r="D27" s="91"/>
      <c r="E27" s="89">
        <v>0.910959994792938</v>
      </c>
      <c r="F27" s="89">
        <v>0.375853824615479</v>
      </c>
    </row>
    <row r="28">
      <c r="A28" s="85" t="s">
        <v>145</v>
      </c>
      <c r="E28" s="92">
        <f t="shared" ref="E28:F28" si="1">STDEV(E3:E7)</f>
        <v>0.0008111846208</v>
      </c>
      <c r="F28" s="92">
        <f t="shared" si="1"/>
        <v>0.02909607355</v>
      </c>
    </row>
    <row r="30">
      <c r="A30" s="87" t="s">
        <v>146</v>
      </c>
      <c r="B30" s="90"/>
      <c r="C30" s="90"/>
      <c r="D30" s="90"/>
      <c r="E30" s="88">
        <v>0.908999979496002</v>
      </c>
      <c r="F30" s="88">
        <v>0.258071392774582</v>
      </c>
    </row>
    <row r="31">
      <c r="A31" s="90"/>
      <c r="B31" s="91"/>
      <c r="C31" s="91"/>
      <c r="D31" s="91"/>
      <c r="E31" s="89">
        <v>0.91159999370575</v>
      </c>
      <c r="F31" s="89">
        <v>0.251943320035934</v>
      </c>
    </row>
    <row r="32">
      <c r="A32" s="90"/>
      <c r="B32" s="90"/>
      <c r="C32" s="90"/>
      <c r="D32" s="90"/>
      <c r="E32" s="88">
        <v>0.907599985599518</v>
      </c>
      <c r="F32" s="88">
        <v>0.262671083211899</v>
      </c>
    </row>
    <row r="33">
      <c r="A33" s="90"/>
      <c r="B33" s="91"/>
      <c r="C33" s="91"/>
      <c r="D33" s="91"/>
      <c r="E33" s="89">
        <v>0.909300029277802</v>
      </c>
      <c r="F33" s="89">
        <v>0.255305856466293</v>
      </c>
    </row>
    <row r="34">
      <c r="A34" s="90"/>
      <c r="B34" s="90"/>
      <c r="C34" s="90"/>
      <c r="D34" s="90"/>
      <c r="E34" s="88">
        <v>0.909200012683868</v>
      </c>
      <c r="F34" s="88">
        <v>0.254397094249725</v>
      </c>
    </row>
    <row r="35">
      <c r="A35" s="87" t="s">
        <v>22</v>
      </c>
      <c r="B35" s="91"/>
      <c r="C35" s="91"/>
      <c r="D35" s="91"/>
      <c r="E35" s="89">
        <v>0.909340000152588</v>
      </c>
      <c r="F35" s="89">
        <v>0.256477749347687</v>
      </c>
    </row>
    <row r="36">
      <c r="A36" s="90"/>
      <c r="B36" s="90"/>
      <c r="C36" s="90"/>
      <c r="D36" s="90"/>
      <c r="E36" s="90"/>
      <c r="F36" s="90"/>
    </row>
    <row r="37">
      <c r="A37" s="90"/>
      <c r="B37" s="91"/>
      <c r="C37" s="91"/>
      <c r="D37" s="91"/>
      <c r="E37" s="91"/>
      <c r="F37" s="91"/>
    </row>
    <row r="38">
      <c r="A38" s="87" t="s">
        <v>147</v>
      </c>
      <c r="B38" s="90"/>
      <c r="C38" s="90"/>
      <c r="D38" s="90"/>
      <c r="E38" s="88">
        <v>0.904500007629395</v>
      </c>
      <c r="F38" s="88">
        <v>0.294099867343903</v>
      </c>
    </row>
    <row r="39">
      <c r="A39" s="90"/>
      <c r="B39" s="91"/>
      <c r="C39" s="91"/>
      <c r="D39" s="91"/>
      <c r="E39" s="89">
        <v>0.900499999523163</v>
      </c>
      <c r="F39" s="89">
        <v>0.311296105384827</v>
      </c>
    </row>
    <row r="40">
      <c r="A40" s="90"/>
      <c r="B40" s="90"/>
      <c r="C40" s="90"/>
      <c r="D40" s="90"/>
      <c r="E40" s="88">
        <v>0.898800015449524</v>
      </c>
      <c r="F40" s="88">
        <v>0.299669206142426</v>
      </c>
    </row>
    <row r="41">
      <c r="A41" s="90"/>
      <c r="B41" s="91"/>
      <c r="C41" s="91"/>
      <c r="D41" s="91"/>
      <c r="E41" s="89">
        <v>0.901199996471405</v>
      </c>
      <c r="F41" s="89">
        <v>0.307759404182434</v>
      </c>
    </row>
    <row r="42">
      <c r="A42" s="90"/>
      <c r="B42" s="90"/>
      <c r="C42" s="90"/>
      <c r="D42" s="90"/>
      <c r="E42" s="88">
        <v>0.901099979877472</v>
      </c>
      <c r="F42" s="88">
        <v>0.297335892915726</v>
      </c>
    </row>
    <row r="43">
      <c r="A43" s="87" t="s">
        <v>22</v>
      </c>
      <c r="B43" s="91"/>
      <c r="C43" s="91"/>
      <c r="D43" s="91"/>
      <c r="E43" s="89">
        <v>0.901219999790192</v>
      </c>
      <c r="F43" s="89">
        <v>0.302032095193863</v>
      </c>
    </row>
    <row r="44">
      <c r="A44" s="90"/>
      <c r="B44" s="90"/>
      <c r="C44" s="90"/>
      <c r="D44" s="90"/>
      <c r="E44" s="90"/>
      <c r="F44" s="90"/>
    </row>
    <row r="45">
      <c r="A45" s="87" t="s">
        <v>148</v>
      </c>
      <c r="B45" s="91"/>
      <c r="C45" s="91"/>
      <c r="D45" s="91"/>
      <c r="E45" s="89">
        <v>0.909300029277802</v>
      </c>
      <c r="F45" s="89">
        <v>0.263682633638382</v>
      </c>
    </row>
    <row r="46">
      <c r="A46" s="90"/>
      <c r="B46" s="90"/>
      <c r="C46" s="90"/>
      <c r="D46" s="90"/>
      <c r="E46" s="88">
        <v>0.907899975776672</v>
      </c>
      <c r="F46" s="88">
        <v>0.257616549730301</v>
      </c>
    </row>
    <row r="47">
      <c r="A47" s="90"/>
      <c r="B47" s="91"/>
      <c r="C47" s="91"/>
      <c r="D47" s="91"/>
      <c r="E47" s="89">
        <v>0.910600006580353</v>
      </c>
      <c r="F47" s="89">
        <v>0.260408043861389</v>
      </c>
    </row>
    <row r="48">
      <c r="A48" s="90"/>
      <c r="B48" s="90"/>
      <c r="C48" s="90"/>
      <c r="D48" s="90"/>
      <c r="E48" s="88">
        <v>0.907700002193451</v>
      </c>
      <c r="F48" s="88">
        <v>0.264725208282471</v>
      </c>
    </row>
    <row r="49">
      <c r="A49" s="90"/>
      <c r="B49" s="91"/>
      <c r="C49" s="91"/>
      <c r="D49" s="91"/>
      <c r="E49" s="89">
        <v>0.898699998855591</v>
      </c>
      <c r="F49" s="89">
        <v>0.29846328496933</v>
      </c>
    </row>
    <row r="50">
      <c r="A50" s="87" t="s">
        <v>22</v>
      </c>
      <c r="B50" s="90"/>
      <c r="C50" s="90"/>
      <c r="D50" s="90"/>
      <c r="E50" s="88">
        <v>0.906840002536774</v>
      </c>
      <c r="F50" s="88">
        <v>0.268979144096375</v>
      </c>
    </row>
    <row r="51">
      <c r="A51" s="90"/>
      <c r="B51" s="91"/>
      <c r="C51" s="91"/>
      <c r="D51" s="91"/>
      <c r="E51" s="91"/>
      <c r="F51" s="91"/>
    </row>
    <row r="52">
      <c r="A52" s="90"/>
      <c r="B52" s="90"/>
      <c r="C52" s="90"/>
      <c r="D52" s="90"/>
      <c r="E52" s="90"/>
      <c r="F52" s="90"/>
    </row>
    <row r="53">
      <c r="A53" s="87" t="s">
        <v>149</v>
      </c>
      <c r="B53" s="91"/>
      <c r="C53" s="91"/>
      <c r="D53" s="91"/>
      <c r="E53" s="89">
        <v>0.86080002784729</v>
      </c>
      <c r="F53" s="89">
        <v>0.384560525417328</v>
      </c>
    </row>
    <row r="54">
      <c r="A54" s="90"/>
      <c r="B54" s="90"/>
      <c r="C54" s="90"/>
      <c r="D54" s="90"/>
      <c r="E54" s="88">
        <v>0.855499982833862</v>
      </c>
      <c r="F54" s="88">
        <v>0.387008249759674</v>
      </c>
    </row>
    <row r="55">
      <c r="A55" s="90"/>
      <c r="B55" s="91"/>
      <c r="C55" s="91"/>
      <c r="D55" s="91"/>
      <c r="E55" s="89">
        <v>0.857100009918213</v>
      </c>
      <c r="F55" s="89">
        <v>0.39017054438591</v>
      </c>
    </row>
    <row r="56">
      <c r="A56" s="90"/>
      <c r="B56" s="90"/>
      <c r="C56" s="90"/>
      <c r="D56" s="90"/>
      <c r="E56" s="88">
        <v>0.85920000076294</v>
      </c>
      <c r="F56" s="88">
        <v>0.391382336616516</v>
      </c>
    </row>
    <row r="57">
      <c r="A57" s="90"/>
      <c r="B57" s="91"/>
      <c r="C57" s="91"/>
      <c r="D57" s="91"/>
      <c r="E57" s="89">
        <v>0.864499986171722</v>
      </c>
      <c r="F57" s="89">
        <v>0.375384896993637</v>
      </c>
    </row>
    <row r="58">
      <c r="A58" s="87" t="s">
        <v>22</v>
      </c>
      <c r="B58" s="90"/>
      <c r="C58" s="90"/>
      <c r="D58" s="90"/>
      <c r="E58" s="88">
        <v>0.859420001506805</v>
      </c>
      <c r="F58" s="88">
        <v>0.385701310634613</v>
      </c>
    </row>
    <row r="59">
      <c r="A59" s="90"/>
      <c r="B59" s="91"/>
      <c r="C59" s="91"/>
      <c r="D59" s="91"/>
      <c r="E59" s="91"/>
      <c r="F59" s="91"/>
    </row>
    <row r="60">
      <c r="A60" s="90"/>
      <c r="B60" s="90"/>
      <c r="C60" s="90"/>
      <c r="D60" s="90"/>
      <c r="E60" s="90"/>
      <c r="F60" s="90"/>
    </row>
    <row r="61">
      <c r="A61" s="87" t="s">
        <v>150</v>
      </c>
      <c r="B61" s="91"/>
      <c r="C61" s="91"/>
      <c r="D61" s="91"/>
      <c r="E61" s="89">
        <v>0.900099992752075</v>
      </c>
      <c r="F61" s="89">
        <v>0.294984310865402</v>
      </c>
    </row>
    <row r="62">
      <c r="A62" s="90"/>
      <c r="B62" s="90"/>
      <c r="C62" s="90"/>
      <c r="D62" s="90"/>
      <c r="E62" s="88">
        <v>0.899699985980988</v>
      </c>
      <c r="F62" s="88">
        <v>0.293620586395264</v>
      </c>
    </row>
    <row r="63">
      <c r="A63" s="90"/>
      <c r="B63" s="91"/>
      <c r="C63" s="91"/>
      <c r="D63" s="91"/>
      <c r="E63" s="89">
        <v>0.898400008678436</v>
      </c>
      <c r="F63" s="89">
        <v>0.293175041675568</v>
      </c>
    </row>
    <row r="64">
      <c r="A64" s="90"/>
      <c r="B64" s="90"/>
      <c r="C64" s="90"/>
      <c r="D64" s="90"/>
      <c r="E64" s="88">
        <v>0.898800015449524</v>
      </c>
      <c r="F64" s="88">
        <v>0.293908983469009</v>
      </c>
    </row>
    <row r="65">
      <c r="A65" s="90"/>
      <c r="B65" s="91"/>
      <c r="C65" s="91"/>
      <c r="D65" s="91"/>
      <c r="E65" s="89">
        <v>0.899500012397766</v>
      </c>
      <c r="F65" s="89">
        <v>0.287094265222549</v>
      </c>
    </row>
    <row r="66">
      <c r="A66" s="87" t="s">
        <v>22</v>
      </c>
      <c r="B66" s="90"/>
      <c r="C66" s="90"/>
      <c r="D66" s="90"/>
      <c r="E66" s="88">
        <v>0.899300003051758</v>
      </c>
      <c r="F66" s="88">
        <v>0.292556637525558</v>
      </c>
    </row>
    <row r="67">
      <c r="A67" s="90"/>
      <c r="B67" s="91"/>
      <c r="C67" s="91"/>
      <c r="D67" s="91"/>
      <c r="E67" s="91"/>
      <c r="F67" s="91"/>
    </row>
    <row r="68">
      <c r="A68" s="90"/>
      <c r="B68" s="90"/>
      <c r="C68" s="90"/>
      <c r="D68" s="90"/>
      <c r="E68" s="90"/>
      <c r="F68" s="90"/>
    </row>
    <row r="69">
      <c r="A69" s="87" t="s">
        <v>151</v>
      </c>
      <c r="B69" s="91"/>
      <c r="C69" s="91"/>
      <c r="D69" s="91"/>
      <c r="E69" s="89">
        <v>0.900200009346008</v>
      </c>
      <c r="F69" s="89">
        <v>0.282877415418625</v>
      </c>
    </row>
    <row r="70">
      <c r="A70" s="90"/>
      <c r="B70" s="90"/>
      <c r="C70" s="90"/>
      <c r="D70" s="90"/>
      <c r="E70" s="88">
        <v>0.902800023555756</v>
      </c>
      <c r="F70" s="88">
        <v>0.284630656242371</v>
      </c>
    </row>
    <row r="71">
      <c r="A71" s="90"/>
      <c r="B71" s="91"/>
      <c r="C71" s="91"/>
      <c r="D71" s="91"/>
      <c r="E71" s="89">
        <v>0.900499999523163</v>
      </c>
      <c r="F71" s="89">
        <v>0.277070850133896</v>
      </c>
    </row>
    <row r="72">
      <c r="A72" s="90"/>
      <c r="B72" s="90"/>
      <c r="C72" s="90"/>
      <c r="D72" s="90"/>
      <c r="E72" s="88">
        <v>0.903800010681152</v>
      </c>
      <c r="F72" s="88">
        <v>0.279712915420532</v>
      </c>
    </row>
    <row r="73">
      <c r="A73" s="90"/>
      <c r="B73" s="91"/>
      <c r="C73" s="91"/>
      <c r="D73" s="91"/>
      <c r="E73" s="89">
        <v>0.906300008296967</v>
      </c>
      <c r="F73" s="89">
        <v>0.277478158473969</v>
      </c>
    </row>
    <row r="74">
      <c r="A74" s="87" t="s">
        <v>22</v>
      </c>
      <c r="B74" s="90"/>
      <c r="C74" s="90"/>
      <c r="D74" s="90"/>
      <c r="E74" s="88">
        <v>0.902720010280609</v>
      </c>
      <c r="F74" s="88">
        <v>0.280353999137879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5" t="s">
        <v>152</v>
      </c>
    </row>
    <row r="2">
      <c r="A2" s="86" t="s">
        <v>142</v>
      </c>
      <c r="B2" s="86" t="s">
        <v>2</v>
      </c>
      <c r="C2" s="86" t="s">
        <v>3</v>
      </c>
      <c r="D2" s="86" t="s">
        <v>4</v>
      </c>
      <c r="E2" s="86" t="s">
        <v>143</v>
      </c>
      <c r="F2" s="86" t="s">
        <v>144</v>
      </c>
    </row>
    <row r="3">
      <c r="A3" s="87">
        <v>1.0</v>
      </c>
      <c r="B3" s="88">
        <v>-0.48286104</v>
      </c>
      <c r="C3" s="88">
        <v>2.156703</v>
      </c>
      <c r="D3" s="88">
        <v>0.6874857</v>
      </c>
      <c r="E3" s="88">
        <v>0.731428563594818</v>
      </c>
      <c r="F3" s="88">
        <v>0.0</v>
      </c>
    </row>
    <row r="4">
      <c r="A4" s="87">
        <v>2.0</v>
      </c>
      <c r="B4" s="89">
        <v>-0.49344862</v>
      </c>
      <c r="C4" s="89">
        <v>2.0683126</v>
      </c>
      <c r="D4" s="89">
        <v>-0.8652922</v>
      </c>
      <c r="E4" s="89">
        <v>0.731428563594818</v>
      </c>
      <c r="F4" s="89">
        <v>0.0</v>
      </c>
    </row>
    <row r="5">
      <c r="A5" s="87">
        <v>3.0</v>
      </c>
      <c r="B5" s="88">
        <v>-0.57662374</v>
      </c>
      <c r="C5" s="88">
        <v>2.285007</v>
      </c>
      <c r="D5" s="88">
        <v>-0.8652234</v>
      </c>
      <c r="E5" s="88">
        <v>0.731428563594818</v>
      </c>
      <c r="F5" s="88">
        <v>0.0</v>
      </c>
    </row>
    <row r="6">
      <c r="A6" s="87">
        <v>4.0</v>
      </c>
      <c r="B6" s="89">
        <v>0.59286416</v>
      </c>
      <c r="C6" s="89">
        <v>2.6648202</v>
      </c>
      <c r="D6" s="89">
        <v>0.8553176</v>
      </c>
      <c r="E6" s="89">
        <v>0.731428563594818</v>
      </c>
      <c r="F6" s="89">
        <v>0.0</v>
      </c>
    </row>
    <row r="7">
      <c r="A7" s="87">
        <v>5.0</v>
      </c>
      <c r="B7" s="88">
        <v>0.60534084</v>
      </c>
      <c r="C7" s="88">
        <v>2.6458895</v>
      </c>
      <c r="D7" s="88">
        <v>0.65007865</v>
      </c>
      <c r="E7" s="88">
        <v>0.731428563594818</v>
      </c>
      <c r="F7" s="88">
        <v>0.0</v>
      </c>
    </row>
    <row r="8">
      <c r="A8" s="87" t="s">
        <v>100</v>
      </c>
      <c r="B8" s="91"/>
      <c r="C8" s="91"/>
      <c r="D8" s="91"/>
      <c r="E8" s="89">
        <v>0.731428563594818</v>
      </c>
      <c r="F8" s="89">
        <v>0.0</v>
      </c>
    </row>
    <row r="9">
      <c r="A9" s="87" t="s">
        <v>24</v>
      </c>
      <c r="B9" s="90"/>
      <c r="C9" s="90"/>
      <c r="D9" s="90"/>
      <c r="E9" s="88">
        <v>0.0</v>
      </c>
      <c r="F9" s="88">
        <v>0.0</v>
      </c>
    </row>
    <row r="11">
      <c r="A11" s="87" t="s">
        <v>146</v>
      </c>
      <c r="B11" s="90"/>
      <c r="C11" s="90"/>
      <c r="D11" s="90"/>
      <c r="E11" s="88">
        <v>0.731428563594818</v>
      </c>
      <c r="F11" s="88">
        <v>0.0</v>
      </c>
    </row>
    <row r="12">
      <c r="A12" s="90"/>
      <c r="B12" s="91"/>
      <c r="C12" s="91"/>
      <c r="D12" s="91"/>
      <c r="E12" s="89">
        <v>0.731428563594818</v>
      </c>
      <c r="F12" s="89">
        <v>0.0</v>
      </c>
    </row>
    <row r="13">
      <c r="A13" s="90"/>
      <c r="B13" s="90"/>
      <c r="C13" s="90"/>
      <c r="D13" s="90"/>
      <c r="E13" s="88">
        <v>0.731428563594818</v>
      </c>
      <c r="F13" s="88">
        <v>0.0</v>
      </c>
    </row>
    <row r="14">
      <c r="A14" s="90"/>
      <c r="B14" s="91"/>
      <c r="C14" s="91"/>
      <c r="D14" s="91"/>
      <c r="E14" s="89">
        <v>0.731428563594818</v>
      </c>
      <c r="F14" s="89">
        <v>0.0</v>
      </c>
    </row>
    <row r="15">
      <c r="A15" s="90"/>
      <c r="B15" s="90"/>
      <c r="C15" s="90"/>
      <c r="D15" s="90"/>
      <c r="E15" s="88">
        <v>0.731428563594818</v>
      </c>
      <c r="F15" s="88">
        <v>0.0</v>
      </c>
    </row>
    <row r="16">
      <c r="A16" s="87" t="s">
        <v>22</v>
      </c>
      <c r="B16" s="91"/>
      <c r="C16" s="91"/>
      <c r="D16" s="91"/>
      <c r="E16" s="89">
        <v>0.731428563594818</v>
      </c>
      <c r="F16" s="89">
        <v>0.0</v>
      </c>
    </row>
    <row r="17">
      <c r="A17" s="90"/>
      <c r="B17" s="90"/>
      <c r="C17" s="90"/>
      <c r="D17" s="90"/>
      <c r="E17" s="90"/>
      <c r="F17" s="90"/>
    </row>
    <row r="18">
      <c r="A18" s="90"/>
      <c r="B18" s="91"/>
      <c r="C18" s="91"/>
      <c r="D18" s="91"/>
      <c r="E18" s="91"/>
      <c r="F18" s="91"/>
    </row>
    <row r="19">
      <c r="A19" s="87" t="s">
        <v>147</v>
      </c>
      <c r="B19" s="90"/>
      <c r="C19" s="90"/>
      <c r="D19" s="90"/>
      <c r="E19" s="88">
        <v>0.731428563594818</v>
      </c>
      <c r="F19" s="88">
        <v>0.0</v>
      </c>
    </row>
    <row r="20">
      <c r="A20" s="90"/>
      <c r="B20" s="91"/>
      <c r="C20" s="91"/>
      <c r="D20" s="91"/>
      <c r="E20" s="89">
        <v>0.731428563594818</v>
      </c>
      <c r="F20" s="89">
        <v>0.0</v>
      </c>
    </row>
    <row r="21">
      <c r="A21" s="90"/>
      <c r="B21" s="90"/>
      <c r="C21" s="90"/>
      <c r="D21" s="90"/>
      <c r="E21" s="88">
        <v>0.731428563594818</v>
      </c>
      <c r="F21" s="88">
        <v>0.0</v>
      </c>
    </row>
    <row r="22">
      <c r="A22" s="90"/>
      <c r="B22" s="91"/>
      <c r="C22" s="91"/>
      <c r="D22" s="91"/>
      <c r="E22" s="89">
        <v>0.731428563594818</v>
      </c>
      <c r="F22" s="89">
        <v>0.0</v>
      </c>
    </row>
    <row r="23">
      <c r="A23" s="90"/>
      <c r="B23" s="90"/>
      <c r="C23" s="90"/>
      <c r="D23" s="90"/>
      <c r="E23" s="88">
        <v>0.731428563594818</v>
      </c>
      <c r="F23" s="88">
        <v>0.0</v>
      </c>
    </row>
    <row r="24">
      <c r="A24" s="87" t="s">
        <v>22</v>
      </c>
      <c r="B24" s="91"/>
      <c r="C24" s="91"/>
      <c r="D24" s="91"/>
      <c r="E24" s="89">
        <v>0.731428563594818</v>
      </c>
      <c r="F24" s="89">
        <v>0.0</v>
      </c>
    </row>
    <row r="25">
      <c r="A25" s="90"/>
      <c r="B25" s="90"/>
      <c r="C25" s="90"/>
      <c r="D25" s="90"/>
      <c r="E25" s="90"/>
      <c r="F25" s="90"/>
    </row>
    <row r="26">
      <c r="A26" s="87" t="s">
        <v>148</v>
      </c>
      <c r="B26" s="91"/>
      <c r="C26" s="91"/>
      <c r="D26" s="91"/>
      <c r="E26" s="89">
        <v>0.731428563594818</v>
      </c>
      <c r="F26" s="89">
        <v>0.0</v>
      </c>
    </row>
    <row r="27">
      <c r="A27" s="90"/>
      <c r="B27" s="90"/>
      <c r="C27" s="90"/>
      <c r="D27" s="90"/>
      <c r="E27" s="88">
        <v>0.731428563594818</v>
      </c>
      <c r="F27" s="88">
        <v>0.0</v>
      </c>
    </row>
    <row r="28">
      <c r="A28" s="90"/>
      <c r="B28" s="91"/>
      <c r="C28" s="91"/>
      <c r="D28" s="91"/>
      <c r="E28" s="89">
        <v>0.731428563594818</v>
      </c>
      <c r="F28" s="89">
        <v>0.0</v>
      </c>
    </row>
    <row r="29">
      <c r="A29" s="90"/>
      <c r="B29" s="90"/>
      <c r="C29" s="90"/>
      <c r="D29" s="90"/>
      <c r="E29" s="88">
        <v>0.731428563594818</v>
      </c>
      <c r="F29" s="88">
        <v>0.0</v>
      </c>
    </row>
    <row r="30">
      <c r="A30" s="90"/>
      <c r="B30" s="91"/>
      <c r="C30" s="91"/>
      <c r="D30" s="91"/>
      <c r="E30" s="89">
        <v>0.731428563594818</v>
      </c>
      <c r="F30" s="89">
        <v>0.0</v>
      </c>
    </row>
    <row r="31">
      <c r="A31" s="87" t="s">
        <v>22</v>
      </c>
      <c r="B31" s="90"/>
      <c r="C31" s="90"/>
      <c r="D31" s="90"/>
      <c r="E31" s="88">
        <v>0.731428563594818</v>
      </c>
      <c r="F31" s="88">
        <v>0.0</v>
      </c>
    </row>
    <row r="32">
      <c r="A32" s="90"/>
      <c r="B32" s="91"/>
      <c r="C32" s="91"/>
      <c r="D32" s="91"/>
      <c r="E32" s="91"/>
      <c r="F32" s="91"/>
    </row>
    <row r="33">
      <c r="A33" s="87" t="s">
        <v>149</v>
      </c>
      <c r="B33" s="90"/>
      <c r="C33" s="90"/>
      <c r="D33" s="90"/>
      <c r="E33" s="88">
        <v>0.731428563594818</v>
      </c>
      <c r="F33" s="88">
        <v>0.0</v>
      </c>
    </row>
    <row r="34">
      <c r="A34" s="90"/>
      <c r="B34" s="91"/>
      <c r="C34" s="91"/>
      <c r="D34" s="91"/>
      <c r="E34" s="89">
        <v>0.731428563594818</v>
      </c>
      <c r="F34" s="89">
        <v>0.0</v>
      </c>
    </row>
    <row r="35">
      <c r="A35" s="90"/>
      <c r="B35" s="90"/>
      <c r="C35" s="90"/>
      <c r="D35" s="90"/>
      <c r="E35" s="88">
        <v>0.731428563594818</v>
      </c>
      <c r="F35" s="88">
        <v>0.0</v>
      </c>
    </row>
    <row r="36">
      <c r="A36" s="90"/>
      <c r="B36" s="91"/>
      <c r="C36" s="91"/>
      <c r="D36" s="91"/>
      <c r="E36" s="89">
        <v>0.731428563594818</v>
      </c>
      <c r="F36" s="89">
        <v>0.0</v>
      </c>
    </row>
    <row r="37">
      <c r="A37" s="90"/>
      <c r="B37" s="90"/>
      <c r="C37" s="90"/>
      <c r="D37" s="90"/>
      <c r="E37" s="88">
        <v>0.731428563594818</v>
      </c>
      <c r="F37" s="88">
        <v>0.0</v>
      </c>
    </row>
    <row r="38">
      <c r="A38" s="87" t="s">
        <v>22</v>
      </c>
      <c r="B38" s="91"/>
      <c r="C38" s="91"/>
      <c r="D38" s="91"/>
      <c r="E38" s="89">
        <v>0.731428563594818</v>
      </c>
      <c r="F38" s="89">
        <v>0.0</v>
      </c>
    </row>
    <row r="39">
      <c r="A39" s="90"/>
      <c r="B39" s="90"/>
      <c r="C39" s="90"/>
      <c r="D39" s="90"/>
      <c r="E39" s="90"/>
      <c r="F39" s="90"/>
    </row>
    <row r="40">
      <c r="A40" s="90"/>
      <c r="B40" s="91"/>
      <c r="C40" s="91"/>
      <c r="D40" s="91"/>
      <c r="E40" s="91"/>
      <c r="F40" s="91"/>
    </row>
    <row r="41">
      <c r="A41" s="87" t="s">
        <v>150</v>
      </c>
      <c r="B41" s="90"/>
      <c r="C41" s="90"/>
      <c r="D41" s="90"/>
      <c r="E41" s="88">
        <v>0.731428563594818</v>
      </c>
      <c r="F41" s="88">
        <v>0.0</v>
      </c>
    </row>
    <row r="42">
      <c r="A42" s="90"/>
      <c r="B42" s="91"/>
      <c r="C42" s="91"/>
      <c r="D42" s="91"/>
      <c r="E42" s="89">
        <v>0.731428563594818</v>
      </c>
      <c r="F42" s="89">
        <v>0.0</v>
      </c>
    </row>
    <row r="43">
      <c r="A43" s="90"/>
      <c r="B43" s="90"/>
      <c r="C43" s="90"/>
      <c r="D43" s="90"/>
      <c r="E43" s="88">
        <v>0.731428563594818</v>
      </c>
      <c r="F43" s="88">
        <v>0.0</v>
      </c>
    </row>
    <row r="44">
      <c r="A44" s="90"/>
      <c r="B44" s="91"/>
      <c r="C44" s="91"/>
      <c r="D44" s="91"/>
      <c r="E44" s="89">
        <v>0.731428563594818</v>
      </c>
      <c r="F44" s="89">
        <v>0.0</v>
      </c>
    </row>
    <row r="45">
      <c r="A45" s="90"/>
      <c r="B45" s="90"/>
      <c r="C45" s="90"/>
      <c r="D45" s="90"/>
      <c r="E45" s="88">
        <v>0.731428563594818</v>
      </c>
      <c r="F45" s="88">
        <v>0.0</v>
      </c>
    </row>
    <row r="46">
      <c r="A46" s="87" t="s">
        <v>22</v>
      </c>
      <c r="B46" s="91"/>
      <c r="C46" s="91"/>
      <c r="D46" s="91"/>
      <c r="E46" s="89">
        <v>0.731428563594818</v>
      </c>
      <c r="F46" s="89">
        <v>0.0</v>
      </c>
    </row>
    <row r="47">
      <c r="A47" s="90"/>
      <c r="B47" s="90"/>
      <c r="C47" s="90"/>
      <c r="D47" s="90"/>
      <c r="E47" s="90"/>
      <c r="F47" s="90"/>
    </row>
    <row r="48">
      <c r="A48" s="90"/>
      <c r="B48" s="91"/>
      <c r="C48" s="91"/>
      <c r="D48" s="91"/>
      <c r="E48" s="91"/>
      <c r="F48" s="91"/>
    </row>
    <row r="49">
      <c r="A49" s="87" t="s">
        <v>151</v>
      </c>
      <c r="B49" s="90"/>
      <c r="C49" s="90"/>
      <c r="D49" s="90"/>
      <c r="E49" s="88">
        <v>0.731428563594818</v>
      </c>
      <c r="F49" s="88">
        <v>0.0</v>
      </c>
    </row>
    <row r="50">
      <c r="A50" s="90"/>
      <c r="B50" s="91"/>
      <c r="C50" s="91"/>
      <c r="D50" s="91"/>
      <c r="E50" s="89">
        <v>0.731428563594818</v>
      </c>
      <c r="F50" s="89">
        <v>0.0</v>
      </c>
    </row>
    <row r="51">
      <c r="A51" s="90"/>
      <c r="B51" s="90"/>
      <c r="C51" s="90"/>
      <c r="D51" s="90"/>
      <c r="E51" s="88">
        <v>0.731428563594818</v>
      </c>
      <c r="F51" s="88">
        <v>0.0</v>
      </c>
    </row>
    <row r="52">
      <c r="A52" s="90"/>
      <c r="B52" s="91"/>
      <c r="C52" s="91"/>
      <c r="D52" s="91"/>
      <c r="E52" s="89">
        <v>0.731428563594818</v>
      </c>
      <c r="F52" s="89">
        <v>0.0</v>
      </c>
    </row>
    <row r="53">
      <c r="A53" s="90"/>
      <c r="B53" s="90"/>
      <c r="C53" s="90"/>
      <c r="D53" s="90"/>
      <c r="E53" s="88">
        <v>0.731428563594818</v>
      </c>
      <c r="F53" s="88">
        <v>0.0</v>
      </c>
    </row>
    <row r="54">
      <c r="A54" s="90"/>
      <c r="B54" s="91"/>
      <c r="C54" s="91"/>
      <c r="D54" s="91"/>
      <c r="E54" s="89">
        <v>0.731428563594818</v>
      </c>
      <c r="F54" s="89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5" t="s">
        <v>153</v>
      </c>
    </row>
    <row r="2">
      <c r="A2" s="86" t="s">
        <v>142</v>
      </c>
      <c r="B2" s="86" t="s">
        <v>2</v>
      </c>
      <c r="C2" s="86" t="s">
        <v>3</v>
      </c>
      <c r="D2" s="86" t="s">
        <v>4</v>
      </c>
      <c r="E2" s="86" t="s">
        <v>143</v>
      </c>
      <c r="F2" s="86" t="s">
        <v>144</v>
      </c>
    </row>
    <row r="3">
      <c r="A3" s="87">
        <v>4.0</v>
      </c>
      <c r="B3" s="88">
        <v>2.09944</v>
      </c>
      <c r="C3" s="88">
        <v>0.60097396</v>
      </c>
      <c r="D3" s="88">
        <v>0.17208295</v>
      </c>
      <c r="E3" s="88">
        <v>0.821229040622711</v>
      </c>
      <c r="F3" s="88">
        <v>0.460046261548996</v>
      </c>
    </row>
    <row r="4">
      <c r="A4" s="87">
        <v>3.0</v>
      </c>
      <c r="B4" s="89">
        <v>-1.2086635</v>
      </c>
      <c r="C4" s="89">
        <v>2.1759923</v>
      </c>
      <c r="D4" s="89">
        <v>0.28494167</v>
      </c>
      <c r="E4" s="89">
        <v>0.815642476081848</v>
      </c>
      <c r="F4" s="89">
        <v>0.481728911399841</v>
      </c>
    </row>
    <row r="5">
      <c r="A5" s="87">
        <v>6.0</v>
      </c>
      <c r="B5" s="88">
        <v>2.0181055</v>
      </c>
      <c r="C5" s="88">
        <v>0.2576335</v>
      </c>
      <c r="D5" s="88">
        <v>0.16199034</v>
      </c>
      <c r="E5" s="88">
        <v>0.815642476081848</v>
      </c>
      <c r="F5" s="88">
        <v>0.661559462547302</v>
      </c>
    </row>
    <row r="6">
      <c r="A6" s="87">
        <v>1.0</v>
      </c>
      <c r="B6" s="89">
        <v>-1.2589377</v>
      </c>
      <c r="C6" s="89">
        <v>1.9046926</v>
      </c>
      <c r="D6" s="89">
        <v>0.23865451</v>
      </c>
      <c r="E6" s="89">
        <v>0.815642476081848</v>
      </c>
      <c r="F6" s="89">
        <v>0.88253664970398</v>
      </c>
    </row>
    <row r="7">
      <c r="A7" s="87">
        <v>5.0</v>
      </c>
      <c r="B7" s="88">
        <v>-1.3507417</v>
      </c>
      <c r="C7" s="88">
        <v>1.6902616</v>
      </c>
      <c r="D7" s="88">
        <v>-0.18832439</v>
      </c>
      <c r="E7" s="88">
        <v>0.81005585193634</v>
      </c>
      <c r="F7" s="88">
        <v>0.596852660179138</v>
      </c>
    </row>
    <row r="8">
      <c r="A8" s="87">
        <v>2.0</v>
      </c>
      <c r="B8" s="89">
        <v>-1.8368208</v>
      </c>
      <c r="C8" s="89">
        <v>1.5344919</v>
      </c>
      <c r="D8" s="89">
        <v>-0.12908264</v>
      </c>
      <c r="E8" s="89">
        <v>0.804469287395477</v>
      </c>
      <c r="F8" s="89">
        <v>0.505339562892914</v>
      </c>
    </row>
    <row r="9">
      <c r="A9" s="87">
        <v>7.0</v>
      </c>
      <c r="B9" s="88">
        <v>2.1486588</v>
      </c>
      <c r="C9" s="88">
        <v>0.2092817</v>
      </c>
      <c r="D9" s="88">
        <v>0.113230675</v>
      </c>
      <c r="E9" s="88">
        <v>0.804469287395477</v>
      </c>
      <c r="F9" s="88">
        <v>0.65156888961792</v>
      </c>
    </row>
    <row r="10">
      <c r="A10" s="87">
        <v>8.0</v>
      </c>
      <c r="B10" s="89">
        <v>-1.3662859</v>
      </c>
      <c r="C10" s="89">
        <v>2.1220243</v>
      </c>
      <c r="D10" s="89">
        <v>0.2635455</v>
      </c>
      <c r="E10" s="89">
        <v>0.804469287395477</v>
      </c>
      <c r="F10" s="89">
        <v>0.656288087368012</v>
      </c>
    </row>
    <row r="11">
      <c r="A11" s="90"/>
      <c r="B11" s="90"/>
      <c r="C11" s="90"/>
      <c r="D11" s="90"/>
      <c r="E11" s="90"/>
      <c r="F11" s="90"/>
    </row>
    <row r="12">
      <c r="A12" s="87" t="s">
        <v>154</v>
      </c>
      <c r="B12" s="91"/>
      <c r="C12" s="91"/>
      <c r="D12" s="91"/>
      <c r="E12" s="89">
        <v>0.815642464160919</v>
      </c>
      <c r="F12" s="89">
        <v>0.616544789075851</v>
      </c>
    </row>
    <row r="13">
      <c r="A13" s="87" t="s">
        <v>155</v>
      </c>
      <c r="B13" s="90"/>
      <c r="C13" s="90"/>
      <c r="D13" s="90"/>
      <c r="E13" s="88">
        <v>0.0039503187438386</v>
      </c>
      <c r="F13" s="88">
        <v>0.170171149640786</v>
      </c>
    </row>
    <row r="14">
      <c r="A14" s="90"/>
      <c r="B14" s="91"/>
      <c r="C14" s="91"/>
      <c r="D14" s="91"/>
      <c r="E14" s="91"/>
      <c r="F14" s="91"/>
    </row>
    <row r="15">
      <c r="A15" s="90"/>
      <c r="B15" s="90"/>
      <c r="C15" s="90"/>
      <c r="D15" s="90"/>
      <c r="E15" s="90"/>
      <c r="F15" s="90"/>
    </row>
    <row r="16">
      <c r="A16" s="87" t="s">
        <v>146</v>
      </c>
      <c r="B16" s="91"/>
      <c r="C16" s="91"/>
      <c r="D16" s="91"/>
      <c r="E16" s="89">
        <v>0.804469287395477</v>
      </c>
      <c r="F16" s="89">
        <v>0.474374949932098</v>
      </c>
    </row>
    <row r="17">
      <c r="A17" s="90"/>
      <c r="B17" s="90"/>
      <c r="C17" s="90"/>
      <c r="D17" s="90"/>
      <c r="E17" s="88">
        <v>0.81005585193634</v>
      </c>
      <c r="F17" s="88">
        <v>0.480107694864273</v>
      </c>
    </row>
    <row r="18">
      <c r="A18" s="90"/>
      <c r="B18" s="91"/>
      <c r="C18" s="91"/>
      <c r="D18" s="91"/>
      <c r="E18" s="89">
        <v>0.793296098709106</v>
      </c>
      <c r="F18" s="89">
        <v>0.464841544628143</v>
      </c>
    </row>
    <row r="19">
      <c r="A19" s="90"/>
      <c r="B19" s="90"/>
      <c r="C19" s="90"/>
      <c r="D19" s="90"/>
      <c r="E19" s="88">
        <v>0.79888266324997</v>
      </c>
      <c r="F19" s="88">
        <v>0.469511836767197</v>
      </c>
    </row>
    <row r="20">
      <c r="A20" s="90"/>
      <c r="B20" s="91"/>
      <c r="C20" s="91"/>
      <c r="D20" s="91"/>
      <c r="E20" s="89">
        <v>0.815642476081848</v>
      </c>
      <c r="F20" s="89">
        <v>0.47648549079895</v>
      </c>
    </row>
    <row r="21">
      <c r="A21" s="87" t="s">
        <v>154</v>
      </c>
      <c r="B21" s="90"/>
      <c r="C21" s="90"/>
      <c r="D21" s="90"/>
      <c r="E21" s="88">
        <v>0.804469275474548</v>
      </c>
      <c r="F21" s="88">
        <v>0.473064303398132</v>
      </c>
    </row>
    <row r="22">
      <c r="A22" s="90"/>
      <c r="B22" s="91"/>
      <c r="C22" s="91"/>
      <c r="D22" s="91"/>
      <c r="E22" s="91"/>
      <c r="F22" s="91"/>
    </row>
    <row r="23">
      <c r="A23" s="87" t="s">
        <v>147</v>
      </c>
      <c r="B23" s="90"/>
      <c r="C23" s="90"/>
      <c r="D23" s="90"/>
      <c r="E23" s="88">
        <v>0.804469287395477</v>
      </c>
      <c r="F23" s="88">
        <v>0.521080613136292</v>
      </c>
    </row>
    <row r="24">
      <c r="A24" s="90"/>
      <c r="B24" s="91"/>
      <c r="C24" s="91"/>
      <c r="D24" s="91"/>
      <c r="E24" s="89">
        <v>0.79888266324997</v>
      </c>
      <c r="F24" s="89">
        <v>0.522159576416016</v>
      </c>
    </row>
    <row r="25">
      <c r="A25" s="90"/>
      <c r="B25" s="90"/>
      <c r="C25" s="90"/>
      <c r="D25" s="90"/>
      <c r="E25" s="88">
        <v>0.79888266324997</v>
      </c>
      <c r="F25" s="88">
        <v>0.46345043182373</v>
      </c>
    </row>
    <row r="26">
      <c r="A26" s="90"/>
      <c r="B26" s="91"/>
      <c r="C26" s="91"/>
      <c r="D26" s="91"/>
      <c r="E26" s="89">
        <v>0.815642476081848</v>
      </c>
      <c r="F26" s="89">
        <v>0.533510565757752</v>
      </c>
    </row>
    <row r="27">
      <c r="A27" s="90"/>
      <c r="B27" s="90"/>
      <c r="C27" s="90"/>
      <c r="D27" s="90"/>
      <c r="E27" s="88">
        <v>0.793296098709106</v>
      </c>
      <c r="F27" s="88">
        <v>0.524216890335083</v>
      </c>
    </row>
    <row r="28">
      <c r="A28" s="87" t="s">
        <v>154</v>
      </c>
      <c r="B28" s="91"/>
      <c r="C28" s="91"/>
      <c r="D28" s="91"/>
      <c r="E28" s="89">
        <v>0.802234637737274</v>
      </c>
      <c r="F28" s="89">
        <v>0.512883615493775</v>
      </c>
    </row>
    <row r="29">
      <c r="A29" s="90"/>
      <c r="B29" s="90"/>
      <c r="C29" s="90"/>
      <c r="D29" s="90"/>
      <c r="E29" s="90"/>
      <c r="F29" s="90"/>
    </row>
    <row r="30">
      <c r="A30" s="87" t="s">
        <v>148</v>
      </c>
      <c r="B30" s="91"/>
      <c r="C30" s="91"/>
      <c r="D30" s="91"/>
      <c r="E30" s="89">
        <v>0.782122910022736</v>
      </c>
      <c r="F30" s="89">
        <v>0.520810544490814</v>
      </c>
    </row>
    <row r="31">
      <c r="A31" s="90"/>
      <c r="B31" s="90"/>
      <c r="C31" s="90"/>
      <c r="D31" s="90"/>
      <c r="E31" s="88">
        <v>0.787709474563599</v>
      </c>
      <c r="F31" s="88">
        <v>0.525073409080505</v>
      </c>
    </row>
    <row r="32">
      <c r="A32" s="90"/>
      <c r="B32" s="91"/>
      <c r="C32" s="91"/>
      <c r="D32" s="91"/>
      <c r="E32" s="89">
        <v>0.804469287395477</v>
      </c>
      <c r="F32" s="89">
        <v>0.523087382316589</v>
      </c>
    </row>
    <row r="33">
      <c r="A33" s="90"/>
      <c r="B33" s="90"/>
      <c r="C33" s="90"/>
      <c r="D33" s="90"/>
      <c r="E33" s="88">
        <v>0.79888266324997</v>
      </c>
      <c r="F33" s="88">
        <v>0.52874356508255</v>
      </c>
    </row>
    <row r="34">
      <c r="A34" s="90"/>
      <c r="B34" s="91"/>
      <c r="C34" s="91"/>
      <c r="D34" s="91"/>
      <c r="E34" s="89">
        <v>0.79888266324997</v>
      </c>
      <c r="F34" s="89">
        <v>0.529966235160828</v>
      </c>
    </row>
    <row r="35">
      <c r="A35" s="87" t="s">
        <v>100</v>
      </c>
      <c r="B35" s="90"/>
      <c r="C35" s="90"/>
      <c r="D35" s="90"/>
      <c r="E35" s="88">
        <v>0.79441339969635</v>
      </c>
      <c r="F35" s="88">
        <v>0.525536227226257</v>
      </c>
    </row>
    <row r="36">
      <c r="A36" s="90"/>
      <c r="B36" s="91"/>
      <c r="C36" s="91"/>
      <c r="D36" s="91"/>
      <c r="E36" s="91"/>
      <c r="F36" s="91"/>
    </row>
    <row r="37">
      <c r="A37" s="87" t="s">
        <v>149</v>
      </c>
      <c r="B37" s="90"/>
      <c r="C37" s="90"/>
      <c r="D37" s="90"/>
      <c r="E37" s="88">
        <v>0.782122910022736</v>
      </c>
      <c r="F37" s="88">
        <v>0.492092788219452</v>
      </c>
    </row>
    <row r="38">
      <c r="A38" s="90"/>
      <c r="B38" s="91"/>
      <c r="C38" s="91"/>
      <c r="D38" s="91"/>
      <c r="E38" s="89">
        <v>0.782122910022736</v>
      </c>
      <c r="F38" s="89">
        <v>0.493512213230133</v>
      </c>
    </row>
    <row r="39">
      <c r="A39" s="90"/>
      <c r="B39" s="90"/>
      <c r="C39" s="90"/>
      <c r="D39" s="90"/>
      <c r="E39" s="88">
        <v>0.782122910022736</v>
      </c>
      <c r="F39" s="88">
        <v>0.492958843708038</v>
      </c>
    </row>
    <row r="40">
      <c r="A40" s="90"/>
      <c r="B40" s="91"/>
      <c r="C40" s="91"/>
      <c r="D40" s="91"/>
      <c r="E40" s="89">
        <v>0.782122910022736</v>
      </c>
      <c r="F40" s="89">
        <v>0.493541657924652</v>
      </c>
    </row>
    <row r="41">
      <c r="A41" s="90"/>
      <c r="B41" s="90"/>
      <c r="C41" s="90"/>
      <c r="D41" s="90"/>
      <c r="E41" s="88">
        <v>0.782122910022736</v>
      </c>
      <c r="F41" s="88">
        <v>0.492987364530563</v>
      </c>
    </row>
    <row r="42">
      <c r="A42" s="87" t="s">
        <v>100</v>
      </c>
      <c r="B42" s="91"/>
      <c r="C42" s="91"/>
      <c r="D42" s="91"/>
      <c r="E42" s="89">
        <v>0.782122910022736</v>
      </c>
      <c r="F42" s="89">
        <v>0.493018573522568</v>
      </c>
    </row>
    <row r="43">
      <c r="A43" s="90"/>
      <c r="B43" s="90"/>
      <c r="C43" s="90"/>
      <c r="D43" s="90"/>
      <c r="E43" s="90"/>
      <c r="F43" s="90"/>
    </row>
    <row r="44">
      <c r="A44" s="90"/>
      <c r="B44" s="91"/>
      <c r="C44" s="91"/>
      <c r="D44" s="91"/>
      <c r="E44" s="91"/>
      <c r="F44" s="91"/>
    </row>
    <row r="45">
      <c r="A45" s="87" t="s">
        <v>150</v>
      </c>
      <c r="B45" s="90"/>
      <c r="C45" s="90"/>
      <c r="D45" s="90"/>
      <c r="E45" s="88">
        <v>0.782122910022736</v>
      </c>
      <c r="F45" s="88">
        <v>0.537341713905335</v>
      </c>
    </row>
    <row r="46">
      <c r="A46" s="90"/>
      <c r="B46" s="91"/>
      <c r="C46" s="91"/>
      <c r="D46" s="91"/>
      <c r="E46" s="89">
        <v>0.79888266324997</v>
      </c>
      <c r="F46" s="89">
        <v>0.556660830974579</v>
      </c>
    </row>
    <row r="47">
      <c r="A47" s="90"/>
      <c r="B47" s="90"/>
      <c r="C47" s="90"/>
      <c r="D47" s="90"/>
      <c r="E47" s="88">
        <v>0.782122910022736</v>
      </c>
      <c r="F47" s="88">
        <v>0.564698934555054</v>
      </c>
    </row>
    <row r="48">
      <c r="A48" s="90"/>
      <c r="B48" s="91"/>
      <c r="C48" s="91"/>
      <c r="D48" s="91"/>
      <c r="E48" s="89">
        <v>0.793296098709106</v>
      </c>
      <c r="F48" s="89">
        <v>0.538421213626862</v>
      </c>
    </row>
    <row r="49">
      <c r="A49" s="90"/>
      <c r="B49" s="90"/>
      <c r="C49" s="90"/>
      <c r="D49" s="90"/>
      <c r="E49" s="88">
        <v>0.804469287395477</v>
      </c>
      <c r="F49" s="88">
        <v>0.56365978717804</v>
      </c>
    </row>
    <row r="50">
      <c r="A50" s="87" t="s">
        <v>100</v>
      </c>
      <c r="B50" s="91"/>
      <c r="C50" s="91"/>
      <c r="D50" s="91"/>
      <c r="E50" s="89">
        <v>0.792178773880005</v>
      </c>
      <c r="F50" s="89">
        <v>0.552156496047974</v>
      </c>
    </row>
    <row r="51">
      <c r="A51" s="90"/>
      <c r="B51" s="90"/>
      <c r="C51" s="90"/>
      <c r="D51" s="90"/>
      <c r="E51" s="90"/>
      <c r="F51" s="90"/>
    </row>
    <row r="52">
      <c r="A52" s="90"/>
      <c r="B52" s="91"/>
      <c r="C52" s="91"/>
      <c r="D52" s="91"/>
      <c r="E52" s="91"/>
      <c r="F52" s="91"/>
    </row>
    <row r="53">
      <c r="A53" s="87" t="s">
        <v>151</v>
      </c>
      <c r="B53" s="90"/>
      <c r="C53" s="90"/>
      <c r="D53" s="90"/>
      <c r="E53" s="88">
        <v>0.782122910022736</v>
      </c>
      <c r="F53" s="88">
        <v>0.525480389595032</v>
      </c>
    </row>
    <row r="54">
      <c r="A54" s="90"/>
      <c r="B54" s="91"/>
      <c r="C54" s="91"/>
      <c r="D54" s="91"/>
      <c r="E54" s="89">
        <v>0.782122910022736</v>
      </c>
      <c r="F54" s="89">
        <v>0.524772584438324</v>
      </c>
    </row>
    <row r="55">
      <c r="A55" s="90"/>
      <c r="B55" s="90"/>
      <c r="C55" s="90"/>
      <c r="D55" s="90"/>
      <c r="E55" s="88">
        <v>0.793296098709106</v>
      </c>
      <c r="F55" s="88">
        <v>0.514772295951843</v>
      </c>
    </row>
    <row r="56">
      <c r="A56" s="90"/>
      <c r="B56" s="91"/>
      <c r="C56" s="91"/>
      <c r="D56" s="91"/>
      <c r="E56" s="89">
        <v>0.782122910022736</v>
      </c>
      <c r="F56" s="89">
        <v>0.531433403491974</v>
      </c>
    </row>
    <row r="57">
      <c r="A57" s="90"/>
      <c r="B57" s="90"/>
      <c r="C57" s="90"/>
      <c r="D57" s="90"/>
      <c r="E57" s="88">
        <v>0.770949721336365</v>
      </c>
      <c r="F57" s="88">
        <v>0.518381357192993</v>
      </c>
    </row>
    <row r="58">
      <c r="A58" s="87" t="s">
        <v>100</v>
      </c>
      <c r="B58" s="91"/>
      <c r="C58" s="91"/>
      <c r="D58" s="91"/>
      <c r="E58" s="89">
        <v>0.782122910022736</v>
      </c>
      <c r="F58" s="89">
        <v>0.522968006134033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5" t="s">
        <v>156</v>
      </c>
    </row>
    <row r="2">
      <c r="A2" s="86" t="s">
        <v>142</v>
      </c>
      <c r="B2" s="86" t="s">
        <v>2</v>
      </c>
      <c r="C2" s="86" t="s">
        <v>3</v>
      </c>
      <c r="D2" s="86" t="s">
        <v>4</v>
      </c>
      <c r="E2" s="86" t="s">
        <v>143</v>
      </c>
      <c r="F2" s="86" t="s">
        <v>144</v>
      </c>
    </row>
    <row r="3">
      <c r="A3" s="87" t="s">
        <v>157</v>
      </c>
      <c r="B3" s="88">
        <v>-2.7128346</v>
      </c>
      <c r="C3" s="88">
        <v>0.55718696</v>
      </c>
      <c r="D3" s="88">
        <v>-0.012360677</v>
      </c>
      <c r="E3" s="88">
        <v>0.776041686534882</v>
      </c>
      <c r="F3" s="88">
        <v>0.507408559322357</v>
      </c>
    </row>
    <row r="4">
      <c r="A4" s="93"/>
      <c r="B4" s="89">
        <v>-2.5210073</v>
      </c>
      <c r="C4" s="89">
        <v>0.3703438</v>
      </c>
      <c r="D4" s="89">
        <v>-0.003608699</v>
      </c>
      <c r="E4" s="89">
        <v>0.760416686534882</v>
      </c>
      <c r="F4" s="89">
        <v>0.463320702314377</v>
      </c>
    </row>
    <row r="5">
      <c r="A5" s="93"/>
      <c r="B5" s="88">
        <v>0.6158981</v>
      </c>
      <c r="C5" s="88">
        <v>0.38822198</v>
      </c>
      <c r="D5" s="94">
        <v>-0.008652972</v>
      </c>
      <c r="E5" s="88">
        <v>0.760416686534882</v>
      </c>
      <c r="F5" s="88">
        <v>0.660374879837036</v>
      </c>
    </row>
    <row r="6">
      <c r="A6" s="93"/>
      <c r="B6" s="89">
        <v>-1.0209997</v>
      </c>
      <c r="C6" s="89">
        <v>0.7830639</v>
      </c>
      <c r="D6" s="95">
        <v>-0.025326205</v>
      </c>
      <c r="E6" s="89">
        <v>0.744791686534882</v>
      </c>
      <c r="F6" s="89">
        <v>0.847298443317413</v>
      </c>
    </row>
    <row r="7">
      <c r="A7" s="93"/>
      <c r="B7" s="88">
        <v>-2.241489</v>
      </c>
      <c r="C7" s="88">
        <v>0.37566724</v>
      </c>
      <c r="D7" s="88">
        <v>0.011796906</v>
      </c>
      <c r="E7" s="88">
        <v>0.71875</v>
      </c>
      <c r="F7" s="88">
        <v>0.684513747692108</v>
      </c>
    </row>
    <row r="8">
      <c r="A8" s="93"/>
      <c r="B8" s="89">
        <v>-2.267722</v>
      </c>
      <c r="C8" s="89">
        <v>0.78104</v>
      </c>
      <c r="D8" s="89">
        <v>0.016804617</v>
      </c>
      <c r="E8" s="89">
        <v>0.71875</v>
      </c>
      <c r="F8" s="89">
        <v>0.694500207901001</v>
      </c>
    </row>
    <row r="9">
      <c r="A9" s="93"/>
      <c r="B9" s="88">
        <v>-0.10101353</v>
      </c>
      <c r="C9" s="88">
        <v>0.7357848</v>
      </c>
      <c r="D9" s="88">
        <v>-0.013652679</v>
      </c>
      <c r="E9" s="88">
        <v>0.71875</v>
      </c>
      <c r="F9" s="88">
        <v>0.721277475357056</v>
      </c>
    </row>
    <row r="10">
      <c r="A10" s="93"/>
      <c r="B10" s="89">
        <v>0.34085608</v>
      </c>
      <c r="C10" s="89">
        <v>0.5974242</v>
      </c>
      <c r="D10" s="89">
        <v>-0.012459304</v>
      </c>
      <c r="E10" s="89">
        <v>0.708333313465118</v>
      </c>
      <c r="F10" s="89">
        <v>0.958240449428558</v>
      </c>
    </row>
    <row r="11">
      <c r="A11" s="93"/>
      <c r="B11" s="93"/>
      <c r="C11" s="93"/>
      <c r="D11" s="93"/>
      <c r="E11" s="93"/>
      <c r="F11" s="93"/>
    </row>
    <row r="12">
      <c r="A12" s="87" t="s">
        <v>100</v>
      </c>
      <c r="B12" s="96"/>
      <c r="C12" s="96"/>
      <c r="D12" s="96"/>
      <c r="E12" s="89">
        <v>0.752083349227906</v>
      </c>
      <c r="F12" s="89">
        <v>0.632583266496658</v>
      </c>
    </row>
    <row r="13">
      <c r="A13" s="87" t="s">
        <v>24</v>
      </c>
      <c r="B13" s="93"/>
      <c r="C13" s="93"/>
      <c r="D13" s="93"/>
      <c r="E13" s="88">
        <v>0.0216631684169058</v>
      </c>
      <c r="F13" s="88">
        <v>0.153207603235082</v>
      </c>
    </row>
    <row r="14">
      <c r="A14" s="93"/>
      <c r="B14" s="96"/>
      <c r="C14" s="96"/>
      <c r="D14" s="96"/>
      <c r="E14" s="96"/>
      <c r="F14" s="96"/>
    </row>
    <row r="15">
      <c r="A15" s="93"/>
      <c r="B15" s="93"/>
      <c r="C15" s="93"/>
      <c r="D15" s="93"/>
      <c r="E15" s="93"/>
      <c r="F15" s="93"/>
    </row>
    <row r="16">
      <c r="A16" s="87" t="s">
        <v>146</v>
      </c>
      <c r="B16" s="96"/>
      <c r="C16" s="96"/>
      <c r="D16" s="96"/>
      <c r="E16" s="89">
        <v>0.78125</v>
      </c>
      <c r="F16" s="89">
        <v>0.482910960912704</v>
      </c>
    </row>
    <row r="17">
      <c r="A17" s="93"/>
      <c r="B17" s="93"/>
      <c r="C17" s="93"/>
      <c r="D17" s="93"/>
      <c r="E17" s="88">
        <v>0.734375</v>
      </c>
      <c r="F17" s="88">
        <v>0.621672034263611</v>
      </c>
    </row>
    <row r="18">
      <c r="A18" s="93"/>
      <c r="B18" s="96"/>
      <c r="C18" s="96"/>
      <c r="D18" s="96"/>
      <c r="E18" s="89">
        <v>0.720779240131378</v>
      </c>
      <c r="F18" s="89">
        <v>0.626961946487427</v>
      </c>
    </row>
    <row r="19">
      <c r="A19" s="93"/>
      <c r="B19" s="93"/>
      <c r="C19" s="93"/>
      <c r="D19" s="93"/>
      <c r="E19" s="88">
        <v>0.694805204868317</v>
      </c>
      <c r="F19" s="88">
        <v>0.704429805278778</v>
      </c>
    </row>
    <row r="20">
      <c r="A20" s="93"/>
      <c r="B20" s="96"/>
      <c r="C20" s="96"/>
      <c r="D20" s="96"/>
      <c r="E20" s="89">
        <v>0.6875</v>
      </c>
      <c r="F20" s="89">
        <v>0.770217895507813</v>
      </c>
    </row>
    <row r="21">
      <c r="A21" s="87" t="s">
        <v>22</v>
      </c>
      <c r="B21" s="93"/>
      <c r="C21" s="93"/>
      <c r="D21" s="93"/>
      <c r="E21" s="88">
        <v>0.723741888999939</v>
      </c>
      <c r="F21" s="88">
        <v>0.641238528490067</v>
      </c>
    </row>
    <row r="22">
      <c r="A22" s="93"/>
      <c r="B22" s="96"/>
      <c r="C22" s="96"/>
      <c r="D22" s="96"/>
      <c r="E22" s="96"/>
      <c r="F22" s="96"/>
    </row>
    <row r="23">
      <c r="A23" s="93"/>
      <c r="B23" s="93"/>
      <c r="C23" s="93"/>
      <c r="D23" s="93"/>
      <c r="E23" s="93"/>
      <c r="F23" s="93"/>
    </row>
    <row r="24">
      <c r="A24" s="87" t="s">
        <v>147</v>
      </c>
      <c r="B24" s="96"/>
      <c r="C24" s="96"/>
      <c r="D24" s="96"/>
      <c r="E24" s="89">
        <v>0.75</v>
      </c>
      <c r="F24" s="89">
        <v>0.639519155025482</v>
      </c>
    </row>
    <row r="25">
      <c r="A25" s="93"/>
      <c r="B25" s="93"/>
      <c r="C25" s="93"/>
      <c r="D25" s="93"/>
      <c r="E25" s="88">
        <v>0.74675327539444</v>
      </c>
      <c r="F25" s="88">
        <v>0.600473046302795</v>
      </c>
    </row>
    <row r="26">
      <c r="A26" s="93"/>
      <c r="B26" s="96"/>
      <c r="C26" s="96"/>
      <c r="D26" s="96"/>
      <c r="E26" s="89">
        <v>0.760416686534882</v>
      </c>
      <c r="F26" s="89">
        <v>0.514165222644806</v>
      </c>
    </row>
    <row r="27">
      <c r="A27" s="93"/>
      <c r="B27" s="93"/>
      <c r="C27" s="93"/>
      <c r="D27" s="93"/>
      <c r="E27" s="88">
        <v>0.766233742237091</v>
      </c>
      <c r="F27" s="88">
        <v>0.584203124046326</v>
      </c>
    </row>
    <row r="28">
      <c r="A28" s="93"/>
      <c r="B28" s="96"/>
      <c r="C28" s="96"/>
      <c r="D28" s="96"/>
      <c r="E28" s="89">
        <v>0.786458313465118</v>
      </c>
      <c r="F28" s="89">
        <v>0.450866788625717</v>
      </c>
    </row>
    <row r="29">
      <c r="A29" s="87" t="s">
        <v>22</v>
      </c>
      <c r="B29" s="93"/>
      <c r="C29" s="93"/>
      <c r="D29" s="93"/>
      <c r="E29" s="88">
        <v>0.761972403526306</v>
      </c>
      <c r="F29" s="88">
        <v>0.557845467329025</v>
      </c>
    </row>
    <row r="30">
      <c r="A30" s="93"/>
      <c r="B30" s="96"/>
      <c r="C30" s="96"/>
      <c r="D30" s="96"/>
      <c r="E30" s="96"/>
      <c r="F30" s="96"/>
    </row>
    <row r="31">
      <c r="A31" s="93"/>
      <c r="B31" s="93"/>
      <c r="C31" s="93"/>
      <c r="D31" s="93"/>
      <c r="E31" s="93"/>
      <c r="F31" s="93"/>
    </row>
    <row r="32">
      <c r="A32" s="87" t="s">
        <v>148</v>
      </c>
      <c r="B32" s="96"/>
      <c r="C32" s="96"/>
      <c r="D32" s="96"/>
      <c r="E32" s="89">
        <v>0.694805204868317</v>
      </c>
      <c r="F32" s="89">
        <v>0.715470910072327</v>
      </c>
    </row>
    <row r="33">
      <c r="A33" s="93"/>
      <c r="B33" s="93"/>
      <c r="C33" s="93"/>
      <c r="D33" s="93"/>
      <c r="E33" s="88">
        <v>0.75324672460556</v>
      </c>
      <c r="F33" s="88">
        <v>0.633474349975586</v>
      </c>
    </row>
    <row r="34">
      <c r="A34" s="93"/>
      <c r="B34" s="96"/>
      <c r="C34" s="96"/>
      <c r="D34" s="96"/>
      <c r="E34" s="89">
        <v>0.701298713684082</v>
      </c>
      <c r="F34" s="89">
        <v>0.58134913444519</v>
      </c>
    </row>
    <row r="35">
      <c r="A35" s="93"/>
      <c r="B35" s="93"/>
      <c r="C35" s="93"/>
      <c r="D35" s="93"/>
      <c r="E35" s="88">
        <v>0.75</v>
      </c>
      <c r="F35" s="88">
        <v>0.64795595407486</v>
      </c>
    </row>
    <row r="36">
      <c r="A36" s="93"/>
      <c r="B36" s="96"/>
      <c r="C36" s="96"/>
      <c r="D36" s="96"/>
      <c r="E36" s="89">
        <v>0.720779240131378</v>
      </c>
      <c r="F36" s="89">
        <v>0.559491634368897</v>
      </c>
    </row>
    <row r="37">
      <c r="A37" s="87" t="s">
        <v>22</v>
      </c>
      <c r="B37" s="93"/>
      <c r="C37" s="93"/>
      <c r="D37" s="93"/>
      <c r="E37" s="88">
        <v>0.724025976657867</v>
      </c>
      <c r="F37" s="88">
        <v>0.627548396587372</v>
      </c>
    </row>
    <row r="38">
      <c r="A38" s="93"/>
      <c r="B38" s="96"/>
      <c r="C38" s="96"/>
      <c r="D38" s="96"/>
      <c r="E38" s="96"/>
      <c r="F38" s="96"/>
    </row>
    <row r="39">
      <c r="A39" s="93"/>
      <c r="B39" s="93"/>
      <c r="C39" s="93"/>
      <c r="D39" s="93"/>
      <c r="E39" s="93"/>
      <c r="F39" s="93"/>
    </row>
    <row r="40">
      <c r="A40" s="87" t="s">
        <v>149</v>
      </c>
      <c r="B40" s="96"/>
      <c r="C40" s="96"/>
      <c r="D40" s="96"/>
      <c r="E40" s="89">
        <v>0.688311696052551</v>
      </c>
      <c r="F40" s="89">
        <v>0.608682632446289</v>
      </c>
    </row>
    <row r="41">
      <c r="A41" s="93"/>
      <c r="B41" s="93"/>
      <c r="C41" s="93"/>
      <c r="D41" s="93"/>
      <c r="E41" s="88">
        <v>0.701298713684082</v>
      </c>
      <c r="F41" s="88">
        <v>0.586552679538727</v>
      </c>
    </row>
    <row r="42">
      <c r="A42" s="93"/>
      <c r="B42" s="96"/>
      <c r="C42" s="96"/>
      <c r="D42" s="96"/>
      <c r="E42" s="89">
        <v>0.688311696052551</v>
      </c>
      <c r="F42" s="89">
        <v>0.598316133022308</v>
      </c>
    </row>
    <row r="43">
      <c r="A43" s="93"/>
      <c r="B43" s="93"/>
      <c r="C43" s="93"/>
      <c r="D43" s="93"/>
      <c r="E43" s="88">
        <v>0.701298713684082</v>
      </c>
      <c r="F43" s="88">
        <v>0.575905382633209</v>
      </c>
    </row>
    <row r="44">
      <c r="A44" s="93"/>
      <c r="B44" s="96"/>
      <c r="C44" s="96"/>
      <c r="D44" s="96"/>
      <c r="E44" s="89">
        <v>0.694805204868317</v>
      </c>
      <c r="F44" s="89">
        <v>0.59575766324997</v>
      </c>
    </row>
    <row r="45">
      <c r="A45" s="93"/>
      <c r="B45" s="93"/>
      <c r="C45" s="93"/>
      <c r="D45" s="93"/>
      <c r="E45" s="88">
        <v>0.694805204868317</v>
      </c>
      <c r="F45" s="88">
        <v>0.593042898178101</v>
      </c>
    </row>
    <row r="46">
      <c r="A46" s="93"/>
      <c r="B46" s="96"/>
      <c r="C46" s="96"/>
      <c r="D46" s="96"/>
      <c r="E46" s="96"/>
      <c r="F46" s="96"/>
    </row>
    <row r="47">
      <c r="A47" s="93"/>
      <c r="B47" s="93"/>
      <c r="C47" s="93"/>
      <c r="D47" s="93"/>
      <c r="E47" s="93"/>
      <c r="F47" s="93"/>
    </row>
    <row r="48">
      <c r="A48" s="87" t="s">
        <v>150</v>
      </c>
      <c r="B48" s="96"/>
      <c r="C48" s="96"/>
      <c r="D48" s="96"/>
      <c r="E48" s="89">
        <v>0.688311696052551</v>
      </c>
      <c r="F48" s="89">
        <v>0.70806884765625</v>
      </c>
    </row>
    <row r="49">
      <c r="A49" s="93"/>
      <c r="B49" s="93"/>
      <c r="C49" s="93"/>
      <c r="D49" s="93"/>
      <c r="E49" s="88">
        <v>0.675324678421021</v>
      </c>
      <c r="F49" s="88">
        <v>0.630247294902802</v>
      </c>
    </row>
    <row r="50">
      <c r="A50" s="93"/>
      <c r="B50" s="96"/>
      <c r="C50" s="96"/>
      <c r="D50" s="96"/>
      <c r="E50" s="89">
        <v>0.655844151973724</v>
      </c>
      <c r="F50" s="89">
        <v>0.898007988929749</v>
      </c>
    </row>
    <row r="51">
      <c r="A51" s="93"/>
      <c r="B51" s="93"/>
      <c r="C51" s="93"/>
      <c r="D51" s="93"/>
      <c r="E51" s="88">
        <v>0.629870116710663</v>
      </c>
      <c r="F51" s="88">
        <v>0.709469437599182</v>
      </c>
    </row>
    <row r="52">
      <c r="A52" s="93"/>
      <c r="B52" s="96"/>
      <c r="C52" s="96"/>
      <c r="D52" s="96"/>
      <c r="E52" s="89">
        <v>0.720779240131378</v>
      </c>
      <c r="F52" s="89">
        <v>0.659999787807465</v>
      </c>
    </row>
    <row r="53">
      <c r="A53" s="93"/>
      <c r="B53" s="93"/>
      <c r="C53" s="93"/>
      <c r="D53" s="93"/>
      <c r="E53" s="88">
        <v>0.674025976657867</v>
      </c>
      <c r="F53" s="88">
        <v>0.72115867137909</v>
      </c>
    </row>
    <row r="54">
      <c r="A54" s="93"/>
      <c r="B54" s="96"/>
      <c r="C54" s="96"/>
      <c r="D54" s="96"/>
      <c r="E54" s="96"/>
      <c r="F54" s="96"/>
    </row>
    <row r="55">
      <c r="A55" s="93"/>
      <c r="B55" s="93"/>
      <c r="C55" s="93"/>
      <c r="D55" s="93"/>
      <c r="E55" s="93"/>
      <c r="F55" s="93"/>
    </row>
    <row r="56">
      <c r="A56" s="87" t="s">
        <v>151</v>
      </c>
      <c r="B56" s="96"/>
      <c r="C56" s="96"/>
      <c r="D56" s="96"/>
      <c r="E56" s="89">
        <v>0.701298713684082</v>
      </c>
      <c r="F56" s="89">
        <v>0.697469413280487</v>
      </c>
    </row>
    <row r="57">
      <c r="A57" s="93"/>
      <c r="B57" s="93"/>
      <c r="C57" s="93"/>
      <c r="D57" s="93"/>
      <c r="E57" s="88">
        <v>0.675324678421021</v>
      </c>
      <c r="F57" s="88">
        <v>0.729299545288086</v>
      </c>
    </row>
    <row r="58">
      <c r="A58" s="93"/>
      <c r="B58" s="96"/>
      <c r="C58" s="96"/>
      <c r="D58" s="96"/>
      <c r="E58" s="89">
        <v>0.688311696052551</v>
      </c>
      <c r="F58" s="89">
        <v>0.612544894218445</v>
      </c>
    </row>
    <row r="59">
      <c r="A59" s="93"/>
      <c r="B59" s="93"/>
      <c r="C59" s="93"/>
      <c r="D59" s="93"/>
      <c r="E59" s="88">
        <v>0.727272748947144</v>
      </c>
      <c r="F59" s="88">
        <v>0.684562504291534</v>
      </c>
    </row>
    <row r="60">
      <c r="A60" s="93"/>
      <c r="B60" s="96"/>
      <c r="C60" s="96"/>
      <c r="D60" s="96"/>
      <c r="E60" s="89">
        <v>0.688311696052551</v>
      </c>
      <c r="F60" s="89">
        <v>0.67903470993042</v>
      </c>
    </row>
    <row r="61">
      <c r="A61" s="87" t="s">
        <v>22</v>
      </c>
      <c r="B61" s="93"/>
      <c r="C61" s="93"/>
      <c r="D61" s="93"/>
      <c r="E61" s="88">
        <v>0.69610390663147</v>
      </c>
      <c r="F61" s="88">
        <v>0.680582213401794</v>
      </c>
    </row>
    <row r="62">
      <c r="A62" s="90"/>
      <c r="B62" s="91"/>
      <c r="C62" s="91"/>
      <c r="D62" s="91"/>
      <c r="E62" s="91"/>
      <c r="F62" s="91"/>
    </row>
    <row r="63">
      <c r="A63" s="90"/>
      <c r="B63" s="90"/>
      <c r="C63" s="90"/>
      <c r="D63" s="90"/>
      <c r="E63" s="90"/>
      <c r="F63" s="9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6">
        <v>0.2</v>
      </c>
      <c r="B1" s="86" t="s">
        <v>2</v>
      </c>
      <c r="C1" s="86" t="s">
        <v>3</v>
      </c>
      <c r="D1" s="86" t="s">
        <v>4</v>
      </c>
      <c r="E1" s="86" t="s">
        <v>143</v>
      </c>
      <c r="F1" s="86" t="s">
        <v>144</v>
      </c>
    </row>
    <row r="2">
      <c r="A2" s="87" t="s">
        <v>157</v>
      </c>
      <c r="B2" s="88">
        <v>-0.17095374</v>
      </c>
      <c r="C2" s="88">
        <v>-0.218529</v>
      </c>
      <c r="D2" s="88">
        <v>1.9725769</v>
      </c>
      <c r="E2" s="88">
        <v>1.0</v>
      </c>
      <c r="F2" s="94">
        <v>1.24645369581344E-8</v>
      </c>
    </row>
    <row r="3">
      <c r="A3" s="90"/>
      <c r="B3" s="89">
        <v>0.2007882</v>
      </c>
      <c r="C3" s="89">
        <v>-0.029727487</v>
      </c>
      <c r="D3" s="89">
        <v>2.4154327</v>
      </c>
      <c r="E3" s="89">
        <v>1.0</v>
      </c>
      <c r="F3" s="95">
        <v>2.31247110349386E-8</v>
      </c>
    </row>
    <row r="4">
      <c r="A4" s="90"/>
      <c r="B4" s="88">
        <v>-1.7161748</v>
      </c>
      <c r="C4" s="88">
        <v>-0.030554134</v>
      </c>
      <c r="D4" s="88">
        <v>1.8405114</v>
      </c>
      <c r="E4" s="88">
        <v>1.0</v>
      </c>
      <c r="F4" s="94">
        <v>3.82236855500651E-8</v>
      </c>
    </row>
    <row r="5">
      <c r="A5" s="90"/>
      <c r="B5" s="89">
        <v>-0.120827936</v>
      </c>
      <c r="C5" s="89">
        <v>0.026519036</v>
      </c>
      <c r="D5" s="89">
        <v>2.453788</v>
      </c>
      <c r="E5" s="89">
        <v>1.0</v>
      </c>
      <c r="F5" s="95">
        <v>3.90271033268164E-8</v>
      </c>
    </row>
    <row r="6">
      <c r="A6" s="90"/>
      <c r="B6" s="88">
        <v>-0.17948098</v>
      </c>
      <c r="C6" s="88">
        <v>0.11215313</v>
      </c>
      <c r="D6" s="88">
        <v>2.2524762</v>
      </c>
      <c r="E6" s="88">
        <v>1.0</v>
      </c>
      <c r="F6" s="94">
        <v>5.01085075654828E-8</v>
      </c>
    </row>
    <row r="7">
      <c r="A7" s="90"/>
      <c r="B7" s="89">
        <v>-0.08763975</v>
      </c>
      <c r="C7" s="89">
        <v>-0.20823765</v>
      </c>
      <c r="D7" s="89">
        <v>1.7008368</v>
      </c>
      <c r="E7" s="89">
        <v>1.0</v>
      </c>
      <c r="F7" s="95">
        <v>7.27234663600029E-8</v>
      </c>
    </row>
    <row r="8">
      <c r="A8" s="90"/>
      <c r="B8" s="88">
        <v>-0.27002013</v>
      </c>
      <c r="C8" s="88">
        <v>0.12597679</v>
      </c>
      <c r="D8" s="88">
        <v>1.5967886</v>
      </c>
      <c r="E8" s="88">
        <v>1.0</v>
      </c>
      <c r="F8" s="94">
        <v>1.05383044513019E-7</v>
      </c>
    </row>
    <row r="9">
      <c r="A9" s="90"/>
      <c r="B9" s="89">
        <v>-0.13080893</v>
      </c>
      <c r="C9" s="89">
        <v>-0.03908333</v>
      </c>
      <c r="D9" s="89">
        <v>2.0762093</v>
      </c>
      <c r="E9" s="89">
        <v>1.0</v>
      </c>
      <c r="F9" s="95">
        <v>2.83976351056481E-6</v>
      </c>
    </row>
    <row r="10">
      <c r="A10" s="90"/>
      <c r="B10" s="88">
        <v>-0.24931628</v>
      </c>
      <c r="C10" s="88">
        <v>0.09251915</v>
      </c>
      <c r="D10" s="88">
        <v>1.695797</v>
      </c>
      <c r="E10" s="88">
        <v>1.0</v>
      </c>
      <c r="F10" s="94">
        <v>7.23592484064284E-6</v>
      </c>
    </row>
    <row r="11">
      <c r="A11" s="90"/>
      <c r="B11" s="89">
        <v>0.015200516</v>
      </c>
      <c r="C11" s="89">
        <v>-0.0061249156</v>
      </c>
      <c r="D11" s="89">
        <v>1.8733096</v>
      </c>
      <c r="E11" s="89">
        <v>1.0</v>
      </c>
      <c r="F11" s="89">
        <v>2.20966699998826E-4</v>
      </c>
    </row>
    <row r="12">
      <c r="A12" s="90"/>
      <c r="B12" s="88">
        <v>-0.11672173</v>
      </c>
      <c r="C12" s="88">
        <v>0.19287771</v>
      </c>
      <c r="D12" s="88">
        <v>1.3811251</v>
      </c>
      <c r="E12" s="88">
        <v>1.0</v>
      </c>
      <c r="F12" s="88">
        <v>7.04350939486176E-4</v>
      </c>
    </row>
    <row r="13">
      <c r="A13" s="87" t="s">
        <v>100</v>
      </c>
      <c r="B13" s="91"/>
      <c r="C13" s="91"/>
      <c r="D13" s="91"/>
      <c r="E13" s="89">
        <v>1.0</v>
      </c>
      <c r="F13" s="95">
        <v>3.25897088870875E-8</v>
      </c>
    </row>
    <row r="14">
      <c r="A14" s="90"/>
      <c r="B14" s="90"/>
      <c r="C14" s="90"/>
      <c r="D14" s="90"/>
      <c r="E14" s="90"/>
      <c r="F14" s="90"/>
    </row>
    <row r="15">
      <c r="A15" s="90"/>
      <c r="B15" s="91"/>
      <c r="C15" s="91"/>
      <c r="D15" s="91"/>
      <c r="E15" s="91"/>
      <c r="F15" s="91"/>
    </row>
    <row r="16">
      <c r="A16" s="87" t="s">
        <v>146</v>
      </c>
      <c r="B16" s="90"/>
      <c r="C16" s="90"/>
      <c r="D16" s="90"/>
      <c r="E16" s="88">
        <v>1.0</v>
      </c>
      <c r="F16" s="88">
        <v>0.00211311387829483</v>
      </c>
    </row>
    <row r="17">
      <c r="A17" s="90"/>
      <c r="B17" s="91"/>
      <c r="C17" s="91"/>
      <c r="D17" s="91"/>
      <c r="E17" s="89">
        <v>1.0</v>
      </c>
      <c r="F17" s="89">
        <v>0.00231383182831479</v>
      </c>
    </row>
    <row r="18">
      <c r="A18" s="90"/>
      <c r="B18" s="90"/>
      <c r="C18" s="90"/>
      <c r="D18" s="90"/>
      <c r="E18" s="88">
        <v>1.0</v>
      </c>
      <c r="F18" s="94">
        <v>2.93282064376399E-5</v>
      </c>
    </row>
    <row r="19">
      <c r="A19" s="90"/>
      <c r="B19" s="91"/>
      <c r="C19" s="91"/>
      <c r="D19" s="91"/>
      <c r="E19" s="89">
        <v>1.0</v>
      </c>
      <c r="F19" s="89">
        <v>0.00190175615716726</v>
      </c>
    </row>
    <row r="20">
      <c r="A20" s="90"/>
      <c r="B20" s="90"/>
      <c r="C20" s="90"/>
      <c r="D20" s="90"/>
      <c r="E20" s="88">
        <v>1.0</v>
      </c>
      <c r="F20" s="88">
        <v>5.4199539590627E-4</v>
      </c>
    </row>
    <row r="21">
      <c r="A21" s="87" t="s">
        <v>22</v>
      </c>
      <c r="B21" s="91"/>
      <c r="C21" s="91"/>
      <c r="D21" s="91"/>
      <c r="E21" s="89">
        <v>1.0</v>
      </c>
      <c r="F21" s="89">
        <v>0.00138000509322416</v>
      </c>
    </row>
    <row r="22">
      <c r="A22" s="90"/>
      <c r="B22" s="90"/>
      <c r="C22" s="90"/>
      <c r="D22" s="90"/>
      <c r="E22" s="90"/>
      <c r="F22" s="90"/>
    </row>
    <row r="23">
      <c r="A23" s="90"/>
      <c r="B23" s="91"/>
      <c r="C23" s="91"/>
      <c r="D23" s="91"/>
      <c r="E23" s="91"/>
      <c r="F23" s="91"/>
    </row>
    <row r="24">
      <c r="A24" s="87" t="s">
        <v>151</v>
      </c>
      <c r="B24" s="90"/>
      <c r="C24" s="90"/>
      <c r="D24" s="90"/>
      <c r="E24" s="88">
        <v>1.0</v>
      </c>
      <c r="F24" s="94">
        <v>7.65890144975856E-5</v>
      </c>
    </row>
    <row r="25">
      <c r="A25" s="90"/>
      <c r="B25" s="91"/>
      <c r="C25" s="91"/>
      <c r="D25" s="91"/>
      <c r="E25" s="89">
        <v>1.0</v>
      </c>
      <c r="F25" s="89">
        <v>2.66981514869258E-4</v>
      </c>
    </row>
    <row r="26">
      <c r="A26" s="90"/>
      <c r="B26" s="90"/>
      <c r="C26" s="90"/>
      <c r="D26" s="90"/>
      <c r="E26" s="88">
        <v>1.0</v>
      </c>
      <c r="F26" s="94">
        <v>5.67572060390376E-5</v>
      </c>
    </row>
    <row r="27">
      <c r="A27" s="90"/>
      <c r="B27" s="91"/>
      <c r="C27" s="91"/>
      <c r="D27" s="91"/>
      <c r="E27" s="89">
        <v>1.0</v>
      </c>
      <c r="F27" s="89">
        <v>1.05851802800316E-4</v>
      </c>
    </row>
    <row r="28">
      <c r="A28" s="90"/>
      <c r="B28" s="90"/>
      <c r="C28" s="90"/>
      <c r="D28" s="90"/>
      <c r="E28" s="88">
        <v>1.0</v>
      </c>
      <c r="F28" s="88">
        <v>1.9167888967786E-4</v>
      </c>
    </row>
    <row r="29">
      <c r="A29" s="87" t="s">
        <v>22</v>
      </c>
      <c r="B29" s="91"/>
      <c r="C29" s="91"/>
      <c r="D29" s="91"/>
      <c r="E29" s="89">
        <v>1.0</v>
      </c>
      <c r="F29" s="89">
        <v>1.39571685576811E-4</v>
      </c>
    </row>
    <row r="30">
      <c r="A30" s="90"/>
      <c r="B30" s="90"/>
      <c r="C30" s="90"/>
      <c r="D30" s="90"/>
      <c r="E30" s="90"/>
      <c r="F30" s="90"/>
    </row>
    <row r="31">
      <c r="A31" s="90"/>
      <c r="B31" s="91"/>
      <c r="C31" s="91"/>
      <c r="D31" s="91"/>
      <c r="E31" s="91"/>
      <c r="F31" s="91"/>
    </row>
    <row r="32">
      <c r="A32" s="87" t="s">
        <v>147</v>
      </c>
      <c r="B32" s="90"/>
      <c r="C32" s="90"/>
      <c r="D32" s="90"/>
      <c r="E32" s="88">
        <v>1.0</v>
      </c>
      <c r="F32" s="94">
        <v>2.98843569908058E-5</v>
      </c>
    </row>
    <row r="33">
      <c r="A33" s="90"/>
      <c r="B33" s="91"/>
      <c r="C33" s="91"/>
      <c r="D33" s="91"/>
      <c r="E33" s="89">
        <v>1.0</v>
      </c>
      <c r="F33" s="95">
        <v>6.17845507804304E-5</v>
      </c>
    </row>
    <row r="34">
      <c r="A34" s="90"/>
      <c r="B34" s="90"/>
      <c r="C34" s="90"/>
      <c r="D34" s="90"/>
      <c r="E34" s="88">
        <v>1.0</v>
      </c>
      <c r="F34" s="94">
        <v>4.64347358501982E-5</v>
      </c>
    </row>
    <row r="35">
      <c r="A35" s="90"/>
      <c r="B35" s="91"/>
      <c r="C35" s="91"/>
      <c r="D35" s="91"/>
      <c r="E35" s="89">
        <v>1.0</v>
      </c>
      <c r="F35" s="95">
        <v>4.1555664211046E-5</v>
      </c>
    </row>
    <row r="36">
      <c r="A36" s="90"/>
      <c r="B36" s="90"/>
      <c r="C36" s="90"/>
      <c r="D36" s="90"/>
      <c r="E36" s="88">
        <v>1.0</v>
      </c>
      <c r="F36" s="88">
        <v>2.2036416339688E-4</v>
      </c>
    </row>
    <row r="37">
      <c r="A37" s="87" t="s">
        <v>22</v>
      </c>
      <c r="B37" s="91"/>
      <c r="C37" s="91"/>
      <c r="D37" s="91"/>
      <c r="E37" s="89">
        <v>1.0</v>
      </c>
      <c r="F37" s="89">
        <v>8.00046942458721E-5</v>
      </c>
    </row>
    <row r="38">
      <c r="A38" s="90"/>
      <c r="B38" s="90"/>
      <c r="C38" s="90"/>
      <c r="D38" s="90"/>
      <c r="E38" s="90"/>
      <c r="F38" s="90"/>
    </row>
    <row r="39">
      <c r="A39" s="90"/>
      <c r="B39" s="91"/>
      <c r="C39" s="91"/>
      <c r="D39" s="91"/>
      <c r="E39" s="91"/>
      <c r="F39" s="91"/>
    </row>
    <row r="40">
      <c r="A40" s="87" t="s">
        <v>150</v>
      </c>
      <c r="B40" s="90"/>
      <c r="C40" s="90"/>
      <c r="D40" s="90"/>
      <c r="E40" s="88">
        <v>1.0</v>
      </c>
      <c r="F40" s="88">
        <v>1.30656349938363E-4</v>
      </c>
    </row>
    <row r="41">
      <c r="A41" s="90"/>
      <c r="B41" s="91"/>
      <c r="C41" s="91"/>
      <c r="D41" s="91"/>
      <c r="E41" s="89">
        <v>1.0</v>
      </c>
      <c r="F41" s="89">
        <v>7.12269335053861E-4</v>
      </c>
    </row>
    <row r="42">
      <c r="A42" s="90"/>
      <c r="B42" s="90"/>
      <c r="C42" s="90"/>
      <c r="D42" s="90"/>
      <c r="E42" s="88">
        <v>0.996307671070099</v>
      </c>
      <c r="F42" s="88">
        <v>0.00708484463393688</v>
      </c>
    </row>
    <row r="43">
      <c r="A43" s="90"/>
      <c r="B43" s="91"/>
      <c r="C43" s="91"/>
      <c r="D43" s="91"/>
      <c r="E43" s="89">
        <v>1.0</v>
      </c>
      <c r="F43" s="89">
        <v>4.45976707851514E-4</v>
      </c>
    </row>
    <row r="44">
      <c r="A44" s="90"/>
      <c r="B44" s="90"/>
      <c r="C44" s="90"/>
      <c r="D44" s="90"/>
      <c r="E44" s="88">
        <v>1.0</v>
      </c>
      <c r="F44" s="94">
        <v>5.13924642291386E-5</v>
      </c>
    </row>
    <row r="45">
      <c r="A45" s="87" t="s">
        <v>158</v>
      </c>
      <c r="B45" s="91"/>
      <c r="C45" s="91"/>
      <c r="D45" s="91"/>
      <c r="E45" s="89">
        <v>0.99926153421402</v>
      </c>
      <c r="F45" s="89">
        <v>0.00168502789820195</v>
      </c>
    </row>
    <row r="46">
      <c r="A46" s="90"/>
      <c r="B46" s="90"/>
      <c r="C46" s="90"/>
      <c r="D46" s="90"/>
      <c r="E46" s="90"/>
      <c r="F46" s="90"/>
    </row>
    <row r="47">
      <c r="A47" s="90"/>
      <c r="B47" s="91"/>
      <c r="C47" s="91"/>
      <c r="D47" s="91"/>
      <c r="E47" s="91"/>
      <c r="F47" s="91"/>
    </row>
    <row r="48">
      <c r="A48" s="90"/>
      <c r="B48" s="90"/>
      <c r="C48" s="90"/>
      <c r="D48" s="90"/>
      <c r="E48" s="90"/>
      <c r="F48" s="90"/>
    </row>
    <row r="49">
      <c r="A49" s="87" t="s">
        <v>149</v>
      </c>
      <c r="B49" s="91"/>
      <c r="C49" s="91"/>
      <c r="D49" s="91"/>
      <c r="E49" s="89">
        <v>1.0</v>
      </c>
      <c r="F49" s="89">
        <v>0.00258352770470083</v>
      </c>
    </row>
    <row r="50">
      <c r="A50" s="90"/>
      <c r="B50" s="90"/>
      <c r="C50" s="90"/>
      <c r="D50" s="90"/>
      <c r="E50" s="88">
        <v>1.0</v>
      </c>
      <c r="F50" s="88">
        <v>2.54465558100492E-4</v>
      </c>
    </row>
    <row r="51">
      <c r="A51" s="90"/>
      <c r="B51" s="91"/>
      <c r="C51" s="91"/>
      <c r="D51" s="91"/>
      <c r="E51" s="89">
        <v>1.0</v>
      </c>
      <c r="F51" s="89">
        <v>3.64820181857795E-4</v>
      </c>
    </row>
    <row r="52">
      <c r="A52" s="90"/>
      <c r="B52" s="90"/>
      <c r="C52" s="90"/>
      <c r="D52" s="90"/>
      <c r="E52" s="88">
        <v>1.0</v>
      </c>
      <c r="F52" s="88">
        <v>2.47244461206719E-4</v>
      </c>
    </row>
    <row r="53">
      <c r="A53" s="90"/>
      <c r="B53" s="91"/>
      <c r="C53" s="91"/>
      <c r="D53" s="91"/>
      <c r="E53" s="89">
        <v>1.0</v>
      </c>
      <c r="F53" s="89">
        <v>2.35065512242727E-4</v>
      </c>
    </row>
    <row r="54">
      <c r="A54" s="87" t="s">
        <v>158</v>
      </c>
      <c r="B54" s="90"/>
      <c r="C54" s="90"/>
      <c r="D54" s="90"/>
      <c r="E54" s="88">
        <v>1.0</v>
      </c>
      <c r="F54" s="88">
        <v>7.37024683621713E-4</v>
      </c>
    </row>
    <row r="55">
      <c r="A55" s="90"/>
      <c r="B55" s="91"/>
      <c r="C55" s="91"/>
      <c r="D55" s="91"/>
      <c r="E55" s="91"/>
      <c r="F55" s="91"/>
    </row>
    <row r="56">
      <c r="A56" s="87" t="s">
        <v>148</v>
      </c>
      <c r="B56" s="90"/>
      <c r="C56" s="90"/>
      <c r="D56" s="90"/>
      <c r="E56" s="88">
        <v>1.0</v>
      </c>
      <c r="F56" s="88">
        <v>3.55344847775996E-4</v>
      </c>
    </row>
    <row r="57">
      <c r="A57" s="90"/>
      <c r="B57" s="91"/>
      <c r="C57" s="91"/>
      <c r="D57" s="91"/>
      <c r="E57" s="89">
        <v>1.0</v>
      </c>
      <c r="F57" s="89">
        <v>1.0044188820757E-4</v>
      </c>
    </row>
    <row r="58">
      <c r="A58" s="90"/>
      <c r="B58" s="90"/>
      <c r="C58" s="90"/>
      <c r="D58" s="90"/>
      <c r="E58" s="88">
        <v>1.0</v>
      </c>
      <c r="F58" s="88">
        <v>1.65890029165894E-4</v>
      </c>
    </row>
    <row r="59">
      <c r="A59" s="90"/>
      <c r="B59" s="91"/>
      <c r="C59" s="91"/>
      <c r="D59" s="91"/>
      <c r="E59" s="89">
        <v>1.0</v>
      </c>
      <c r="F59" s="89">
        <v>1.87128098332323E-4</v>
      </c>
    </row>
    <row r="60">
      <c r="A60" s="90"/>
      <c r="B60" s="90"/>
      <c r="C60" s="90"/>
      <c r="D60" s="90"/>
      <c r="E60" s="88">
        <v>1.0</v>
      </c>
      <c r="F60" s="88">
        <v>2.58390558883548E-4</v>
      </c>
    </row>
    <row r="61">
      <c r="A61" s="87" t="s">
        <v>158</v>
      </c>
      <c r="B61" s="91"/>
      <c r="C61" s="91"/>
      <c r="D61" s="91"/>
      <c r="E61" s="89">
        <v>1.0</v>
      </c>
      <c r="F61" s="89">
        <v>2.13439084473066E-4</v>
      </c>
    </row>
    <row r="62">
      <c r="A62" s="90"/>
      <c r="B62" s="90"/>
      <c r="C62" s="90"/>
      <c r="D62" s="90"/>
      <c r="E62" s="90"/>
      <c r="F62" s="90"/>
    </row>
    <row r="63">
      <c r="A63" s="90"/>
      <c r="B63" s="91"/>
      <c r="C63" s="91"/>
      <c r="D63" s="91"/>
      <c r="E63" s="91"/>
      <c r="F63" s="91"/>
    </row>
    <row r="64">
      <c r="A64" s="90"/>
      <c r="B64" s="90"/>
      <c r="C64" s="90"/>
      <c r="D64" s="90"/>
      <c r="E64" s="90"/>
      <c r="F64" s="9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6" t="s">
        <v>159</v>
      </c>
      <c r="B1" s="86" t="s">
        <v>160</v>
      </c>
      <c r="C1" s="86" t="s">
        <v>5</v>
      </c>
      <c r="D1" s="86" t="s">
        <v>161</v>
      </c>
      <c r="E1" s="86" t="s">
        <v>162</v>
      </c>
      <c r="G1" s="97" t="s">
        <v>163</v>
      </c>
      <c r="H1" s="98" t="s">
        <v>164</v>
      </c>
      <c r="I1" s="99"/>
      <c r="J1" s="98" t="s">
        <v>165</v>
      </c>
      <c r="K1" s="99"/>
      <c r="L1" s="98" t="s">
        <v>166</v>
      </c>
      <c r="M1" s="99"/>
      <c r="N1" s="98" t="s">
        <v>167</v>
      </c>
      <c r="O1" s="99"/>
      <c r="P1" s="98" t="s">
        <v>168</v>
      </c>
      <c r="Q1" s="99"/>
    </row>
    <row r="2">
      <c r="A2" s="87" t="s">
        <v>169</v>
      </c>
      <c r="B2" s="88" t="s">
        <v>170</v>
      </c>
      <c r="C2" s="100">
        <v>0.9087</v>
      </c>
      <c r="D2" s="88">
        <v>22.0</v>
      </c>
      <c r="E2" s="88">
        <v>27.0</v>
      </c>
      <c r="G2" s="101" t="s">
        <v>171</v>
      </c>
      <c r="H2" s="102">
        <v>0.210369036</v>
      </c>
      <c r="I2" s="102">
        <v>0.8888889</v>
      </c>
      <c r="J2" s="102">
        <v>0.419425607</v>
      </c>
      <c r="K2" s="102">
        <v>0.8611111</v>
      </c>
      <c r="L2" s="103"/>
      <c r="M2" s="103"/>
      <c r="N2" s="104"/>
      <c r="O2" s="104"/>
      <c r="P2" s="102">
        <v>0.250130355</v>
      </c>
      <c r="Q2" s="102">
        <v>0.8888889</v>
      </c>
    </row>
    <row r="3">
      <c r="A3" s="87" t="s">
        <v>153</v>
      </c>
      <c r="B3" s="89" t="s">
        <v>172</v>
      </c>
      <c r="C3" s="105">
        <v>0.8081</v>
      </c>
      <c r="D3" s="89">
        <v>60.0</v>
      </c>
      <c r="E3" s="89">
        <v>62.0</v>
      </c>
      <c r="G3" s="101" t="s">
        <v>173</v>
      </c>
      <c r="H3" s="106">
        <v>0.2404622</v>
      </c>
      <c r="I3" s="106">
        <v>0.904762</v>
      </c>
      <c r="J3" s="102">
        <v>0.696635544</v>
      </c>
      <c r="K3" s="102">
        <v>0.7142857</v>
      </c>
      <c r="L3" s="103"/>
      <c r="M3" s="103"/>
      <c r="N3" s="107">
        <v>0.2383215</v>
      </c>
      <c r="O3" s="107">
        <v>0.952381</v>
      </c>
      <c r="P3" s="102">
        <v>0.362387031</v>
      </c>
      <c r="Q3" s="102">
        <v>0.9285714</v>
      </c>
    </row>
    <row r="4">
      <c r="A4" s="87" t="s">
        <v>174</v>
      </c>
      <c r="B4" s="88" t="s">
        <v>175</v>
      </c>
      <c r="C4" s="108">
        <v>1.0</v>
      </c>
      <c r="D4" s="88">
        <v>40.0</v>
      </c>
      <c r="E4" s="88">
        <v>44.0</v>
      </c>
      <c r="G4" s="101" t="s">
        <v>176</v>
      </c>
      <c r="H4" s="103"/>
      <c r="I4" s="103"/>
      <c r="J4" s="103"/>
      <c r="K4" s="103"/>
      <c r="L4" s="103"/>
      <c r="M4" s="103"/>
      <c r="N4" s="104"/>
      <c r="O4" s="104"/>
      <c r="P4" s="103"/>
      <c r="Q4" s="103"/>
    </row>
    <row r="5">
      <c r="A5" s="87" t="s">
        <v>177</v>
      </c>
      <c r="B5" s="88" t="s">
        <v>170</v>
      </c>
      <c r="C5" s="109">
        <v>0.7291</v>
      </c>
      <c r="D5" s="88">
        <v>487.0</v>
      </c>
      <c r="E5" s="88">
        <v>504.0</v>
      </c>
      <c r="G5" s="101" t="s">
        <v>178</v>
      </c>
      <c r="H5" s="102">
        <v>0.365790457</v>
      </c>
      <c r="I5" s="102">
        <v>0.7619048</v>
      </c>
      <c r="J5" s="103"/>
      <c r="K5" s="103"/>
      <c r="L5" s="103"/>
      <c r="M5" s="103"/>
      <c r="N5" s="107">
        <v>0.3250403</v>
      </c>
      <c r="O5" s="107">
        <v>0.857143</v>
      </c>
      <c r="P5" s="103"/>
      <c r="Q5" s="103"/>
    </row>
    <row r="6">
      <c r="A6" s="90"/>
      <c r="B6" s="90"/>
      <c r="C6" s="90"/>
      <c r="D6" s="90"/>
      <c r="E6" s="90"/>
      <c r="G6" s="101" t="s">
        <v>179</v>
      </c>
      <c r="H6" s="103"/>
      <c r="I6" s="103"/>
      <c r="J6" s="103"/>
      <c r="K6" s="103"/>
      <c r="L6" s="103"/>
      <c r="M6" s="103"/>
      <c r="N6" s="103"/>
      <c r="O6" s="103"/>
      <c r="P6" s="107">
        <v>0.1354447</v>
      </c>
      <c r="Q6" s="107">
        <v>0.912281</v>
      </c>
    </row>
    <row r="7">
      <c r="A7" s="90"/>
      <c r="B7" s="91"/>
      <c r="C7" s="91"/>
      <c r="D7" s="91"/>
      <c r="E7" s="91"/>
      <c r="G7" s="101" t="s">
        <v>180</v>
      </c>
      <c r="H7" s="103"/>
      <c r="I7" s="103"/>
      <c r="J7" s="103"/>
      <c r="K7" s="103"/>
      <c r="L7" s="103"/>
      <c r="M7" s="103"/>
      <c r="N7" s="107">
        <v>0.0863376</v>
      </c>
      <c r="O7" s="107">
        <v>0.966667</v>
      </c>
      <c r="P7" s="103"/>
      <c r="Q7" s="103"/>
    </row>
    <row r="8">
      <c r="A8" s="90"/>
      <c r="B8" s="90"/>
      <c r="C8" s="90"/>
      <c r="D8" s="90"/>
      <c r="E8" s="90"/>
      <c r="G8" s="101" t="s">
        <v>181</v>
      </c>
      <c r="H8" s="103"/>
      <c r="I8" s="103"/>
      <c r="J8" s="103"/>
      <c r="K8" s="103"/>
      <c r="L8" s="103"/>
      <c r="M8" s="103"/>
      <c r="N8" s="103"/>
      <c r="O8" s="103"/>
      <c r="P8" s="103"/>
      <c r="Q8" s="103"/>
    </row>
    <row r="9">
      <c r="A9" s="90"/>
      <c r="B9" s="91"/>
      <c r="C9" s="91"/>
      <c r="D9" s="91"/>
      <c r="E9" s="91"/>
      <c r="G9" s="101" t="s">
        <v>182</v>
      </c>
      <c r="H9" s="103"/>
      <c r="I9" s="103"/>
      <c r="J9" s="103"/>
      <c r="K9" s="103"/>
      <c r="L9" s="103"/>
      <c r="M9" s="103"/>
      <c r="N9" s="103"/>
      <c r="O9" s="103"/>
      <c r="P9" s="107">
        <v>0.4429929</v>
      </c>
      <c r="Q9" s="107">
        <v>0.83871</v>
      </c>
    </row>
    <row r="10">
      <c r="A10" s="90"/>
      <c r="B10" s="90"/>
      <c r="C10" s="90"/>
      <c r="D10" s="90"/>
      <c r="E10" s="90"/>
      <c r="G10" s="101" t="s">
        <v>183</v>
      </c>
      <c r="H10" s="103"/>
      <c r="I10" s="103"/>
      <c r="J10" s="103"/>
      <c r="K10" s="103"/>
      <c r="L10" s="103"/>
      <c r="M10" s="103"/>
      <c r="N10" s="103"/>
      <c r="O10" s="103"/>
      <c r="P10" s="107">
        <v>0.3605263</v>
      </c>
      <c r="Q10" s="107">
        <v>0.857143</v>
      </c>
    </row>
    <row r="11">
      <c r="G11" s="101" t="s">
        <v>0</v>
      </c>
      <c r="H11" s="102">
        <v>0.08339</v>
      </c>
      <c r="I11" s="102">
        <v>0.9734</v>
      </c>
      <c r="J11" s="102">
        <v>0.27477</v>
      </c>
      <c r="K11" s="102">
        <v>0.9287</v>
      </c>
      <c r="L11" s="102">
        <v>1.99358</v>
      </c>
      <c r="M11" s="102">
        <v>0.6891</v>
      </c>
      <c r="N11" s="102">
        <v>0.02631</v>
      </c>
      <c r="O11" s="102">
        <v>0.9912</v>
      </c>
      <c r="P11" s="102">
        <v>0.02845</v>
      </c>
      <c r="Q11" s="102">
        <v>0.9902</v>
      </c>
    </row>
    <row r="13">
      <c r="A13" s="110" t="s">
        <v>159</v>
      </c>
      <c r="B13" s="110" t="s">
        <v>160</v>
      </c>
      <c r="C13" s="110" t="s">
        <v>5</v>
      </c>
      <c r="D13" s="110" t="s">
        <v>144</v>
      </c>
    </row>
    <row r="14">
      <c r="A14" s="111" t="s">
        <v>169</v>
      </c>
      <c r="B14" s="88" t="s">
        <v>184</v>
      </c>
      <c r="C14" s="88">
        <v>0.906199991703033</v>
      </c>
      <c r="D14" s="88">
        <v>0.285179197788239</v>
      </c>
    </row>
    <row r="15">
      <c r="A15" s="112"/>
      <c r="B15" s="113" t="s">
        <v>184</v>
      </c>
      <c r="C15" s="113">
        <v>0.904500007629395</v>
      </c>
      <c r="D15" s="113">
        <v>0.265641808509827</v>
      </c>
    </row>
    <row r="16">
      <c r="A16" s="112"/>
      <c r="B16" s="88" t="s">
        <v>184</v>
      </c>
      <c r="C16" s="88">
        <v>0.915600001811981</v>
      </c>
      <c r="D16" s="88">
        <v>0.255699008703232</v>
      </c>
      <c r="I16" s="114"/>
      <c r="J16" s="115"/>
      <c r="K16" s="115"/>
      <c r="L16" s="114"/>
      <c r="M16" s="114"/>
    </row>
    <row r="17">
      <c r="A17" s="112"/>
      <c r="B17" s="116" t="s">
        <v>185</v>
      </c>
      <c r="C17" s="116">
        <v>0.908766667048136</v>
      </c>
      <c r="D17" s="116">
        <v>0.268840005000433</v>
      </c>
      <c r="I17" s="114"/>
      <c r="J17" s="115"/>
      <c r="K17" s="115"/>
      <c r="L17" s="114"/>
      <c r="M17" s="114"/>
    </row>
    <row r="18">
      <c r="A18" s="112"/>
      <c r="B18" s="117" t="s">
        <v>175</v>
      </c>
      <c r="C18" s="117">
        <v>0.761900007724762</v>
      </c>
      <c r="D18" s="117">
        <v>0.638848543167114</v>
      </c>
      <c r="I18" s="114"/>
      <c r="J18" s="115"/>
      <c r="K18" s="115"/>
      <c r="L18" s="114"/>
      <c r="M18" s="114"/>
    </row>
    <row r="19">
      <c r="A19" s="112"/>
      <c r="B19" s="116" t="s">
        <v>186</v>
      </c>
      <c r="C19" s="116">
        <v>0.321299999952316</v>
      </c>
      <c r="D19" s="116">
        <v>2.26938056945801</v>
      </c>
      <c r="I19" s="114"/>
      <c r="J19" s="115"/>
      <c r="K19" s="115"/>
      <c r="L19" s="114"/>
      <c r="M19" s="114"/>
    </row>
    <row r="20">
      <c r="A20" s="112"/>
      <c r="B20" s="117" t="s">
        <v>187</v>
      </c>
      <c r="C20" s="117">
        <v>0.687900006771088</v>
      </c>
      <c r="D20" s="117">
        <v>0.892393171787262</v>
      </c>
      <c r="I20" s="114"/>
      <c r="J20" s="115"/>
      <c r="K20" s="115"/>
      <c r="L20" s="114"/>
      <c r="M20" s="114"/>
    </row>
    <row r="21">
      <c r="A21" s="112"/>
      <c r="B21" s="116" t="s">
        <v>172</v>
      </c>
      <c r="C21" s="113">
        <v>0.91159999370575</v>
      </c>
      <c r="D21" s="113">
        <v>0.259117931127548</v>
      </c>
      <c r="I21" s="114"/>
      <c r="J21" s="115"/>
      <c r="K21" s="115"/>
      <c r="L21" s="114"/>
      <c r="M21" s="114"/>
    </row>
    <row r="22">
      <c r="A22" s="112"/>
      <c r="B22" s="90"/>
      <c r="C22" s="88">
        <v>0.905399978160858</v>
      </c>
      <c r="D22" s="88">
        <v>0.263433337211609</v>
      </c>
      <c r="I22" s="118"/>
      <c r="J22" s="118"/>
      <c r="K22" s="118"/>
      <c r="L22" s="118"/>
      <c r="M22" s="115"/>
    </row>
    <row r="23">
      <c r="A23" s="112"/>
      <c r="B23" s="119"/>
      <c r="C23" s="113">
        <v>0.908999979496002</v>
      </c>
      <c r="D23" s="113">
        <v>0.261407166719437</v>
      </c>
      <c r="I23" s="114"/>
      <c r="J23" s="115"/>
      <c r="K23" s="115"/>
      <c r="L23" s="114"/>
      <c r="M23" s="114"/>
    </row>
    <row r="24">
      <c r="A24" s="112"/>
      <c r="B24" s="117" t="s">
        <v>188</v>
      </c>
      <c r="C24" s="117">
        <v>0.908666650454203</v>
      </c>
      <c r="D24" s="117">
        <v>0.261319478352865</v>
      </c>
      <c r="I24" s="118"/>
      <c r="J24" s="118"/>
      <c r="K24" s="118"/>
      <c r="L24" s="118"/>
      <c r="M24" s="115"/>
    </row>
    <row r="25">
      <c r="A25" s="112"/>
      <c r="B25" s="119"/>
      <c r="C25" s="119"/>
      <c r="D25" s="119"/>
      <c r="I25" s="114"/>
      <c r="J25" s="115"/>
      <c r="K25" s="115"/>
      <c r="L25" s="114"/>
      <c r="M25" s="114"/>
    </row>
    <row r="26">
      <c r="A26" s="112"/>
      <c r="B26" s="90"/>
      <c r="C26" s="90"/>
      <c r="D26" s="90"/>
    </row>
    <row r="27">
      <c r="A27" s="111" t="s">
        <v>189</v>
      </c>
      <c r="B27" s="119"/>
      <c r="C27" s="113">
        <v>0.804469287395477</v>
      </c>
      <c r="D27" s="113">
        <v>0.4474276304245</v>
      </c>
    </row>
    <row r="28">
      <c r="A28" s="112"/>
      <c r="B28" s="90"/>
      <c r="C28" s="88">
        <v>0.81005585193634</v>
      </c>
      <c r="D28" s="88">
        <v>0.44233250617981</v>
      </c>
    </row>
    <row r="29">
      <c r="A29" s="112"/>
      <c r="B29" s="119"/>
      <c r="C29" s="113">
        <v>0.81005585193634</v>
      </c>
      <c r="D29" s="113">
        <v>0.473100334405899</v>
      </c>
    </row>
    <row r="30">
      <c r="A30" s="112"/>
      <c r="B30" s="117" t="s">
        <v>190</v>
      </c>
      <c r="C30" s="117">
        <v>0.808193663756052</v>
      </c>
      <c r="D30" s="117">
        <v>0.45428682367007</v>
      </c>
    </row>
    <row r="31">
      <c r="A31" s="112"/>
      <c r="B31" s="119"/>
      <c r="C31" s="119"/>
      <c r="D31" s="119"/>
    </row>
    <row r="32">
      <c r="A32" s="112"/>
      <c r="B32" s="117" t="s">
        <v>175</v>
      </c>
      <c r="C32" s="117">
        <v>0.603351950645447</v>
      </c>
      <c r="D32" s="117">
        <v>0.675081372261047</v>
      </c>
    </row>
    <row r="33">
      <c r="A33" s="112"/>
      <c r="B33" s="116" t="s">
        <v>187</v>
      </c>
      <c r="C33" s="116">
        <v>0.603351950645447</v>
      </c>
      <c r="D33" s="116">
        <v>0.684242486953735</v>
      </c>
    </row>
    <row r="34">
      <c r="A34" s="112"/>
      <c r="B34" s="117" t="s">
        <v>186</v>
      </c>
      <c r="C34" s="117">
        <v>0.603351950645447</v>
      </c>
      <c r="D34" s="117">
        <v>0.692734599113464</v>
      </c>
    </row>
    <row r="35">
      <c r="A35" s="112"/>
      <c r="B35" s="113" t="s">
        <v>172</v>
      </c>
      <c r="C35" s="113">
        <v>0.81005585193634</v>
      </c>
      <c r="D35" s="113">
        <v>0.442316293716431</v>
      </c>
    </row>
    <row r="36">
      <c r="A36" s="112"/>
      <c r="B36" s="90"/>
      <c r="C36" s="88">
        <v>0.81005585193634</v>
      </c>
      <c r="D36" s="88">
        <v>0.440084218978882</v>
      </c>
    </row>
    <row r="37">
      <c r="A37" s="112"/>
      <c r="B37" s="119"/>
      <c r="C37" s="113">
        <v>0.804469287395477</v>
      </c>
      <c r="D37" s="113">
        <v>0.478148818016052</v>
      </c>
    </row>
    <row r="38">
      <c r="A38" s="112"/>
      <c r="B38" s="117" t="s">
        <v>188</v>
      </c>
      <c r="C38" s="117">
        <v>0.808193663756052</v>
      </c>
      <c r="D38" s="117">
        <v>0.453516443570455</v>
      </c>
    </row>
    <row r="39">
      <c r="A39" s="112"/>
      <c r="B39" s="119"/>
      <c r="C39" s="119"/>
      <c r="D39" s="119"/>
    </row>
    <row r="40">
      <c r="A40" s="112"/>
      <c r="B40" s="90"/>
      <c r="C40" s="90"/>
      <c r="D40" s="90"/>
    </row>
    <row r="41">
      <c r="A41" s="111" t="s">
        <v>191</v>
      </c>
      <c r="B41" s="116" t="s">
        <v>186</v>
      </c>
      <c r="C41" s="116">
        <v>0.682461559772492</v>
      </c>
      <c r="D41" s="116">
        <v>0.69201785326004</v>
      </c>
    </row>
    <row r="42">
      <c r="A42" s="112"/>
      <c r="B42" s="117" t="s">
        <v>187</v>
      </c>
      <c r="C42" s="117">
        <v>0.854769229888916</v>
      </c>
      <c r="D42" s="117">
        <v>0.498196601867676</v>
      </c>
    </row>
    <row r="43">
      <c r="A43" s="112"/>
      <c r="B43" s="113" t="s">
        <v>175</v>
      </c>
      <c r="C43" s="113">
        <v>1.0</v>
      </c>
      <c r="D43" s="113">
        <v>0.00279649998992682</v>
      </c>
    </row>
    <row r="44">
      <c r="A44" s="112"/>
      <c r="B44" s="90"/>
      <c r="C44" s="88">
        <v>1.0</v>
      </c>
      <c r="D44" s="88">
        <v>0.0013673841021955</v>
      </c>
    </row>
    <row r="45">
      <c r="A45" s="112"/>
      <c r="B45" s="119"/>
      <c r="C45" s="113">
        <v>1.0</v>
      </c>
      <c r="D45" s="113">
        <v>0.00222231820225716</v>
      </c>
    </row>
    <row r="46">
      <c r="A46" s="112"/>
      <c r="B46" s="117" t="s">
        <v>192</v>
      </c>
      <c r="C46" s="117">
        <v>1.0</v>
      </c>
      <c r="D46" s="117">
        <v>0.00212873409812649</v>
      </c>
    </row>
    <row r="47">
      <c r="A47" s="112"/>
      <c r="B47" s="113" t="s">
        <v>184</v>
      </c>
      <c r="C47" s="113">
        <v>0.999384641647339</v>
      </c>
      <c r="D47" s="113">
        <v>0.00205201446078718</v>
      </c>
    </row>
    <row r="48">
      <c r="A48" s="112"/>
      <c r="B48" s="90"/>
      <c r="C48" s="88">
        <v>1.0</v>
      </c>
      <c r="D48" s="88">
        <v>0.00125747686251998</v>
      </c>
    </row>
    <row r="49">
      <c r="A49" s="112"/>
      <c r="B49" s="119"/>
      <c r="C49" s="113">
        <v>1.0</v>
      </c>
      <c r="D49" s="120">
        <v>1.67756661539897E-5</v>
      </c>
    </row>
    <row r="50">
      <c r="A50" s="112"/>
      <c r="B50" s="117" t="s">
        <v>185</v>
      </c>
      <c r="C50" s="117">
        <v>0.999794880549113</v>
      </c>
      <c r="D50" s="117">
        <v>0.00110875566315372</v>
      </c>
    </row>
    <row r="51">
      <c r="A51" s="112"/>
      <c r="B51" s="116" t="s">
        <v>172</v>
      </c>
      <c r="C51" s="116">
        <v>0.991999983787537</v>
      </c>
      <c r="D51" s="116">
        <v>0.0227453615516424</v>
      </c>
    </row>
    <row r="52">
      <c r="A52" s="112"/>
      <c r="B52" s="90"/>
      <c r="C52" s="90"/>
      <c r="D52" s="90"/>
    </row>
    <row r="53">
      <c r="A53" s="112"/>
      <c r="B53" s="119"/>
      <c r="C53" s="119"/>
      <c r="D53" s="119"/>
    </row>
    <row r="54">
      <c r="A54" s="111" t="s">
        <v>177</v>
      </c>
      <c r="B54" s="117" t="s">
        <v>184</v>
      </c>
      <c r="C54" s="117">
        <v>0.729166686534882</v>
      </c>
      <c r="D54" s="117">
        <v>0.668795526027679</v>
      </c>
    </row>
    <row r="55">
      <c r="A55" s="121"/>
      <c r="B55" s="116" t="s">
        <v>186</v>
      </c>
      <c r="C55" s="117">
        <v>0.432291656732559</v>
      </c>
      <c r="D55" s="117">
        <v>1.64023721218109</v>
      </c>
    </row>
    <row r="56">
      <c r="A56" s="121"/>
      <c r="B56" s="117" t="s">
        <v>187</v>
      </c>
      <c r="C56" s="117">
        <v>0.677083313465118</v>
      </c>
      <c r="D56" s="117">
        <v>0.62963479757309</v>
      </c>
    </row>
    <row r="57">
      <c r="A57" s="121"/>
      <c r="B57" s="116" t="s">
        <v>175</v>
      </c>
      <c r="C57" s="116">
        <v>0.671875</v>
      </c>
      <c r="D57" s="116">
        <v>0.638931035995483</v>
      </c>
    </row>
    <row r="58">
      <c r="A58" s="121"/>
      <c r="B58" s="117" t="s">
        <v>172</v>
      </c>
      <c r="C58" s="117">
        <v>0.682291686534882</v>
      </c>
      <c r="D58" s="117">
        <v>0.645983636379242</v>
      </c>
    </row>
    <row r="59">
      <c r="A59" s="112"/>
      <c r="B59" s="119"/>
      <c r="C59" s="119"/>
      <c r="D59" s="119"/>
    </row>
    <row r="60">
      <c r="A60" s="112"/>
      <c r="B60" s="90"/>
      <c r="C60" s="90"/>
      <c r="D60" s="90"/>
    </row>
    <row r="61">
      <c r="A61" s="112"/>
      <c r="B61" s="119"/>
      <c r="C61" s="119"/>
      <c r="D61" s="119"/>
    </row>
    <row r="62">
      <c r="A62" s="112"/>
      <c r="B62" s="90"/>
      <c r="C62" s="90"/>
      <c r="D62" s="90"/>
    </row>
    <row r="63">
      <c r="A63" s="112"/>
      <c r="B63" s="119"/>
      <c r="C63" s="119"/>
      <c r="D63" s="119"/>
    </row>
    <row r="64">
      <c r="A64" s="112"/>
      <c r="B64" s="90"/>
      <c r="C64" s="90"/>
      <c r="D64" s="90"/>
    </row>
    <row r="65">
      <c r="A65" s="112"/>
      <c r="B65" s="119"/>
      <c r="C65" s="119"/>
      <c r="D65" s="119"/>
    </row>
    <row r="66">
      <c r="A66" s="112"/>
      <c r="B66" s="90"/>
      <c r="C66" s="90"/>
      <c r="D66" s="90"/>
    </row>
  </sheetData>
  <mergeCells count="5">
    <mergeCell ref="H1:I1"/>
    <mergeCell ref="J1:K1"/>
    <mergeCell ref="L1:M1"/>
    <mergeCell ref="N1:O1"/>
    <mergeCell ref="P1: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26" width="16.29"/>
  </cols>
  <sheetData>
    <row r="1" ht="27.0" customHeight="1">
      <c r="A1" s="1" t="s">
        <v>68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1.75" customHeight="1">
      <c r="A2" s="41" t="s">
        <v>69</v>
      </c>
      <c r="B2" s="42" t="s">
        <v>70</v>
      </c>
      <c r="C2" s="42" t="s">
        <v>71</v>
      </c>
      <c r="D2" s="42" t="s">
        <v>72</v>
      </c>
      <c r="E2" s="42" t="s">
        <v>73</v>
      </c>
      <c r="F2" s="43" t="s">
        <v>74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1.0" customHeight="1">
      <c r="A3" s="5" t="s">
        <v>75</v>
      </c>
      <c r="B3" s="6">
        <v>0.50530857</v>
      </c>
      <c r="C3" s="6">
        <v>0.94346964</v>
      </c>
      <c r="D3" s="6">
        <v>2.5016136</v>
      </c>
      <c r="E3" s="6">
        <v>0.857142865657806</v>
      </c>
      <c r="F3" s="44">
        <v>0.40037453174591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0.25" customHeight="1">
      <c r="A4" s="9" t="s">
        <v>76</v>
      </c>
      <c r="B4" s="10">
        <v>-0.4477576</v>
      </c>
      <c r="C4" s="11">
        <v>-1.1152477</v>
      </c>
      <c r="D4" s="11">
        <v>-1.6093833</v>
      </c>
      <c r="E4" s="11">
        <v>0.846153855323791</v>
      </c>
      <c r="F4" s="45">
        <v>0.375952094793319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77</v>
      </c>
      <c r="B5" s="6">
        <v>0.5022872</v>
      </c>
      <c r="C5" s="6">
        <v>-1.080095</v>
      </c>
      <c r="D5" s="6">
        <v>-1.8848059</v>
      </c>
      <c r="E5" s="6">
        <v>0.846153855323791</v>
      </c>
      <c r="F5" s="44">
        <v>0.39890518784523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0.25" customHeight="1">
      <c r="A6" s="9" t="s">
        <v>78</v>
      </c>
      <c r="B6" s="10">
        <v>0.3500758</v>
      </c>
      <c r="C6" s="11">
        <v>0.36518905</v>
      </c>
      <c r="D6" s="11">
        <v>-1.7049118</v>
      </c>
      <c r="E6" s="11">
        <v>0.846153855323791</v>
      </c>
      <c r="F6" s="45">
        <v>0.451972067356109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5" t="s">
        <v>79</v>
      </c>
      <c r="B7" s="6">
        <v>0.5930095</v>
      </c>
      <c r="C7" s="6">
        <v>0.665391</v>
      </c>
      <c r="D7" s="6">
        <v>1.5493854</v>
      </c>
      <c r="E7" s="6">
        <v>0.835164844989776</v>
      </c>
      <c r="F7" s="44">
        <v>0.379878312349319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0.25" customHeight="1">
      <c r="A8" s="9" t="s">
        <v>80</v>
      </c>
      <c r="B8" s="10">
        <v>0.58644885</v>
      </c>
      <c r="C8" s="11">
        <v>0.26866272</v>
      </c>
      <c r="D8" s="11">
        <v>3.1815217</v>
      </c>
      <c r="E8" s="11">
        <v>0.835164844989776</v>
      </c>
      <c r="F8" s="45">
        <v>0.385277539491653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5" t="s">
        <v>81</v>
      </c>
      <c r="B9" s="6">
        <v>0.51962715</v>
      </c>
      <c r="C9" s="6">
        <v>-1.4394048</v>
      </c>
      <c r="D9" s="6">
        <v>2.0240214</v>
      </c>
      <c r="E9" s="6">
        <v>0.835164844989776</v>
      </c>
      <c r="F9" s="44">
        <v>0.390468090772628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5" t="s">
        <v>82</v>
      </c>
      <c r="B10" s="22">
        <v>0.6525456</v>
      </c>
      <c r="C10" s="22">
        <v>-1.4760177</v>
      </c>
      <c r="D10" s="22">
        <v>0.04789949</v>
      </c>
      <c r="E10" s="22">
        <v>0.835164844989776</v>
      </c>
      <c r="F10" s="46">
        <v>0.395651638507843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0.25" customHeight="1">
      <c r="A11" s="47" t="s">
        <v>83</v>
      </c>
      <c r="B11" s="6">
        <v>0.821007</v>
      </c>
      <c r="C11" s="6">
        <v>-1.46926</v>
      </c>
      <c r="D11" s="6">
        <v>-0.227727</v>
      </c>
      <c r="E11" s="6">
        <v>0.8351648</v>
      </c>
      <c r="F11" s="44">
        <v>0.397134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0.25" customHeight="1">
      <c r="A12" s="47" t="s">
        <v>84</v>
      </c>
      <c r="B12" s="48">
        <v>0.18030912</v>
      </c>
      <c r="C12" s="48">
        <v>0.05282008</v>
      </c>
      <c r="D12" s="48">
        <v>-2.2042224</v>
      </c>
      <c r="E12" s="48">
        <v>0.835164845</v>
      </c>
      <c r="F12" s="49">
        <v>0.400006592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0.25" customHeight="1">
      <c r="A13" s="9" t="s">
        <v>85</v>
      </c>
      <c r="B13" s="18">
        <v>0.5394334</v>
      </c>
      <c r="C13" s="19">
        <v>1.6347073</v>
      </c>
      <c r="D13" s="19">
        <v>-0.16077706</v>
      </c>
      <c r="E13" s="19">
        <v>0.835164844989776</v>
      </c>
      <c r="F13" s="50">
        <v>0.407548636198043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0.25" customHeight="1">
      <c r="A14" s="9" t="s">
        <v>86</v>
      </c>
      <c r="B14" s="10">
        <v>-0.79763573</v>
      </c>
      <c r="C14" s="11">
        <v>1.643474</v>
      </c>
      <c r="D14" s="11">
        <v>-1.9665599</v>
      </c>
      <c r="E14" s="11">
        <v>0.824175834655761</v>
      </c>
      <c r="F14" s="45">
        <v>0.374630182981491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5" t="s">
        <v>87</v>
      </c>
      <c r="B15" s="6">
        <v>-0.24054514</v>
      </c>
      <c r="C15" s="6">
        <v>1.1328108</v>
      </c>
      <c r="D15" s="6">
        <v>-1.6869737</v>
      </c>
      <c r="E15" s="6">
        <v>0.824175834655761</v>
      </c>
      <c r="F15" s="44">
        <v>0.393434673547744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5" t="s">
        <v>88</v>
      </c>
      <c r="B16" s="22">
        <v>-0.04468796</v>
      </c>
      <c r="C16" s="22">
        <v>-0.46232036</v>
      </c>
      <c r="D16" s="22">
        <v>-2.0531914</v>
      </c>
      <c r="E16" s="22">
        <v>0.824175834655761</v>
      </c>
      <c r="F16" s="46">
        <v>0.40577495098114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5" t="s">
        <v>89</v>
      </c>
      <c r="B17" s="6">
        <v>-1.2662838</v>
      </c>
      <c r="C17" s="6">
        <v>-1.7147452</v>
      </c>
      <c r="D17" s="6">
        <v>2.066462</v>
      </c>
      <c r="E17" s="6">
        <v>0.824175834655761</v>
      </c>
      <c r="F17" s="44">
        <v>0.423582464456558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5" t="s">
        <v>90</v>
      </c>
      <c r="B18" s="22">
        <v>0.9157819</v>
      </c>
      <c r="C18" s="22">
        <v>-1.8796626</v>
      </c>
      <c r="D18" s="22">
        <v>2.8717496</v>
      </c>
      <c r="E18" s="22">
        <v>0.813186824321746</v>
      </c>
      <c r="F18" s="46">
        <v>0.374295741319656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5" t="s">
        <v>91</v>
      </c>
      <c r="B19" s="6">
        <v>0.3122953</v>
      </c>
      <c r="C19" s="6">
        <v>0.41755548</v>
      </c>
      <c r="D19" s="6">
        <v>2.0420706</v>
      </c>
      <c r="E19" s="6">
        <v>0.813186824321746</v>
      </c>
      <c r="F19" s="44">
        <v>0.388623416423797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0.25" customHeight="1">
      <c r="A20" s="47" t="s">
        <v>92</v>
      </c>
      <c r="B20" s="51">
        <v>1.1569276</v>
      </c>
      <c r="C20" s="51">
        <v>1.7067236</v>
      </c>
      <c r="D20" s="51">
        <v>-0.15395631</v>
      </c>
      <c r="E20" s="51">
        <v>0.813186824</v>
      </c>
      <c r="F20" s="52">
        <v>0.402204573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0.25" customHeight="1">
      <c r="A21" s="9" t="s">
        <v>93</v>
      </c>
      <c r="B21" s="10">
        <v>0.5560895</v>
      </c>
      <c r="C21" s="11">
        <v>-0.95215815</v>
      </c>
      <c r="D21" s="11">
        <v>-1.1290655</v>
      </c>
      <c r="E21" s="11">
        <v>0.813186824321746</v>
      </c>
      <c r="F21" s="45">
        <v>0.408354789018631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5" t="s">
        <v>94</v>
      </c>
      <c r="B22" s="6">
        <v>-0.008138533</v>
      </c>
      <c r="C22" s="6">
        <v>-1.383017</v>
      </c>
      <c r="D22" s="6">
        <v>2.6762774</v>
      </c>
      <c r="E22" s="6">
        <v>0.813186824321746</v>
      </c>
      <c r="F22" s="44">
        <v>0.410801738500595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0.25" customHeight="1">
      <c r="A23" s="9" t="s">
        <v>95</v>
      </c>
      <c r="B23" s="10">
        <v>-0.6747529</v>
      </c>
      <c r="C23" s="11">
        <v>0.02983692</v>
      </c>
      <c r="D23" s="11">
        <v>2.189901</v>
      </c>
      <c r="E23" s="11">
        <v>0.813186824321746</v>
      </c>
      <c r="F23" s="45">
        <v>0.436249583959579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53" t="s">
        <v>96</v>
      </c>
      <c r="B24" s="48">
        <v>-0.31609315</v>
      </c>
      <c r="C24" s="48">
        <v>-0.26400113</v>
      </c>
      <c r="D24" s="48">
        <v>0.77653384</v>
      </c>
      <c r="E24" s="48">
        <v>0.813186824</v>
      </c>
      <c r="F24" s="49">
        <v>0.439369291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5" t="s">
        <v>97</v>
      </c>
      <c r="B25" s="6">
        <v>-0.40076435</v>
      </c>
      <c r="C25" s="6">
        <v>0.73827755</v>
      </c>
      <c r="D25" s="6">
        <v>0.8114303</v>
      </c>
      <c r="E25" s="6">
        <v>0.802197813987731</v>
      </c>
      <c r="F25" s="44">
        <v>0.419510304927825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0.25" customHeight="1">
      <c r="A26" s="9" t="s">
        <v>98</v>
      </c>
      <c r="B26" s="10">
        <v>0.84511423</v>
      </c>
      <c r="C26" s="11">
        <v>-0.22759125</v>
      </c>
      <c r="D26" s="11">
        <v>-1.4577703</v>
      </c>
      <c r="E26" s="11">
        <v>0.802197813987731</v>
      </c>
      <c r="F26" s="45">
        <v>0.440844386816024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0.25" customHeight="1">
      <c r="A27" s="54" t="s">
        <v>99</v>
      </c>
      <c r="B27" s="55">
        <v>-0.3838273</v>
      </c>
      <c r="C27" s="56">
        <v>-0.09212237</v>
      </c>
      <c r="D27" s="56">
        <v>1.9514982</v>
      </c>
      <c r="E27" s="56">
        <v>0.813186824</v>
      </c>
      <c r="F27" s="57">
        <v>0.46147725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0.25" customHeight="1">
      <c r="A28" s="9"/>
      <c r="B28" s="10"/>
      <c r="C28" s="11"/>
      <c r="D28" s="11"/>
      <c r="E28" s="11"/>
      <c r="F28" s="4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0.25" customHeight="1">
      <c r="A29" s="9" t="s">
        <v>22</v>
      </c>
      <c r="B29" s="10">
        <f>AVERAGE(B3,B4,B5,B6,B7,B8,B9,B10,B11,B12,B13,B14,B15,B16,B17,B18,B19,B20,B21,B22,B23,B24,B25,B26,B27)</f>
        <v>0.1782309703</v>
      </c>
      <c r="C29" s="11">
        <f t="shared" ref="C29:F29" si="1">AVERAGE(C3:C27)</f>
        <v>-0.1582690048</v>
      </c>
      <c r="D29" s="11">
        <f t="shared" si="1"/>
        <v>0.3380407984</v>
      </c>
      <c r="E29" s="11">
        <f t="shared" si="1"/>
        <v>0.8259340745</v>
      </c>
      <c r="F29" s="45">
        <f t="shared" si="1"/>
        <v>0.4064928815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0.25" customHeight="1">
      <c r="A30" s="9" t="s">
        <v>100</v>
      </c>
      <c r="B30" s="18">
        <f t="shared" ref="B30:F30" si="2">AVERAGE(B3,B4,B5,B6,B7)</f>
        <v>0.300584694</v>
      </c>
      <c r="C30" s="19">
        <f t="shared" si="2"/>
        <v>-0.044258602</v>
      </c>
      <c r="D30" s="19">
        <f t="shared" si="2"/>
        <v>-0.2296204</v>
      </c>
      <c r="E30" s="19">
        <f t="shared" si="2"/>
        <v>0.8461538553</v>
      </c>
      <c r="F30" s="50">
        <f t="shared" si="2"/>
        <v>0.4014164388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0.25" customHeight="1">
      <c r="A31" s="9" t="s">
        <v>24</v>
      </c>
      <c r="B31" s="10">
        <f t="shared" ref="B31:F31" si="3">STDEV(B3:B27)</f>
        <v>0.6084940231</v>
      </c>
      <c r="C31" s="10">
        <f t="shared" si="3"/>
        <v>1.111697083</v>
      </c>
      <c r="D31" s="10">
        <f t="shared" si="3"/>
        <v>1.849280594</v>
      </c>
      <c r="E31" s="10">
        <f t="shared" si="3"/>
        <v>0.01477058051</v>
      </c>
      <c r="F31" s="10">
        <f t="shared" si="3"/>
        <v>0.0241293601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0.25" customHeight="1">
      <c r="A32" s="9" t="s">
        <v>25</v>
      </c>
      <c r="B32" s="18">
        <f t="shared" ref="B32:F32" si="4">STDEV(B3,B4,B5,B6,B7)</f>
        <v>0.427367989</v>
      </c>
      <c r="C32" s="19">
        <f t="shared" si="4"/>
        <v>0.983213063</v>
      </c>
      <c r="D32" s="19">
        <f t="shared" si="4"/>
        <v>2.088322904</v>
      </c>
      <c r="E32" s="19">
        <f t="shared" si="4"/>
        <v>0.007770403726</v>
      </c>
      <c r="F32" s="50">
        <f t="shared" si="4"/>
        <v>0.03031331076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0.25" customHeight="1">
      <c r="A33" s="58"/>
      <c r="B33" s="10"/>
      <c r="C33" s="11"/>
      <c r="D33" s="11"/>
      <c r="E33" s="11"/>
      <c r="F33" s="4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0.25" customHeight="1">
      <c r="A34" s="58"/>
      <c r="B34" s="18"/>
      <c r="C34" s="19"/>
      <c r="D34" s="19"/>
      <c r="E34" s="19"/>
      <c r="F34" s="5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0.25" customHeight="1">
      <c r="A35" s="58"/>
      <c r="B35" s="10"/>
      <c r="C35" s="11"/>
      <c r="D35" s="11"/>
      <c r="E35" s="11"/>
      <c r="F35" s="4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0.25" customHeight="1">
      <c r="A36" s="59" t="s">
        <v>26</v>
      </c>
      <c r="B36" s="60"/>
      <c r="C36" s="61"/>
      <c r="D36" s="61"/>
      <c r="E36" s="62">
        <v>0.769230782985687</v>
      </c>
      <c r="F36" s="62">
        <v>1.08404827117919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9" t="s">
        <v>27</v>
      </c>
      <c r="B37" s="32"/>
      <c r="C37" s="33"/>
      <c r="D37" s="33"/>
      <c r="E37" s="36">
        <v>0.824175834655761</v>
      </c>
      <c r="F37" s="36">
        <v>0.623603761196136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9" t="s">
        <v>28</v>
      </c>
      <c r="B38" s="30"/>
      <c r="C38" s="31"/>
      <c r="D38" s="31"/>
      <c r="E38" s="35">
        <v>0.769230782985687</v>
      </c>
      <c r="F38" s="35">
        <v>0.497149407863616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9" t="s">
        <v>29</v>
      </c>
      <c r="B39" s="32"/>
      <c r="C39" s="33"/>
      <c r="D39" s="33"/>
      <c r="E39" s="36">
        <v>0.835164844989776</v>
      </c>
      <c r="F39" s="36">
        <v>0.655327498912811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9" t="s">
        <v>30</v>
      </c>
      <c r="B40" s="30"/>
      <c r="C40" s="31"/>
      <c r="D40" s="31"/>
      <c r="E40" s="35">
        <v>0.835164844989776</v>
      </c>
      <c r="F40" s="35">
        <v>0.592704892158508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9" t="s">
        <v>31</v>
      </c>
      <c r="B41" s="32"/>
      <c r="C41" s="33"/>
      <c r="D41" s="33"/>
      <c r="E41" s="33">
        <f t="shared" ref="E41:F41" si="5">AVERAGE(E36:E40)</f>
        <v>0.8065934181</v>
      </c>
      <c r="F41" s="33">
        <f t="shared" si="5"/>
        <v>0.6905667663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9" t="s">
        <v>32</v>
      </c>
      <c r="B42" s="30"/>
      <c r="C42" s="31"/>
      <c r="D42" s="31"/>
      <c r="E42" s="31">
        <f t="shared" ref="E42:F42" si="6">STDEV(E36:E40)</f>
        <v>0.03440104376</v>
      </c>
      <c r="F42" s="31">
        <f t="shared" si="6"/>
        <v>0.2277832114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34"/>
      <c r="B43" s="32"/>
      <c r="C43" s="33"/>
      <c r="D43" s="33"/>
      <c r="E43" s="33"/>
      <c r="F43" s="3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9" t="s">
        <v>33</v>
      </c>
      <c r="B44" s="30"/>
      <c r="C44" s="31"/>
      <c r="D44" s="31"/>
      <c r="E44" s="35">
        <v>0.824175834655761</v>
      </c>
      <c r="F44" s="35">
        <v>0.653604865074157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9" t="s">
        <v>34</v>
      </c>
      <c r="B45" s="32"/>
      <c r="C45" s="33"/>
      <c r="D45" s="33"/>
      <c r="E45" s="36">
        <v>0.780219793319702</v>
      </c>
      <c r="F45" s="36">
        <v>0.668416380882263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9" t="s">
        <v>35</v>
      </c>
      <c r="B46" s="30"/>
      <c r="C46" s="31"/>
      <c r="D46" s="31"/>
      <c r="E46" s="35">
        <v>0.758241772651672</v>
      </c>
      <c r="F46" s="35">
        <v>0.681831121444702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9" t="s">
        <v>36</v>
      </c>
      <c r="B47" s="32"/>
      <c r="C47" s="33"/>
      <c r="D47" s="33"/>
      <c r="E47" s="36">
        <v>0.791208803653717</v>
      </c>
      <c r="F47" s="36">
        <v>0.566728293895721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9" t="s">
        <v>37</v>
      </c>
      <c r="B48" s="30"/>
      <c r="C48" s="31"/>
      <c r="D48" s="31"/>
      <c r="E48" s="35">
        <v>0.758241772651672</v>
      </c>
      <c r="F48" s="35">
        <v>0.870033919811248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9" t="s">
        <v>38</v>
      </c>
      <c r="B49" s="32"/>
      <c r="C49" s="33"/>
      <c r="D49" s="33"/>
      <c r="E49" s="33">
        <f t="shared" ref="E49:F49" si="7">AVERAGE(E44:E48)</f>
        <v>0.7824175954</v>
      </c>
      <c r="F49" s="33">
        <f t="shared" si="7"/>
        <v>0.6881229162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9" t="s">
        <v>39</v>
      </c>
      <c r="B50" s="30"/>
      <c r="C50" s="31"/>
      <c r="D50" s="31"/>
      <c r="E50" s="31">
        <f t="shared" ref="E50:F50" si="8">STDEV(E44:E48)</f>
        <v>0.02736241507</v>
      </c>
      <c r="F50" s="31">
        <f t="shared" si="8"/>
        <v>0.1111841914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34"/>
      <c r="B51" s="32"/>
      <c r="C51" s="33"/>
      <c r="D51" s="33"/>
      <c r="E51" s="33"/>
      <c r="F51" s="3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9" t="s">
        <v>40</v>
      </c>
      <c r="B52" s="30"/>
      <c r="C52" s="31"/>
      <c r="D52" s="31"/>
      <c r="E52" s="35">
        <v>0.802197813987731</v>
      </c>
      <c r="F52" s="35">
        <v>0.542912423610687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9" t="s">
        <v>41</v>
      </c>
      <c r="B53" s="32"/>
      <c r="C53" s="33"/>
      <c r="D53" s="33"/>
      <c r="E53" s="36">
        <v>0.780219793319702</v>
      </c>
      <c r="F53" s="36">
        <v>0.515329658985137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9" t="s">
        <v>42</v>
      </c>
      <c r="B54" s="30"/>
      <c r="C54" s="31"/>
      <c r="D54" s="31"/>
      <c r="E54" s="35">
        <v>0.813186824321746</v>
      </c>
      <c r="F54" s="35">
        <v>0.634983301162719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9" t="s">
        <v>43</v>
      </c>
      <c r="B55" s="32"/>
      <c r="C55" s="33"/>
      <c r="D55" s="33"/>
      <c r="E55" s="36">
        <v>0.802197813987731</v>
      </c>
      <c r="F55" s="36">
        <v>0.564231157302856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9" t="s">
        <v>44</v>
      </c>
      <c r="B56" s="30"/>
      <c r="C56" s="31"/>
      <c r="D56" s="31"/>
      <c r="E56" s="35">
        <v>0.791208803653717</v>
      </c>
      <c r="F56" s="35">
        <v>0.660388827323913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9" t="s">
        <v>45</v>
      </c>
      <c r="B57" s="32"/>
      <c r="C57" s="33"/>
      <c r="D57" s="33"/>
      <c r="E57" s="33">
        <f t="shared" ref="E57:F57" si="9">AVERAGE(E52:E56)</f>
        <v>0.7978022099</v>
      </c>
      <c r="F57" s="33">
        <f t="shared" si="9"/>
        <v>0.5835690737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9" t="s">
        <v>46</v>
      </c>
      <c r="B58" s="30"/>
      <c r="C58" s="31"/>
      <c r="D58" s="31"/>
      <c r="E58" s="31">
        <f t="shared" ref="E58:F58" si="10">STDEV(E52:E56)</f>
        <v>0.01252939953</v>
      </c>
      <c r="F58" s="31">
        <f t="shared" si="10"/>
        <v>0.06170136396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34"/>
      <c r="B59" s="32"/>
      <c r="C59" s="33"/>
      <c r="D59" s="33"/>
      <c r="E59" s="33"/>
      <c r="F59" s="3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9" t="s">
        <v>47</v>
      </c>
      <c r="B60" s="30"/>
      <c r="C60" s="31"/>
      <c r="D60" s="31"/>
      <c r="E60" s="35">
        <v>0.846153855323791</v>
      </c>
      <c r="F60" s="35">
        <v>0.360712498426437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9" t="s">
        <v>48</v>
      </c>
      <c r="B61" s="32"/>
      <c r="C61" s="33"/>
      <c r="D61" s="33"/>
      <c r="E61" s="36">
        <v>0.835164844989776</v>
      </c>
      <c r="F61" s="36">
        <v>0.363087922334671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9" t="s">
        <v>49</v>
      </c>
      <c r="B62" s="30"/>
      <c r="C62" s="31"/>
      <c r="D62" s="31"/>
      <c r="E62" s="35">
        <v>0.813186824321746</v>
      </c>
      <c r="F62" s="35">
        <v>0.37168750166893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9" t="s">
        <v>50</v>
      </c>
      <c r="B63" s="32"/>
      <c r="C63" s="33"/>
      <c r="D63" s="33"/>
      <c r="E63" s="36">
        <v>0.824175834655761</v>
      </c>
      <c r="F63" s="36">
        <v>0.364262372255325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9" t="s">
        <v>51</v>
      </c>
      <c r="B64" s="30"/>
      <c r="C64" s="31"/>
      <c r="D64" s="31"/>
      <c r="E64" s="35">
        <v>0.857142865657806</v>
      </c>
      <c r="F64" s="35">
        <v>0.363441228866577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9" t="s">
        <v>52</v>
      </c>
      <c r="B65" s="32"/>
      <c r="C65" s="33"/>
      <c r="D65" s="33"/>
      <c r="E65" s="33">
        <f t="shared" ref="E65:F65" si="11">AVERAGE(E60:E64)</f>
        <v>0.835164845</v>
      </c>
      <c r="F65" s="33">
        <f t="shared" si="11"/>
        <v>0.3646383047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9" t="s">
        <v>53</v>
      </c>
      <c r="B66" s="30"/>
      <c r="C66" s="31"/>
      <c r="D66" s="31"/>
      <c r="E66" s="31">
        <f t="shared" ref="E66:F66" si="12">STDEV(E60:E64)</f>
        <v>0.01737515094</v>
      </c>
      <c r="F66" s="31">
        <f t="shared" si="12"/>
        <v>0.004155753062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34"/>
      <c r="B67" s="32"/>
      <c r="C67" s="33"/>
      <c r="D67" s="33"/>
      <c r="E67" s="33"/>
      <c r="F67" s="3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9" t="s">
        <v>54</v>
      </c>
      <c r="B68" s="30"/>
      <c r="C68" s="31"/>
      <c r="D68" s="31"/>
      <c r="E68" s="35">
        <v>0.835164844989776</v>
      </c>
      <c r="F68" s="35">
        <v>0.381002992391586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9" t="s">
        <v>55</v>
      </c>
      <c r="B69" s="32"/>
      <c r="C69" s="33"/>
      <c r="D69" s="33"/>
      <c r="E69" s="36">
        <v>0.846153855323791</v>
      </c>
      <c r="F69" s="36">
        <v>0.496068805456161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9" t="s">
        <v>56</v>
      </c>
      <c r="B70" s="30"/>
      <c r="C70" s="31"/>
      <c r="D70" s="31"/>
      <c r="E70" s="35">
        <v>0.813186824321746</v>
      </c>
      <c r="F70" s="35">
        <v>0.501032292842865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9" t="s">
        <v>57</v>
      </c>
      <c r="B71" s="32"/>
      <c r="C71" s="33"/>
      <c r="D71" s="33"/>
      <c r="E71" s="36">
        <v>0.824175834655761</v>
      </c>
      <c r="F71" s="36">
        <v>0.631704866886138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9" t="s">
        <v>58</v>
      </c>
      <c r="B72" s="30"/>
      <c r="C72" s="31"/>
      <c r="D72" s="31"/>
      <c r="E72" s="35">
        <v>0.835164844989776</v>
      </c>
      <c r="F72" s="35">
        <v>0.392464190721511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9" t="s">
        <v>59</v>
      </c>
      <c r="B73" s="32"/>
      <c r="C73" s="33"/>
      <c r="D73" s="33"/>
      <c r="E73" s="33">
        <f t="shared" ref="E73:F73" si="13">AVERAGE(E68:E72)</f>
        <v>0.8307692409</v>
      </c>
      <c r="F73" s="33">
        <f t="shared" si="13"/>
        <v>0.4804546297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9" t="s">
        <v>60</v>
      </c>
      <c r="B74" s="30"/>
      <c r="C74" s="31"/>
      <c r="D74" s="31"/>
      <c r="E74" s="31">
        <f t="shared" ref="E74:F74" si="14">STDEV(E68:E72)</f>
        <v>0.01252939953</v>
      </c>
      <c r="F74" s="31">
        <f t="shared" si="14"/>
        <v>0.1014603648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34"/>
      <c r="B75" s="32"/>
      <c r="C75" s="33"/>
      <c r="D75" s="33"/>
      <c r="E75" s="33"/>
      <c r="F75" s="3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9" t="s">
        <v>61</v>
      </c>
      <c r="B76" s="30"/>
      <c r="C76" s="31"/>
      <c r="D76" s="31"/>
      <c r="E76" s="35">
        <v>0.813186824321746</v>
      </c>
      <c r="F76" s="35">
        <v>0.638488113880157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9" t="s">
        <v>62</v>
      </c>
      <c r="B77" s="32"/>
      <c r="C77" s="33"/>
      <c r="D77" s="33"/>
      <c r="E77" s="36">
        <v>0.824175834655761</v>
      </c>
      <c r="F77" s="36">
        <v>0.409982115030288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9" t="s">
        <v>63</v>
      </c>
      <c r="B78" s="30"/>
      <c r="C78" s="31"/>
      <c r="D78" s="31"/>
      <c r="E78" s="35">
        <v>0.824175834655761</v>
      </c>
      <c r="F78" s="35">
        <v>0.510025680065155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9" t="s">
        <v>64</v>
      </c>
      <c r="B79" s="32"/>
      <c r="C79" s="33"/>
      <c r="D79" s="33"/>
      <c r="E79" s="36">
        <v>0.824175834655761</v>
      </c>
      <c r="F79" s="36">
        <v>0.497706741094589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9" t="s">
        <v>65</v>
      </c>
      <c r="B80" s="30"/>
      <c r="C80" s="31"/>
      <c r="D80" s="31"/>
      <c r="E80" s="35">
        <v>0.813186824321746</v>
      </c>
      <c r="F80" s="35">
        <v>0.345689266920089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9" t="s">
        <v>66</v>
      </c>
      <c r="B81" s="32"/>
      <c r="C81" s="33"/>
      <c r="D81" s="33"/>
      <c r="E81" s="33">
        <f t="shared" ref="E81:F81" si="15">AVERAGE(E76:E80)</f>
        <v>0.8197802305</v>
      </c>
      <c r="F81" s="33">
        <f t="shared" si="15"/>
        <v>0.4803783834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9" t="s">
        <v>67</v>
      </c>
      <c r="B82" s="30"/>
      <c r="C82" s="31"/>
      <c r="D82" s="31"/>
      <c r="E82" s="31">
        <f t="shared" ref="E82:F82" si="16">STDEV(E76:E80)</f>
        <v>0.006018928845</v>
      </c>
      <c r="F82" s="31">
        <f t="shared" si="16"/>
        <v>0.110989542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9.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9.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9.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9.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9.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mergeCells count="1">
    <mergeCell ref="A1:F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26" width="16.29"/>
  </cols>
  <sheetData>
    <row r="1" ht="27.0" customHeight="1">
      <c r="A1" s="1" t="s">
        <v>101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41" t="s">
        <v>69</v>
      </c>
      <c r="B2" s="42" t="s">
        <v>70</v>
      </c>
      <c r="C2" s="42" t="s">
        <v>71</v>
      </c>
      <c r="D2" s="42" t="s">
        <v>72</v>
      </c>
      <c r="E2" s="42" t="s">
        <v>73</v>
      </c>
      <c r="F2" s="43" t="s">
        <v>74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63" t="s">
        <v>99</v>
      </c>
      <c r="B3" s="64">
        <v>0.207893</v>
      </c>
      <c r="C3" s="64">
        <v>-0.057432275</v>
      </c>
      <c r="D3" s="64">
        <v>2.3798506</v>
      </c>
      <c r="E3" s="64">
        <v>1.0</v>
      </c>
      <c r="F3" s="65">
        <v>0.031696901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5" t="s">
        <v>102</v>
      </c>
      <c r="B4" s="6">
        <v>-1.3682193</v>
      </c>
      <c r="C4" s="6">
        <v>-1.3996607</v>
      </c>
      <c r="D4" s="6">
        <v>1.7327007</v>
      </c>
      <c r="E4" s="6">
        <v>1.0</v>
      </c>
      <c r="F4" s="44">
        <v>0.0339893959462642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63" t="s">
        <v>96</v>
      </c>
      <c r="B5" s="66">
        <v>-0.49008217</v>
      </c>
      <c r="C5" s="66">
        <v>-0.26040193</v>
      </c>
      <c r="D5" s="66">
        <v>1.9172293</v>
      </c>
      <c r="E5" s="66">
        <v>1.0</v>
      </c>
      <c r="F5" s="67">
        <v>0.040460519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5" t="s">
        <v>103</v>
      </c>
      <c r="B6" s="22">
        <v>-0.7620446</v>
      </c>
      <c r="C6" s="22">
        <v>-0.45207047</v>
      </c>
      <c r="D6" s="22">
        <v>1.4019159</v>
      </c>
      <c r="E6" s="22">
        <v>1.0</v>
      </c>
      <c r="F6" s="46">
        <v>0.0408076457679271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0.25" customHeight="1">
      <c r="A7" s="9" t="s">
        <v>14</v>
      </c>
      <c r="B7" s="18">
        <v>-0.60294306</v>
      </c>
      <c r="C7" s="19">
        <v>0.8345702</v>
      </c>
      <c r="D7" s="19">
        <v>1.2684817</v>
      </c>
      <c r="E7" s="19">
        <v>1.0</v>
      </c>
      <c r="F7" s="50">
        <v>0.04164944216609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5" t="s">
        <v>8</v>
      </c>
      <c r="B8" s="22">
        <v>1.7875922</v>
      </c>
      <c r="C8" s="22">
        <v>-1.3260611</v>
      </c>
      <c r="D8" s="22">
        <v>-0.9934493</v>
      </c>
      <c r="E8" s="22">
        <v>1.0</v>
      </c>
      <c r="F8" s="46">
        <v>0.0458468720316886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0.25" customHeight="1">
      <c r="A9" s="9" t="s">
        <v>104</v>
      </c>
      <c r="B9" s="18">
        <v>-1.6234633</v>
      </c>
      <c r="C9" s="19">
        <v>2.465048</v>
      </c>
      <c r="D9" s="19">
        <v>-0.13272388</v>
      </c>
      <c r="E9" s="19">
        <v>1.0</v>
      </c>
      <c r="F9" s="50">
        <v>0.048726100474596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53" t="s">
        <v>92</v>
      </c>
      <c r="B10" s="51">
        <v>1.2130811</v>
      </c>
      <c r="C10" s="51">
        <v>1.965673</v>
      </c>
      <c r="D10" s="51">
        <v>-0.40123996</v>
      </c>
      <c r="E10" s="51">
        <v>1.0</v>
      </c>
      <c r="F10" s="52">
        <v>0.050119389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5" t="s">
        <v>105</v>
      </c>
      <c r="B11" s="22">
        <v>-1.2011713</v>
      </c>
      <c r="C11" s="22">
        <v>1.2045894</v>
      </c>
      <c r="D11" s="22">
        <v>1.8507065</v>
      </c>
      <c r="E11" s="22">
        <v>0.966666638851165</v>
      </c>
      <c r="F11" s="46">
        <v>0.0469588674604892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0.25" customHeight="1">
      <c r="A12" s="9" t="s">
        <v>106</v>
      </c>
      <c r="B12" s="18">
        <v>0.3236623</v>
      </c>
      <c r="C12" s="19">
        <v>-0.246334</v>
      </c>
      <c r="D12" s="19">
        <v>2.4264169</v>
      </c>
      <c r="E12" s="19">
        <v>0.966666638851165</v>
      </c>
      <c r="F12" s="50">
        <v>0.0473174639046192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0.25" customHeight="1">
      <c r="A13" s="9" t="s">
        <v>107</v>
      </c>
      <c r="B13" s="10">
        <v>0.5879444</v>
      </c>
      <c r="C13" s="11">
        <v>-1.6992856</v>
      </c>
      <c r="D13" s="11">
        <v>1.8258132</v>
      </c>
      <c r="E13" s="11">
        <v>0.966666638851165</v>
      </c>
      <c r="F13" s="45">
        <v>0.0512759312987327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5" t="s">
        <v>16</v>
      </c>
      <c r="B14" s="6">
        <v>0.63834524</v>
      </c>
      <c r="C14" s="6">
        <v>-1.8050249</v>
      </c>
      <c r="D14" s="6">
        <v>1.5531842</v>
      </c>
      <c r="E14" s="6">
        <v>0.966666638851165</v>
      </c>
      <c r="F14" s="44">
        <v>0.0529400631785392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0.25" customHeight="1">
      <c r="A15" s="9" t="s">
        <v>108</v>
      </c>
      <c r="B15" s="10">
        <v>1.4913429</v>
      </c>
      <c r="C15" s="11">
        <v>0.05063131</v>
      </c>
      <c r="D15" s="11">
        <v>1.8634714</v>
      </c>
      <c r="E15" s="11">
        <v>0.966666638851165</v>
      </c>
      <c r="F15" s="45">
        <v>0.0529712662100791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5" t="s">
        <v>109</v>
      </c>
      <c r="B16" s="6">
        <v>-0.83571917</v>
      </c>
      <c r="C16" s="6">
        <v>-0.79000616</v>
      </c>
      <c r="D16" s="6">
        <v>0.65971136</v>
      </c>
      <c r="E16" s="6">
        <v>0.966666638851165</v>
      </c>
      <c r="F16" s="44">
        <v>0.056150484830141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3" t="s">
        <v>83</v>
      </c>
      <c r="B17" s="6">
        <v>0.54627573</v>
      </c>
      <c r="C17" s="6">
        <v>0.9033983</v>
      </c>
      <c r="D17" s="6">
        <v>-0.13794339</v>
      </c>
      <c r="E17" s="6">
        <v>0.966666639</v>
      </c>
      <c r="F17" s="44">
        <v>0.067080267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0.25" customHeight="1">
      <c r="A18" s="26"/>
      <c r="B18" s="27"/>
      <c r="C18" s="28"/>
      <c r="D18" s="28"/>
      <c r="E18" s="28"/>
      <c r="F18" s="28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29" t="s">
        <v>22</v>
      </c>
      <c r="B19" s="30">
        <f t="shared" ref="B19:F19" si="1">AVERAGE(B3:B17)</f>
        <v>-0.005833735333</v>
      </c>
      <c r="C19" s="30">
        <f t="shared" si="1"/>
        <v>-0.04082446167</v>
      </c>
      <c r="D19" s="30">
        <f t="shared" si="1"/>
        <v>1.147608349</v>
      </c>
      <c r="E19" s="30">
        <f t="shared" si="1"/>
        <v>0.9844444315</v>
      </c>
      <c r="F19" s="30">
        <f t="shared" si="1"/>
        <v>0.04719937395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29" t="s">
        <v>100</v>
      </c>
      <c r="B20" s="32">
        <f t="shared" ref="B20:F20" si="2">AVERAGE(B3:B7)</f>
        <v>-0.603079226</v>
      </c>
      <c r="C20" s="32">
        <f t="shared" si="2"/>
        <v>-0.266999035</v>
      </c>
      <c r="D20" s="32">
        <f t="shared" si="2"/>
        <v>1.74003564</v>
      </c>
      <c r="E20" s="32">
        <f t="shared" si="2"/>
        <v>1</v>
      </c>
      <c r="F20" s="32">
        <f t="shared" si="2"/>
        <v>0.03772078078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29" t="s">
        <v>24</v>
      </c>
      <c r="B21" s="30">
        <f t="shared" ref="B21:F21" si="3">STDEV(B3:B17)</f>
        <v>1.066487258</v>
      </c>
      <c r="C21" s="30">
        <f t="shared" si="3"/>
        <v>1.301235884</v>
      </c>
      <c r="D21" s="30">
        <f t="shared" si="3"/>
        <v>1.07941655</v>
      </c>
      <c r="E21" s="30">
        <f t="shared" si="3"/>
        <v>0.01721327367</v>
      </c>
      <c r="F21" s="30">
        <f t="shared" si="3"/>
        <v>0.008875800099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29" t="s">
        <v>25</v>
      </c>
      <c r="B22" s="32">
        <f t="shared" ref="B22:F22" si="4">STDEV(B3:B7)</f>
        <v>0.5659402856</v>
      </c>
      <c r="C22" s="32">
        <f t="shared" si="4"/>
        <v>0.8022765127</v>
      </c>
      <c r="D22" s="32">
        <f t="shared" si="4"/>
        <v>0.4408805548</v>
      </c>
      <c r="E22" s="32">
        <f t="shared" si="4"/>
        <v>0</v>
      </c>
      <c r="F22" s="32">
        <f t="shared" si="4"/>
        <v>0.004546417316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34"/>
      <c r="B23" s="30"/>
      <c r="C23" s="31"/>
      <c r="D23" s="31"/>
      <c r="E23" s="31"/>
      <c r="F23" s="3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9" t="s">
        <v>26</v>
      </c>
      <c r="B24" s="32"/>
      <c r="C24" s="33"/>
      <c r="D24" s="33"/>
      <c r="E24" s="36">
        <v>0.966666638851165</v>
      </c>
      <c r="F24" s="36">
        <v>0.099890798330307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29" t="s">
        <v>27</v>
      </c>
      <c r="B25" s="30"/>
      <c r="C25" s="31"/>
      <c r="D25" s="31"/>
      <c r="E25" s="35">
        <v>0.966666638851165</v>
      </c>
      <c r="F25" s="35">
        <v>0.0783420503139495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29" t="s">
        <v>28</v>
      </c>
      <c r="B26" s="32"/>
      <c r="C26" s="33"/>
      <c r="D26" s="33"/>
      <c r="E26" s="36">
        <v>0.966666638851165</v>
      </c>
      <c r="F26" s="36">
        <v>0.0710761249065399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9" t="s">
        <v>29</v>
      </c>
      <c r="B27" s="30"/>
      <c r="C27" s="31"/>
      <c r="D27" s="31"/>
      <c r="E27" s="35">
        <v>0.966666638851165</v>
      </c>
      <c r="F27" s="35">
        <v>0.080174334347248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9" t="s">
        <v>30</v>
      </c>
      <c r="B28" s="32"/>
      <c r="C28" s="33"/>
      <c r="D28" s="33"/>
      <c r="E28" s="36">
        <v>0.966666638851165</v>
      </c>
      <c r="F28" s="36">
        <v>0.0902952626347541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9" t="s">
        <v>31</v>
      </c>
      <c r="B29" s="30"/>
      <c r="C29" s="31"/>
      <c r="D29" s="31"/>
      <c r="E29" s="31">
        <f t="shared" ref="E29:F29" si="5">AVERAGE(E24:E28)</f>
        <v>0.9666666389</v>
      </c>
      <c r="F29" s="31">
        <f t="shared" si="5"/>
        <v>0.08395571411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9" t="s">
        <v>32</v>
      </c>
      <c r="B30" s="32"/>
      <c r="C30" s="33"/>
      <c r="D30" s="33"/>
      <c r="E30" s="33">
        <f t="shared" ref="E30:F30" si="6">STDEV(E24:E28)</f>
        <v>0</v>
      </c>
      <c r="F30" s="33">
        <f t="shared" si="6"/>
        <v>0.01124513958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34"/>
      <c r="B31" s="30"/>
      <c r="C31" s="31"/>
      <c r="D31" s="31"/>
      <c r="E31" s="31"/>
      <c r="F31" s="3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9" t="s">
        <v>33</v>
      </c>
      <c r="B32" s="32"/>
      <c r="C32" s="33"/>
      <c r="D32" s="33"/>
      <c r="E32" s="36">
        <v>0.966666638851165</v>
      </c>
      <c r="F32" s="36">
        <v>0.0661310777068138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9" t="s">
        <v>34</v>
      </c>
      <c r="B33" s="30"/>
      <c r="C33" s="31"/>
      <c r="D33" s="31"/>
      <c r="E33" s="35">
        <v>0.966666638851165</v>
      </c>
      <c r="F33" s="35">
        <v>0.0668835341930389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9" t="s">
        <v>35</v>
      </c>
      <c r="B34" s="32"/>
      <c r="C34" s="33"/>
      <c r="D34" s="33"/>
      <c r="E34" s="36">
        <v>1.0</v>
      </c>
      <c r="F34" s="36">
        <v>0.0540931336581707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9" t="s">
        <v>36</v>
      </c>
      <c r="B35" s="30"/>
      <c r="C35" s="31"/>
      <c r="D35" s="31"/>
      <c r="E35" s="35">
        <v>0.966666638851165</v>
      </c>
      <c r="F35" s="35">
        <v>0.0741826668381691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9" t="s">
        <v>37</v>
      </c>
      <c r="B36" s="32"/>
      <c r="C36" s="33"/>
      <c r="D36" s="33"/>
      <c r="E36" s="36">
        <v>0.966666638851165</v>
      </c>
      <c r="F36" s="36">
        <v>0.0683023408055305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9" t="s">
        <v>38</v>
      </c>
      <c r="B37" s="30"/>
      <c r="C37" s="31"/>
      <c r="D37" s="31"/>
      <c r="E37" s="31">
        <f t="shared" ref="E37:F37" si="7">AVERAGE(E32:E36)</f>
        <v>0.9733333111</v>
      </c>
      <c r="F37" s="31">
        <f t="shared" si="7"/>
        <v>0.06591855064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9" t="s">
        <v>39</v>
      </c>
      <c r="B38" s="32"/>
      <c r="C38" s="33"/>
      <c r="D38" s="33"/>
      <c r="E38" s="33">
        <f t="shared" ref="E38:F38" si="8">STDEV(E32:E36)</f>
        <v>0.01490713229</v>
      </c>
      <c r="F38" s="33">
        <f t="shared" si="8"/>
        <v>0.007327941728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34"/>
      <c r="B39" s="30"/>
      <c r="C39" s="31"/>
      <c r="D39" s="31"/>
      <c r="E39" s="31"/>
      <c r="F39" s="3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9" t="s">
        <v>40</v>
      </c>
      <c r="B40" s="32"/>
      <c r="C40" s="33"/>
      <c r="D40" s="33"/>
      <c r="E40" s="36">
        <v>0.966666638851165</v>
      </c>
      <c r="F40" s="36">
        <v>0.0812642499804496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9" t="s">
        <v>41</v>
      </c>
      <c r="B41" s="30"/>
      <c r="C41" s="31"/>
      <c r="D41" s="31"/>
      <c r="E41" s="35">
        <v>0.966666638851165</v>
      </c>
      <c r="F41" s="35">
        <v>0.0743484944105148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9" t="s">
        <v>42</v>
      </c>
      <c r="B42" s="32"/>
      <c r="C42" s="33"/>
      <c r="D42" s="33"/>
      <c r="E42" s="36">
        <v>0.966666638851165</v>
      </c>
      <c r="F42" s="36">
        <v>0.0949373915791511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9" t="s">
        <v>43</v>
      </c>
      <c r="B43" s="30"/>
      <c r="C43" s="31"/>
      <c r="D43" s="31"/>
      <c r="E43" s="35">
        <v>0.966666638851165</v>
      </c>
      <c r="F43" s="35">
        <v>0.0965753048658371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9" t="s">
        <v>44</v>
      </c>
      <c r="B44" s="32"/>
      <c r="C44" s="33"/>
      <c r="D44" s="33"/>
      <c r="E44" s="36">
        <v>0.966666638851165</v>
      </c>
      <c r="F44" s="36">
        <v>0.0829401761293411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9" t="s">
        <v>45</v>
      </c>
      <c r="B45" s="30"/>
      <c r="C45" s="31"/>
      <c r="D45" s="31"/>
      <c r="E45" s="31">
        <f t="shared" ref="E45:F45" si="9">AVERAGE(E40:E44)</f>
        <v>0.9666666389</v>
      </c>
      <c r="F45" s="31">
        <f t="shared" si="9"/>
        <v>0.08601312339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9" t="s">
        <v>46</v>
      </c>
      <c r="B46" s="32"/>
      <c r="C46" s="33"/>
      <c r="D46" s="33"/>
      <c r="E46" s="33">
        <f t="shared" ref="E46:F46" si="10">STDEV(E40:E44)</f>
        <v>0</v>
      </c>
      <c r="F46" s="33">
        <f t="shared" si="10"/>
        <v>0.009477085694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34"/>
      <c r="B47" s="30"/>
      <c r="C47" s="31"/>
      <c r="D47" s="31"/>
      <c r="E47" s="31"/>
      <c r="F47" s="3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9" t="s">
        <v>47</v>
      </c>
      <c r="B48" s="32"/>
      <c r="C48" s="33"/>
      <c r="D48" s="33"/>
      <c r="E48" s="36">
        <v>0.966666638851165</v>
      </c>
      <c r="F48" s="36">
        <v>0.188431918621063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9" t="s">
        <v>48</v>
      </c>
      <c r="B49" s="30"/>
      <c r="C49" s="31"/>
      <c r="D49" s="31"/>
      <c r="E49" s="35">
        <v>0.966666638851165</v>
      </c>
      <c r="F49" s="35">
        <v>0.181987985968589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9" t="s">
        <v>49</v>
      </c>
      <c r="B50" s="32"/>
      <c r="C50" s="33"/>
      <c r="D50" s="33"/>
      <c r="E50" s="36">
        <v>0.966666638851165</v>
      </c>
      <c r="F50" s="36">
        <v>0.199761822819709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9" t="s">
        <v>50</v>
      </c>
      <c r="B51" s="30"/>
      <c r="C51" s="31"/>
      <c r="D51" s="31"/>
      <c r="E51" s="35">
        <v>0.966666638851165</v>
      </c>
      <c r="F51" s="35">
        <v>0.22061401605606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9" t="s">
        <v>51</v>
      </c>
      <c r="B52" s="32"/>
      <c r="C52" s="33"/>
      <c r="D52" s="33"/>
      <c r="E52" s="36">
        <v>0.966666638851165</v>
      </c>
      <c r="F52" s="36">
        <v>0.190193742513656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9" t="s">
        <v>52</v>
      </c>
      <c r="B53" s="30"/>
      <c r="C53" s="31"/>
      <c r="D53" s="31"/>
      <c r="E53" s="31">
        <f t="shared" ref="E53:F53" si="11">AVERAGE(E48:E52)</f>
        <v>0.9666666389</v>
      </c>
      <c r="F53" s="31">
        <f t="shared" si="11"/>
        <v>0.1961978972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9" t="s">
        <v>53</v>
      </c>
      <c r="B54" s="32"/>
      <c r="C54" s="33"/>
      <c r="D54" s="33"/>
      <c r="E54" s="33">
        <f t="shared" ref="E54:F54" si="12">STDEV(E48:E52)</f>
        <v>0</v>
      </c>
      <c r="F54" s="33">
        <f t="shared" si="12"/>
        <v>0.01505930194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34"/>
      <c r="B55" s="30"/>
      <c r="C55" s="31"/>
      <c r="D55" s="31"/>
      <c r="E55" s="31"/>
      <c r="F55" s="3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9" t="s">
        <v>54</v>
      </c>
      <c r="B56" s="32"/>
      <c r="C56" s="33"/>
      <c r="D56" s="33"/>
      <c r="E56" s="36">
        <v>0.966666638851165</v>
      </c>
      <c r="F56" s="36">
        <v>0.0842704996466636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9" t="s">
        <v>55</v>
      </c>
      <c r="B57" s="30"/>
      <c r="C57" s="31"/>
      <c r="D57" s="31"/>
      <c r="E57" s="35">
        <v>0.966666638851165</v>
      </c>
      <c r="F57" s="35">
        <v>0.0773287266492843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9" t="s">
        <v>56</v>
      </c>
      <c r="B58" s="32"/>
      <c r="C58" s="33"/>
      <c r="D58" s="33"/>
      <c r="E58" s="36">
        <v>1.0</v>
      </c>
      <c r="F58" s="36">
        <v>0.0604222528636455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9" t="s">
        <v>57</v>
      </c>
      <c r="B59" s="30"/>
      <c r="C59" s="31"/>
      <c r="D59" s="31"/>
      <c r="E59" s="35">
        <v>0.966666638851165</v>
      </c>
      <c r="F59" s="35">
        <v>0.0817063748836517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9" t="s">
        <v>58</v>
      </c>
      <c r="B60" s="32"/>
      <c r="C60" s="33"/>
      <c r="D60" s="33"/>
      <c r="E60" s="36">
        <v>0.966666638851165</v>
      </c>
      <c r="F60" s="36">
        <v>0.0753842443227768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9" t="s">
        <v>59</v>
      </c>
      <c r="B61" s="30"/>
      <c r="C61" s="31"/>
      <c r="D61" s="31"/>
      <c r="E61" s="31">
        <f t="shared" ref="E61:F61" si="13">AVERAGE(E56:E60)</f>
        <v>0.9733333111</v>
      </c>
      <c r="F61" s="31">
        <f t="shared" si="13"/>
        <v>0.07582241967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9" t="s">
        <v>60</v>
      </c>
      <c r="B62" s="32"/>
      <c r="C62" s="33"/>
      <c r="D62" s="33"/>
      <c r="E62" s="33">
        <f t="shared" ref="E62:F62" si="14">STDEV(E56:E60)</f>
        <v>0.01490713229</v>
      </c>
      <c r="F62" s="33">
        <f t="shared" si="14"/>
        <v>0.009295389721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34"/>
      <c r="B63" s="30"/>
      <c r="C63" s="31"/>
      <c r="D63" s="31"/>
      <c r="E63" s="31"/>
      <c r="F63" s="3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9" t="s">
        <v>61</v>
      </c>
      <c r="B64" s="32"/>
      <c r="C64" s="33"/>
      <c r="D64" s="33"/>
      <c r="E64" s="36">
        <v>0.966666638851165</v>
      </c>
      <c r="F64" s="36">
        <v>0.0727360472083091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9" t="s">
        <v>62</v>
      </c>
      <c r="B65" s="30"/>
      <c r="C65" s="31"/>
      <c r="D65" s="31"/>
      <c r="E65" s="35">
        <v>0.966666638851165</v>
      </c>
      <c r="F65" s="35">
        <v>0.0765350610017776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9" t="s">
        <v>63</v>
      </c>
      <c r="B66" s="32"/>
      <c r="C66" s="33"/>
      <c r="D66" s="33"/>
      <c r="E66" s="36">
        <v>0.966666638851165</v>
      </c>
      <c r="F66" s="36">
        <v>0.0719654709100723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9" t="s">
        <v>64</v>
      </c>
      <c r="B67" s="30"/>
      <c r="C67" s="31"/>
      <c r="D67" s="31"/>
      <c r="E67" s="35">
        <v>0.966666638851165</v>
      </c>
      <c r="F67" s="35">
        <v>0.0697242096066474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9" t="s">
        <v>65</v>
      </c>
      <c r="B68" s="32"/>
      <c r="C68" s="33"/>
      <c r="D68" s="33"/>
      <c r="E68" s="36">
        <v>0.966666638851165</v>
      </c>
      <c r="F68" s="36">
        <v>0.0741622000932693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9" t="s">
        <v>66</v>
      </c>
      <c r="B69" s="30"/>
      <c r="C69" s="31"/>
      <c r="D69" s="31"/>
      <c r="E69" s="31">
        <f t="shared" ref="E69:F69" si="15">AVERAGE(E64:E68)</f>
        <v>0.9666666389</v>
      </c>
      <c r="F69" s="31">
        <f t="shared" si="15"/>
        <v>0.07302459776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9" t="s">
        <v>67</v>
      </c>
      <c r="B70" s="32"/>
      <c r="C70" s="33"/>
      <c r="D70" s="33"/>
      <c r="E70" s="33">
        <f t="shared" ref="E70:F70" si="16">STDEV(E64:E68)</f>
        <v>0</v>
      </c>
      <c r="F70" s="33">
        <f t="shared" si="16"/>
        <v>0.002535501149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9.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9.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9.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9.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mergeCells count="1">
    <mergeCell ref="A1:F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26" width="16.29"/>
  </cols>
  <sheetData>
    <row r="1" ht="27.0" customHeight="1">
      <c r="A1" s="1" t="s">
        <v>110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41" t="s">
        <v>69</v>
      </c>
      <c r="B2" s="42" t="s">
        <v>70</v>
      </c>
      <c r="C2" s="42" t="s">
        <v>71</v>
      </c>
      <c r="D2" s="42" t="s">
        <v>72</v>
      </c>
      <c r="E2" s="42" t="s">
        <v>73</v>
      </c>
      <c r="F2" s="43" t="s">
        <v>74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47" t="s">
        <v>83</v>
      </c>
      <c r="B3" s="48">
        <v>1.3350736</v>
      </c>
      <c r="C3" s="48">
        <v>0.9694225</v>
      </c>
      <c r="D3" s="48">
        <v>-0.0915288</v>
      </c>
      <c r="E3" s="48">
        <v>0.952380955</v>
      </c>
      <c r="F3" s="49">
        <v>0.157397911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0.25" customHeight="1">
      <c r="A4" s="9" t="s">
        <v>111</v>
      </c>
      <c r="B4" s="18">
        <v>1.9997178</v>
      </c>
      <c r="C4" s="19">
        <v>1.7659432</v>
      </c>
      <c r="D4" s="19">
        <v>-0.67455935</v>
      </c>
      <c r="E4" s="19">
        <v>0.952380955219268</v>
      </c>
      <c r="F4" s="50">
        <v>0.168944910168647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112</v>
      </c>
      <c r="B5" s="22">
        <v>0.8911225</v>
      </c>
      <c r="C5" s="22">
        <v>1.1965317</v>
      </c>
      <c r="D5" s="22">
        <v>-0.23772989</v>
      </c>
      <c r="E5" s="22">
        <v>0.952380955219268</v>
      </c>
      <c r="F5" s="46">
        <v>0.171639800071716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0.25" customHeight="1">
      <c r="A6" s="47" t="s">
        <v>96</v>
      </c>
      <c r="B6" s="48">
        <v>-0.3182843</v>
      </c>
      <c r="C6" s="48">
        <v>-0.34882396</v>
      </c>
      <c r="D6" s="48">
        <v>1.4246846</v>
      </c>
      <c r="E6" s="48">
        <v>0.952380955</v>
      </c>
      <c r="F6" s="49">
        <v>0.185968235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0.25" customHeight="1">
      <c r="A7" s="47" t="s">
        <v>99</v>
      </c>
      <c r="B7" s="48">
        <v>-0.4934252</v>
      </c>
      <c r="C7" s="48">
        <v>0.03792686</v>
      </c>
      <c r="D7" s="48">
        <v>1.4866073</v>
      </c>
      <c r="E7" s="48">
        <v>0.952380955</v>
      </c>
      <c r="F7" s="49">
        <v>0.194624692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0.25" customHeight="1">
      <c r="A8" s="47" t="s">
        <v>92</v>
      </c>
      <c r="B8" s="48">
        <v>1.3735738</v>
      </c>
      <c r="C8" s="48">
        <v>1.5335567</v>
      </c>
      <c r="D8" s="48">
        <v>2.62732E-4</v>
      </c>
      <c r="E8" s="48">
        <v>0.952380955</v>
      </c>
      <c r="F8" s="49">
        <v>0.196029782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0.25" customHeight="1">
      <c r="A9" s="9" t="s">
        <v>113</v>
      </c>
      <c r="B9" s="18">
        <v>1.8640859</v>
      </c>
      <c r="C9" s="19">
        <v>0.6801748</v>
      </c>
      <c r="D9" s="19">
        <v>-0.10707862</v>
      </c>
      <c r="E9" s="19">
        <v>0.904761910438537</v>
      </c>
      <c r="F9" s="50">
        <v>0.154467940330505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5" t="s">
        <v>114</v>
      </c>
      <c r="B10" s="22">
        <v>1.452499</v>
      </c>
      <c r="C10" s="22">
        <v>1.9119567</v>
      </c>
      <c r="D10" s="22">
        <v>-0.44808367</v>
      </c>
      <c r="E10" s="22">
        <v>0.904761910438537</v>
      </c>
      <c r="F10" s="46">
        <v>0.157215550541877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5" t="s">
        <v>115</v>
      </c>
      <c r="B11" s="6">
        <v>2.2390056</v>
      </c>
      <c r="C11" s="6">
        <v>-1.1671202</v>
      </c>
      <c r="D11" s="6">
        <v>-0.061688785</v>
      </c>
      <c r="E11" s="6">
        <v>0.904761910438537</v>
      </c>
      <c r="F11" s="44">
        <v>0.172898024320602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0.25" customHeight="1">
      <c r="A12" s="9" t="s">
        <v>116</v>
      </c>
      <c r="B12" s="10">
        <v>2.019244</v>
      </c>
      <c r="C12" s="11">
        <v>-1.7635626</v>
      </c>
      <c r="D12" s="11">
        <v>-1.3971131</v>
      </c>
      <c r="E12" s="11">
        <v>0.904761910438537</v>
      </c>
      <c r="F12" s="45">
        <v>0.185038730502128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0.25" customHeight="1">
      <c r="A13" s="9" t="s">
        <v>117</v>
      </c>
      <c r="B13" s="18">
        <v>0.80476326</v>
      </c>
      <c r="C13" s="19">
        <v>0.5883916</v>
      </c>
      <c r="D13" s="19">
        <v>-0.05753619</v>
      </c>
      <c r="E13" s="19">
        <v>0.904761910438537</v>
      </c>
      <c r="F13" s="50">
        <v>0.222512423992156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0.25" customHeight="1">
      <c r="A14" s="9" t="s">
        <v>118</v>
      </c>
      <c r="B14" s="10">
        <v>0.22323038</v>
      </c>
      <c r="C14" s="11">
        <v>-0.17631228</v>
      </c>
      <c r="D14" s="11">
        <v>-0.72669846</v>
      </c>
      <c r="E14" s="11">
        <v>0.904761910438537</v>
      </c>
      <c r="F14" s="45">
        <v>0.254481822252273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5" t="s">
        <v>119</v>
      </c>
      <c r="B15" s="6">
        <v>1.1472753</v>
      </c>
      <c r="C15" s="6">
        <v>-0.9793321</v>
      </c>
      <c r="D15" s="6">
        <v>-0.1509341</v>
      </c>
      <c r="E15" s="6">
        <v>0.904761910438537</v>
      </c>
      <c r="F15" s="44">
        <v>0.288194864988327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0.25" customHeight="1">
      <c r="A16" s="9" t="s">
        <v>106</v>
      </c>
      <c r="B16" s="10">
        <v>0.43098426</v>
      </c>
      <c r="C16" s="11">
        <v>1.0928472</v>
      </c>
      <c r="D16" s="11">
        <v>1.5612482</v>
      </c>
      <c r="E16" s="11">
        <v>0.904761910438537</v>
      </c>
      <c r="F16" s="45">
        <v>0.288974791765213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0.25" customHeight="1">
      <c r="A17" s="9" t="s">
        <v>120</v>
      </c>
      <c r="B17" s="18">
        <v>-1.172803</v>
      </c>
      <c r="C17" s="19">
        <v>-1.1179051</v>
      </c>
      <c r="D17" s="19">
        <v>0.7633491</v>
      </c>
      <c r="E17" s="19">
        <v>0.888888895511627</v>
      </c>
      <c r="F17" s="50">
        <v>0.222135052084922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5" t="s">
        <v>14</v>
      </c>
      <c r="B18" s="22">
        <v>-1.2219204</v>
      </c>
      <c r="C18" s="22">
        <v>-1.7340479</v>
      </c>
      <c r="D18" s="22">
        <v>0.9965524</v>
      </c>
      <c r="E18" s="22">
        <v>0.888888895511627</v>
      </c>
      <c r="F18" s="46">
        <v>0.247009947896003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5" t="s">
        <v>109</v>
      </c>
      <c r="B19" s="6">
        <v>1.2643558</v>
      </c>
      <c r="C19" s="6">
        <v>-1.5136036</v>
      </c>
      <c r="D19" s="6">
        <v>-0.32571915</v>
      </c>
      <c r="E19" s="6">
        <v>0.888888895511627</v>
      </c>
      <c r="F19" s="44">
        <v>0.275958955287933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0.25" customHeight="1">
      <c r="A20" s="9" t="s">
        <v>121</v>
      </c>
      <c r="B20" s="10">
        <v>0.5342447</v>
      </c>
      <c r="C20" s="11">
        <v>-0.4301156</v>
      </c>
      <c r="D20" s="11">
        <v>-0.7498188</v>
      </c>
      <c r="E20" s="11">
        <v>0.857142865657806</v>
      </c>
      <c r="F20" s="45">
        <v>0.221803590655326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0.25" customHeight="1">
      <c r="A21" s="9" t="s">
        <v>122</v>
      </c>
      <c r="B21" s="18">
        <v>1.1157966</v>
      </c>
      <c r="C21" s="19">
        <v>-0.16983487</v>
      </c>
      <c r="D21" s="19">
        <v>-1.3258879</v>
      </c>
      <c r="E21" s="19">
        <v>0.857142865657806</v>
      </c>
      <c r="F21" s="50">
        <v>0.235745474696159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5" t="s">
        <v>103</v>
      </c>
      <c r="B22" s="22">
        <v>-1.5603104</v>
      </c>
      <c r="C22" s="22">
        <v>1.1725277</v>
      </c>
      <c r="D22" s="22">
        <v>0.5383292</v>
      </c>
      <c r="E22" s="22">
        <v>0.857142865657806</v>
      </c>
      <c r="F22" s="46">
        <v>0.24029229581356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0.25" customHeight="1">
      <c r="A23" s="9" t="s">
        <v>123</v>
      </c>
      <c r="B23" s="18">
        <v>-1.4993718</v>
      </c>
      <c r="C23" s="19">
        <v>1.2542729</v>
      </c>
      <c r="D23" s="19">
        <v>-0.24671626</v>
      </c>
      <c r="E23" s="19">
        <v>0.857142865657806</v>
      </c>
      <c r="F23" s="50">
        <v>0.252536714076995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5" t="s">
        <v>8</v>
      </c>
      <c r="B24" s="22">
        <v>-1.5857384</v>
      </c>
      <c r="C24" s="22">
        <v>1.8629028</v>
      </c>
      <c r="D24" s="22">
        <v>-0.13721478</v>
      </c>
      <c r="E24" s="22">
        <v>0.857142865657806</v>
      </c>
      <c r="F24" s="46">
        <v>0.252835899591445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0.25" customHeight="1">
      <c r="A25" s="9" t="s">
        <v>19</v>
      </c>
      <c r="B25" s="18">
        <v>-0.7867237</v>
      </c>
      <c r="C25" s="19">
        <v>1.1162136</v>
      </c>
      <c r="D25" s="19">
        <v>0.13841149</v>
      </c>
      <c r="E25" s="19">
        <v>0.857142865657806</v>
      </c>
      <c r="F25" s="50">
        <v>0.269715458154678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0.25" customHeight="1">
      <c r="A26" s="9" t="s">
        <v>124</v>
      </c>
      <c r="B26" s="10">
        <v>1.678342</v>
      </c>
      <c r="C26" s="11">
        <v>-1.3758322</v>
      </c>
      <c r="D26" s="11">
        <v>-0.18781473</v>
      </c>
      <c r="E26" s="11">
        <v>0.857142865657806</v>
      </c>
      <c r="F26" s="45">
        <v>0.283569008111953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5" t="s">
        <v>125</v>
      </c>
      <c r="B27" s="6">
        <v>0.7349157</v>
      </c>
      <c r="C27" s="6">
        <v>0.33661047</v>
      </c>
      <c r="D27" s="6">
        <v>-1.226283</v>
      </c>
      <c r="E27" s="6">
        <v>0.857142865657806</v>
      </c>
      <c r="F27" s="44">
        <v>0.28526559472084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0.25" customHeight="1">
      <c r="A28" s="9" t="s">
        <v>126</v>
      </c>
      <c r="B28" s="10">
        <v>-0.6527507</v>
      </c>
      <c r="C28" s="11">
        <v>-0.5795781</v>
      </c>
      <c r="D28" s="11">
        <v>0.13560002</v>
      </c>
      <c r="E28" s="11">
        <v>0.857142865657806</v>
      </c>
      <c r="F28" s="45">
        <v>0.285935044288635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0.25" customHeight="1">
      <c r="A29" s="9" t="s">
        <v>127</v>
      </c>
      <c r="B29" s="18">
        <v>-0.923087</v>
      </c>
      <c r="C29" s="19">
        <v>-0.17475654</v>
      </c>
      <c r="D29" s="19">
        <v>0.73568946</v>
      </c>
      <c r="E29" s="19">
        <v>0.809523820877075</v>
      </c>
      <c r="F29" s="50">
        <v>0.240279242396354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0.25" customHeight="1">
      <c r="A30" s="58"/>
      <c r="B30" s="10"/>
      <c r="C30" s="11"/>
      <c r="D30" s="11"/>
      <c r="E30" s="11"/>
      <c r="F30" s="4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0.25" customHeight="1">
      <c r="A31" s="9" t="s">
        <v>22</v>
      </c>
      <c r="B31" s="18">
        <f t="shared" ref="B31:F31" si="1">AVERAGE(B3:B29)</f>
        <v>0.4034746407</v>
      </c>
      <c r="C31" s="18">
        <f t="shared" si="1"/>
        <v>0.1477205067</v>
      </c>
      <c r="D31" s="18">
        <f t="shared" si="1"/>
        <v>-0.01376559567</v>
      </c>
      <c r="E31" s="18">
        <f t="shared" si="1"/>
        <v>0.8941799005</v>
      </c>
      <c r="F31" s="18">
        <f t="shared" si="1"/>
        <v>0.2263508058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0.25" customHeight="1">
      <c r="A32" s="9" t="s">
        <v>100</v>
      </c>
      <c r="B32" s="10">
        <f t="shared" ref="B32:F32" si="2">AVERAGE(B3:B7)</f>
        <v>0.68284088</v>
      </c>
      <c r="C32" s="10">
        <f t="shared" si="2"/>
        <v>0.72420006</v>
      </c>
      <c r="D32" s="10">
        <f t="shared" si="2"/>
        <v>0.381494772</v>
      </c>
      <c r="E32" s="10">
        <f t="shared" si="2"/>
        <v>0.9523809551</v>
      </c>
      <c r="F32" s="10">
        <f t="shared" si="2"/>
        <v>0.1757151096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0.25" customHeight="1">
      <c r="A33" s="9" t="s">
        <v>24</v>
      </c>
      <c r="B33" s="18">
        <f t="shared" ref="B33:F33" si="3">STDEV(B3:B29)</f>
        <v>1.236230004</v>
      </c>
      <c r="C33" s="18">
        <f t="shared" si="3"/>
        <v>1.165126299</v>
      </c>
      <c r="D33" s="18">
        <f t="shared" si="3"/>
        <v>0.7942977085</v>
      </c>
      <c r="E33" s="18">
        <f t="shared" si="3"/>
        <v>0.03962144018</v>
      </c>
      <c r="F33" s="18">
        <f t="shared" si="3"/>
        <v>0.04583784445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0.25" customHeight="1">
      <c r="A34" s="9" t="s">
        <v>25</v>
      </c>
      <c r="B34" s="10">
        <f t="shared" ref="B34:F34" si="4">STDEV(B3:B7)</f>
        <v>1.071075055</v>
      </c>
      <c r="C34" s="10">
        <f t="shared" si="4"/>
        <v>0.8646981331</v>
      </c>
      <c r="D34" s="10">
        <f t="shared" si="4"/>
        <v>1.00398699</v>
      </c>
      <c r="E34" s="10">
        <f t="shared" si="4"/>
        <v>0.0000000001200980603</v>
      </c>
      <c r="F34" s="10">
        <f t="shared" si="4"/>
        <v>0.01466852412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0.25" customHeight="1">
      <c r="A35" s="58"/>
      <c r="B35" s="18"/>
      <c r="C35" s="19"/>
      <c r="D35" s="19"/>
      <c r="E35" s="19"/>
      <c r="F35" s="5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0.25" customHeight="1">
      <c r="A36" s="59" t="s">
        <v>26</v>
      </c>
      <c r="B36" s="27"/>
      <c r="C36" s="28"/>
      <c r="D36" s="28"/>
      <c r="E36" s="68">
        <v>0.952380955219268</v>
      </c>
      <c r="F36" s="68">
        <v>0.270082056522369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9" t="s">
        <v>27</v>
      </c>
      <c r="B37" s="30"/>
      <c r="C37" s="31"/>
      <c r="D37" s="31"/>
      <c r="E37" s="35">
        <v>0.952380955219268</v>
      </c>
      <c r="F37" s="35">
        <v>0.279352843761444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9" t="s">
        <v>28</v>
      </c>
      <c r="B38" s="32"/>
      <c r="C38" s="33"/>
      <c r="D38" s="33"/>
      <c r="E38" s="36">
        <v>0.952380955219268</v>
      </c>
      <c r="F38" s="36">
        <v>0.278316348791122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9" t="s">
        <v>29</v>
      </c>
      <c r="B39" s="30"/>
      <c r="C39" s="31"/>
      <c r="D39" s="31"/>
      <c r="E39" s="35">
        <v>0.952380955219268</v>
      </c>
      <c r="F39" s="35">
        <v>0.249271094799041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9" t="s">
        <v>30</v>
      </c>
      <c r="B40" s="32"/>
      <c r="C40" s="33"/>
      <c r="D40" s="33"/>
      <c r="E40" s="36">
        <v>0.857142865657806</v>
      </c>
      <c r="F40" s="36">
        <v>0.343216598033905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9" t="s">
        <v>31</v>
      </c>
      <c r="B41" s="30"/>
      <c r="C41" s="31"/>
      <c r="D41" s="31"/>
      <c r="E41" s="31">
        <f t="shared" ref="E41:F41" si="5">AVERAGE(E36:E40)</f>
        <v>0.9333333373</v>
      </c>
      <c r="F41" s="31">
        <f t="shared" si="5"/>
        <v>0.2840477884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9" t="s">
        <v>32</v>
      </c>
      <c r="B42" s="32"/>
      <c r="C42" s="33"/>
      <c r="D42" s="33"/>
      <c r="E42" s="33">
        <f t="shared" ref="E42:F42" si="6">STDEV(E36:E40)</f>
        <v>0.04259176846</v>
      </c>
      <c r="F42" s="33">
        <f t="shared" si="6"/>
        <v>0.03521469872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34"/>
      <c r="B43" s="30"/>
      <c r="C43" s="31"/>
      <c r="D43" s="31"/>
      <c r="E43" s="31"/>
      <c r="F43" s="3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9" t="s">
        <v>33</v>
      </c>
      <c r="B44" s="32"/>
      <c r="C44" s="33"/>
      <c r="D44" s="33"/>
      <c r="E44" s="36">
        <v>0.952380955219268</v>
      </c>
      <c r="F44" s="36">
        <v>0.15683664381504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9" t="s">
        <v>34</v>
      </c>
      <c r="B45" s="30"/>
      <c r="C45" s="31"/>
      <c r="D45" s="31"/>
      <c r="E45" s="35">
        <v>0.952380955219268</v>
      </c>
      <c r="F45" s="35">
        <v>0.207680821418762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9" t="s">
        <v>35</v>
      </c>
      <c r="B46" s="32"/>
      <c r="C46" s="33"/>
      <c r="D46" s="33"/>
      <c r="E46" s="36">
        <v>0.952380955219268</v>
      </c>
      <c r="F46" s="36">
        <v>0.200308203697204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9" t="s">
        <v>36</v>
      </c>
      <c r="B47" s="30"/>
      <c r="C47" s="31"/>
      <c r="D47" s="31"/>
      <c r="E47" s="35">
        <v>0.952380955219268</v>
      </c>
      <c r="F47" s="35">
        <v>0.232325762510299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9" t="s">
        <v>37</v>
      </c>
      <c r="B48" s="32"/>
      <c r="C48" s="33"/>
      <c r="D48" s="33"/>
      <c r="E48" s="36">
        <v>0.952380955219268</v>
      </c>
      <c r="F48" s="36">
        <v>0.218111336231231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9" t="s">
        <v>38</v>
      </c>
      <c r="B49" s="30"/>
      <c r="C49" s="31"/>
      <c r="D49" s="31"/>
      <c r="E49" s="31">
        <f t="shared" ref="E49:F49" si="7">AVERAGE(E44:E48)</f>
        <v>0.9523809552</v>
      </c>
      <c r="F49" s="31">
        <f t="shared" si="7"/>
        <v>0.2030525535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9" t="s">
        <v>39</v>
      </c>
      <c r="B50" s="32"/>
      <c r="C50" s="33"/>
      <c r="D50" s="33"/>
      <c r="E50" s="33">
        <f t="shared" ref="E50:F50" si="8">STDEV(E44:E48)</f>
        <v>0</v>
      </c>
      <c r="F50" s="33">
        <f t="shared" si="8"/>
        <v>0.0284980277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34"/>
      <c r="B51" s="30"/>
      <c r="C51" s="31"/>
      <c r="D51" s="31"/>
      <c r="E51" s="31"/>
      <c r="F51" s="3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9" t="s">
        <v>40</v>
      </c>
      <c r="B52" s="32"/>
      <c r="C52" s="33"/>
      <c r="D52" s="33"/>
      <c r="E52" s="36">
        <v>0.952380955219268</v>
      </c>
      <c r="F52" s="36">
        <v>0.202435791492462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9" t="s">
        <v>41</v>
      </c>
      <c r="B53" s="30"/>
      <c r="C53" s="31"/>
      <c r="D53" s="31"/>
      <c r="E53" s="35">
        <v>0.952380955219268</v>
      </c>
      <c r="F53" s="35">
        <v>0.204964205622673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9" t="s">
        <v>42</v>
      </c>
      <c r="B54" s="32"/>
      <c r="C54" s="33"/>
      <c r="D54" s="33"/>
      <c r="E54" s="36">
        <v>0.904761910438537</v>
      </c>
      <c r="F54" s="36">
        <v>0.243079960346221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9" t="s">
        <v>43</v>
      </c>
      <c r="B55" s="30"/>
      <c r="C55" s="31"/>
      <c r="D55" s="31"/>
      <c r="E55" s="35">
        <v>0.952380955219268</v>
      </c>
      <c r="F55" s="35">
        <v>0.189490795135498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9" t="s">
        <v>44</v>
      </c>
      <c r="B56" s="32"/>
      <c r="C56" s="33"/>
      <c r="D56" s="33"/>
      <c r="E56" s="36">
        <v>0.952380955219268</v>
      </c>
      <c r="F56" s="36">
        <v>0.216975897550582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9" t="s">
        <v>45</v>
      </c>
      <c r="B57" s="30"/>
      <c r="C57" s="31"/>
      <c r="D57" s="31"/>
      <c r="E57" s="31">
        <f t="shared" ref="E57:F57" si="9">AVERAGE(E52:E56)</f>
        <v>0.9428571463</v>
      </c>
      <c r="F57" s="31">
        <f t="shared" si="9"/>
        <v>0.21138933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9" t="s">
        <v>46</v>
      </c>
      <c r="B58" s="32"/>
      <c r="C58" s="33"/>
      <c r="D58" s="33"/>
      <c r="E58" s="33">
        <f t="shared" ref="E58:F58" si="10">STDEV(E52:E56)</f>
        <v>0.02129588423</v>
      </c>
      <c r="F58" s="33">
        <f t="shared" si="10"/>
        <v>0.02022683671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34"/>
      <c r="B59" s="30"/>
      <c r="C59" s="31"/>
      <c r="D59" s="31"/>
      <c r="E59" s="31"/>
      <c r="F59" s="3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9" t="s">
        <v>47</v>
      </c>
      <c r="B60" s="32"/>
      <c r="C60" s="33"/>
      <c r="D60" s="33"/>
      <c r="E60" s="36">
        <v>0.952380955219268</v>
      </c>
      <c r="F60" s="36">
        <v>0.338271498680114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9" t="s">
        <v>48</v>
      </c>
      <c r="B61" s="30"/>
      <c r="C61" s="31"/>
      <c r="D61" s="31"/>
      <c r="E61" s="35">
        <v>0.904761910438537</v>
      </c>
      <c r="F61" s="35">
        <v>0.341461449861526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9" t="s">
        <v>49</v>
      </c>
      <c r="B62" s="32"/>
      <c r="C62" s="33"/>
      <c r="D62" s="33"/>
      <c r="E62" s="36">
        <v>0.952380955219268</v>
      </c>
      <c r="F62" s="36">
        <v>0.305521458387374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9" t="s">
        <v>50</v>
      </c>
      <c r="B63" s="30"/>
      <c r="C63" s="31"/>
      <c r="D63" s="31"/>
      <c r="E63" s="35">
        <v>0.952380955219268</v>
      </c>
      <c r="F63" s="35">
        <v>0.330217003822326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9" t="s">
        <v>51</v>
      </c>
      <c r="B64" s="32"/>
      <c r="C64" s="33"/>
      <c r="D64" s="33"/>
      <c r="E64" s="36">
        <v>0.904761910438537</v>
      </c>
      <c r="F64" s="36">
        <v>0.317303568124771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9" t="s">
        <v>52</v>
      </c>
      <c r="B65" s="30"/>
      <c r="C65" s="31"/>
      <c r="D65" s="31"/>
      <c r="E65" s="31">
        <f t="shared" ref="E65:F65" si="11">AVERAGE(E60:E64)</f>
        <v>0.9333333373</v>
      </c>
      <c r="F65" s="31">
        <f t="shared" si="11"/>
        <v>0.3265549958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9" t="s">
        <v>53</v>
      </c>
      <c r="B66" s="32"/>
      <c r="C66" s="33"/>
      <c r="D66" s="33"/>
      <c r="E66" s="33">
        <f t="shared" ref="E66:F66" si="12">STDEV(E60:E64)</f>
        <v>0.02608202499</v>
      </c>
      <c r="F66" s="33">
        <f t="shared" si="12"/>
        <v>0.01500739589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34"/>
      <c r="B67" s="30"/>
      <c r="C67" s="31"/>
      <c r="D67" s="31"/>
      <c r="E67" s="31"/>
      <c r="F67" s="3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9" t="s">
        <v>54</v>
      </c>
      <c r="B68" s="32"/>
      <c r="C68" s="33"/>
      <c r="D68" s="33"/>
      <c r="E68" s="36">
        <v>0.904761910438537</v>
      </c>
      <c r="F68" s="36">
        <v>0.208384856581687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9" t="s">
        <v>55</v>
      </c>
      <c r="B69" s="30"/>
      <c r="C69" s="31"/>
      <c r="D69" s="31"/>
      <c r="E69" s="35">
        <v>0.952380955219268</v>
      </c>
      <c r="F69" s="35">
        <v>0.259737104177475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9" t="s">
        <v>56</v>
      </c>
      <c r="B70" s="32"/>
      <c r="C70" s="33"/>
      <c r="D70" s="33"/>
      <c r="E70" s="36">
        <v>0.904761910438537</v>
      </c>
      <c r="F70" s="36">
        <v>0.254639685153961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9" t="s">
        <v>57</v>
      </c>
      <c r="B71" s="30"/>
      <c r="C71" s="31"/>
      <c r="D71" s="31"/>
      <c r="E71" s="35">
        <v>0.952380955219268</v>
      </c>
      <c r="F71" s="35">
        <v>0.243954211473464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9" t="s">
        <v>58</v>
      </c>
      <c r="B72" s="32"/>
      <c r="C72" s="33"/>
      <c r="D72" s="33"/>
      <c r="E72" s="36">
        <v>0.952380955219268</v>
      </c>
      <c r="F72" s="36">
        <v>0.289995908737182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9" t="s">
        <v>59</v>
      </c>
      <c r="B73" s="30"/>
      <c r="C73" s="31"/>
      <c r="D73" s="31"/>
      <c r="E73" s="31">
        <f t="shared" ref="E73:F73" si="13">AVERAGE(E68:E72)</f>
        <v>0.9333333373</v>
      </c>
      <c r="F73" s="31">
        <f t="shared" si="13"/>
        <v>0.2513423532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9" t="s">
        <v>60</v>
      </c>
      <c r="B74" s="32"/>
      <c r="C74" s="33"/>
      <c r="D74" s="33"/>
      <c r="E74" s="33">
        <f t="shared" ref="E74:F74" si="14">STDEV(E68:E72)</f>
        <v>0.02608202499</v>
      </c>
      <c r="F74" s="33">
        <f t="shared" si="14"/>
        <v>0.02947614608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34"/>
      <c r="B75" s="30"/>
      <c r="C75" s="31"/>
      <c r="D75" s="31"/>
      <c r="E75" s="31"/>
      <c r="F75" s="3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9" t="s">
        <v>61</v>
      </c>
      <c r="B76" s="32"/>
      <c r="C76" s="33"/>
      <c r="D76" s="33"/>
      <c r="E76" s="36">
        <v>0.952380955219268</v>
      </c>
      <c r="F76" s="36">
        <v>0.214847400784492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9" t="s">
        <v>62</v>
      </c>
      <c r="B77" s="30"/>
      <c r="C77" s="31"/>
      <c r="D77" s="31"/>
      <c r="E77" s="35">
        <v>1.0</v>
      </c>
      <c r="F77" s="35">
        <v>0.245503023266792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9" t="s">
        <v>63</v>
      </c>
      <c r="B78" s="32"/>
      <c r="C78" s="33"/>
      <c r="D78" s="33"/>
      <c r="E78" s="36">
        <v>1.0</v>
      </c>
      <c r="F78" s="36">
        <v>0.240430861711502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9" t="s">
        <v>64</v>
      </c>
      <c r="B79" s="30"/>
      <c r="C79" s="31"/>
      <c r="D79" s="31"/>
      <c r="E79" s="35">
        <v>0.857142865657806</v>
      </c>
      <c r="F79" s="35">
        <v>0.288287669420242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9" t="s">
        <v>65</v>
      </c>
      <c r="B80" s="32"/>
      <c r="C80" s="33"/>
      <c r="D80" s="33"/>
      <c r="E80" s="36">
        <v>0.904761910438537</v>
      </c>
      <c r="F80" s="36">
        <v>0.243429258465766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9" t="s">
        <v>66</v>
      </c>
      <c r="B81" s="30"/>
      <c r="C81" s="31"/>
      <c r="D81" s="31"/>
      <c r="E81" s="31">
        <f t="shared" ref="E81:F81" si="15">AVERAGE(E76:E80)</f>
        <v>0.9428571463</v>
      </c>
      <c r="F81" s="31">
        <f t="shared" si="15"/>
        <v>0.2464996427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9" t="s">
        <v>67</v>
      </c>
      <c r="B82" s="32"/>
      <c r="C82" s="33"/>
      <c r="D82" s="33"/>
      <c r="E82" s="33">
        <f t="shared" ref="E82:F82" si="16">STDEV(E76:E80)</f>
        <v>0.06208763825</v>
      </c>
      <c r="F82" s="33">
        <f t="shared" si="16"/>
        <v>0.02643555469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9.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9.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9.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9.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mergeCells count="1">
    <mergeCell ref="A1:F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26" width="16.29"/>
  </cols>
  <sheetData>
    <row r="1" ht="27.0" customHeight="1">
      <c r="A1" s="1" t="s">
        <v>128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41" t="s">
        <v>69</v>
      </c>
      <c r="B2" s="42" t="s">
        <v>70</v>
      </c>
      <c r="C2" s="42" t="s">
        <v>71</v>
      </c>
      <c r="D2" s="42" t="s">
        <v>72</v>
      </c>
      <c r="E2" s="42" t="s">
        <v>73</v>
      </c>
      <c r="F2" s="43" t="s">
        <v>74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63" t="s">
        <v>92</v>
      </c>
      <c r="B3" s="64">
        <v>-0.39062867</v>
      </c>
      <c r="C3" s="64">
        <v>-0.34109956</v>
      </c>
      <c r="D3" s="64">
        <v>2.3486514</v>
      </c>
      <c r="E3" s="64">
        <v>0.934489429</v>
      </c>
      <c r="F3" s="65">
        <v>0.188259989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5" t="s">
        <v>129</v>
      </c>
      <c r="B4" s="6">
        <v>-0.114279546</v>
      </c>
      <c r="C4" s="6">
        <v>-1.9959092</v>
      </c>
      <c r="D4" s="6">
        <v>2.00414</v>
      </c>
      <c r="E4" s="6">
        <v>0.930635809898376</v>
      </c>
      <c r="F4" s="44">
        <v>0.173216179013252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0.25" customHeight="1">
      <c r="A5" s="9" t="s">
        <v>8</v>
      </c>
      <c r="B5" s="10">
        <v>0.1713671</v>
      </c>
      <c r="C5" s="11">
        <v>0.8054389</v>
      </c>
      <c r="D5" s="11">
        <v>-1.3162599</v>
      </c>
      <c r="E5" s="11">
        <v>0.930635809898376</v>
      </c>
      <c r="F5" s="45">
        <v>0.197109177708625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53" t="s">
        <v>83</v>
      </c>
      <c r="B6" s="48">
        <v>-0.27813533</v>
      </c>
      <c r="C6" s="48">
        <v>0.05224026</v>
      </c>
      <c r="D6" s="48">
        <v>2.084591</v>
      </c>
      <c r="E6" s="48">
        <v>0.92678225</v>
      </c>
      <c r="F6" s="49">
        <v>0.205950931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5" t="s">
        <v>107</v>
      </c>
      <c r="B7" s="6">
        <v>0.3329412</v>
      </c>
      <c r="C7" s="6">
        <v>-0.3870853</v>
      </c>
      <c r="D7" s="6">
        <v>-2.459827</v>
      </c>
      <c r="E7" s="6">
        <v>0.928709030151367</v>
      </c>
      <c r="F7" s="44">
        <v>0.189173221588134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5" t="s">
        <v>126</v>
      </c>
      <c r="B8" s="22">
        <v>-0.57841593</v>
      </c>
      <c r="C8" s="22">
        <v>1.3550323</v>
      </c>
      <c r="D8" s="22">
        <v>1.4321135</v>
      </c>
      <c r="E8" s="22">
        <v>0.924855470657348</v>
      </c>
      <c r="F8" s="46">
        <v>0.182368695735931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5" t="s">
        <v>127</v>
      </c>
      <c r="B9" s="6">
        <v>0.6431958</v>
      </c>
      <c r="C9" s="6">
        <v>1.3774327</v>
      </c>
      <c r="D9" s="6">
        <v>-1.2000109</v>
      </c>
      <c r="E9" s="6">
        <v>0.91907513141632</v>
      </c>
      <c r="F9" s="44">
        <v>0.199213370680809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0.25" customHeight="1">
      <c r="A10" s="9" t="s">
        <v>123</v>
      </c>
      <c r="B10" s="10">
        <v>-1.2541909</v>
      </c>
      <c r="C10" s="11">
        <v>0.9751451</v>
      </c>
      <c r="D10" s="11">
        <v>2.0722554</v>
      </c>
      <c r="E10" s="11">
        <v>0.917148351669311</v>
      </c>
      <c r="F10" s="45">
        <v>0.21664735674858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0.25" customHeight="1">
      <c r="A11" s="9" t="s">
        <v>14</v>
      </c>
      <c r="B11" s="18">
        <v>0.9576889</v>
      </c>
      <c r="C11" s="19">
        <v>-0.72872823</v>
      </c>
      <c r="D11" s="19">
        <v>-1.3015952</v>
      </c>
      <c r="E11" s="19">
        <v>0.915221571922302</v>
      </c>
      <c r="F11" s="50">
        <v>0.214991450309753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5" t="s">
        <v>11</v>
      </c>
      <c r="B12" s="22">
        <v>0.86528593</v>
      </c>
      <c r="C12" s="22">
        <v>1.62945</v>
      </c>
      <c r="D12" s="22">
        <v>-2.0627978</v>
      </c>
      <c r="E12" s="22">
        <v>0.915221571922302</v>
      </c>
      <c r="F12" s="46">
        <v>0.221683874726295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0.25" customHeight="1">
      <c r="A13" s="9" t="s">
        <v>120</v>
      </c>
      <c r="B13" s="18">
        <v>-0.9706778</v>
      </c>
      <c r="C13" s="19">
        <v>1.4592013</v>
      </c>
      <c r="D13" s="19">
        <v>1.795325</v>
      </c>
      <c r="E13" s="19">
        <v>0.915221571922302</v>
      </c>
      <c r="F13" s="50">
        <v>0.224891558289527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0.25" customHeight="1">
      <c r="A14" s="9" t="s">
        <v>19</v>
      </c>
      <c r="B14" s="10">
        <v>-1.4091653</v>
      </c>
      <c r="C14" s="11">
        <v>-1.1077213</v>
      </c>
      <c r="D14" s="11">
        <v>0.9688456</v>
      </c>
      <c r="E14" s="11">
        <v>0.909441232681274</v>
      </c>
      <c r="F14" s="45">
        <v>0.229850858449935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5" t="s">
        <v>130</v>
      </c>
      <c r="B15" s="6">
        <v>-1.3831153</v>
      </c>
      <c r="C15" s="6">
        <v>-1.6216254</v>
      </c>
      <c r="D15" s="6">
        <v>1.998971</v>
      </c>
      <c r="E15" s="6">
        <v>0.905587673187255</v>
      </c>
      <c r="F15" s="44">
        <v>0.227388471364974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0.25" customHeight="1">
      <c r="A16" s="9" t="s">
        <v>125</v>
      </c>
      <c r="B16" s="10">
        <v>-1.0571779</v>
      </c>
      <c r="C16" s="11">
        <v>-0.4240741</v>
      </c>
      <c r="D16" s="11">
        <v>1.7438515</v>
      </c>
      <c r="E16" s="11">
        <v>0.905587673187255</v>
      </c>
      <c r="F16" s="45">
        <v>0.230071306228637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5" t="s">
        <v>21</v>
      </c>
      <c r="B17" s="6">
        <v>-1.5038141</v>
      </c>
      <c r="C17" s="6">
        <v>1.528665</v>
      </c>
      <c r="D17" s="6">
        <v>1.8481133</v>
      </c>
      <c r="E17" s="6">
        <v>0.903660893440246</v>
      </c>
      <c r="F17" s="44">
        <v>0.228526949882507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0.25" customHeight="1">
      <c r="A18" s="9" t="s">
        <v>16</v>
      </c>
      <c r="B18" s="10">
        <v>-1.3987427</v>
      </c>
      <c r="C18" s="11">
        <v>-0.037276853</v>
      </c>
      <c r="D18" s="11">
        <v>1.7159954</v>
      </c>
      <c r="E18" s="11">
        <v>0.903660893440246</v>
      </c>
      <c r="F18" s="45">
        <v>0.250069916248321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0.25" customHeight="1">
      <c r="A19" s="58"/>
      <c r="B19" s="18"/>
      <c r="C19" s="19"/>
      <c r="D19" s="19"/>
      <c r="E19" s="19"/>
      <c r="F19" s="5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0.25" customHeight="1">
      <c r="A20" s="9" t="s">
        <v>131</v>
      </c>
      <c r="B20" s="10">
        <f t="shared" ref="B20:F20" si="1">AVERAGE(B3:B18)</f>
        <v>-0.4604915341</v>
      </c>
      <c r="C20" s="10">
        <f t="shared" si="1"/>
        <v>0.1586928511</v>
      </c>
      <c r="D20" s="10">
        <f t="shared" si="1"/>
        <v>0.7295226438</v>
      </c>
      <c r="E20" s="10">
        <f t="shared" si="1"/>
        <v>0.9178708978</v>
      </c>
      <c r="F20" s="10">
        <f t="shared" si="1"/>
        <v>0.2112133317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0.25" customHeight="1">
      <c r="A21" s="9" t="s">
        <v>100</v>
      </c>
      <c r="B21" s="18">
        <f t="shared" ref="B21:F21" si="2">AVERAGE(B3:B7)</f>
        <v>-0.0557470492</v>
      </c>
      <c r="C21" s="18">
        <f t="shared" si="2"/>
        <v>-0.37328298</v>
      </c>
      <c r="D21" s="18">
        <f t="shared" si="2"/>
        <v>0.5322591</v>
      </c>
      <c r="E21" s="18">
        <f t="shared" si="2"/>
        <v>0.9302504658</v>
      </c>
      <c r="F21" s="18">
        <f t="shared" si="2"/>
        <v>0.1907418997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0.25" customHeight="1">
      <c r="A22" s="9" t="s">
        <v>24</v>
      </c>
      <c r="B22" s="10">
        <f t="shared" ref="B22:F22" si="3">STDEV(B3:B18)</f>
        <v>0.8623251045</v>
      </c>
      <c r="C22" s="10">
        <f t="shared" si="3"/>
        <v>1.17962949</v>
      </c>
      <c r="D22" s="10">
        <f t="shared" si="3"/>
        <v>1.721234418</v>
      </c>
      <c r="E22" s="10">
        <f t="shared" si="3"/>
        <v>0.01047986978</v>
      </c>
      <c r="F22" s="10">
        <f t="shared" si="3"/>
        <v>0.02125053469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0.25" customHeight="1">
      <c r="A23" s="9" t="s">
        <v>25</v>
      </c>
      <c r="B23" s="18">
        <f t="shared" ref="B23:F23" si="4">STDEV(B3:B7)</f>
        <v>0.3031862845</v>
      </c>
      <c r="C23" s="18">
        <f t="shared" si="4"/>
        <v>1.025255752</v>
      </c>
      <c r="D23" s="18">
        <f t="shared" si="4"/>
        <v>2.249725007</v>
      </c>
      <c r="E23" s="18">
        <f t="shared" si="4"/>
        <v>0.002857898435</v>
      </c>
      <c r="F23" s="18">
        <f t="shared" si="4"/>
        <v>0.01212052371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0.25" customHeight="1">
      <c r="A24" s="58"/>
      <c r="B24" s="10"/>
      <c r="C24" s="11"/>
      <c r="D24" s="11"/>
      <c r="E24" s="11"/>
      <c r="F24" s="4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0.25" customHeight="1">
      <c r="A25" s="59" t="s">
        <v>26</v>
      </c>
      <c r="B25" s="60"/>
      <c r="C25" s="61"/>
      <c r="D25" s="61"/>
      <c r="E25" s="62">
        <v>0.91907513141632</v>
      </c>
      <c r="F25" s="62">
        <v>0.183085680007934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29" t="s">
        <v>27</v>
      </c>
      <c r="B26" s="32"/>
      <c r="C26" s="33"/>
      <c r="D26" s="33"/>
      <c r="E26" s="36">
        <v>0.922928690910339</v>
      </c>
      <c r="F26" s="36">
        <v>0.186467081308364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9" t="s">
        <v>28</v>
      </c>
      <c r="B27" s="30"/>
      <c r="C27" s="31"/>
      <c r="D27" s="31"/>
      <c r="E27" s="35">
        <v>0.92100191116333</v>
      </c>
      <c r="F27" s="35">
        <v>0.174896389245986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9" t="s">
        <v>29</v>
      </c>
      <c r="B28" s="32"/>
      <c r="C28" s="33"/>
      <c r="D28" s="33"/>
      <c r="E28" s="36">
        <v>0.917148351669311</v>
      </c>
      <c r="F28" s="36">
        <v>0.19346997141838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9" t="s">
        <v>30</v>
      </c>
      <c r="B29" s="30"/>
      <c r="C29" s="31"/>
      <c r="D29" s="31"/>
      <c r="E29" s="35">
        <v>0.915221571922302</v>
      </c>
      <c r="F29" s="35">
        <v>0.180949553847312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9" t="s">
        <v>31</v>
      </c>
      <c r="B30" s="32"/>
      <c r="C30" s="33"/>
      <c r="D30" s="33"/>
      <c r="E30" s="33">
        <f t="shared" ref="E30:F30" si="5">AVERAGE(E25:E29)</f>
        <v>0.9190751314</v>
      </c>
      <c r="F30" s="33">
        <f t="shared" si="5"/>
        <v>0.1837737352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9" t="s">
        <v>32</v>
      </c>
      <c r="B31" s="30"/>
      <c r="C31" s="31"/>
      <c r="D31" s="31"/>
      <c r="E31" s="31">
        <f t="shared" ref="E31:F31" si="6">STDEV(E25:E29)</f>
        <v>0.003046506275</v>
      </c>
      <c r="F31" s="31">
        <f t="shared" si="6"/>
        <v>0.006865271326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34"/>
      <c r="B32" s="32"/>
      <c r="C32" s="33"/>
      <c r="D32" s="33"/>
      <c r="E32" s="33"/>
      <c r="F32" s="3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9" t="s">
        <v>33</v>
      </c>
      <c r="B33" s="30"/>
      <c r="C33" s="31"/>
      <c r="D33" s="31"/>
      <c r="E33" s="35">
        <v>0.886319816112518</v>
      </c>
      <c r="F33" s="35">
        <v>0.281517297029495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9" t="s">
        <v>34</v>
      </c>
      <c r="B34" s="32"/>
      <c r="C34" s="33"/>
      <c r="D34" s="33"/>
      <c r="E34" s="36">
        <v>0.884393036365509</v>
      </c>
      <c r="F34" s="36">
        <v>0.304699510335922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9" t="s">
        <v>35</v>
      </c>
      <c r="B35" s="30"/>
      <c r="C35" s="31"/>
      <c r="D35" s="31"/>
      <c r="E35" s="35">
        <v>0.872832357883453</v>
      </c>
      <c r="F35" s="35">
        <v>0.27152869105339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9" t="s">
        <v>36</v>
      </c>
      <c r="B36" s="32"/>
      <c r="C36" s="33"/>
      <c r="D36" s="33"/>
      <c r="E36" s="36">
        <v>0.88053947687149</v>
      </c>
      <c r="F36" s="36">
        <v>0.292129755020141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9" t="s">
        <v>37</v>
      </c>
      <c r="B37" s="30"/>
      <c r="C37" s="31"/>
      <c r="D37" s="31"/>
      <c r="E37" s="35">
        <v>0.872832357883453</v>
      </c>
      <c r="F37" s="35">
        <v>0.310398757457733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9" t="s">
        <v>38</v>
      </c>
      <c r="B38" s="32"/>
      <c r="C38" s="33"/>
      <c r="D38" s="33"/>
      <c r="E38" s="33">
        <f t="shared" ref="E38:F38" si="7">AVERAGE(E33:E37)</f>
        <v>0.879383409</v>
      </c>
      <c r="F38" s="33">
        <f t="shared" si="7"/>
        <v>0.2920548022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9" t="s">
        <v>39</v>
      </c>
      <c r="B39" s="30"/>
      <c r="C39" s="31"/>
      <c r="D39" s="31"/>
      <c r="E39" s="31">
        <f t="shared" ref="E39:F39" si="8">STDEV(E33:E37)</f>
        <v>0.006332044385</v>
      </c>
      <c r="F39" s="31">
        <f t="shared" si="8"/>
        <v>0.01603710705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34"/>
      <c r="B40" s="32"/>
      <c r="C40" s="33"/>
      <c r="D40" s="33"/>
      <c r="E40" s="33"/>
      <c r="F40" s="3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9" t="s">
        <v>40</v>
      </c>
      <c r="B41" s="30"/>
      <c r="C41" s="31"/>
      <c r="D41" s="31"/>
      <c r="E41" s="35">
        <v>0.884393036365509</v>
      </c>
      <c r="F41" s="35">
        <v>0.264203667640686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9" t="s">
        <v>41</v>
      </c>
      <c r="B42" s="32"/>
      <c r="C42" s="33"/>
      <c r="D42" s="33"/>
      <c r="E42" s="36">
        <v>0.901734113693237</v>
      </c>
      <c r="F42" s="36">
        <v>0.238347351551055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9" t="s">
        <v>42</v>
      </c>
      <c r="B43" s="30"/>
      <c r="C43" s="31"/>
      <c r="D43" s="31"/>
      <c r="E43" s="35">
        <v>0.901734113693237</v>
      </c>
      <c r="F43" s="35">
        <v>0.247734934091568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9" t="s">
        <v>43</v>
      </c>
      <c r="B44" s="32"/>
      <c r="C44" s="33"/>
      <c r="D44" s="33"/>
      <c r="E44" s="36">
        <v>0.901734113693237</v>
      </c>
      <c r="F44" s="36">
        <v>0.238198354840278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9" t="s">
        <v>44</v>
      </c>
      <c r="B45" s="30"/>
      <c r="C45" s="31"/>
      <c r="D45" s="31"/>
      <c r="E45" s="35">
        <v>0.907514452934265</v>
      </c>
      <c r="F45" s="35">
        <v>0.223060846328735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9" t="s">
        <v>45</v>
      </c>
      <c r="B46" s="32"/>
      <c r="C46" s="33"/>
      <c r="D46" s="33"/>
      <c r="E46" s="33">
        <f t="shared" ref="E46:F46" si="9">AVERAGE(E41:E45)</f>
        <v>0.8994219661</v>
      </c>
      <c r="F46" s="33">
        <f t="shared" si="9"/>
        <v>0.2423090309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9" t="s">
        <v>46</v>
      </c>
      <c r="B47" s="30"/>
      <c r="C47" s="31"/>
      <c r="D47" s="31"/>
      <c r="E47" s="31">
        <f t="shared" ref="E47:F47" si="10">STDEV(E41:E45)</f>
        <v>0.008766344044</v>
      </c>
      <c r="F47" s="31">
        <f t="shared" si="10"/>
        <v>0.01509884692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34"/>
      <c r="B48" s="32"/>
      <c r="C48" s="33"/>
      <c r="D48" s="33"/>
      <c r="E48" s="33"/>
      <c r="F48" s="3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9" t="s">
        <v>47</v>
      </c>
      <c r="B49" s="30"/>
      <c r="C49" s="31"/>
      <c r="D49" s="31"/>
      <c r="E49" s="35">
        <v>0.901734113693237</v>
      </c>
      <c r="F49" s="35">
        <v>0.234240368008613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9" t="s">
        <v>48</v>
      </c>
      <c r="B50" s="32"/>
      <c r="C50" s="33"/>
      <c r="D50" s="33"/>
      <c r="E50" s="36">
        <v>0.897880554199218</v>
      </c>
      <c r="F50" s="36">
        <v>0.232769668102264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9" t="s">
        <v>49</v>
      </c>
      <c r="B51" s="30"/>
      <c r="C51" s="31"/>
      <c r="D51" s="31"/>
      <c r="E51" s="35">
        <v>0.8940269947052</v>
      </c>
      <c r="F51" s="35">
        <v>0.245488032698631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9" t="s">
        <v>50</v>
      </c>
      <c r="B52" s="32"/>
      <c r="C52" s="33"/>
      <c r="D52" s="33"/>
      <c r="E52" s="36">
        <v>0.895953774452209</v>
      </c>
      <c r="F52" s="36">
        <v>0.245946139097213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9" t="s">
        <v>51</v>
      </c>
      <c r="B53" s="30"/>
      <c r="C53" s="31"/>
      <c r="D53" s="31"/>
      <c r="E53" s="35">
        <v>0.897880554199218</v>
      </c>
      <c r="F53" s="35">
        <v>0.235819920897483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9" t="s">
        <v>52</v>
      </c>
      <c r="B54" s="32"/>
      <c r="C54" s="33"/>
      <c r="D54" s="33"/>
      <c r="E54" s="33">
        <f t="shared" ref="E54:F54" si="11">AVERAGE(E49:E53)</f>
        <v>0.8974951982</v>
      </c>
      <c r="F54" s="33">
        <f t="shared" si="11"/>
        <v>0.2388528258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9" t="s">
        <v>53</v>
      </c>
      <c r="B55" s="30"/>
      <c r="C55" s="31"/>
      <c r="D55" s="31"/>
      <c r="E55" s="31">
        <f t="shared" ref="E55:F55" si="12">STDEV(E49:E53)</f>
        <v>0.002857876209</v>
      </c>
      <c r="F55" s="31">
        <f t="shared" si="12"/>
        <v>0.006360407823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34"/>
      <c r="B56" s="32"/>
      <c r="C56" s="33"/>
      <c r="D56" s="33"/>
      <c r="E56" s="33"/>
      <c r="F56" s="3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9" t="s">
        <v>54</v>
      </c>
      <c r="B57" s="30"/>
      <c r="C57" s="31"/>
      <c r="D57" s="31"/>
      <c r="E57" s="35">
        <v>0.917148351669311</v>
      </c>
      <c r="F57" s="35">
        <v>0.1966482847929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9" t="s">
        <v>55</v>
      </c>
      <c r="B58" s="32"/>
      <c r="C58" s="33"/>
      <c r="D58" s="33"/>
      <c r="E58" s="36">
        <v>0.915221571922302</v>
      </c>
      <c r="F58" s="36">
        <v>0.195672944188117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9" t="s">
        <v>56</v>
      </c>
      <c r="B59" s="30"/>
      <c r="C59" s="31"/>
      <c r="D59" s="31"/>
      <c r="E59" s="35">
        <v>0.905587673187255</v>
      </c>
      <c r="F59" s="35">
        <v>0.21496258676052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9" t="s">
        <v>57</v>
      </c>
      <c r="B60" s="32"/>
      <c r="C60" s="33"/>
      <c r="D60" s="33"/>
      <c r="E60" s="36">
        <v>0.915221571922302</v>
      </c>
      <c r="F60" s="36">
        <v>0.195644363760948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9" t="s">
        <v>58</v>
      </c>
      <c r="B61" s="30"/>
      <c r="C61" s="31"/>
      <c r="D61" s="31"/>
      <c r="E61" s="35">
        <v>0.917148351669311</v>
      </c>
      <c r="F61" s="35">
        <v>0.195245802402496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9" t="s">
        <v>59</v>
      </c>
      <c r="B62" s="32"/>
      <c r="C62" s="33"/>
      <c r="D62" s="33"/>
      <c r="E62" s="33">
        <f t="shared" ref="E62:F62" si="13">AVERAGE(E57:E61)</f>
        <v>0.9140655041</v>
      </c>
      <c r="F62" s="33">
        <f t="shared" si="13"/>
        <v>0.1996347964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9" t="s">
        <v>60</v>
      </c>
      <c r="B63" s="30"/>
      <c r="C63" s="31"/>
      <c r="D63" s="31"/>
      <c r="E63" s="31">
        <f t="shared" ref="E63:F63" si="14">STDEV(E57:E61)</f>
        <v>0.004836178783</v>
      </c>
      <c r="F63" s="31">
        <f t="shared" si="14"/>
        <v>0.008584047746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34"/>
      <c r="B64" s="32"/>
      <c r="C64" s="33"/>
      <c r="D64" s="33"/>
      <c r="E64" s="33"/>
      <c r="F64" s="3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9" t="s">
        <v>61</v>
      </c>
      <c r="B65" s="30"/>
      <c r="C65" s="31"/>
      <c r="D65" s="31"/>
      <c r="E65" s="35">
        <v>0.92100191116333</v>
      </c>
      <c r="F65" s="35">
        <v>0.183608993887901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9" t="s">
        <v>62</v>
      </c>
      <c r="B66" s="32"/>
      <c r="C66" s="33"/>
      <c r="D66" s="33"/>
      <c r="E66" s="36">
        <v>0.913294792175293</v>
      </c>
      <c r="F66" s="36">
        <v>0.190755173563957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9" t="s">
        <v>63</v>
      </c>
      <c r="B67" s="30"/>
      <c r="C67" s="31"/>
      <c r="D67" s="31"/>
      <c r="E67" s="35">
        <v>0.91907513141632</v>
      </c>
      <c r="F67" s="35">
        <v>0.191369757056236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9" t="s">
        <v>64</v>
      </c>
      <c r="B68" s="32"/>
      <c r="C68" s="33"/>
      <c r="D68" s="33"/>
      <c r="E68" s="36">
        <v>0.922928690910339</v>
      </c>
      <c r="F68" s="36">
        <v>0.1763566583395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9" t="s">
        <v>65</v>
      </c>
      <c r="B69" s="30"/>
      <c r="C69" s="31"/>
      <c r="D69" s="31"/>
      <c r="E69" s="35">
        <v>0.922928690910339</v>
      </c>
      <c r="F69" s="35">
        <v>0.188783138990402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9" t="s">
        <v>66</v>
      </c>
      <c r="B70" s="32"/>
      <c r="C70" s="33"/>
      <c r="D70" s="33"/>
      <c r="E70" s="33">
        <f t="shared" ref="E70:F70" si="15">AVERAGE(E65:E69)</f>
        <v>0.9198458433</v>
      </c>
      <c r="F70" s="33">
        <f t="shared" si="15"/>
        <v>0.1861747444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9" t="s">
        <v>67</v>
      </c>
      <c r="B71" s="30"/>
      <c r="C71" s="31"/>
      <c r="D71" s="31"/>
      <c r="E71" s="31">
        <f t="shared" ref="E71:F71" si="16">STDEV(E65:E69)</f>
        <v>0.003995455522</v>
      </c>
      <c r="F71" s="31">
        <f t="shared" si="16"/>
        <v>0.006279930329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9.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9.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1">
    <mergeCell ref="A1:F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26" width="16.29"/>
  </cols>
  <sheetData>
    <row r="1" ht="27.0" customHeight="1">
      <c r="A1" s="1" t="s">
        <v>132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41" t="s">
        <v>69</v>
      </c>
      <c r="B2" s="42" t="s">
        <v>70</v>
      </c>
      <c r="C2" s="42" t="s">
        <v>71</v>
      </c>
      <c r="D2" s="42" t="s">
        <v>72</v>
      </c>
      <c r="E2" s="42" t="s">
        <v>73</v>
      </c>
      <c r="F2" s="43" t="s">
        <v>74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9" t="s">
        <v>19</v>
      </c>
      <c r="B3" s="18">
        <v>2.2395616</v>
      </c>
      <c r="C3" s="19">
        <v>-1.2809697</v>
      </c>
      <c r="D3" s="19">
        <v>-0.028476754</v>
      </c>
      <c r="E3" s="19">
        <v>0.870967745780944</v>
      </c>
      <c r="F3" s="50">
        <v>0.370866179466247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5" t="s">
        <v>126</v>
      </c>
      <c r="B4" s="22">
        <v>0.97512287</v>
      </c>
      <c r="C4" s="22">
        <v>1.0331025</v>
      </c>
      <c r="D4" s="69" t="s">
        <v>133</v>
      </c>
      <c r="E4" s="22">
        <v>0.870967745780944</v>
      </c>
      <c r="F4" s="46">
        <v>0.383102625608444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0.25" customHeight="1">
      <c r="A5" s="9" t="s">
        <v>109</v>
      </c>
      <c r="B5" s="18">
        <v>1.7171104</v>
      </c>
      <c r="C5" s="19">
        <v>0.4223835</v>
      </c>
      <c r="D5" s="19">
        <v>-0.04266221</v>
      </c>
      <c r="E5" s="19">
        <v>0.870967745780944</v>
      </c>
      <c r="F5" s="50">
        <v>0.394026845693588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5" t="s">
        <v>125</v>
      </c>
      <c r="B6" s="22">
        <v>1.5377979</v>
      </c>
      <c r="C6" s="22">
        <v>-0.5414863</v>
      </c>
      <c r="D6" s="22">
        <v>-0.013846057</v>
      </c>
      <c r="E6" s="22">
        <v>0.870967745780944</v>
      </c>
      <c r="F6" s="46">
        <v>0.404977113008499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5" t="s">
        <v>118</v>
      </c>
      <c r="B7" s="6">
        <v>2.9673586</v>
      </c>
      <c r="C7" s="6">
        <v>0.34562078</v>
      </c>
      <c r="D7" s="6">
        <v>-0.012592346</v>
      </c>
      <c r="E7" s="6">
        <v>0.870967745780944</v>
      </c>
      <c r="F7" s="44">
        <v>0.416033178567886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0.25" customHeight="1">
      <c r="A8" s="47" t="s">
        <v>83</v>
      </c>
      <c r="B8" s="51">
        <v>1.3043362</v>
      </c>
      <c r="C8" s="51">
        <v>0.91562986</v>
      </c>
      <c r="D8" s="51">
        <v>0.022887783</v>
      </c>
      <c r="E8" s="51">
        <v>0.870967746</v>
      </c>
      <c r="F8" s="52">
        <v>0.417858005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0.25" customHeight="1">
      <c r="A9" s="47" t="s">
        <v>92</v>
      </c>
      <c r="B9" s="51">
        <v>1.4569689</v>
      </c>
      <c r="C9" s="51">
        <v>0.90853906</v>
      </c>
      <c r="D9" s="51">
        <v>-0.028744726</v>
      </c>
      <c r="E9" s="51">
        <v>0.870967746</v>
      </c>
      <c r="F9" s="52">
        <v>0.426212996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0.25" customHeight="1">
      <c r="A10" s="9" t="s">
        <v>134</v>
      </c>
      <c r="B10" s="10">
        <v>1.2757994</v>
      </c>
      <c r="C10" s="11">
        <v>-1.1236094</v>
      </c>
      <c r="D10" s="11">
        <v>0.043589067</v>
      </c>
      <c r="E10" s="11">
        <v>0.870967745780944</v>
      </c>
      <c r="F10" s="45">
        <v>0.41749757528305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5" t="s">
        <v>13</v>
      </c>
      <c r="B11" s="6">
        <v>1.3662727</v>
      </c>
      <c r="C11" s="6">
        <v>1.0187757</v>
      </c>
      <c r="D11" s="6">
        <v>0.07556042</v>
      </c>
      <c r="E11" s="6">
        <v>0.870967745780944</v>
      </c>
      <c r="F11" s="44">
        <v>0.419384807348251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0.25" customHeight="1">
      <c r="A12" s="9" t="s">
        <v>16</v>
      </c>
      <c r="B12" s="10">
        <v>2.2283394</v>
      </c>
      <c r="C12" s="11">
        <v>-1.5466106</v>
      </c>
      <c r="D12" s="11">
        <v>0.04368488</v>
      </c>
      <c r="E12" s="11">
        <v>0.870967745780944</v>
      </c>
      <c r="F12" s="45">
        <v>0.437240332365036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0.25" customHeight="1">
      <c r="A13" s="9" t="s">
        <v>106</v>
      </c>
      <c r="B13" s="18">
        <v>1.662536</v>
      </c>
      <c r="C13" s="19">
        <v>1.5431616</v>
      </c>
      <c r="D13" s="19">
        <v>0.059259754</v>
      </c>
      <c r="E13" s="19">
        <v>0.838709652423858</v>
      </c>
      <c r="F13" s="50">
        <v>0.362158924341201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5" t="s">
        <v>103</v>
      </c>
      <c r="B14" s="22">
        <v>2.4559326</v>
      </c>
      <c r="C14" s="22">
        <v>0.9426555</v>
      </c>
      <c r="D14" s="22">
        <v>-0.01686669</v>
      </c>
      <c r="E14" s="22">
        <v>0.838709652423858</v>
      </c>
      <c r="F14" s="46">
        <v>0.366487920284271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0.25" customHeight="1">
      <c r="A15" s="9" t="s">
        <v>122</v>
      </c>
      <c r="B15" s="18">
        <v>0.26625142</v>
      </c>
      <c r="C15" s="19">
        <v>2.4396827</v>
      </c>
      <c r="D15" s="19">
        <v>1.1444377</v>
      </c>
      <c r="E15" s="19">
        <v>0.838709652423858</v>
      </c>
      <c r="F15" s="50">
        <v>0.392163604497909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5" t="s">
        <v>135</v>
      </c>
      <c r="B16" s="22">
        <v>0.7994615</v>
      </c>
      <c r="C16" s="22">
        <v>-0.5235207</v>
      </c>
      <c r="D16" s="22">
        <v>1.4549918</v>
      </c>
      <c r="E16" s="22">
        <v>0.838709652423858</v>
      </c>
      <c r="F16" s="46">
        <v>0.392805337905883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3" t="s">
        <v>96</v>
      </c>
      <c r="B17" s="64">
        <v>0.898255</v>
      </c>
      <c r="C17" s="64">
        <v>0.049660385</v>
      </c>
      <c r="D17" s="64">
        <v>-0.3044193</v>
      </c>
      <c r="E17" s="64">
        <v>0.838709652</v>
      </c>
      <c r="F17" s="65">
        <v>0.415816337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5" t="s">
        <v>120</v>
      </c>
      <c r="B18" s="6">
        <v>2.5086684</v>
      </c>
      <c r="C18" s="6">
        <v>0.7997911</v>
      </c>
      <c r="D18" s="6">
        <v>-0.491166</v>
      </c>
      <c r="E18" s="6">
        <v>0.838709652423858</v>
      </c>
      <c r="F18" s="44">
        <v>0.416122555732727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0.25" customHeight="1">
      <c r="A19" s="9" t="s">
        <v>130</v>
      </c>
      <c r="B19" s="10">
        <v>1.9356735</v>
      </c>
      <c r="C19" s="11">
        <v>-1.9470481</v>
      </c>
      <c r="D19" s="11">
        <v>-0.3694205</v>
      </c>
      <c r="E19" s="11">
        <v>0.838709652423858</v>
      </c>
      <c r="F19" s="45">
        <v>0.504792809486389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0.25" customHeight="1">
      <c r="A20" s="9" t="s">
        <v>127</v>
      </c>
      <c r="B20" s="18">
        <v>2.1730933</v>
      </c>
      <c r="C20" s="19">
        <v>-1.5833884</v>
      </c>
      <c r="D20" s="19">
        <v>-0.08255355</v>
      </c>
      <c r="E20" s="19">
        <v>0.806451618671417</v>
      </c>
      <c r="F20" s="50">
        <v>0.371322900056839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5" t="s">
        <v>119</v>
      </c>
      <c r="B21" s="22">
        <v>3.4380958</v>
      </c>
      <c r="C21" s="22">
        <v>0.30606663</v>
      </c>
      <c r="D21" s="22">
        <v>-0.014351695</v>
      </c>
      <c r="E21" s="22">
        <v>0.806451618671417</v>
      </c>
      <c r="F21" s="46">
        <v>0.379890084266662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0.25" customHeight="1">
      <c r="A22" s="9" t="s">
        <v>104</v>
      </c>
      <c r="B22" s="18">
        <v>1.6950499</v>
      </c>
      <c r="C22" s="19">
        <v>0.042052984</v>
      </c>
      <c r="D22" s="19">
        <v>-0.00453927</v>
      </c>
      <c r="E22" s="19">
        <v>0.806451618671417</v>
      </c>
      <c r="F22" s="50">
        <v>0.403809130191803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5" t="s">
        <v>124</v>
      </c>
      <c r="B23" s="22">
        <v>1.3808587</v>
      </c>
      <c r="C23" s="22">
        <v>0.253808</v>
      </c>
      <c r="D23" s="22">
        <v>0.005672816</v>
      </c>
      <c r="E23" s="22">
        <v>0.806451618671417</v>
      </c>
      <c r="F23" s="46">
        <v>0.430862218141555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0.25" customHeight="1">
      <c r="A24" s="9" t="s">
        <v>136</v>
      </c>
      <c r="B24" s="18">
        <v>1.3609501</v>
      </c>
      <c r="C24" s="19">
        <v>0.6181515</v>
      </c>
      <c r="D24" s="19">
        <v>0.0386925</v>
      </c>
      <c r="E24" s="19">
        <v>0.806451618671417</v>
      </c>
      <c r="F24" s="50">
        <v>0.456791847944259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5" t="s">
        <v>102</v>
      </c>
      <c r="B25" s="22">
        <v>3.6399283</v>
      </c>
      <c r="C25" s="22">
        <v>0.87737155</v>
      </c>
      <c r="D25" s="22">
        <v>-0.028688254</v>
      </c>
      <c r="E25" s="22">
        <v>0.806451618671417</v>
      </c>
      <c r="F25" s="46">
        <v>0.463024765253067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0.25" customHeight="1">
      <c r="A26" s="9" t="s">
        <v>129</v>
      </c>
      <c r="B26" s="18">
        <v>1.1353676</v>
      </c>
      <c r="C26" s="19">
        <v>1.8666514</v>
      </c>
      <c r="D26" s="19">
        <v>0.12545078</v>
      </c>
      <c r="E26" s="19">
        <v>0.806451618671417</v>
      </c>
      <c r="F26" s="50">
        <v>0.508632123470306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5" t="s">
        <v>8</v>
      </c>
      <c r="B27" s="22">
        <v>3.0497236</v>
      </c>
      <c r="C27" s="22">
        <v>1.6018238</v>
      </c>
      <c r="D27" s="22">
        <v>-1.0856868</v>
      </c>
      <c r="E27" s="22">
        <v>0.806451618671417</v>
      </c>
      <c r="F27" s="46">
        <v>0.587827026844024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0.25" customHeight="1">
      <c r="A28" s="9" t="s">
        <v>121</v>
      </c>
      <c r="B28" s="18">
        <v>2.3178768</v>
      </c>
      <c r="C28" s="19">
        <v>0.7798996</v>
      </c>
      <c r="D28" s="19">
        <v>-0.8464208</v>
      </c>
      <c r="E28" s="19">
        <v>0.806451618671417</v>
      </c>
      <c r="F28" s="50">
        <v>0.632012844085693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0.25" customHeight="1">
      <c r="A29" s="58"/>
      <c r="B29" s="10"/>
      <c r="C29" s="11"/>
      <c r="D29" s="11"/>
      <c r="E29" s="11"/>
      <c r="F29" s="4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0.25" customHeight="1">
      <c r="A30" s="9" t="s">
        <v>22</v>
      </c>
      <c r="B30" s="18">
        <f t="shared" ref="B30:F30" si="1">AVERAGE(B3:B28)</f>
        <v>1.837938096</v>
      </c>
      <c r="C30" s="18">
        <f t="shared" si="1"/>
        <v>0.3160844211</v>
      </c>
      <c r="D30" s="18">
        <f t="shared" si="1"/>
        <v>-0.01424829808</v>
      </c>
      <c r="E30" s="18">
        <f t="shared" si="1"/>
        <v>0.839950369</v>
      </c>
      <c r="F30" s="18">
        <f t="shared" si="1"/>
        <v>0.4296815418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0.25" customHeight="1">
      <c r="A31" s="9" t="s">
        <v>100</v>
      </c>
      <c r="B31" s="10">
        <f t="shared" ref="B31:F31" si="2">AVERAGE(B3,B4,B5,B6,B7)</f>
        <v>1.887390274</v>
      </c>
      <c r="C31" s="11">
        <f t="shared" si="2"/>
        <v>-0.004269844</v>
      </c>
      <c r="D31" s="11">
        <f t="shared" si="2"/>
        <v>-0.02439434175</v>
      </c>
      <c r="E31" s="11">
        <f t="shared" si="2"/>
        <v>0.8709677458</v>
      </c>
      <c r="F31" s="45">
        <f t="shared" si="2"/>
        <v>0.3938011885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0.25" customHeight="1">
      <c r="A32" s="9" t="s">
        <v>24</v>
      </c>
      <c r="B32" s="18">
        <f t="shared" ref="B32:F32" si="3">STDEV(B3:B28)</f>
        <v>0.8313785198</v>
      </c>
      <c r="C32" s="18">
        <f t="shared" si="3"/>
        <v>1.121862439</v>
      </c>
      <c r="D32" s="18">
        <f t="shared" si="3"/>
        <v>0.4928645561</v>
      </c>
      <c r="E32" s="18">
        <f t="shared" si="3"/>
        <v>0.02809345031</v>
      </c>
      <c r="F32" s="18">
        <f t="shared" si="3"/>
        <v>0.06514036547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0.25" customHeight="1">
      <c r="A33" s="9" t="s">
        <v>25</v>
      </c>
      <c r="B33" s="10">
        <f t="shared" ref="B33:F33" si="4">STDEV(B3,B4,B5,B6,B7)</f>
        <v>0.7539559185</v>
      </c>
      <c r="C33" s="11">
        <f t="shared" si="4"/>
        <v>0.9081797658</v>
      </c>
      <c r="D33" s="11">
        <f t="shared" si="4"/>
        <v>0.0141531447</v>
      </c>
      <c r="E33" s="11">
        <f t="shared" si="4"/>
        <v>0</v>
      </c>
      <c r="F33" s="45">
        <f t="shared" si="4"/>
        <v>0.01774603815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0.25" customHeight="1">
      <c r="A34" s="58"/>
      <c r="B34" s="18"/>
      <c r="C34" s="19"/>
      <c r="D34" s="19"/>
      <c r="E34" s="19"/>
      <c r="F34" s="5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0.25" customHeight="1">
      <c r="A35" s="59" t="s">
        <v>26</v>
      </c>
      <c r="B35" s="27"/>
      <c r="C35" s="28"/>
      <c r="D35" s="28"/>
      <c r="E35" s="68">
        <v>0.838709652423858</v>
      </c>
      <c r="F35" s="68">
        <v>0.438326090574264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9" t="s">
        <v>27</v>
      </c>
      <c r="B36" s="30"/>
      <c r="C36" s="31"/>
      <c r="D36" s="31"/>
      <c r="E36" s="35">
        <v>0.838709652423858</v>
      </c>
      <c r="F36" s="35">
        <v>0.446526259183883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9" t="s">
        <v>28</v>
      </c>
      <c r="B37" s="32"/>
      <c r="C37" s="33"/>
      <c r="D37" s="33"/>
      <c r="E37" s="36">
        <v>0.838709652423858</v>
      </c>
      <c r="F37" s="36">
        <v>0.436335831880569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9" t="s">
        <v>29</v>
      </c>
      <c r="B38" s="30"/>
      <c r="C38" s="31"/>
      <c r="D38" s="31"/>
      <c r="E38" s="35">
        <v>0.806451618671417</v>
      </c>
      <c r="F38" s="35">
        <v>0.423301607370376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9" t="s">
        <v>30</v>
      </c>
      <c r="B39" s="32"/>
      <c r="C39" s="33"/>
      <c r="D39" s="33"/>
      <c r="E39" s="36">
        <v>0.806451618671417</v>
      </c>
      <c r="F39" s="36">
        <v>0.410481184720993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9" t="s">
        <v>31</v>
      </c>
      <c r="B40" s="30"/>
      <c r="C40" s="31"/>
      <c r="D40" s="31"/>
      <c r="E40" s="31">
        <f t="shared" ref="E40:F40" si="5">AVERAGE(E35:E39)</f>
        <v>0.8258064389</v>
      </c>
      <c r="F40" s="31">
        <f t="shared" si="5"/>
        <v>0.4309941947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9" t="s">
        <v>32</v>
      </c>
      <c r="B41" s="32"/>
      <c r="C41" s="33"/>
      <c r="D41" s="33"/>
      <c r="E41" s="33">
        <f t="shared" ref="E41:F41" si="6">STDEV(E35:E39)</f>
        <v>0.01766845275</v>
      </c>
      <c r="F41" s="33">
        <f t="shared" si="6"/>
        <v>0.01417298743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34"/>
      <c r="B42" s="30"/>
      <c r="C42" s="31"/>
      <c r="D42" s="31"/>
      <c r="E42" s="31"/>
      <c r="F42" s="3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9" t="s">
        <v>33</v>
      </c>
      <c r="B43" s="32"/>
      <c r="C43" s="33"/>
      <c r="D43" s="33"/>
      <c r="E43" s="36">
        <v>0.838709652423858</v>
      </c>
      <c r="F43" s="36">
        <v>0.461452424526214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9" t="s">
        <v>34</v>
      </c>
      <c r="B44" s="30"/>
      <c r="C44" s="31"/>
      <c r="D44" s="31"/>
      <c r="E44" s="35">
        <v>0.806451618671417</v>
      </c>
      <c r="F44" s="35">
        <v>0.48035055398941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9" t="s">
        <v>35</v>
      </c>
      <c r="B45" s="32"/>
      <c r="C45" s="33"/>
      <c r="D45" s="33"/>
      <c r="E45" s="36">
        <v>0.806451618671417</v>
      </c>
      <c r="F45" s="36">
        <v>0.45357397198677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9" t="s">
        <v>36</v>
      </c>
      <c r="B46" s="30"/>
      <c r="C46" s="31"/>
      <c r="D46" s="31"/>
      <c r="E46" s="35">
        <v>0.870967745780944</v>
      </c>
      <c r="F46" s="35">
        <v>0.410160601139068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9" t="s">
        <v>37</v>
      </c>
      <c r="B47" s="32"/>
      <c r="C47" s="33"/>
      <c r="D47" s="33"/>
      <c r="E47" s="36">
        <v>0.838709652423858</v>
      </c>
      <c r="F47" s="36">
        <v>0.450755059719085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9" t="s">
        <v>38</v>
      </c>
      <c r="B48" s="30"/>
      <c r="C48" s="31"/>
      <c r="D48" s="31"/>
      <c r="E48" s="31">
        <f t="shared" ref="E48:F48" si="7">AVERAGE(E43:E47)</f>
        <v>0.8322580576</v>
      </c>
      <c r="F48" s="31">
        <f t="shared" si="7"/>
        <v>0.4512585223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9" t="s">
        <v>39</v>
      </c>
      <c r="B49" s="32"/>
      <c r="C49" s="33"/>
      <c r="D49" s="33"/>
      <c r="E49" s="33">
        <f t="shared" ref="E49:F49" si="8">STDEV(E43:E47)</f>
        <v>0.02698902875</v>
      </c>
      <c r="F49" s="33">
        <f t="shared" si="8"/>
        <v>0.02571437271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34"/>
      <c r="B50" s="30"/>
      <c r="C50" s="31"/>
      <c r="D50" s="31"/>
      <c r="E50" s="31"/>
      <c r="F50" s="3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9" t="s">
        <v>40</v>
      </c>
      <c r="B51" s="32"/>
      <c r="C51" s="33"/>
      <c r="D51" s="33"/>
      <c r="E51" s="36">
        <v>0.806451618671417</v>
      </c>
      <c r="F51" s="36">
        <v>0.472603261470794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9" t="s">
        <v>41</v>
      </c>
      <c r="B52" s="30"/>
      <c r="C52" s="31"/>
      <c r="D52" s="31"/>
      <c r="E52" s="35">
        <v>0.806451618671417</v>
      </c>
      <c r="F52" s="35">
        <v>0.444191724061965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9" t="s">
        <v>42</v>
      </c>
      <c r="B53" s="32"/>
      <c r="C53" s="33"/>
      <c r="D53" s="33"/>
      <c r="E53" s="36">
        <v>0.806451618671417</v>
      </c>
      <c r="F53" s="36">
        <v>0.425066858530044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9" t="s">
        <v>43</v>
      </c>
      <c r="B54" s="30"/>
      <c r="C54" s="31"/>
      <c r="D54" s="31"/>
      <c r="E54" s="35">
        <v>0.838709652423858</v>
      </c>
      <c r="F54" s="35">
        <v>0.442439943552017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9" t="s">
        <v>44</v>
      </c>
      <c r="B55" s="32"/>
      <c r="C55" s="33"/>
      <c r="D55" s="33"/>
      <c r="E55" s="36">
        <v>0.838709652423858</v>
      </c>
      <c r="F55" s="36">
        <v>0.428311139345169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9" t="s">
        <v>45</v>
      </c>
      <c r="B56" s="30"/>
      <c r="C56" s="31"/>
      <c r="D56" s="31"/>
      <c r="E56" s="31">
        <f t="shared" ref="E56:F56" si="9">AVERAGE(E51:E55)</f>
        <v>0.8193548322</v>
      </c>
      <c r="F56" s="31">
        <f t="shared" si="9"/>
        <v>0.4425225854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9" t="s">
        <v>46</v>
      </c>
      <c r="B57" s="32"/>
      <c r="C57" s="33"/>
      <c r="D57" s="33"/>
      <c r="E57" s="33">
        <f t="shared" ref="E57:F57" si="10">STDEV(E51:E55)</f>
        <v>0.01766845275</v>
      </c>
      <c r="F57" s="33">
        <f t="shared" si="10"/>
        <v>0.01880364011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34"/>
      <c r="B58" s="30"/>
      <c r="C58" s="31"/>
      <c r="D58" s="31"/>
      <c r="E58" s="31"/>
      <c r="F58" s="3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9" t="s">
        <v>47</v>
      </c>
      <c r="B59" s="32"/>
      <c r="C59" s="33"/>
      <c r="D59" s="33"/>
      <c r="E59" s="36">
        <v>0.774193525314331</v>
      </c>
      <c r="F59" s="36">
        <v>0.452443331480026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9" t="s">
        <v>48</v>
      </c>
      <c r="B60" s="30"/>
      <c r="C60" s="31"/>
      <c r="D60" s="31"/>
      <c r="E60" s="35">
        <v>0.774193525314331</v>
      </c>
      <c r="F60" s="35">
        <v>0.537123262882232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9" t="s">
        <v>49</v>
      </c>
      <c r="B61" s="32"/>
      <c r="C61" s="33"/>
      <c r="D61" s="33"/>
      <c r="E61" s="36">
        <v>0.774193525314331</v>
      </c>
      <c r="F61" s="36">
        <v>0.572229325771331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9" t="s">
        <v>50</v>
      </c>
      <c r="B62" s="30"/>
      <c r="C62" s="31"/>
      <c r="D62" s="31"/>
      <c r="E62" s="35">
        <v>0.870967745780944</v>
      </c>
      <c r="F62" s="35">
        <v>0.40765956044197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9" t="s">
        <v>51</v>
      </c>
      <c r="B63" s="32"/>
      <c r="C63" s="33"/>
      <c r="D63" s="33"/>
      <c r="E63" s="36">
        <v>0.774193525314331</v>
      </c>
      <c r="F63" s="36">
        <v>0.468077898025512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9" t="s">
        <v>52</v>
      </c>
      <c r="B64" s="30"/>
      <c r="C64" s="31"/>
      <c r="D64" s="31"/>
      <c r="E64" s="31">
        <f t="shared" ref="E64:F64" si="11">AVERAGE(E59:E63)</f>
        <v>0.7935483694</v>
      </c>
      <c r="F64" s="31">
        <f t="shared" si="11"/>
        <v>0.4875066757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9" t="s">
        <v>53</v>
      </c>
      <c r="B65" s="32"/>
      <c r="C65" s="33"/>
      <c r="D65" s="33"/>
      <c r="E65" s="33">
        <f t="shared" ref="E65:F65" si="12">STDEV(E59:E63)</f>
        <v>0.04327874709</v>
      </c>
      <c r="F65" s="33">
        <f t="shared" si="12"/>
        <v>0.06637433707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34"/>
      <c r="B66" s="30"/>
      <c r="C66" s="31"/>
      <c r="D66" s="31"/>
      <c r="E66" s="31"/>
      <c r="F66" s="3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9" t="s">
        <v>54</v>
      </c>
      <c r="B67" s="32"/>
      <c r="C67" s="33"/>
      <c r="D67" s="33"/>
      <c r="E67" s="36">
        <v>0.806451618671417</v>
      </c>
      <c r="F67" s="36">
        <v>0.441718518733978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9" t="s">
        <v>55</v>
      </c>
      <c r="B68" s="30"/>
      <c r="C68" s="31"/>
      <c r="D68" s="31"/>
      <c r="E68" s="35">
        <v>0.806451618671417</v>
      </c>
      <c r="F68" s="35">
        <v>0.46748462319374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9" t="s">
        <v>56</v>
      </c>
      <c r="B69" s="32"/>
      <c r="C69" s="33"/>
      <c r="D69" s="33"/>
      <c r="E69" s="36">
        <v>0.838709652423858</v>
      </c>
      <c r="F69" s="36">
        <v>0.451384305953979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9" t="s">
        <v>57</v>
      </c>
      <c r="B70" s="30"/>
      <c r="C70" s="31"/>
      <c r="D70" s="31"/>
      <c r="E70" s="35">
        <v>0.838709652423858</v>
      </c>
      <c r="F70" s="35">
        <v>0.46053147315979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9" t="s">
        <v>58</v>
      </c>
      <c r="B71" s="32"/>
      <c r="C71" s="33"/>
      <c r="D71" s="33"/>
      <c r="E71" s="36">
        <v>0.806451618671417</v>
      </c>
      <c r="F71" s="36">
        <v>0.449110358953475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9" t="s">
        <v>59</v>
      </c>
      <c r="B72" s="30"/>
      <c r="C72" s="31"/>
      <c r="D72" s="31"/>
      <c r="E72" s="31">
        <f t="shared" ref="E72:F72" si="13">AVERAGE(E67:E71)</f>
        <v>0.8193548322</v>
      </c>
      <c r="F72" s="31">
        <f t="shared" si="13"/>
        <v>0.454045856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9" t="s">
        <v>60</v>
      </c>
      <c r="B73" s="32"/>
      <c r="C73" s="33"/>
      <c r="D73" s="33"/>
      <c r="E73" s="33">
        <f t="shared" ref="E73:F73" si="14">STDEV(E67:E71)</f>
        <v>0.01766845275</v>
      </c>
      <c r="F73" s="33">
        <f t="shared" si="14"/>
        <v>0.01007558829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34"/>
      <c r="B74" s="30"/>
      <c r="C74" s="31"/>
      <c r="D74" s="31"/>
      <c r="E74" s="31"/>
      <c r="F74" s="3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9" t="s">
        <v>61</v>
      </c>
      <c r="B75" s="32"/>
      <c r="C75" s="33"/>
      <c r="D75" s="33"/>
      <c r="E75" s="36">
        <v>0.870967745780944</v>
      </c>
      <c r="F75" s="36">
        <v>0.46156883239746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9" t="s">
        <v>62</v>
      </c>
      <c r="B76" s="30"/>
      <c r="C76" s="31"/>
      <c r="D76" s="31"/>
      <c r="E76" s="35">
        <v>0.838709652423858</v>
      </c>
      <c r="F76" s="35">
        <v>0.428251832723617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9" t="s">
        <v>63</v>
      </c>
      <c r="B77" s="32"/>
      <c r="C77" s="33"/>
      <c r="D77" s="33"/>
      <c r="E77" s="36">
        <v>0.838709652423858</v>
      </c>
      <c r="F77" s="36">
        <v>0.450567752122879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9" t="s">
        <v>64</v>
      </c>
      <c r="B78" s="30"/>
      <c r="C78" s="31"/>
      <c r="D78" s="31"/>
      <c r="E78" s="35">
        <v>0.806451618671417</v>
      </c>
      <c r="F78" s="35">
        <v>0.437835127115249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9" t="s">
        <v>65</v>
      </c>
      <c r="B79" s="32"/>
      <c r="C79" s="33"/>
      <c r="D79" s="33"/>
      <c r="E79" s="36">
        <v>0.870967745780944</v>
      </c>
      <c r="F79" s="36">
        <v>0.438287317752838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9" t="s">
        <v>66</v>
      </c>
      <c r="B80" s="30"/>
      <c r="C80" s="31"/>
      <c r="D80" s="31"/>
      <c r="E80" s="31">
        <f t="shared" ref="E80:F80" si="15">AVERAGE(E75:E79)</f>
        <v>0.845161283</v>
      </c>
      <c r="F80" s="31">
        <f t="shared" si="15"/>
        <v>0.4433021724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9" t="s">
        <v>67</v>
      </c>
      <c r="B81" s="32"/>
      <c r="C81" s="33"/>
      <c r="D81" s="33"/>
      <c r="E81" s="33">
        <f t="shared" ref="E81:F81" si="16">STDEV(E75:E79)</f>
        <v>0.02698903587</v>
      </c>
      <c r="F81" s="33">
        <f t="shared" si="16"/>
        <v>0.01292294076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9.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9.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9.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A1:F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26" width="16.29"/>
  </cols>
  <sheetData>
    <row r="1" ht="27.0" customHeight="1">
      <c r="A1" s="1" t="s">
        <v>137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41" t="s">
        <v>69</v>
      </c>
      <c r="B2" s="42" t="s">
        <v>70</v>
      </c>
      <c r="C2" s="42" t="s">
        <v>71</v>
      </c>
      <c r="D2" s="42" t="s">
        <v>72</v>
      </c>
      <c r="E2" s="42" t="s">
        <v>73</v>
      </c>
      <c r="F2" s="43" t="s">
        <v>74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5" t="s">
        <v>8</v>
      </c>
      <c r="B3" s="6">
        <v>2.463423</v>
      </c>
      <c r="C3" s="6">
        <v>1.5915048</v>
      </c>
      <c r="D3" s="6">
        <v>-1.2748227</v>
      </c>
      <c r="E3" s="6">
        <v>1.0</v>
      </c>
      <c r="F3" s="70">
        <v>6.63299579173326E-6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0.25" customHeight="1">
      <c r="A4" s="9" t="s">
        <v>14</v>
      </c>
      <c r="B4" s="10">
        <v>1.8362383</v>
      </c>
      <c r="C4" s="11">
        <v>1.0416325</v>
      </c>
      <c r="D4" s="11">
        <v>-0.4088757</v>
      </c>
      <c r="E4" s="11">
        <v>1.0</v>
      </c>
      <c r="F4" s="71">
        <v>1.37654642458073E-5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107</v>
      </c>
      <c r="B5" s="6">
        <v>2.2039306</v>
      </c>
      <c r="C5" s="6">
        <v>0.97136277</v>
      </c>
      <c r="D5" s="6">
        <v>-0.52785397</v>
      </c>
      <c r="E5" s="6">
        <v>1.0</v>
      </c>
      <c r="F5" s="70">
        <v>1.65446272148983E-5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0.25" customHeight="1">
      <c r="A6" s="9" t="s">
        <v>108</v>
      </c>
      <c r="B6" s="10">
        <v>1.8060045</v>
      </c>
      <c r="C6" s="11">
        <v>1.1925219</v>
      </c>
      <c r="D6" s="11">
        <v>-0.7929817</v>
      </c>
      <c r="E6" s="11">
        <v>1.0</v>
      </c>
      <c r="F6" s="71">
        <v>1.717864870443E-5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5" t="s">
        <v>118</v>
      </c>
      <c r="B7" s="6">
        <v>0.77428114</v>
      </c>
      <c r="C7" s="6">
        <v>1.473152</v>
      </c>
      <c r="D7" s="6">
        <v>-0.36628288</v>
      </c>
      <c r="E7" s="6">
        <v>1.0</v>
      </c>
      <c r="F7" s="70">
        <v>2.14447591133648E-5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0.25" customHeight="1">
      <c r="A8" s="9" t="s">
        <v>120</v>
      </c>
      <c r="B8" s="10">
        <v>2.416199</v>
      </c>
      <c r="C8" s="11">
        <v>-1.696297</v>
      </c>
      <c r="D8" s="11">
        <v>-1.4721544</v>
      </c>
      <c r="E8" s="11">
        <v>1.0</v>
      </c>
      <c r="F8" s="71">
        <v>2.55262366408715E-5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5" t="s">
        <v>105</v>
      </c>
      <c r="B9" s="6">
        <v>2.5052557</v>
      </c>
      <c r="C9" s="6">
        <v>-1.2339227</v>
      </c>
      <c r="D9" s="6">
        <v>-0.99295706</v>
      </c>
      <c r="E9" s="6">
        <v>1.0</v>
      </c>
      <c r="F9" s="70">
        <v>2.89021827484248E-5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0.25" customHeight="1">
      <c r="A10" s="9" t="s">
        <v>104</v>
      </c>
      <c r="B10" s="10">
        <v>2.6575694</v>
      </c>
      <c r="C10" s="11">
        <v>-1.2946604</v>
      </c>
      <c r="D10" s="11">
        <v>-1.0231955</v>
      </c>
      <c r="E10" s="11">
        <v>1.0</v>
      </c>
      <c r="F10" s="71">
        <v>3.21707448165398E-5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5" t="s">
        <v>102</v>
      </c>
      <c r="B11" s="6">
        <v>-1.9516588</v>
      </c>
      <c r="C11" s="6">
        <v>2.2901351</v>
      </c>
      <c r="D11" s="6">
        <v>1.4173259</v>
      </c>
      <c r="E11" s="6">
        <v>1.0</v>
      </c>
      <c r="F11" s="44">
        <v>1.24569152831099E-4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2" t="s">
        <v>83</v>
      </c>
      <c r="B12" s="64">
        <v>1.1832484</v>
      </c>
      <c r="C12" s="64">
        <v>1.9775847</v>
      </c>
      <c r="D12" s="64">
        <v>-0.2745974</v>
      </c>
      <c r="E12" s="64">
        <v>1.0</v>
      </c>
      <c r="F12" s="65">
        <v>1.32729E-4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73"/>
      <c r="B13" s="22"/>
      <c r="C13" s="22"/>
      <c r="D13" s="22"/>
      <c r="E13" s="22"/>
      <c r="F13" s="4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72" t="s">
        <v>22</v>
      </c>
      <c r="B14" s="22">
        <f t="shared" ref="B14:F14" si="1">AVERAGE(B3:B12)</f>
        <v>1.589449124</v>
      </c>
      <c r="C14" s="22">
        <f t="shared" si="1"/>
        <v>0.631301367</v>
      </c>
      <c r="D14" s="22">
        <f t="shared" si="1"/>
        <v>-0.571639541</v>
      </c>
      <c r="E14" s="22">
        <f t="shared" si="1"/>
        <v>1</v>
      </c>
      <c r="F14" s="74">
        <f t="shared" si="1"/>
        <v>0.00004194638121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5" t="s">
        <v>100</v>
      </c>
      <c r="B15" s="6">
        <f t="shared" ref="B15:F15" si="2">AVERAGE(B3:B7)</f>
        <v>1.816775508</v>
      </c>
      <c r="C15" s="6">
        <f t="shared" si="2"/>
        <v>1.254034794</v>
      </c>
      <c r="D15" s="6">
        <f t="shared" si="2"/>
        <v>-0.67416339</v>
      </c>
      <c r="E15" s="6">
        <f t="shared" si="2"/>
        <v>1</v>
      </c>
      <c r="F15" s="75">
        <f t="shared" si="2"/>
        <v>0.00001511329901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5" t="s">
        <v>25</v>
      </c>
      <c r="B16" s="22">
        <f t="shared" ref="B16:F16" si="3">STDEV(B3:B7)</f>
        <v>0.6432984079</v>
      </c>
      <c r="C16" s="22">
        <f t="shared" si="3"/>
        <v>0.2695831962</v>
      </c>
      <c r="D16" s="22">
        <f t="shared" si="3"/>
        <v>0.3746611171</v>
      </c>
      <c r="E16" s="22">
        <f t="shared" si="3"/>
        <v>0</v>
      </c>
      <c r="F16" s="22">
        <f t="shared" si="3"/>
        <v>0.000005480281883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3"/>
      <c r="B17" s="6"/>
      <c r="C17" s="6"/>
      <c r="D17" s="6"/>
      <c r="E17" s="6"/>
      <c r="F17" s="44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0.25" customHeight="1">
      <c r="A18" s="59" t="s">
        <v>26</v>
      </c>
      <c r="B18" s="27"/>
      <c r="C18" s="28"/>
      <c r="D18" s="28"/>
      <c r="E18" s="68">
        <v>1.0</v>
      </c>
      <c r="F18" s="76">
        <v>3.88116131944116E-5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9.5" customHeight="1">
      <c r="A19" s="29" t="s">
        <v>27</v>
      </c>
      <c r="B19" s="30"/>
      <c r="C19" s="31"/>
      <c r="D19" s="31"/>
      <c r="E19" s="35">
        <v>1.0</v>
      </c>
      <c r="F19" s="77">
        <v>9.83739519142545E-5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9.5" customHeight="1">
      <c r="A20" s="29" t="s">
        <v>28</v>
      </c>
      <c r="B20" s="32"/>
      <c r="C20" s="33"/>
      <c r="D20" s="33"/>
      <c r="E20" s="36">
        <v>1.0</v>
      </c>
      <c r="F20" s="78">
        <v>4.33068926213309E-5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29" t="s">
        <v>29</v>
      </c>
      <c r="B21" s="30"/>
      <c r="C21" s="31"/>
      <c r="D21" s="31"/>
      <c r="E21" s="35">
        <v>1.0</v>
      </c>
      <c r="F21" s="77">
        <v>5.62987115699797E-5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29" t="s">
        <v>30</v>
      </c>
      <c r="B22" s="32"/>
      <c r="C22" s="33"/>
      <c r="D22" s="33"/>
      <c r="E22" s="36">
        <v>1.0</v>
      </c>
      <c r="F22" s="36">
        <v>1.22465280583128E-4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9.5" customHeight="1">
      <c r="A23" s="29" t="s">
        <v>31</v>
      </c>
      <c r="B23" s="30"/>
      <c r="C23" s="31"/>
      <c r="D23" s="31"/>
      <c r="E23" s="31">
        <f t="shared" ref="E23:F23" si="4">AVERAGE(E18:E22)</f>
        <v>1</v>
      </c>
      <c r="F23" s="79">
        <f t="shared" si="4"/>
        <v>0.00007185128998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9" t="s">
        <v>32</v>
      </c>
      <c r="B24" s="32"/>
      <c r="C24" s="33"/>
      <c r="D24" s="33"/>
      <c r="E24" s="33">
        <f t="shared" ref="E24:F24" si="5">STDEV(E18:E22)</f>
        <v>0</v>
      </c>
      <c r="F24" s="80">
        <f t="shared" si="5"/>
        <v>0.00003678829025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9.5" customHeight="1">
      <c r="A25" s="34"/>
      <c r="B25" s="30"/>
      <c r="C25" s="31"/>
      <c r="D25" s="31"/>
      <c r="E25" s="31"/>
      <c r="F25" s="3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9.5" customHeight="1">
      <c r="A26" s="29" t="s">
        <v>33</v>
      </c>
      <c r="B26" s="32"/>
      <c r="C26" s="33"/>
      <c r="D26" s="33"/>
      <c r="E26" s="36">
        <v>1.0</v>
      </c>
      <c r="F26" s="78">
        <v>1.35791860884637E-5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9" t="s">
        <v>34</v>
      </c>
      <c r="B27" s="30"/>
      <c r="C27" s="31"/>
      <c r="D27" s="31"/>
      <c r="E27" s="35">
        <v>1.0</v>
      </c>
      <c r="F27" s="77">
        <v>8.66606114868773E-6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9.5" customHeight="1">
      <c r="A28" s="29" t="s">
        <v>35</v>
      </c>
      <c r="B28" s="32"/>
      <c r="C28" s="33"/>
      <c r="D28" s="33"/>
      <c r="E28" s="36">
        <v>1.0</v>
      </c>
      <c r="F28" s="78">
        <v>5.72458484384696E-5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9.5" customHeight="1">
      <c r="A29" s="29" t="s">
        <v>36</v>
      </c>
      <c r="B29" s="30"/>
      <c r="C29" s="31"/>
      <c r="D29" s="31"/>
      <c r="E29" s="35">
        <v>1.0</v>
      </c>
      <c r="F29" s="77">
        <v>2.77240651485044E-5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9.5" customHeight="1">
      <c r="A30" s="29" t="s">
        <v>37</v>
      </c>
      <c r="B30" s="32"/>
      <c r="C30" s="33"/>
      <c r="D30" s="33"/>
      <c r="E30" s="36">
        <v>1.0</v>
      </c>
      <c r="F30" s="78">
        <v>3.58501420123502E-5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9.5" customHeight="1">
      <c r="A31" s="29" t="s">
        <v>38</v>
      </c>
      <c r="B31" s="30"/>
      <c r="C31" s="31"/>
      <c r="D31" s="31"/>
      <c r="E31" s="31">
        <f t="shared" ref="E31:F31" si="6">AVERAGE(E26:E30)</f>
        <v>1</v>
      </c>
      <c r="F31" s="79">
        <f t="shared" si="6"/>
        <v>0.00002861306057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9" t="s">
        <v>39</v>
      </c>
      <c r="B32" s="32"/>
      <c r="C32" s="33"/>
      <c r="D32" s="33"/>
      <c r="E32" s="33">
        <f t="shared" ref="E32:F32" si="7">STDEV(E26:E30)</f>
        <v>0</v>
      </c>
      <c r="F32" s="80">
        <f t="shared" si="7"/>
        <v>0.00001934491128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34"/>
      <c r="B33" s="30"/>
      <c r="C33" s="31"/>
      <c r="D33" s="31"/>
      <c r="E33" s="31"/>
      <c r="F33" s="3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9" t="s">
        <v>40</v>
      </c>
      <c r="B34" s="32"/>
      <c r="C34" s="33"/>
      <c r="D34" s="33"/>
      <c r="E34" s="36">
        <v>1.0</v>
      </c>
      <c r="F34" s="78">
        <v>4.86758217448368E-5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9" t="s">
        <v>41</v>
      </c>
      <c r="B35" s="30"/>
      <c r="C35" s="31"/>
      <c r="D35" s="31"/>
      <c r="E35" s="35">
        <v>1.0</v>
      </c>
      <c r="F35" s="77">
        <v>1.2555837201944E-5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9" t="s">
        <v>42</v>
      </c>
      <c r="B36" s="32"/>
      <c r="C36" s="33"/>
      <c r="D36" s="33"/>
      <c r="E36" s="36">
        <v>1.0</v>
      </c>
      <c r="F36" s="78">
        <v>3.44402615155559E-5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9" t="s">
        <v>43</v>
      </c>
      <c r="B37" s="30"/>
      <c r="C37" s="31"/>
      <c r="D37" s="31"/>
      <c r="E37" s="35">
        <v>1.0</v>
      </c>
      <c r="F37" s="77">
        <v>5.0978302169824E-5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9" t="s">
        <v>44</v>
      </c>
      <c r="B38" s="32"/>
      <c r="C38" s="33"/>
      <c r="D38" s="33"/>
      <c r="E38" s="36">
        <v>1.0</v>
      </c>
      <c r="F38" s="78">
        <v>2.20363290281966E-5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9" t="s">
        <v>45</v>
      </c>
      <c r="B39" s="30"/>
      <c r="C39" s="31"/>
      <c r="D39" s="31"/>
      <c r="E39" s="31">
        <f t="shared" ref="E39:F39" si="8">AVERAGE(E34:E38)</f>
        <v>1</v>
      </c>
      <c r="F39" s="79">
        <f t="shared" si="8"/>
        <v>0.00003373731033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9" t="s">
        <v>46</v>
      </c>
      <c r="B40" s="32"/>
      <c r="C40" s="33"/>
      <c r="D40" s="33"/>
      <c r="E40" s="33">
        <f t="shared" ref="E40:F40" si="9">STDEV(E34:E38)</f>
        <v>0</v>
      </c>
      <c r="F40" s="80">
        <f t="shared" si="9"/>
        <v>0.00001663184318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34"/>
      <c r="B41" s="30"/>
      <c r="C41" s="31"/>
      <c r="D41" s="31"/>
      <c r="E41" s="31"/>
      <c r="F41" s="3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9" t="s">
        <v>47</v>
      </c>
      <c r="B42" s="32"/>
      <c r="C42" s="33"/>
      <c r="D42" s="33"/>
      <c r="E42" s="36">
        <v>1.0</v>
      </c>
      <c r="F42" s="36">
        <v>1.95728716789744E-4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9" t="s">
        <v>48</v>
      </c>
      <c r="B43" s="30"/>
      <c r="C43" s="31"/>
      <c r="D43" s="31"/>
      <c r="E43" s="35">
        <v>1.0</v>
      </c>
      <c r="F43" s="35">
        <v>4.12750756368041E-4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9" t="s">
        <v>49</v>
      </c>
      <c r="B44" s="32"/>
      <c r="C44" s="33"/>
      <c r="D44" s="33"/>
      <c r="E44" s="36">
        <v>1.0</v>
      </c>
      <c r="F44" s="36">
        <v>3.17634112434461E-4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9" t="s">
        <v>50</v>
      </c>
      <c r="B45" s="30"/>
      <c r="C45" s="31"/>
      <c r="D45" s="31"/>
      <c r="E45" s="35">
        <v>1.0</v>
      </c>
      <c r="F45" s="35">
        <v>2.38816399360075E-4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9" t="s">
        <v>51</v>
      </c>
      <c r="B46" s="32"/>
      <c r="C46" s="33"/>
      <c r="D46" s="33"/>
      <c r="E46" s="36">
        <v>1.0</v>
      </c>
      <c r="F46" s="36">
        <v>4.07056650146842E-4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9" t="s">
        <v>52</v>
      </c>
      <c r="B47" s="30"/>
      <c r="C47" s="31"/>
      <c r="D47" s="31"/>
      <c r="E47" s="31">
        <f t="shared" ref="E47:F47" si="10">AVERAGE(E42:E46)</f>
        <v>1</v>
      </c>
      <c r="F47" s="31">
        <f t="shared" si="10"/>
        <v>0.000314397327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9" t="s">
        <v>53</v>
      </c>
      <c r="B48" s="32"/>
      <c r="C48" s="33"/>
      <c r="D48" s="33"/>
      <c r="E48" s="33">
        <f t="shared" ref="E48:F48" si="11">STDEV(E42:E46)</f>
        <v>0</v>
      </c>
      <c r="F48" s="33">
        <f t="shared" si="11"/>
        <v>0.00009755042246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34"/>
      <c r="B49" s="30"/>
      <c r="C49" s="31"/>
      <c r="D49" s="31"/>
      <c r="E49" s="31"/>
      <c r="F49" s="3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9" t="s">
        <v>54</v>
      </c>
      <c r="B50" s="32"/>
      <c r="C50" s="33"/>
      <c r="D50" s="33"/>
      <c r="E50" s="36">
        <v>1.0</v>
      </c>
      <c r="F50" s="36">
        <v>1.51834305142983E-4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9" t="s">
        <v>55</v>
      </c>
      <c r="B51" s="30"/>
      <c r="C51" s="31"/>
      <c r="D51" s="31"/>
      <c r="E51" s="35">
        <v>1.0</v>
      </c>
      <c r="F51" s="77">
        <v>9.00856230146018E-6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9" t="s">
        <v>56</v>
      </c>
      <c r="B52" s="32"/>
      <c r="C52" s="33"/>
      <c r="D52" s="33"/>
      <c r="E52" s="36">
        <v>1.0</v>
      </c>
      <c r="F52" s="78">
        <v>4.83063486171886E-5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9" t="s">
        <v>57</v>
      </c>
      <c r="B53" s="30"/>
      <c r="C53" s="31"/>
      <c r="D53" s="31"/>
      <c r="E53" s="35">
        <v>1.0</v>
      </c>
      <c r="F53" s="77">
        <v>6.96631977916695E-5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9" t="s">
        <v>58</v>
      </c>
      <c r="B54" s="32"/>
      <c r="C54" s="33"/>
      <c r="D54" s="33"/>
      <c r="E54" s="36">
        <v>1.0</v>
      </c>
      <c r="F54" s="78">
        <v>5.46125957043841E-5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9" t="s">
        <v>59</v>
      </c>
      <c r="B55" s="30"/>
      <c r="C55" s="31"/>
      <c r="D55" s="31"/>
      <c r="E55" s="31">
        <f t="shared" ref="E55:F55" si="12">AVERAGE(E50:E54)</f>
        <v>1</v>
      </c>
      <c r="F55" s="79">
        <f t="shared" si="12"/>
        <v>0.00006668500191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9" t="s">
        <v>60</v>
      </c>
      <c r="B56" s="32"/>
      <c r="C56" s="33"/>
      <c r="D56" s="33"/>
      <c r="E56" s="33">
        <f t="shared" ref="E56:F56" si="13">STDEV(E50:E54)</f>
        <v>0</v>
      </c>
      <c r="F56" s="80">
        <f t="shared" si="13"/>
        <v>0.0000526055203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34"/>
      <c r="B57" s="30"/>
      <c r="C57" s="31"/>
      <c r="D57" s="31"/>
      <c r="E57" s="31"/>
      <c r="F57" s="3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9" t="s">
        <v>61</v>
      </c>
      <c r="B58" s="32"/>
      <c r="C58" s="33"/>
      <c r="D58" s="33"/>
      <c r="E58" s="36">
        <v>1.0</v>
      </c>
      <c r="F58" s="78">
        <v>8.68250644998624E-5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9" t="s">
        <v>62</v>
      </c>
      <c r="B59" s="30"/>
      <c r="C59" s="31"/>
      <c r="D59" s="31"/>
      <c r="E59" s="35">
        <v>1.0</v>
      </c>
      <c r="F59" s="77">
        <v>1.91502931556897E-5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9" t="s">
        <v>63</v>
      </c>
      <c r="B60" s="32"/>
      <c r="C60" s="33"/>
      <c r="D60" s="33"/>
      <c r="E60" s="36">
        <v>1.0</v>
      </c>
      <c r="F60" s="36">
        <v>4.20646887505427E-4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9" t="s">
        <v>64</v>
      </c>
      <c r="B61" s="30"/>
      <c r="C61" s="31"/>
      <c r="D61" s="31"/>
      <c r="E61" s="35">
        <v>1.0</v>
      </c>
      <c r="F61" s="35">
        <v>1.29874897538684E-4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9" t="s">
        <v>65</v>
      </c>
      <c r="B62" s="32"/>
      <c r="C62" s="33"/>
      <c r="D62" s="33"/>
      <c r="E62" s="36">
        <v>1.0</v>
      </c>
      <c r="F62" s="78">
        <v>4.58922113466542E-5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9" t="s">
        <v>66</v>
      </c>
      <c r="B63" s="30"/>
      <c r="C63" s="31"/>
      <c r="D63" s="31"/>
      <c r="E63" s="31">
        <f t="shared" ref="E63:F63" si="14">AVERAGE(E58:E62)</f>
        <v>1</v>
      </c>
      <c r="F63" s="79">
        <f t="shared" si="14"/>
        <v>0.0001404778708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9" t="s">
        <v>67</v>
      </c>
      <c r="B64" s="32"/>
      <c r="C64" s="33"/>
      <c r="D64" s="33"/>
      <c r="E64" s="33">
        <f t="shared" ref="E64:F64" si="15">STDEV(E58:E62)</f>
        <v>0</v>
      </c>
      <c r="F64" s="80">
        <f t="shared" si="15"/>
        <v>0.0001621361717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9.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9.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1">
    <mergeCell ref="A1:F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26" width="16.29"/>
  </cols>
  <sheetData>
    <row r="1" ht="27.0" customHeight="1">
      <c r="A1" s="1" t="s">
        <v>138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41" t="s">
        <v>69</v>
      </c>
      <c r="B2" s="42" t="s">
        <v>70</v>
      </c>
      <c r="C2" s="42" t="s">
        <v>71</v>
      </c>
      <c r="D2" s="42" t="s">
        <v>72</v>
      </c>
      <c r="E2" s="42" t="s">
        <v>73</v>
      </c>
      <c r="F2" s="43" t="s">
        <v>74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47" t="s">
        <v>83</v>
      </c>
      <c r="B3" s="48">
        <v>1.3017242</v>
      </c>
      <c r="C3" s="48">
        <v>0.73137647</v>
      </c>
      <c r="D3" s="48">
        <v>-0.006570171</v>
      </c>
      <c r="E3" s="48">
        <v>0.964912295</v>
      </c>
      <c r="F3" s="49">
        <v>0.115376256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0.25" customHeight="1">
      <c r="A4" s="9" t="s">
        <v>103</v>
      </c>
      <c r="B4" s="18">
        <v>2.7465775</v>
      </c>
      <c r="C4" s="19">
        <v>1.8527209</v>
      </c>
      <c r="D4" s="19">
        <v>-0.046807468</v>
      </c>
      <c r="E4" s="19">
        <v>0.964912295341491</v>
      </c>
      <c r="F4" s="50">
        <v>0.388282239437103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0.25" customHeight="1">
      <c r="A5" s="81" t="s">
        <v>96</v>
      </c>
      <c r="B5" s="82">
        <v>-0.082117856</v>
      </c>
      <c r="C5" s="83">
        <v>0.005249961</v>
      </c>
      <c r="D5" s="83">
        <v>-0.7818009</v>
      </c>
      <c r="E5" s="83">
        <v>0.964912295</v>
      </c>
      <c r="F5" s="84">
        <v>3.344637871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0.25" customHeight="1">
      <c r="A6" s="9" t="s">
        <v>136</v>
      </c>
      <c r="B6" s="10">
        <v>2.0718956</v>
      </c>
      <c r="C6" s="11">
        <v>-0.5452014</v>
      </c>
      <c r="D6" s="11">
        <v>-0.0013374796</v>
      </c>
      <c r="E6" s="11">
        <v>0.947368443012237</v>
      </c>
      <c r="F6" s="45">
        <v>0.101948201656341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53" t="s">
        <v>92</v>
      </c>
      <c r="B7" s="48">
        <v>0.94513094</v>
      </c>
      <c r="C7" s="48">
        <v>1.2559365</v>
      </c>
      <c r="D7" s="48">
        <v>-0.014119864</v>
      </c>
      <c r="E7" s="48">
        <v>0.947368443</v>
      </c>
      <c r="F7" s="49">
        <v>0.104671806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5" t="s">
        <v>102</v>
      </c>
      <c r="B8" s="6">
        <v>-1.6405529</v>
      </c>
      <c r="C8" s="6">
        <v>0.82529217</v>
      </c>
      <c r="D8" s="6">
        <v>0.025198413</v>
      </c>
      <c r="E8" s="6">
        <v>0.947368443012237</v>
      </c>
      <c r="F8" s="44">
        <v>0.46724784374237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0.25" customHeight="1">
      <c r="A9" s="9" t="s">
        <v>129</v>
      </c>
      <c r="B9" s="10">
        <v>-3.818065</v>
      </c>
      <c r="C9" s="11">
        <v>-0.14765216</v>
      </c>
      <c r="D9" s="11">
        <v>0.06863649</v>
      </c>
      <c r="E9" s="11">
        <v>0.947368443012237</v>
      </c>
      <c r="F9" s="45">
        <v>0.532301902770996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0.25" customHeight="1">
      <c r="A10" s="9" t="s">
        <v>123</v>
      </c>
      <c r="B10" s="18">
        <v>-2.367886</v>
      </c>
      <c r="C10" s="19">
        <v>1.3738911</v>
      </c>
      <c r="D10" s="19">
        <v>0.4184082</v>
      </c>
      <c r="E10" s="19">
        <v>0.947368443012237</v>
      </c>
      <c r="F10" s="50">
        <v>2.13008022308349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5" t="s">
        <v>122</v>
      </c>
      <c r="B11" s="22">
        <v>-2.7286253</v>
      </c>
      <c r="C11" s="22">
        <v>-1.255755</v>
      </c>
      <c r="D11" s="22">
        <v>0.30579835</v>
      </c>
      <c r="E11" s="22">
        <v>0.947368443012237</v>
      </c>
      <c r="F11" s="46">
        <v>2.3156840801239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0.25" customHeight="1">
      <c r="A12" s="9" t="s">
        <v>11</v>
      </c>
      <c r="B12" s="18">
        <v>-1.5060283</v>
      </c>
      <c r="C12" s="19">
        <v>-2.3175302</v>
      </c>
      <c r="D12" s="19">
        <v>0.74339837</v>
      </c>
      <c r="E12" s="19">
        <v>0.947368443012237</v>
      </c>
      <c r="F12" s="50">
        <v>3.88057971000671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5" t="s">
        <v>125</v>
      </c>
      <c r="B13" s="22">
        <v>-1.4130877</v>
      </c>
      <c r="C13" s="22">
        <v>-0.89379394</v>
      </c>
      <c r="D13" s="22">
        <v>0.7540227</v>
      </c>
      <c r="E13" s="22">
        <v>0.947368443012237</v>
      </c>
      <c r="F13" s="46">
        <v>4.27111625671386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5" t="s">
        <v>14</v>
      </c>
      <c r="B14" s="6">
        <v>0.75931877</v>
      </c>
      <c r="C14" s="6">
        <v>-0.38159323</v>
      </c>
      <c r="D14" s="6">
        <v>-0.011749791</v>
      </c>
      <c r="E14" s="6">
        <v>0.929824590682983</v>
      </c>
      <c r="F14" s="44">
        <v>0.20366883277893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0.25" customHeight="1">
      <c r="A15" s="9" t="s">
        <v>107</v>
      </c>
      <c r="B15" s="10">
        <v>1.1716233</v>
      </c>
      <c r="C15" s="11">
        <v>0.0037513198</v>
      </c>
      <c r="D15" s="11">
        <v>-0.001649554</v>
      </c>
      <c r="E15" s="11">
        <v>0.929824590682983</v>
      </c>
      <c r="F15" s="45">
        <v>0.210860133171081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5" t="s">
        <v>124</v>
      </c>
      <c r="B16" s="6">
        <v>-1.1867532</v>
      </c>
      <c r="C16" s="6">
        <v>0.64209384</v>
      </c>
      <c r="D16" s="6">
        <v>0.0033076827</v>
      </c>
      <c r="E16" s="6">
        <v>0.929824590682983</v>
      </c>
      <c r="F16" s="44">
        <v>0.769540131092071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0.25" customHeight="1">
      <c r="A17" s="9" t="s">
        <v>127</v>
      </c>
      <c r="B17" s="10">
        <v>-1.3065647</v>
      </c>
      <c r="C17" s="11">
        <v>-0.20024507</v>
      </c>
      <c r="D17" s="11">
        <v>0.008277954</v>
      </c>
      <c r="E17" s="11">
        <v>0.912280678749084</v>
      </c>
      <c r="F17" s="45">
        <v>0.2162896245718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5" t="s">
        <v>13</v>
      </c>
      <c r="B18" s="6">
        <v>1.378677</v>
      </c>
      <c r="C18" s="6">
        <v>-0.5364146</v>
      </c>
      <c r="D18" s="6">
        <v>0.009331613</v>
      </c>
      <c r="E18" s="6">
        <v>0.912280678749084</v>
      </c>
      <c r="F18" s="44">
        <v>0.328765392303466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0.25" customHeight="1">
      <c r="A19" s="9" t="s">
        <v>121</v>
      </c>
      <c r="B19" s="10">
        <v>-1.43496</v>
      </c>
      <c r="C19" s="11">
        <v>0.5465594</v>
      </c>
      <c r="D19" s="11">
        <v>0.0105218645</v>
      </c>
      <c r="E19" s="11">
        <v>0.912280678749084</v>
      </c>
      <c r="F19" s="45">
        <v>0.351582050323486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5" t="s">
        <v>134</v>
      </c>
      <c r="B20" s="6">
        <v>0.7365701</v>
      </c>
      <c r="C20" s="6">
        <v>-0.5463792</v>
      </c>
      <c r="D20" s="6">
        <v>0.014415392</v>
      </c>
      <c r="E20" s="6">
        <v>0.912280678749084</v>
      </c>
      <c r="F20" s="44">
        <v>0.559360027313232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0.25" customHeight="1">
      <c r="A21" s="9" t="s">
        <v>8</v>
      </c>
      <c r="B21" s="10">
        <v>3.3627954</v>
      </c>
      <c r="C21" s="11">
        <v>1.1177045</v>
      </c>
      <c r="D21" s="11">
        <v>-0.01806775</v>
      </c>
      <c r="E21" s="11">
        <v>0.912280678749084</v>
      </c>
      <c r="F21" s="45">
        <v>0.654542028903961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5" t="s">
        <v>106</v>
      </c>
      <c r="B22" s="6">
        <v>-1.6494893</v>
      </c>
      <c r="C22" s="6">
        <v>-0.8691156</v>
      </c>
      <c r="D22" s="6">
        <v>0.00825804</v>
      </c>
      <c r="E22" s="6">
        <v>0.912280678749084</v>
      </c>
      <c r="F22" s="44">
        <v>2.30085468292236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0.25" customHeight="1">
      <c r="A23" s="9" t="s">
        <v>130</v>
      </c>
      <c r="B23" s="10">
        <v>-1.9302534</v>
      </c>
      <c r="C23" s="11">
        <v>-0.8262223</v>
      </c>
      <c r="D23" s="11">
        <v>0.06984943</v>
      </c>
      <c r="E23" s="11">
        <v>0.877192974090576</v>
      </c>
      <c r="F23" s="45">
        <v>0.771134734153747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0.25" customHeight="1">
      <c r="A24" s="58"/>
      <c r="B24" s="18"/>
      <c r="C24" s="19"/>
      <c r="D24" s="19"/>
      <c r="E24" s="19"/>
      <c r="F24" s="50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0.25" customHeight="1">
      <c r="A25" s="9" t="s">
        <v>131</v>
      </c>
      <c r="B25" s="10">
        <f t="shared" ref="B25:F25" si="1">AVERAGE(B3:B23)</f>
        <v>-0.3138128974</v>
      </c>
      <c r="C25" s="10">
        <f t="shared" si="1"/>
        <v>-0.007872692343</v>
      </c>
      <c r="D25" s="10">
        <f t="shared" si="1"/>
        <v>0.0741581677</v>
      </c>
      <c r="E25" s="10">
        <f t="shared" si="1"/>
        <v>0.9340016785</v>
      </c>
      <c r="F25" s="10">
        <f t="shared" si="1"/>
        <v>1.143739239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0.25" customHeight="1">
      <c r="A26" s="9" t="s">
        <v>100</v>
      </c>
      <c r="B26" s="18">
        <f t="shared" ref="B26:F26" si="2">AVERAGE(B3:B7)</f>
        <v>1.396642077</v>
      </c>
      <c r="C26" s="18">
        <f t="shared" si="2"/>
        <v>0.6600164862</v>
      </c>
      <c r="D26" s="18">
        <f t="shared" si="2"/>
        <v>-0.1701271765</v>
      </c>
      <c r="E26" s="18">
        <f t="shared" si="2"/>
        <v>0.9578947543</v>
      </c>
      <c r="F26" s="18">
        <f t="shared" si="2"/>
        <v>0.8109832748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0.25" customHeight="1">
      <c r="A27" s="9" t="s">
        <v>24</v>
      </c>
      <c r="B27" s="10">
        <f t="shared" ref="B27:F27" si="3">STDEV(B3:B23)</f>
        <v>1.927062361</v>
      </c>
      <c r="C27" s="10">
        <f t="shared" si="3"/>
        <v>1.008670648</v>
      </c>
      <c r="D27" s="10">
        <f t="shared" si="3"/>
        <v>0.3081537416</v>
      </c>
      <c r="E27" s="10">
        <f t="shared" si="3"/>
        <v>0.02281024536</v>
      </c>
      <c r="F27" s="10">
        <f t="shared" si="3"/>
        <v>1.32646588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0.25" customHeight="1">
      <c r="A28" s="9" t="s">
        <v>25</v>
      </c>
      <c r="B28" s="18">
        <f t="shared" ref="B28:F28" si="4">STDEV(B3:B7)</f>
        <v>1.081422167</v>
      </c>
      <c r="C28" s="18">
        <f t="shared" si="4"/>
        <v>0.9570822959</v>
      </c>
      <c r="D28" s="18">
        <f t="shared" si="4"/>
        <v>0.3423929146</v>
      </c>
      <c r="E28" s="18">
        <f t="shared" si="4"/>
        <v>0.009609163545</v>
      </c>
      <c r="F28" s="18">
        <f t="shared" si="4"/>
        <v>1.421579889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0.25" customHeight="1">
      <c r="A29" s="58"/>
      <c r="B29" s="10"/>
      <c r="C29" s="11"/>
      <c r="D29" s="11"/>
      <c r="E29" s="11"/>
      <c r="F29" s="4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0.25" customHeight="1">
      <c r="A30" s="58"/>
      <c r="B30" s="18"/>
      <c r="C30" s="19"/>
      <c r="D30" s="19"/>
      <c r="E30" s="19"/>
      <c r="F30" s="50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0.25" customHeight="1">
      <c r="A31" s="59" t="s">
        <v>26</v>
      </c>
      <c r="B31" s="27"/>
      <c r="C31" s="28"/>
      <c r="D31" s="28"/>
      <c r="E31" s="68">
        <v>0.929824590682983</v>
      </c>
      <c r="F31" s="68">
        <v>0.148322895169258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9.5" customHeight="1">
      <c r="A32" s="29" t="s">
        <v>27</v>
      </c>
      <c r="B32" s="30"/>
      <c r="C32" s="31"/>
      <c r="D32" s="31"/>
      <c r="E32" s="35">
        <v>0.929824590682983</v>
      </c>
      <c r="F32" s="35">
        <v>0.134668156504631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9.5" customHeight="1">
      <c r="A33" s="29" t="s">
        <v>28</v>
      </c>
      <c r="B33" s="32"/>
      <c r="C33" s="33"/>
      <c r="D33" s="33"/>
      <c r="E33" s="36">
        <v>0.929824590682983</v>
      </c>
      <c r="F33" s="36">
        <v>0.144264474511146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9.5" customHeight="1">
      <c r="A34" s="29" t="s">
        <v>29</v>
      </c>
      <c r="B34" s="30"/>
      <c r="C34" s="31"/>
      <c r="D34" s="31"/>
      <c r="E34" s="35">
        <v>0.929824590682983</v>
      </c>
      <c r="F34" s="35">
        <v>0.132104337215423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9" t="s">
        <v>30</v>
      </c>
      <c r="B35" s="32"/>
      <c r="C35" s="33"/>
      <c r="D35" s="33"/>
      <c r="E35" s="36">
        <v>0.912280678749084</v>
      </c>
      <c r="F35" s="36">
        <v>0.160813629627227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9" t="s">
        <v>31</v>
      </c>
      <c r="B36" s="30"/>
      <c r="C36" s="31"/>
      <c r="D36" s="31"/>
      <c r="E36" s="31">
        <f t="shared" ref="E36:F36" si="5">AVERAGE(E31:E35)</f>
        <v>0.9263158083</v>
      </c>
      <c r="F36" s="31">
        <f t="shared" si="5"/>
        <v>0.1440346986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9" t="s">
        <v>32</v>
      </c>
      <c r="B37" s="32"/>
      <c r="C37" s="33"/>
      <c r="D37" s="33"/>
      <c r="E37" s="33">
        <f t="shared" ref="E37:F37" si="6">STDEV(E31:E35)</f>
        <v>0.007845875935</v>
      </c>
      <c r="F37" s="33">
        <f t="shared" si="6"/>
        <v>0.01151129431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34"/>
      <c r="B38" s="30"/>
      <c r="C38" s="31"/>
      <c r="D38" s="31"/>
      <c r="E38" s="31"/>
      <c r="F38" s="3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9" t="s">
        <v>33</v>
      </c>
      <c r="B39" s="32"/>
      <c r="C39" s="33"/>
      <c r="D39" s="33"/>
      <c r="E39" s="36">
        <v>0.912280678749084</v>
      </c>
      <c r="F39" s="36">
        <v>0.137062177062034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9" t="s">
        <v>34</v>
      </c>
      <c r="B40" s="30"/>
      <c r="C40" s="31"/>
      <c r="D40" s="31"/>
      <c r="E40" s="35">
        <v>0.912280678749084</v>
      </c>
      <c r="F40" s="35">
        <v>0.149836376309394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29" t="s">
        <v>35</v>
      </c>
      <c r="B41" s="32"/>
      <c r="C41" s="33"/>
      <c r="D41" s="33"/>
      <c r="E41" s="36">
        <v>0.929824590682983</v>
      </c>
      <c r="F41" s="36">
        <v>0.128101468086242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9" t="s">
        <v>36</v>
      </c>
      <c r="B42" s="30"/>
      <c r="C42" s="31"/>
      <c r="D42" s="31"/>
      <c r="E42" s="35">
        <v>0.947368443012237</v>
      </c>
      <c r="F42" s="35">
        <v>0.109894305467605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9" t="s">
        <v>37</v>
      </c>
      <c r="B43" s="32"/>
      <c r="C43" s="33"/>
      <c r="D43" s="33"/>
      <c r="E43" s="36">
        <v>0.947368443012237</v>
      </c>
      <c r="F43" s="36">
        <v>0.102125503122806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9" t="s">
        <v>38</v>
      </c>
      <c r="B44" s="30"/>
      <c r="C44" s="31"/>
      <c r="D44" s="31"/>
      <c r="E44" s="31">
        <f t="shared" ref="E44:F44" si="7">AVERAGE(E39:E43)</f>
        <v>0.9298245668</v>
      </c>
      <c r="F44" s="31">
        <f t="shared" si="7"/>
        <v>0.125403966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9" t="s">
        <v>39</v>
      </c>
      <c r="B45" s="32"/>
      <c r="C45" s="33"/>
      <c r="D45" s="33"/>
      <c r="E45" s="33">
        <f t="shared" ref="E45:F45" si="8">STDEV(E39:E43)</f>
        <v>0.01754388213</v>
      </c>
      <c r="F45" s="33">
        <f t="shared" si="8"/>
        <v>0.01951005817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34"/>
      <c r="B46" s="30"/>
      <c r="C46" s="31"/>
      <c r="D46" s="31"/>
      <c r="E46" s="31"/>
      <c r="F46" s="3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9" t="s">
        <v>40</v>
      </c>
      <c r="B47" s="32"/>
      <c r="C47" s="33"/>
      <c r="D47" s="33"/>
      <c r="E47" s="36">
        <v>0.912280678749084</v>
      </c>
      <c r="F47" s="36">
        <v>0.143746510148048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9" t="s">
        <v>41</v>
      </c>
      <c r="B48" s="30"/>
      <c r="C48" s="31"/>
      <c r="D48" s="31"/>
      <c r="E48" s="35">
        <v>0.947368443012237</v>
      </c>
      <c r="F48" s="35">
        <v>0.139418616890907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29" t="s">
        <v>42</v>
      </c>
      <c r="B49" s="32"/>
      <c r="C49" s="33"/>
      <c r="D49" s="33"/>
      <c r="E49" s="36">
        <v>0.947368443012237</v>
      </c>
      <c r="F49" s="36">
        <v>0.110047616064548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9" t="s">
        <v>43</v>
      </c>
      <c r="B50" s="30"/>
      <c r="C50" s="31"/>
      <c r="D50" s="31"/>
      <c r="E50" s="35">
        <v>0.947368443012237</v>
      </c>
      <c r="F50" s="35">
        <v>0.132626101374626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9" t="s">
        <v>44</v>
      </c>
      <c r="B51" s="32"/>
      <c r="C51" s="33"/>
      <c r="D51" s="33"/>
      <c r="E51" s="36">
        <v>0.929824590682983</v>
      </c>
      <c r="F51" s="36">
        <v>0.152694761753082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9" t="s">
        <v>45</v>
      </c>
      <c r="B52" s="30"/>
      <c r="C52" s="31"/>
      <c r="D52" s="31"/>
      <c r="E52" s="31">
        <f t="shared" ref="E52:F52" si="9">AVERAGE(E47:E51)</f>
        <v>0.9368421197</v>
      </c>
      <c r="F52" s="31">
        <f t="shared" si="9"/>
        <v>0.1357067212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9" t="s">
        <v>46</v>
      </c>
      <c r="B53" s="32"/>
      <c r="C53" s="33"/>
      <c r="D53" s="33"/>
      <c r="E53" s="33">
        <f t="shared" ref="E53:F53" si="10">STDEV(E47:E51)</f>
        <v>0.01569172188</v>
      </c>
      <c r="F53" s="33">
        <f t="shared" si="10"/>
        <v>0.01608485151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34"/>
      <c r="B54" s="30"/>
      <c r="C54" s="31"/>
      <c r="D54" s="31"/>
      <c r="E54" s="31"/>
      <c r="F54" s="3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9" t="s">
        <v>47</v>
      </c>
      <c r="B55" s="32"/>
      <c r="C55" s="33"/>
      <c r="D55" s="33"/>
      <c r="E55" s="36">
        <v>0.912280678749084</v>
      </c>
      <c r="F55" s="36">
        <v>0.242995634675025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9" t="s">
        <v>48</v>
      </c>
      <c r="B56" s="30"/>
      <c r="C56" s="31"/>
      <c r="D56" s="31"/>
      <c r="E56" s="35">
        <v>0.912280678749084</v>
      </c>
      <c r="F56" s="35">
        <v>0.187975764274597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29" t="s">
        <v>49</v>
      </c>
      <c r="B57" s="32"/>
      <c r="C57" s="33"/>
      <c r="D57" s="33"/>
      <c r="E57" s="36">
        <v>0.89473682641983</v>
      </c>
      <c r="F57" s="36">
        <v>0.239337757229805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9" t="s">
        <v>50</v>
      </c>
      <c r="B58" s="30"/>
      <c r="C58" s="31"/>
      <c r="D58" s="31"/>
      <c r="E58" s="35">
        <v>0.877192974090576</v>
      </c>
      <c r="F58" s="35">
        <v>0.211247637867927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9" t="s">
        <v>51</v>
      </c>
      <c r="B59" s="32"/>
      <c r="C59" s="33"/>
      <c r="D59" s="33"/>
      <c r="E59" s="36">
        <v>0.912280678749084</v>
      </c>
      <c r="F59" s="36">
        <v>0.228878736495971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9" t="s">
        <v>52</v>
      </c>
      <c r="B60" s="30"/>
      <c r="C60" s="31"/>
      <c r="D60" s="31"/>
      <c r="E60" s="31">
        <f t="shared" ref="E60:F60" si="11">AVERAGE(E55:E59)</f>
        <v>0.9017543674</v>
      </c>
      <c r="F60" s="31">
        <f t="shared" si="11"/>
        <v>0.2220871061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9" t="s">
        <v>53</v>
      </c>
      <c r="B61" s="32"/>
      <c r="C61" s="33"/>
      <c r="D61" s="33"/>
      <c r="E61" s="33">
        <f t="shared" ref="E61:F61" si="12">STDEV(E55:E59)</f>
        <v>0.01569169856</v>
      </c>
      <c r="F61" s="33">
        <f t="shared" si="12"/>
        <v>0.02270438002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34"/>
      <c r="B62" s="30"/>
      <c r="C62" s="31"/>
      <c r="D62" s="31"/>
      <c r="E62" s="31"/>
      <c r="F62" s="3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9" t="s">
        <v>54</v>
      </c>
      <c r="B63" s="32"/>
      <c r="C63" s="33"/>
      <c r="D63" s="33"/>
      <c r="E63" s="36">
        <v>0.912280678749084</v>
      </c>
      <c r="F63" s="36">
        <v>0.171308949589729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9" t="s">
        <v>55</v>
      </c>
      <c r="B64" s="30"/>
      <c r="C64" s="31"/>
      <c r="D64" s="31"/>
      <c r="E64" s="35">
        <v>0.912280678749084</v>
      </c>
      <c r="F64" s="35">
        <v>0.136455342173576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29" t="s">
        <v>56</v>
      </c>
      <c r="B65" s="32"/>
      <c r="C65" s="33"/>
      <c r="D65" s="33"/>
      <c r="E65" s="36">
        <v>0.947368443012237</v>
      </c>
      <c r="F65" s="36">
        <v>0.149088367819786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9" t="s">
        <v>57</v>
      </c>
      <c r="B66" s="30"/>
      <c r="C66" s="31"/>
      <c r="D66" s="31"/>
      <c r="E66" s="35">
        <v>0.964912295341491</v>
      </c>
      <c r="F66" s="35">
        <v>0.132501319050788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9" t="s">
        <v>58</v>
      </c>
      <c r="B67" s="32"/>
      <c r="C67" s="33"/>
      <c r="D67" s="33"/>
      <c r="E67" s="36">
        <v>0.964912295341491</v>
      </c>
      <c r="F67" s="36">
        <v>0.125388845801353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9" t="s">
        <v>59</v>
      </c>
      <c r="B68" s="30"/>
      <c r="C68" s="31"/>
      <c r="D68" s="31"/>
      <c r="E68" s="31">
        <f t="shared" ref="E68:F68" si="13">AVERAGE(E63:E67)</f>
        <v>0.9403508782</v>
      </c>
      <c r="F68" s="31">
        <f t="shared" si="13"/>
        <v>0.1429485649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9" t="s">
        <v>60</v>
      </c>
      <c r="B69" s="32"/>
      <c r="C69" s="33"/>
      <c r="D69" s="33"/>
      <c r="E69" s="33">
        <f t="shared" ref="E69:F69" si="14">STDEV(E63:E67)</f>
        <v>0.02660660085</v>
      </c>
      <c r="F69" s="33">
        <f t="shared" si="14"/>
        <v>0.01803925734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34"/>
      <c r="B70" s="30"/>
      <c r="C70" s="31"/>
      <c r="D70" s="31"/>
      <c r="E70" s="31"/>
      <c r="F70" s="3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9" t="s">
        <v>61</v>
      </c>
      <c r="B71" s="32"/>
      <c r="C71" s="33"/>
      <c r="D71" s="33"/>
      <c r="E71" s="36">
        <v>0.912280678749084</v>
      </c>
      <c r="F71" s="36">
        <v>0.188042491674423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9" t="s">
        <v>62</v>
      </c>
      <c r="B72" s="30"/>
      <c r="C72" s="31"/>
      <c r="D72" s="31"/>
      <c r="E72" s="35">
        <v>0.912280678749084</v>
      </c>
      <c r="F72" s="35">
        <v>0.22873717546463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29" t="s">
        <v>63</v>
      </c>
      <c r="B73" s="32"/>
      <c r="C73" s="33"/>
      <c r="D73" s="33"/>
      <c r="E73" s="36">
        <v>0.929824590682983</v>
      </c>
      <c r="F73" s="36">
        <v>0.152540892362594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9" t="s">
        <v>64</v>
      </c>
      <c r="B74" s="30"/>
      <c r="C74" s="31"/>
      <c r="D74" s="31"/>
      <c r="E74" s="35">
        <v>0.947368443012237</v>
      </c>
      <c r="F74" s="35">
        <v>0.126423731446266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9" t="s">
        <v>65</v>
      </c>
      <c r="B75" s="32"/>
      <c r="C75" s="33"/>
      <c r="D75" s="33"/>
      <c r="E75" s="36">
        <v>0.912280678749084</v>
      </c>
      <c r="F75" s="36">
        <v>0.225984767079353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9" t="s">
        <v>66</v>
      </c>
      <c r="B76" s="30"/>
      <c r="C76" s="31"/>
      <c r="D76" s="31"/>
      <c r="E76" s="31">
        <f t="shared" ref="E76:F76" si="15">AVERAGE(E71:E75)</f>
        <v>0.922807014</v>
      </c>
      <c r="F76" s="31">
        <f t="shared" si="15"/>
        <v>0.1843458116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9" t="s">
        <v>67</v>
      </c>
      <c r="B77" s="32"/>
      <c r="C77" s="33"/>
      <c r="D77" s="33"/>
      <c r="E77" s="33">
        <f t="shared" ref="E77:F77" si="16">STDEV(E71:E75)</f>
        <v>0.01569172855</v>
      </c>
      <c r="F77" s="33">
        <f t="shared" si="16"/>
        <v>0.04495715043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9.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9.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9.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A1:F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26" width="16.29"/>
  </cols>
  <sheetData>
    <row r="1" ht="27.0" customHeight="1">
      <c r="A1" s="1" t="s">
        <v>139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41" t="s">
        <v>69</v>
      </c>
      <c r="B2" s="42" t="s">
        <v>70</v>
      </c>
      <c r="C2" s="42" t="s">
        <v>71</v>
      </c>
      <c r="D2" s="42" t="s">
        <v>72</v>
      </c>
      <c r="E2" s="42" t="s">
        <v>73</v>
      </c>
      <c r="F2" s="43" t="s">
        <v>74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9" t="s">
        <v>118</v>
      </c>
      <c r="B3" s="18">
        <v>0.46325913</v>
      </c>
      <c r="C3" s="19">
        <v>-0.2550762</v>
      </c>
      <c r="D3" s="19">
        <v>-2.3539596</v>
      </c>
      <c r="E3" s="19">
        <v>0.972222208976745</v>
      </c>
      <c r="F3" s="50">
        <v>0.121267527341842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5" t="s">
        <v>126</v>
      </c>
      <c r="B4" s="22">
        <v>-0.3877777</v>
      </c>
      <c r="C4" s="22">
        <v>-1.5706047</v>
      </c>
      <c r="D4" s="22">
        <v>2.3460064</v>
      </c>
      <c r="E4" s="22">
        <v>0.972222208976745</v>
      </c>
      <c r="F4" s="46">
        <v>0.138601019978523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0.25" customHeight="1">
      <c r="A5" s="9" t="s">
        <v>119</v>
      </c>
      <c r="B5" s="18">
        <v>0.471159</v>
      </c>
      <c r="C5" s="19">
        <v>0.08751136</v>
      </c>
      <c r="D5" s="19">
        <v>-2.1953964</v>
      </c>
      <c r="E5" s="19">
        <v>0.972222208976745</v>
      </c>
      <c r="F5" s="50">
        <v>0.176034942269325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0.25" customHeight="1">
      <c r="A6" s="81" t="s">
        <v>83</v>
      </c>
      <c r="B6" s="82">
        <v>1.5114174</v>
      </c>
      <c r="C6" s="83">
        <v>0.21505475</v>
      </c>
      <c r="D6" s="83">
        <v>-0.20594235</v>
      </c>
      <c r="E6" s="83">
        <v>0.964912295</v>
      </c>
      <c r="F6" s="84">
        <v>0.27560991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0.25" customHeight="1">
      <c r="A7" s="9" t="s">
        <v>125</v>
      </c>
      <c r="B7" s="10">
        <v>-0.79715925</v>
      </c>
      <c r="C7" s="11">
        <v>0.30514663</v>
      </c>
      <c r="D7" s="11">
        <v>1.4873006</v>
      </c>
      <c r="E7" s="11">
        <v>0.944444417953491</v>
      </c>
      <c r="F7" s="45">
        <v>0.104508392512798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5" t="s">
        <v>108</v>
      </c>
      <c r="B8" s="6">
        <v>0.5056638</v>
      </c>
      <c r="C8" s="6">
        <v>-1.2987434</v>
      </c>
      <c r="D8" s="6">
        <v>1.770581</v>
      </c>
      <c r="E8" s="6">
        <v>0.944444417953491</v>
      </c>
      <c r="F8" s="44">
        <v>0.129554569721221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5" t="s">
        <v>135</v>
      </c>
      <c r="B9" s="22">
        <v>-0.027346348</v>
      </c>
      <c r="C9" s="22">
        <v>1.6516844</v>
      </c>
      <c r="D9" s="22">
        <v>-1.9592746</v>
      </c>
      <c r="E9" s="22">
        <v>0.944444417953491</v>
      </c>
      <c r="F9" s="46">
        <v>0.165449917316436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0.25" customHeight="1">
      <c r="A10" s="9" t="s">
        <v>129</v>
      </c>
      <c r="B10" s="18">
        <v>-0.9764211</v>
      </c>
      <c r="C10" s="19">
        <v>-1.220213</v>
      </c>
      <c r="D10" s="19">
        <v>2.3400378</v>
      </c>
      <c r="E10" s="19">
        <v>0.944444417953491</v>
      </c>
      <c r="F10" s="50">
        <v>0.167579710483551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5" t="s">
        <v>21</v>
      </c>
      <c r="B11" s="22">
        <v>-0.15719405</v>
      </c>
      <c r="C11" s="22">
        <v>-0.90721047</v>
      </c>
      <c r="D11" s="22">
        <v>-2.3509774</v>
      </c>
      <c r="E11" s="22">
        <v>0.944444417953491</v>
      </c>
      <c r="F11" s="46">
        <v>0.174123525619506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5" t="s">
        <v>122</v>
      </c>
      <c r="B12" s="6">
        <v>-0.06031353</v>
      </c>
      <c r="C12" s="6">
        <v>1.7613312</v>
      </c>
      <c r="D12" s="6">
        <v>2.254274</v>
      </c>
      <c r="E12" s="6">
        <v>0.944444417953491</v>
      </c>
      <c r="F12" s="44">
        <v>0.201084315776824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0.25" customHeight="1">
      <c r="A13" s="9" t="s">
        <v>107</v>
      </c>
      <c r="B13" s="10">
        <v>-0.7296003</v>
      </c>
      <c r="C13" s="11">
        <v>1.8159679</v>
      </c>
      <c r="D13" s="11">
        <v>2.364871</v>
      </c>
      <c r="E13" s="11">
        <v>0.944444417953491</v>
      </c>
      <c r="F13" s="45">
        <v>0.210851192474365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5" t="s">
        <v>16</v>
      </c>
      <c r="B14" s="6">
        <v>-0.06230878</v>
      </c>
      <c r="C14" s="6">
        <v>1.8796227</v>
      </c>
      <c r="D14" s="6">
        <v>2.2346866</v>
      </c>
      <c r="E14" s="6">
        <v>0.944444417953491</v>
      </c>
      <c r="F14" s="44">
        <v>0.265834599733352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0.25" customHeight="1">
      <c r="A15" s="9" t="s">
        <v>19</v>
      </c>
      <c r="B15" s="10">
        <v>-0.51846427</v>
      </c>
      <c r="C15" s="11">
        <v>0.061174747</v>
      </c>
      <c r="D15" s="11">
        <v>2.0619628</v>
      </c>
      <c r="E15" s="11">
        <v>0.944444417953491</v>
      </c>
      <c r="F15" s="45">
        <v>0.364780634641647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0.25" customHeight="1">
      <c r="A16" s="81" t="s">
        <v>96</v>
      </c>
      <c r="B16" s="55">
        <v>-0.15519059</v>
      </c>
      <c r="C16" s="56">
        <v>-0.15795104</v>
      </c>
      <c r="D16" s="56">
        <v>2.327058</v>
      </c>
      <c r="E16" s="56">
        <v>0.944444418</v>
      </c>
      <c r="F16" s="57">
        <v>0.493482798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0.25" customHeight="1">
      <c r="A17" s="81" t="s">
        <v>92</v>
      </c>
      <c r="B17" s="55">
        <v>-0.19011839</v>
      </c>
      <c r="C17" s="56">
        <v>-0.26735762</v>
      </c>
      <c r="D17" s="56">
        <v>2.632782</v>
      </c>
      <c r="E17" s="56">
        <v>0.916666687</v>
      </c>
      <c r="F17" s="57">
        <v>0.198034272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0.25" customHeight="1">
      <c r="A18" s="9" t="s">
        <v>121</v>
      </c>
      <c r="B18" s="18">
        <v>0.40294865</v>
      </c>
      <c r="C18" s="19">
        <v>0.44647253</v>
      </c>
      <c r="D18" s="19">
        <v>2.7063122</v>
      </c>
      <c r="E18" s="19">
        <v>0.916666686534881</v>
      </c>
      <c r="F18" s="50">
        <v>0.199509337544441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0.25" customHeight="1">
      <c r="A19" s="9" t="s">
        <v>123</v>
      </c>
      <c r="B19" s="10">
        <v>-1.0330273</v>
      </c>
      <c r="C19" s="11">
        <v>-1.4115224</v>
      </c>
      <c r="D19" s="11">
        <v>-2.3366284</v>
      </c>
      <c r="E19" s="11">
        <v>0.916666686534881</v>
      </c>
      <c r="F19" s="45">
        <v>0.246334865689277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5" t="s">
        <v>130</v>
      </c>
      <c r="B20" s="6">
        <v>-1.099154</v>
      </c>
      <c r="C20" s="6">
        <v>-0.024772296</v>
      </c>
      <c r="D20" s="6">
        <v>2.0090642</v>
      </c>
      <c r="E20" s="6">
        <v>0.916666686534881</v>
      </c>
      <c r="F20" s="44">
        <v>0.247026711702346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0.25" customHeight="1">
      <c r="A21" s="9" t="s">
        <v>8</v>
      </c>
      <c r="B21" s="10">
        <v>0.87386954</v>
      </c>
      <c r="C21" s="11">
        <v>-1.3037732</v>
      </c>
      <c r="D21" s="11">
        <v>1.7569089</v>
      </c>
      <c r="E21" s="11">
        <v>0.916666686534881</v>
      </c>
      <c r="F21" s="45">
        <v>0.366073250770568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5" t="s">
        <v>124</v>
      </c>
      <c r="B22" s="6">
        <v>-0.7225764</v>
      </c>
      <c r="C22" s="6">
        <v>-0.012395563</v>
      </c>
      <c r="D22" s="6">
        <v>2.361837</v>
      </c>
      <c r="E22" s="6">
        <v>0.916666686534881</v>
      </c>
      <c r="F22" s="44">
        <v>0.366506487131118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0.25" customHeight="1">
      <c r="A23" s="9" t="s">
        <v>105</v>
      </c>
      <c r="B23" s="10">
        <v>-0.5662049</v>
      </c>
      <c r="C23" s="11">
        <v>-0.9669114</v>
      </c>
      <c r="D23" s="11">
        <v>-1.7340337</v>
      </c>
      <c r="E23" s="11">
        <v>0.916666686534881</v>
      </c>
      <c r="F23" s="45">
        <v>0.409603118896484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5" t="s">
        <v>103</v>
      </c>
      <c r="B24" s="6">
        <v>-0.41189712</v>
      </c>
      <c r="C24" s="6">
        <v>0.21708345</v>
      </c>
      <c r="D24" s="6">
        <v>-1.8827053</v>
      </c>
      <c r="E24" s="6">
        <v>0.916666686534881</v>
      </c>
      <c r="F24" s="44">
        <v>0.453968197107315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0.25" customHeight="1">
      <c r="A25" s="9" t="s">
        <v>109</v>
      </c>
      <c r="B25" s="10">
        <v>-0.118231215</v>
      </c>
      <c r="C25" s="11">
        <v>-0.54864776</v>
      </c>
      <c r="D25" s="11">
        <v>-1.4538587</v>
      </c>
      <c r="E25" s="11">
        <v>0.888888895511627</v>
      </c>
      <c r="F25" s="45">
        <v>0.325454443693161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5" t="s">
        <v>106</v>
      </c>
      <c r="B26" s="6">
        <v>-1.3477846</v>
      </c>
      <c r="C26" s="6">
        <v>1.3205858</v>
      </c>
      <c r="D26" s="6">
        <v>-0.2781106</v>
      </c>
      <c r="E26" s="6">
        <v>0.861111104488372</v>
      </c>
      <c r="F26" s="44">
        <v>0.256655812263488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0.25" customHeight="1">
      <c r="A27" s="9" t="s">
        <v>120</v>
      </c>
      <c r="B27" s="10">
        <v>0.37747857</v>
      </c>
      <c r="C27" s="11">
        <v>-0.2518045</v>
      </c>
      <c r="D27" s="11">
        <v>2.1301053</v>
      </c>
      <c r="E27" s="11">
        <v>0.861111104488372</v>
      </c>
      <c r="F27" s="45">
        <v>0.640084147453308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0.25" customHeight="1">
      <c r="A28" s="58"/>
      <c r="B28" s="18"/>
      <c r="C28" s="19"/>
      <c r="D28" s="19"/>
      <c r="E28" s="19"/>
      <c r="F28" s="50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0.25" customHeight="1">
      <c r="A29" s="9" t="s">
        <v>22</v>
      </c>
      <c r="B29" s="10">
        <f t="shared" ref="B29:F29" si="1">AVERAGE(B3:B27)</f>
        <v>-0.1901989501</v>
      </c>
      <c r="C29" s="10">
        <f t="shared" si="1"/>
        <v>-0.01741392328</v>
      </c>
      <c r="D29" s="10">
        <f t="shared" si="1"/>
        <v>0.64131603</v>
      </c>
      <c r="E29" s="10">
        <f t="shared" si="1"/>
        <v>0.9308187079</v>
      </c>
      <c r="F29" s="10">
        <f t="shared" si="1"/>
        <v>0.267920548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0.25" customHeight="1">
      <c r="A30" s="9" t="s">
        <v>100</v>
      </c>
      <c r="B30" s="18">
        <f t="shared" ref="B30:F30" si="2">AVERAGE(B3:B7)</f>
        <v>0.252179716</v>
      </c>
      <c r="C30" s="18">
        <f t="shared" si="2"/>
        <v>-0.243593632</v>
      </c>
      <c r="D30" s="18">
        <f t="shared" si="2"/>
        <v>-0.18439827</v>
      </c>
      <c r="E30" s="18">
        <f t="shared" si="2"/>
        <v>0.965204668</v>
      </c>
      <c r="F30" s="18">
        <f t="shared" si="2"/>
        <v>0.1632043584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0.25" customHeight="1">
      <c r="A31" s="9" t="s">
        <v>24</v>
      </c>
      <c r="B31" s="10">
        <f t="shared" ref="B31:F31" si="3">STDEV(B3:B27)</f>
        <v>0.6736871506</v>
      </c>
      <c r="C31" s="10">
        <f t="shared" si="3"/>
        <v>1.049086183</v>
      </c>
      <c r="D31" s="10">
        <f t="shared" si="3"/>
        <v>2.008786056</v>
      </c>
      <c r="E31" s="10">
        <f t="shared" si="3"/>
        <v>0.0297492079</v>
      </c>
      <c r="F31" s="10">
        <f t="shared" si="3"/>
        <v>0.1317172868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0.25" customHeight="1">
      <c r="A32" s="9" t="s">
        <v>25</v>
      </c>
      <c r="B32" s="18">
        <f t="shared" ref="B32:F32" si="4">STDEV(B3:B7)</f>
        <v>0.8928666964</v>
      </c>
      <c r="C32" s="18">
        <f t="shared" si="4"/>
        <v>0.7717180433</v>
      </c>
      <c r="D32" s="18">
        <f t="shared" si="4"/>
        <v>2.118318844</v>
      </c>
      <c r="E32" s="18">
        <f t="shared" si="4"/>
        <v>0.01202924673</v>
      </c>
      <c r="F32" s="18">
        <f t="shared" si="4"/>
        <v>0.06820716675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0.25" customHeight="1">
      <c r="A33" s="58"/>
      <c r="B33" s="10"/>
      <c r="C33" s="11"/>
      <c r="D33" s="11"/>
      <c r="E33" s="11"/>
      <c r="F33" s="4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0.25" customHeight="1">
      <c r="A34" s="59" t="s">
        <v>26</v>
      </c>
      <c r="B34" s="60"/>
      <c r="C34" s="61"/>
      <c r="D34" s="61"/>
      <c r="E34" s="62">
        <v>0.888888895511627</v>
      </c>
      <c r="F34" s="62">
        <v>0.233434364199638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9.5" customHeight="1">
      <c r="A35" s="29" t="s">
        <v>27</v>
      </c>
      <c r="B35" s="32"/>
      <c r="C35" s="33"/>
      <c r="D35" s="33"/>
      <c r="E35" s="36">
        <v>0.916666686534881</v>
      </c>
      <c r="F35" s="36">
        <v>0.186530664563179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9.5" customHeight="1">
      <c r="A36" s="29" t="s">
        <v>28</v>
      </c>
      <c r="B36" s="30"/>
      <c r="C36" s="31"/>
      <c r="D36" s="31"/>
      <c r="E36" s="35">
        <v>0.916666686534881</v>
      </c>
      <c r="F36" s="35">
        <v>0.181851550936698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9.5" customHeight="1">
      <c r="A37" s="29" t="s">
        <v>29</v>
      </c>
      <c r="B37" s="32"/>
      <c r="C37" s="33"/>
      <c r="D37" s="33"/>
      <c r="E37" s="36">
        <v>0.916666686534881</v>
      </c>
      <c r="F37" s="36">
        <v>0.163022682070732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9.5" customHeight="1">
      <c r="A38" s="29" t="s">
        <v>30</v>
      </c>
      <c r="B38" s="30"/>
      <c r="C38" s="31"/>
      <c r="D38" s="31"/>
      <c r="E38" s="35">
        <v>0.972222208976745</v>
      </c>
      <c r="F38" s="35">
        <v>0.0941910371184349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9.5" customHeight="1">
      <c r="A39" s="29" t="s">
        <v>31</v>
      </c>
      <c r="B39" s="32"/>
      <c r="C39" s="33"/>
      <c r="D39" s="33"/>
      <c r="E39" s="33">
        <f t="shared" ref="E39:F39" si="5">AVERAGE(E34:E38)</f>
        <v>0.9222222328</v>
      </c>
      <c r="F39" s="33">
        <f t="shared" si="5"/>
        <v>0.1718060598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9.5" customHeight="1">
      <c r="A40" s="29" t="s">
        <v>32</v>
      </c>
      <c r="B40" s="30"/>
      <c r="C40" s="31"/>
      <c r="D40" s="31"/>
      <c r="E40" s="31">
        <f t="shared" ref="E40:F40" si="6">STDEV(E34:E38)</f>
        <v>0.030429021</v>
      </c>
      <c r="F40" s="31">
        <f t="shared" si="6"/>
        <v>0.05053962122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9.5" customHeight="1">
      <c r="A41" s="34"/>
      <c r="B41" s="32"/>
      <c r="C41" s="33"/>
      <c r="D41" s="33"/>
      <c r="E41" s="33"/>
      <c r="F41" s="3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9.5" customHeight="1">
      <c r="A42" s="29" t="s">
        <v>33</v>
      </c>
      <c r="B42" s="30"/>
      <c r="C42" s="31"/>
      <c r="D42" s="31"/>
      <c r="E42" s="35">
        <v>0.861111104488372</v>
      </c>
      <c r="F42" s="35">
        <v>0.425831586122512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9.5" customHeight="1">
      <c r="A43" s="29" t="s">
        <v>34</v>
      </c>
      <c r="B43" s="32"/>
      <c r="C43" s="33"/>
      <c r="D43" s="33"/>
      <c r="E43" s="36">
        <v>0.861111104488372</v>
      </c>
      <c r="F43" s="36">
        <v>0.285784691572189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9.5" customHeight="1">
      <c r="A44" s="29" t="s">
        <v>35</v>
      </c>
      <c r="B44" s="30"/>
      <c r="C44" s="31"/>
      <c r="D44" s="31"/>
      <c r="E44" s="35">
        <v>0.861111104488372</v>
      </c>
      <c r="F44" s="35">
        <v>0.44476905465126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9.5" customHeight="1">
      <c r="A45" s="29" t="s">
        <v>36</v>
      </c>
      <c r="B45" s="32"/>
      <c r="C45" s="33"/>
      <c r="D45" s="33"/>
      <c r="E45" s="36">
        <v>0.861111104488372</v>
      </c>
      <c r="F45" s="36">
        <v>0.485085010528564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9.5" customHeight="1">
      <c r="A46" s="29" t="s">
        <v>37</v>
      </c>
      <c r="B46" s="30"/>
      <c r="C46" s="31"/>
      <c r="D46" s="31"/>
      <c r="E46" s="35">
        <v>0.888888895511627</v>
      </c>
      <c r="F46" s="35">
        <v>0.359021753072738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9.5" customHeight="1">
      <c r="A47" s="29" t="s">
        <v>38</v>
      </c>
      <c r="B47" s="32"/>
      <c r="C47" s="33"/>
      <c r="D47" s="33"/>
      <c r="E47" s="33">
        <f t="shared" ref="E47:F47" si="7">AVERAGE(E42:E46)</f>
        <v>0.8666666627</v>
      </c>
      <c r="F47" s="33">
        <f t="shared" si="7"/>
        <v>0.4000984192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9.5" customHeight="1">
      <c r="A48" s="29" t="s">
        <v>39</v>
      </c>
      <c r="B48" s="30"/>
      <c r="C48" s="31"/>
      <c r="D48" s="31"/>
      <c r="E48" s="31">
        <f t="shared" ref="E48:F48" si="8">STDEV(E42:E46)</f>
        <v>0.0124226058</v>
      </c>
      <c r="F48" s="31">
        <f t="shared" si="8"/>
        <v>0.07847818659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9.5" customHeight="1">
      <c r="A49" s="34"/>
      <c r="B49" s="32"/>
      <c r="C49" s="33"/>
      <c r="D49" s="33"/>
      <c r="E49" s="33"/>
      <c r="F49" s="3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9.5" customHeight="1">
      <c r="A50" s="29" t="s">
        <v>40</v>
      </c>
      <c r="B50" s="30"/>
      <c r="C50" s="31"/>
      <c r="D50" s="31"/>
      <c r="E50" s="35">
        <v>0.916666686534881</v>
      </c>
      <c r="F50" s="35">
        <v>0.256211727857589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9.5" customHeight="1">
      <c r="A51" s="29" t="s">
        <v>41</v>
      </c>
      <c r="B51" s="32"/>
      <c r="C51" s="33"/>
      <c r="D51" s="33"/>
      <c r="E51" s="36">
        <v>0.888888895511627</v>
      </c>
      <c r="F51" s="36">
        <v>0.154439136385917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9.5" customHeight="1">
      <c r="A52" s="29" t="s">
        <v>42</v>
      </c>
      <c r="B52" s="30"/>
      <c r="C52" s="31"/>
      <c r="D52" s="31"/>
      <c r="E52" s="35">
        <v>0.916666686534881</v>
      </c>
      <c r="F52" s="35">
        <v>0.202608555555343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9.5" customHeight="1">
      <c r="A53" s="29" t="s">
        <v>43</v>
      </c>
      <c r="B53" s="32"/>
      <c r="C53" s="33"/>
      <c r="D53" s="33"/>
      <c r="E53" s="36">
        <v>0.888888895511627</v>
      </c>
      <c r="F53" s="36">
        <v>0.203397810459136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9.5" customHeight="1">
      <c r="A54" s="29" t="s">
        <v>44</v>
      </c>
      <c r="B54" s="30"/>
      <c r="C54" s="31"/>
      <c r="D54" s="31"/>
      <c r="E54" s="35">
        <v>0.861111104488372</v>
      </c>
      <c r="F54" s="35">
        <v>0.305676370859146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9.5" customHeight="1">
      <c r="A55" s="29" t="s">
        <v>45</v>
      </c>
      <c r="B55" s="32"/>
      <c r="C55" s="33"/>
      <c r="D55" s="33"/>
      <c r="E55" s="33">
        <f t="shared" ref="E55:F55" si="9">AVERAGE(E50:E54)</f>
        <v>0.8944444537</v>
      </c>
      <c r="F55" s="33">
        <f t="shared" si="9"/>
        <v>0.2244667202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9.5" customHeight="1">
      <c r="A56" s="29" t="s">
        <v>46</v>
      </c>
      <c r="B56" s="30"/>
      <c r="C56" s="31"/>
      <c r="D56" s="31"/>
      <c r="E56" s="31">
        <f t="shared" ref="E56:F56" si="10">STDEV(E50:E54)</f>
        <v>0.02324056737</v>
      </c>
      <c r="F56" s="31">
        <f t="shared" si="10"/>
        <v>0.05794025735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9.5" customHeight="1">
      <c r="A57" s="34"/>
      <c r="B57" s="32"/>
      <c r="C57" s="33"/>
      <c r="D57" s="33"/>
      <c r="E57" s="33"/>
      <c r="F57" s="3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9.5" customHeight="1">
      <c r="A58" s="29" t="s">
        <v>47</v>
      </c>
      <c r="B58" s="30"/>
      <c r="C58" s="31"/>
      <c r="D58" s="31"/>
      <c r="E58" s="35">
        <v>0.861111104488372</v>
      </c>
      <c r="F58" s="35">
        <v>0.402782589197158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9.5" customHeight="1">
      <c r="A59" s="29" t="s">
        <v>48</v>
      </c>
      <c r="B59" s="32"/>
      <c r="C59" s="33"/>
      <c r="D59" s="33"/>
      <c r="E59" s="36">
        <v>0.861111104488372</v>
      </c>
      <c r="F59" s="36">
        <v>0.358813166618347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9.5" customHeight="1">
      <c r="A60" s="29" t="s">
        <v>49</v>
      </c>
      <c r="B60" s="30"/>
      <c r="C60" s="31"/>
      <c r="D60" s="31"/>
      <c r="E60" s="35">
        <v>0.861111104488372</v>
      </c>
      <c r="F60" s="35">
        <v>0.360432267189025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9.5" customHeight="1">
      <c r="A61" s="29" t="s">
        <v>50</v>
      </c>
      <c r="B61" s="32"/>
      <c r="C61" s="33"/>
      <c r="D61" s="33"/>
      <c r="E61" s="36">
        <v>0.861111104488372</v>
      </c>
      <c r="F61" s="36">
        <v>0.363088309764862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9.5" customHeight="1">
      <c r="A62" s="29" t="s">
        <v>51</v>
      </c>
      <c r="B62" s="30"/>
      <c r="C62" s="31"/>
      <c r="D62" s="31"/>
      <c r="E62" s="35">
        <v>0.861111104488372</v>
      </c>
      <c r="F62" s="35">
        <v>0.334318786859512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9.5" customHeight="1">
      <c r="A63" s="29" t="s">
        <v>52</v>
      </c>
      <c r="B63" s="32"/>
      <c r="C63" s="33"/>
      <c r="D63" s="33"/>
      <c r="E63" s="33">
        <f t="shared" ref="E63:F63" si="11">AVERAGE(E58:E62)</f>
        <v>0.8611111045</v>
      </c>
      <c r="F63" s="33">
        <f t="shared" si="11"/>
        <v>0.3638870239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9.5" customHeight="1">
      <c r="A64" s="29" t="s">
        <v>53</v>
      </c>
      <c r="B64" s="30"/>
      <c r="C64" s="31"/>
      <c r="D64" s="31"/>
      <c r="E64" s="31">
        <f t="shared" ref="E64:F64" si="12">STDEV(E58:E62)</f>
        <v>0</v>
      </c>
      <c r="F64" s="31">
        <f t="shared" si="12"/>
        <v>0.0246244947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9.5" customHeight="1">
      <c r="A65" s="34"/>
      <c r="B65" s="32"/>
      <c r="C65" s="33"/>
      <c r="D65" s="33"/>
      <c r="E65" s="33"/>
      <c r="F65" s="3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9.5" customHeight="1">
      <c r="A66" s="29" t="s">
        <v>54</v>
      </c>
      <c r="B66" s="30"/>
      <c r="C66" s="31"/>
      <c r="D66" s="31"/>
      <c r="E66" s="35">
        <v>0.888888895511627</v>
      </c>
      <c r="F66" s="35">
        <v>0.220233812928199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9.5" customHeight="1">
      <c r="A67" s="29" t="s">
        <v>55</v>
      </c>
      <c r="B67" s="32"/>
      <c r="C67" s="33"/>
      <c r="D67" s="33"/>
      <c r="E67" s="36">
        <v>0.888888895511627</v>
      </c>
      <c r="F67" s="36">
        <v>0.182740375399589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9.5" customHeight="1">
      <c r="A68" s="29" t="s">
        <v>56</v>
      </c>
      <c r="B68" s="30"/>
      <c r="C68" s="31"/>
      <c r="D68" s="31"/>
      <c r="E68" s="35">
        <v>0.944444417953491</v>
      </c>
      <c r="F68" s="35">
        <v>0.110858008265495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9.5" customHeight="1">
      <c r="A69" s="29" t="s">
        <v>57</v>
      </c>
      <c r="B69" s="32"/>
      <c r="C69" s="33"/>
      <c r="D69" s="33"/>
      <c r="E69" s="36">
        <v>0.972222208976745</v>
      </c>
      <c r="F69" s="36">
        <v>0.154882252216339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9.5" customHeight="1">
      <c r="A70" s="29" t="s">
        <v>58</v>
      </c>
      <c r="B70" s="30"/>
      <c r="C70" s="31"/>
      <c r="D70" s="31"/>
      <c r="E70" s="35">
        <v>0.916666686534881</v>
      </c>
      <c r="F70" s="35">
        <v>0.261495620012283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9.5" customHeight="1">
      <c r="A71" s="29" t="s">
        <v>59</v>
      </c>
      <c r="B71" s="32"/>
      <c r="C71" s="33"/>
      <c r="D71" s="33"/>
      <c r="E71" s="33">
        <f t="shared" ref="E71:F71" si="13">AVERAGE(E66:E70)</f>
        <v>0.9222222209</v>
      </c>
      <c r="F71" s="33">
        <f t="shared" si="13"/>
        <v>0.1860420138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9.5" customHeight="1">
      <c r="A72" s="29" t="s">
        <v>60</v>
      </c>
      <c r="B72" s="30"/>
      <c r="C72" s="31"/>
      <c r="D72" s="31"/>
      <c r="E72" s="31">
        <f t="shared" ref="E72:F72" si="14">STDEV(E66:E70)</f>
        <v>0.0362177787</v>
      </c>
      <c r="F72" s="31">
        <f t="shared" si="14"/>
        <v>0.0580878474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9.5" customHeight="1">
      <c r="A73" s="34"/>
      <c r="B73" s="32"/>
      <c r="C73" s="33"/>
      <c r="D73" s="33"/>
      <c r="E73" s="33"/>
      <c r="F73" s="3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9.5" customHeight="1">
      <c r="A74" s="29" t="s">
        <v>61</v>
      </c>
      <c r="B74" s="30"/>
      <c r="C74" s="31"/>
      <c r="D74" s="31"/>
      <c r="E74" s="35">
        <v>0.916666686534881</v>
      </c>
      <c r="F74" s="35">
        <v>0.270918935537338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9.5" customHeight="1">
      <c r="A75" s="29" t="s">
        <v>62</v>
      </c>
      <c r="B75" s="32"/>
      <c r="C75" s="33"/>
      <c r="D75" s="33"/>
      <c r="E75" s="36">
        <v>0.916666686534881</v>
      </c>
      <c r="F75" s="36">
        <v>0.181268349289894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9.5" customHeight="1">
      <c r="A76" s="29" t="s">
        <v>63</v>
      </c>
      <c r="B76" s="30"/>
      <c r="C76" s="31"/>
      <c r="D76" s="31"/>
      <c r="E76" s="35">
        <v>0.916666686534881</v>
      </c>
      <c r="F76" s="35">
        <v>0.220968797802925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9.5" customHeight="1">
      <c r="A77" s="29" t="s">
        <v>64</v>
      </c>
      <c r="B77" s="32"/>
      <c r="C77" s="33"/>
      <c r="D77" s="33"/>
      <c r="E77" s="36">
        <v>0.916666686534881</v>
      </c>
      <c r="F77" s="36">
        <v>0.174807325005531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9.5" customHeight="1">
      <c r="A78" s="29" t="s">
        <v>65</v>
      </c>
      <c r="B78" s="30"/>
      <c r="C78" s="31"/>
      <c r="D78" s="31"/>
      <c r="E78" s="35">
        <v>0.916666686534881</v>
      </c>
      <c r="F78" s="35">
        <v>0.208672806620597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9.5" customHeight="1">
      <c r="A79" s="29" t="s">
        <v>66</v>
      </c>
      <c r="B79" s="32"/>
      <c r="C79" s="33"/>
      <c r="D79" s="33"/>
      <c r="E79" s="33">
        <f t="shared" ref="E79:F79" si="15">AVERAGE(E74:E78)</f>
        <v>0.9166666865</v>
      </c>
      <c r="F79" s="33">
        <f t="shared" si="15"/>
        <v>0.2113272429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9.5" customHeight="1">
      <c r="A80" s="29" t="s">
        <v>67</v>
      </c>
      <c r="B80" s="30"/>
      <c r="C80" s="31"/>
      <c r="D80" s="31"/>
      <c r="E80" s="31">
        <f t="shared" ref="E80:F80" si="16">STDEV(E74:E78)</f>
        <v>0</v>
      </c>
      <c r="F80" s="31">
        <f t="shared" si="16"/>
        <v>0.03836801054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9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9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9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9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9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9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9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9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9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9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9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9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9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9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9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9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9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9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9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9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9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9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9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9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9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9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9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9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9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9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9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9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9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9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9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9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9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9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9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9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9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9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9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9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9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9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9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9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9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9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9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9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9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9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9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9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9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9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9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9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9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9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9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9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9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9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9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9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9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9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9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9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9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9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9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9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9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9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9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9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9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9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9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9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9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9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9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9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9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9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9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9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9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9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9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9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9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9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9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9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9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9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9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9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9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9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9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9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9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9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9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9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9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9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9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9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9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9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9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9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9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9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9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9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9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9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9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9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9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9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9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9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9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9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9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9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9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9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9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9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9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9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9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9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9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9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9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9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9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9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9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9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9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9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9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9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9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9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9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9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9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9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9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9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9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9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9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9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9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9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9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9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9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9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9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9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9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9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9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9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9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9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9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9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9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9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9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9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9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9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9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9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9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9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9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9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9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9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9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9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9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9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9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9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9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9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9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9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9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9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9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9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9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9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9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9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9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9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9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9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9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9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9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9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9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9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9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9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9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9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9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9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9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9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9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9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9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9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9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9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9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9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9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9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9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9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9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9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9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9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9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9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9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9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9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9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9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9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9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9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9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9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9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9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9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9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9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9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9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9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9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9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9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9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9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9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9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9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9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9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9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9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9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9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9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9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9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9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9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9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9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9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9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9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9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9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9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9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9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9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9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9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9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9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9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9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9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9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9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9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9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9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9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9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9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9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9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9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9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9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9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9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9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9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9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9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9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9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9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9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9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9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9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9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9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9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9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9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9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9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9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9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9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9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9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9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9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9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9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9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9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9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9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9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9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9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9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9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9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9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9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9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9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9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9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9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9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9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9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9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9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9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9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9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9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9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9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9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9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9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9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9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9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9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9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9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9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9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9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9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9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9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9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9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9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9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9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9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9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9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9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9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9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9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9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9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9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9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9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9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9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9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9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9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9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9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9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9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9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9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9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9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9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9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9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9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9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9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9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9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9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9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9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9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9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9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9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9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9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9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9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9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9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9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9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9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9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9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9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9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9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9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9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9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9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9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9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9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9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9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9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9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9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9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9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9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9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9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9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9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9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9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9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9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9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9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9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9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9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9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9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9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9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9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9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9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9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9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9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9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9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9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9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9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9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9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9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9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9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9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9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9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9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9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9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9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9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9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9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9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9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9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9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9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9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9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9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9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9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9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9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9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9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9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9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9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9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9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9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9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9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9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9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9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9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9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9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9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9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9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9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9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9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9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9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9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9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9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9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9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9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9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9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9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9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9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9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9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9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9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9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9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9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9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9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9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9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9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9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9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9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9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9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9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9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9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9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9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9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9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9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9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9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9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9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9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9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9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9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9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9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9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9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9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9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9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9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9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9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9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9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9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9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9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9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9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9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9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9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9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9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9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9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9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9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9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9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9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9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9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9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9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9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9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9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9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9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9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9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9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9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9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9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9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9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9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9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9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9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9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9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9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9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9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9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9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9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9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9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9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9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9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9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9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9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9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9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9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9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9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9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9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9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9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9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9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9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9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9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9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9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9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9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9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9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9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9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9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9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9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9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9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9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9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9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9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9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9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9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9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9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9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9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9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9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9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9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9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9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9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9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9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9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9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9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9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9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9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9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9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9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9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9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9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9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9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9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9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9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9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9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9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9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9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9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9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9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9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9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9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9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9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9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9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9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9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9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9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9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9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9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9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9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9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9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9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9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9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9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9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9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9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9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9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9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9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9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9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9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9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9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9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9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9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9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9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9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9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9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9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9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9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9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9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9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9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9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9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9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9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9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9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9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9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9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9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9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9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9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9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9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9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9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9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9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9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9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9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9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9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9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9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9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9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9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9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9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9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9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9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9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9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9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9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9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9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9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9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9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9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9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9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9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9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9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9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9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9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9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9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9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9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9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9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9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9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9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9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9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9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9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9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9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9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9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9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9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9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9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9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9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9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9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9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9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9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9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9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9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9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9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9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9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9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9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9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9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9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9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9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9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9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9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9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9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9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9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9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9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9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9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9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9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9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9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9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9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9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9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9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9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9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9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9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9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9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9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9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9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9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9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9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9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9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9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9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9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9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9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9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9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9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9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9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9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9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9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9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9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9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9.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9.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9.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A1:F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