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 defaultThemeVersion="166925"/>
  <xr:revisionPtr revIDLastSave="0" documentId="13_ncr:1_{722C9E81-91F4-43DF-8AF2-6DFBF83F9E9F}" xr6:coauthVersionLast="36" xr6:coauthVersionMax="36" xr10:uidLastSave="{00000000-0000-0000-0000-000000000000}"/>
  <bookViews>
    <workbookView xWindow="0" yWindow="0" windowWidth="20490" windowHeight="7245" activeTab="1" xr2:uid="{49FD77E8-2137-46EB-81D1-9F53683C2BDC}"/>
  </bookViews>
  <sheets>
    <sheet name="Objective" sheetId="2" r:id="rId1"/>
    <sheet name="Recommendation of Shelf Facings" sheetId="1" r:id="rId2"/>
  </sheets>
  <definedNames>
    <definedName name="No._of_facings">'Recommendation of Shelf Facings'!$B$5:$B$14</definedName>
    <definedName name="Sales___000">'Recommendation of Shelf Facings'!$C$5:$C$14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B18" i="1" l="1"/>
  <c r="C17" i="1"/>
  <c r="B17" i="1"/>
  <c r="C16" i="1"/>
  <c r="E9" i="1" s="1"/>
  <c r="B16" i="1"/>
  <c r="D7" i="1" s="1"/>
  <c r="E13" i="1" l="1"/>
  <c r="E11" i="1"/>
  <c r="E7" i="1"/>
  <c r="F7" i="1" s="1"/>
  <c r="E12" i="1"/>
  <c r="E8" i="1"/>
  <c r="E14" i="1"/>
  <c r="E10" i="1"/>
  <c r="E6" i="1"/>
  <c r="D13" i="1"/>
  <c r="D12" i="1"/>
  <c r="D10" i="1"/>
  <c r="D6" i="1"/>
  <c r="D9" i="1"/>
  <c r="D5" i="1"/>
  <c r="E5" i="1"/>
  <c r="D14" i="1"/>
  <c r="D8" i="1"/>
  <c r="D11" i="1"/>
  <c r="F12" i="1" l="1"/>
  <c r="F13" i="1"/>
  <c r="F5" i="1"/>
  <c r="F6" i="1"/>
  <c r="F10" i="1"/>
  <c r="F8" i="1"/>
  <c r="F11" i="1"/>
  <c r="F14" i="1"/>
  <c r="F9" i="1"/>
  <c r="F16" i="1" l="1"/>
</calcChain>
</file>

<file path=xl/sharedStrings.xml><?xml version="1.0" encoding="utf-8"?>
<sst xmlns="http://schemas.openxmlformats.org/spreadsheetml/2006/main" count="36" uniqueCount="35">
  <si>
    <t>Mean</t>
  </si>
  <si>
    <t>n</t>
  </si>
  <si>
    <t>STDEV</t>
  </si>
  <si>
    <t>Week</t>
  </si>
  <si>
    <t>X</t>
  </si>
  <si>
    <t>Y</t>
  </si>
  <si>
    <t>r</t>
  </si>
  <si>
    <t>No. of facings</t>
  </si>
  <si>
    <t>Sales ($000)</t>
  </si>
  <si>
    <t>Kellog's Corn Flakes Shelf Facings Recommendation</t>
  </si>
  <si>
    <t>SUMMARY OUTPUT</t>
  </si>
  <si>
    <t>Regression Statistics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</si>
  <si>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</si>
  <si>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</si>
  <si>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</si>
  <si>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</si>
  <si>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</si>
  <si>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</si>
  <si>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</si>
  <si>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</si>
  <si>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</si>
  <si>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</si>
  <si>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</si>
  <si>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</si>
  <si>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</si>
  <si>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</si>
  <si>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</si>
  <si>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</si>
  <si>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</si>
  <si>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</si>
  <si>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</si>
  <si>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</si>
  <si>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</si>
  <si>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</si>
  <si>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 Correlation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</si>
</sst>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0" fontId="2" fillId="2" borderId="11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0" fillId="2" borderId="11" xfId="0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" fillId="2" borderId="0" xfId="0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5" borderId="8" xfId="0" applyFill="1" applyBorder="1"/>
    <xf numFmtId="2" fontId="0" fillId="5" borderId="9" xfId="0" applyNumberFormat="1" applyFill="1" applyBorder="1" applyAlignment="1">
      <alignment horizontal="center" vertical="center"/>
    </xf>
    <xf numFmtId="0" fontId="0" fillId="5" borderId="10" xfId="0" applyFill="1" applyBorder="1"/>
    <xf numFmtId="2" fontId="0" fillId="5" borderId="0" xfId="0" applyNumberFormat="1" applyFill="1" applyBorder="1" applyAlignment="1">
      <alignment horizontal="center"/>
    </xf>
    <xf numFmtId="0" fontId="4" fillId="3" borderId="13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12" xfId="0" applyFill="1" applyBorder="1" applyAlignment="1"/>
    <xf numFmtId="0" fontId="4" fillId="3" borderId="13" xfId="0" applyFont="1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AF"/>
      <color rgb="FFFFFF8B"/>
      <color rgb="FFFF8B8B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all" baseline="0"/>
              <a:t>Relationship Between No. of Facings &amp;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'Recommendation of Shelf Facings'!$B$5:$B$14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'Recommendation of Shelf Facings'!$C$5:$C$14</c:f>
              <c:numCache>
                <c:formatCode>0.0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2.1</c:v>
                </c:pt>
                <c:pt idx="3">
                  <c:v>1.2</c:v>
                </c:pt>
                <c:pt idx="4">
                  <c:v>2.2999999999999998</c:v>
                </c:pt>
                <c:pt idx="5">
                  <c:v>5.2</c:v>
                </c:pt>
                <c:pt idx="6">
                  <c:v>4.5999999999999996</c:v>
                </c:pt>
                <c:pt idx="7">
                  <c:v>2.2999999999999998</c:v>
                </c:pt>
                <c:pt idx="8">
                  <c:v>1.9</c:v>
                </c:pt>
                <c:pt idx="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B-48D3-B62A-CD3C033F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36159"/>
        <c:axId val="353378847"/>
      </c:scatterChart>
      <c:valAx>
        <c:axId val="28553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Facings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3378847"/>
        <c:crosses val="autoZero"/>
        <c:crossBetween val="midCat"/>
      </c:valAx>
      <c:valAx>
        <c:axId val="353378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553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498232</xdr:colOff>
      <xdr:row>13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67DC8E-C860-4BC5-AA56-4882B2FBEBFC}"/>
            </a:ext>
          </a:extLst>
        </xdr:cNvPr>
        <xdr:cNvSpPr txBox="1"/>
      </xdr:nvSpPr>
      <xdr:spPr>
        <a:xfrm>
          <a:off x="1" y="0"/>
          <a:ext cx="5363308" cy="2571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OBJECTIVE:</a:t>
          </a:r>
        </a:p>
        <a:p>
          <a:endParaRPr lang="en-US" b="0"/>
        </a:p>
        <a:p>
          <a:r>
            <a:rPr lang="en-US"/>
            <a:t>The owner of a supermarket chain in St. Louis wanted me to make a recommendation as to how many shelf facings of Kellogg’s Corn Flakes this chain should use. A “shelf facing” is the number of boxes of the cereal that are stacked beside one another. Thus a shelf facing of 3 means that three boxes of Kellogg’s Corn Flakes are stacked beside each other on the supermarket shelf in the cereals section. </a:t>
          </a:r>
        </a:p>
        <a:p>
          <a:endParaRPr lang="en-US"/>
        </a:p>
        <a:p>
          <a:r>
            <a:rPr lang="en-US"/>
            <a:t>I randomly assigned supermarket locations to my study, and I randomly select the number of facings used in each supermarket location, where the number of facings range from 1 to 3 facings. Then I tracked the weekly sales (in thousands of dollars) of this cereal over a 10-week period, and the resulting sales figures were analyzed as given</a:t>
          </a:r>
          <a:r>
            <a:rPr lang="en-US" baseline="0"/>
            <a:t> below:</a:t>
          </a:r>
          <a:endParaRPr lang="en-US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156884</xdr:colOff>
      <xdr:row>3</xdr:row>
      <xdr:rowOff>11206</xdr:rowOff>
    </xdr:from>
    <xdr:ext cx="56804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3C77612-C63F-4809-902A-BE5C04C41ACD}"/>
                </a:ext>
              </a:extLst>
            </xdr:cNvPr>
            <xdr:cNvSpPr txBox="1"/>
          </xdr:nvSpPr>
          <xdr:spPr>
            <a:xfrm>
              <a:off x="4179796" y="3249706"/>
              <a:ext cx="56804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NG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3C77612-C63F-4809-902A-BE5C04C41ACD}"/>
                </a:ext>
              </a:extLst>
            </xdr:cNvPr>
            <xdr:cNvSpPr txBox="1"/>
          </xdr:nvSpPr>
          <xdr:spPr>
            <a:xfrm>
              <a:off x="4179796" y="3249706"/>
              <a:ext cx="56804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 −𝑋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NG" sz="1100"/>
            </a:p>
          </xdr:txBody>
        </xdr:sp>
      </mc:Fallback>
    </mc:AlternateContent>
    <xdr:clientData/>
  </xdr:oneCellAnchor>
  <xdr:oneCellAnchor>
    <xdr:from>
      <xdr:col>4</xdr:col>
      <xdr:colOff>163606</xdr:colOff>
      <xdr:row>3</xdr:row>
      <xdr:rowOff>6723</xdr:rowOff>
    </xdr:from>
    <xdr:ext cx="562077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7052BEF-DC54-437D-99D9-5A052FD8B54A}"/>
                </a:ext>
              </a:extLst>
            </xdr:cNvPr>
            <xdr:cNvSpPr txBox="1"/>
          </xdr:nvSpPr>
          <xdr:spPr>
            <a:xfrm>
              <a:off x="5071782" y="3245223"/>
              <a:ext cx="56207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NG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7052BEF-DC54-437D-99D9-5A052FD8B54A}"/>
                </a:ext>
              </a:extLst>
            </xdr:cNvPr>
            <xdr:cNvSpPr txBox="1"/>
          </xdr:nvSpPr>
          <xdr:spPr>
            <a:xfrm>
              <a:off x="5071782" y="3245223"/>
              <a:ext cx="56207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NG" sz="1100"/>
            </a:p>
          </xdr:txBody>
        </xdr:sp>
      </mc:Fallback>
    </mc:AlternateContent>
    <xdr:clientData/>
  </xdr:oneCellAnchor>
  <xdr:oneCellAnchor>
    <xdr:from>
      <xdr:col>5</xdr:col>
      <xdr:colOff>80681</xdr:colOff>
      <xdr:row>3</xdr:row>
      <xdr:rowOff>13446</xdr:rowOff>
    </xdr:from>
    <xdr:ext cx="1104213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4AB4E8C-FE61-482E-BF3C-D371A884142B}"/>
                </a:ext>
              </a:extLst>
            </xdr:cNvPr>
            <xdr:cNvSpPr txBox="1"/>
          </xdr:nvSpPr>
          <xdr:spPr>
            <a:xfrm>
              <a:off x="5874122" y="3251946"/>
              <a:ext cx="1104213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NG">
                <a:effectLst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4AB4E8C-FE61-482E-BF3C-D371A884142B}"/>
                </a:ext>
              </a:extLst>
            </xdr:cNvPr>
            <xdr:cNvSpPr txBox="1"/>
          </xdr:nvSpPr>
          <xdr:spPr>
            <a:xfrm>
              <a:off x="5874122" y="3251946"/>
              <a:ext cx="1104213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 −𝑋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  </a:t>
              </a:r>
              <a:endParaRPr lang="en-NG">
                <a:effectLst/>
              </a:endParaRPr>
            </a:p>
          </xdr:txBody>
        </xdr:sp>
      </mc:Fallback>
    </mc:AlternateContent>
    <xdr:clientData/>
  </xdr:oneCellAnchor>
  <xdr:oneCellAnchor>
    <xdr:from>
      <xdr:col>3</xdr:col>
      <xdr:colOff>316003</xdr:colOff>
      <xdr:row>14</xdr:row>
      <xdr:rowOff>114298</xdr:rowOff>
    </xdr:from>
    <xdr:ext cx="1311193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EF8F90F-6A92-42D1-9F77-3BEE455610A7}"/>
                </a:ext>
              </a:extLst>
            </xdr:cNvPr>
            <xdr:cNvSpPr txBox="1"/>
          </xdr:nvSpPr>
          <xdr:spPr>
            <a:xfrm>
              <a:off x="3453650" y="4876798"/>
              <a:ext cx="131119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NG">
                            <a:effectLst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n-NG">
                <a:effectLst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EF8F90F-6A92-42D1-9F77-3BEE455610A7}"/>
                </a:ext>
              </a:extLst>
            </xdr:cNvPr>
            <xdr:cNvSpPr txBox="1"/>
          </xdr:nvSpPr>
          <xdr:spPr>
            <a:xfrm>
              <a:off x="3453650" y="4876798"/>
              <a:ext cx="131119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(𝑋 −𝑋 ̅ )  (𝑌 −𝑌 ̅ )  </a:t>
              </a:r>
              <a:r>
                <a:rPr lang="en-NG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NG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" 〗</a:t>
              </a:r>
              <a:endParaRPr lang="en-NG">
                <a:effectLst/>
              </a:endParaRPr>
            </a:p>
          </xdr:txBody>
        </xdr:sp>
      </mc:Fallback>
    </mc:AlternateContent>
    <xdr:clientData/>
  </xdr:oneCellAnchor>
  <xdr:twoCellAnchor>
    <xdr:from>
      <xdr:col>0</xdr:col>
      <xdr:colOff>246529</xdr:colOff>
      <xdr:row>21</xdr:row>
      <xdr:rowOff>168088</xdr:rowOff>
    </xdr:from>
    <xdr:to>
      <xdr:col>5</xdr:col>
      <xdr:colOff>974911</xdr:colOff>
      <xdr:row>39</xdr:row>
      <xdr:rowOff>156881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50D27B-AAB3-4CA0-A9CA-95A8713B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201706</xdr:colOff>
      <xdr:row>64</xdr:row>
      <xdr:rowOff>168087</xdr:rowOff>
    </xdr:from>
    <xdr:to>
      <xdr:col>6</xdr:col>
      <xdr:colOff>381001</xdr:colOff>
      <xdr:row>73</xdr:row>
      <xdr:rowOff>124239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EF4FE64-1ACF-4FA2-A03C-B338556F3116}"/>
            </a:ext>
          </a:extLst>
        </xdr:cNvPr>
        <xdr:cNvGrpSpPr/>
      </xdr:nvGrpSpPr>
      <xdr:grpSpPr>
        <a:xfrm>
          <a:off x="201706" y="12409783"/>
          <a:ext cx="5935708" cy="1670652"/>
          <a:chOff x="6553200" y="11791950"/>
          <a:chExt cx="2390775" cy="419100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E3724DC-26C7-4F63-8F46-65E4FB9DBA1E}"/>
              </a:ext>
            </a:extLst>
          </xdr:cNvPr>
          <xdr:cNvSpPr txBox="1"/>
        </xdr:nvSpPr>
        <xdr:spPr>
          <a:xfrm>
            <a:off x="6705600" y="11830050"/>
            <a:ext cx="1952073" cy="352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i="1">
                <a:solidFill>
                  <a:schemeClr val="tx1"/>
                </a:solidFill>
                <a:effectLst/>
                <a:ea typeface="+mn-ea"/>
                <a:cs typeface="+mn-cs"/>
              </a:rPr>
              <a:t>Analysis</a:t>
            </a:r>
            <a:r>
              <a:rPr lang="en-US" sz="1100" i="1" baseline="0">
                <a:solidFill>
                  <a:schemeClr val="tx1"/>
                </a:solidFill>
                <a:effectLst/>
                <a:ea typeface="+mn-ea"/>
                <a:cs typeface="+mn-cs"/>
              </a:rPr>
              <a:t> shows there is a</a:t>
            </a:r>
            <a:r>
              <a:rPr lang="en-US" sz="1100" i="1">
                <a:solidFill>
                  <a:schemeClr val="tx1"/>
                </a:solidFill>
                <a:effectLst/>
                <a:ea typeface="+mn-ea"/>
                <a:cs typeface="+mn-cs"/>
              </a:rPr>
              <a:t> strong positive correlation of </a:t>
            </a:r>
            <a:r>
              <a:rPr lang="en-US" sz="1100" b="1" i="1">
                <a:solidFill>
                  <a:schemeClr val="tx1"/>
                </a:solidFill>
                <a:effectLst/>
                <a:ea typeface="+mn-ea"/>
                <a:cs typeface="+mn-cs"/>
              </a:rPr>
              <a:t>0.83 </a:t>
            </a:r>
            <a:r>
              <a:rPr lang="en-US" sz="1100" b="0" i="1">
                <a:solidFill>
                  <a:schemeClr val="tx1"/>
                </a:solidFill>
                <a:effectLst/>
                <a:ea typeface="+mn-ea"/>
                <a:cs typeface="+mn-cs"/>
              </a:rPr>
              <a:t>between</a:t>
            </a:r>
            <a:r>
              <a:rPr lang="en-US" sz="1100" b="0" i="1" baseline="0">
                <a:solidFill>
                  <a:schemeClr val="tx1"/>
                </a:solidFill>
                <a:effectLst/>
                <a:ea typeface="+mn-ea"/>
                <a:cs typeface="+mn-cs"/>
              </a:rPr>
              <a:t> shelf facings and Sales.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1" baseline="0">
                <a:solidFill>
                  <a:schemeClr val="tx1"/>
                </a:solidFill>
                <a:effectLst/>
                <a:ea typeface="+mn-ea"/>
                <a:cs typeface="+mn-cs"/>
              </a:rPr>
              <a:t>Meaning, </a:t>
            </a:r>
            <a:r>
              <a:rPr lang="en-US" sz="1100" b="0" i="1">
                <a:solidFill>
                  <a:schemeClr val="tx1"/>
                </a:solidFill>
                <a:effectLst/>
                <a:ea typeface="+mn-ea"/>
                <a:cs typeface="+mn-cs"/>
              </a:rPr>
              <a:t>the higher the shelf facings, the greater the sales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0" i="1">
              <a:solidFill>
                <a:schemeClr val="tx1"/>
              </a:solidFill>
              <a:effectLst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1">
                <a:solidFill>
                  <a:schemeClr val="tx1"/>
                </a:solidFill>
                <a:effectLst/>
                <a:ea typeface="+mn-ea"/>
                <a:cs typeface="+mn-cs"/>
              </a:rPr>
              <a:t>The regression equation below</a:t>
            </a:r>
            <a:r>
              <a:rPr lang="en-US" sz="1100" b="0" i="1" baseline="0">
                <a:solidFill>
                  <a:schemeClr val="tx1"/>
                </a:solidFill>
                <a:effectLst/>
                <a:ea typeface="+mn-ea"/>
                <a:cs typeface="+mn-cs"/>
              </a:rPr>
              <a:t> can be used to predict the sales outcome for various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1" baseline="0">
                <a:solidFill>
                  <a:schemeClr val="tx1"/>
                </a:solidFill>
                <a:effectLst/>
                <a:ea typeface="+mn-ea"/>
                <a:cs typeface="+mn-cs"/>
              </a:rPr>
              <a:t>shelf facings.</a:t>
            </a:r>
            <a:endParaRPr lang="en-US" sz="1100" b="0" i="1">
              <a:solidFill>
                <a:schemeClr val="tx1"/>
              </a:solidFill>
              <a:effectLst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NG" b="0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i="1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i="1"/>
              <a:t>(where:</a:t>
            </a:r>
            <a:r>
              <a:rPr lang="en-US" sz="1100" i="1" baseline="0"/>
              <a:t> </a:t>
            </a:r>
            <a:r>
              <a:rPr lang="en-US" sz="1100" i="1"/>
              <a:t>X = Facings;</a:t>
            </a:r>
            <a:r>
              <a:rPr lang="en-US" sz="1100" i="1" baseline="0"/>
              <a:t> Y = Sales in thousands of dollars</a:t>
            </a:r>
            <a:r>
              <a:rPr lang="en-US" sz="1100" i="1"/>
              <a:t>)</a:t>
            </a:r>
            <a:endParaRPr lang="en-NG" sz="1100" i="1"/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547B4354-DA6C-4737-92BE-C89A1181B700}"/>
              </a:ext>
            </a:extLst>
          </xdr:cNvPr>
          <xdr:cNvSpPr/>
        </xdr:nvSpPr>
        <xdr:spPr>
          <a:xfrm>
            <a:off x="6553200" y="11791950"/>
            <a:ext cx="2390775" cy="419100"/>
          </a:xfrm>
          <a:prstGeom prst="roundRect">
            <a:avLst/>
          </a:prstGeom>
          <a:noFill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</xdr:grpSp>
    <xdr:clientData/>
  </xdr:twoCellAnchor>
  <xdr:twoCellAnchor>
    <xdr:from>
      <xdr:col>0</xdr:col>
      <xdr:colOff>615837</xdr:colOff>
      <xdr:row>70</xdr:row>
      <xdr:rowOff>93545</xdr:rowOff>
    </xdr:from>
    <xdr:to>
      <xdr:col>1</xdr:col>
      <xdr:colOff>691702</xdr:colOff>
      <xdr:row>71</xdr:row>
      <xdr:rowOff>75272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728F7C9-7CD3-4398-B349-43582E4974A4}"/>
                </a:ext>
              </a:extLst>
            </xdr:cNvPr>
            <xdr:cNvSpPr txBox="1"/>
          </xdr:nvSpPr>
          <xdr:spPr>
            <a:xfrm>
              <a:off x="615837" y="13478241"/>
              <a:ext cx="13348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𝑌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= 1.5393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𝑋</m:t>
                  </m:r>
                </m:oMath>
              </a14:m>
              <a:r>
                <a:rPr lang="en-US" sz="1100" i="1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0.6464</m:t>
                  </m:r>
                </m:oMath>
              </a14:m>
              <a:endParaRPr lang="en-NG" sz="1100" i="1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728F7C9-7CD3-4398-B349-43582E4974A4}"/>
                </a:ext>
              </a:extLst>
            </xdr:cNvPr>
            <xdr:cNvSpPr txBox="1"/>
          </xdr:nvSpPr>
          <xdr:spPr>
            <a:xfrm>
              <a:off x="615837" y="13478241"/>
              <a:ext cx="13348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 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1.5393𝑋</a:t>
              </a:r>
              <a:r>
                <a:rPr lang="en-US" sz="1100" i="1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0.6464</a:t>
              </a:r>
              <a:endParaRPr lang="en-NG" sz="1100" i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65CC-4684-4007-B247-C921E05A0B6F}"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9BD8-2BB4-459C-8CD5-C8B3B253AF6A}">
  <sheetPr>
    <pageSetUpPr fitToPage="1"/>
  </sheetPr>
  <dimension ref="A1:K62"/>
  <sheetViews>
    <sheetView showGridLines="0" tabSelected="1" zoomScale="115" zoomScaleNormal="115" workbookViewId="0">
      <selection activeCell="I12" sqref="I12"/>
    </sheetView>
  </sheetViews>
  <sheetFormatPr defaultRowHeight="15" x14ac:dyDescent="0.25"/>
  <cols>
    <col min="1" max="1" width="18.85546875" bestFit="1" customWidth="1"/>
    <col min="2" max="5" width="12.5703125" customWidth="1"/>
    <col min="6" max="6" width="17.28515625" customWidth="1"/>
    <col min="7" max="8" width="12.5703125" customWidth="1"/>
    <col min="9" max="9" width="12.5703125" bestFit="1" customWidth="1"/>
    <col min="11" max="11" width="11.28515625" bestFit="1" customWidth="1"/>
  </cols>
  <sheetData>
    <row r="1" spans="1:11" x14ac:dyDescent="0.25">
      <c r="A1" s="15"/>
      <c r="B1" s="15"/>
      <c r="C1" s="16"/>
      <c r="D1" s="17" t="s">
        <v>9</v>
      </c>
      <c r="E1" s="15"/>
      <c r="F1" s="15"/>
      <c r="G1" s="15"/>
      <c r="H1" s="15"/>
      <c r="I1" s="15"/>
      <c r="J1" s="15"/>
      <c r="K1" s="18"/>
    </row>
    <row r="3" spans="1:11" x14ac:dyDescent="0.25">
      <c r="A3" s="3"/>
      <c r="B3" s="3" t="s">
        <v>4</v>
      </c>
      <c r="C3" s="3" t="s">
        <v>5</v>
      </c>
    </row>
    <row r="4" spans="1:11" x14ac:dyDescent="0.25">
      <c r="A4" s="10" t="s">
        <v>3</v>
      </c>
      <c r="B4" s="10" t="s">
        <v>7</v>
      </c>
      <c r="C4" s="10" t="s">
        <v>8</v>
      </c>
      <c r="D4" s="11"/>
      <c r="E4" s="11"/>
      <c r="F4" s="11"/>
    </row>
    <row r="5" spans="1:11" x14ac:dyDescent="0.25">
      <c r="A5" s="1">
        <v>1</v>
      </c>
      <c r="B5" s="12">
        <v>1</v>
      </c>
      <c r="C5" s="13">
        <v>1.1000000000000001</v>
      </c>
      <c r="D5" s="2">
        <f>B5-$B$16</f>
        <v>-1.2000000000000002</v>
      </c>
      <c r="E5" s="2">
        <f>C5-$C$16</f>
        <v>-1.6400000000000001</v>
      </c>
      <c r="F5" s="2">
        <f>D5*E5</f>
        <v>1.9680000000000004</v>
      </c>
    </row>
    <row r="6" spans="1:11" x14ac:dyDescent="0.25">
      <c r="A6" s="1">
        <v>2</v>
      </c>
      <c r="B6" s="12">
        <v>2</v>
      </c>
      <c r="C6" s="13">
        <v>2.2000000000000002</v>
      </c>
      <c r="D6" s="2">
        <f t="shared" ref="D6:D14" si="0">B6-$B$16</f>
        <v>-0.20000000000000018</v>
      </c>
      <c r="E6" s="2">
        <f t="shared" ref="E6:E14" si="1">C6-$C$16</f>
        <v>-0.54</v>
      </c>
      <c r="F6" s="2">
        <f t="shared" ref="F6:F14" si="2">D6*E6</f>
        <v>0.10800000000000011</v>
      </c>
    </row>
    <row r="7" spans="1:11" x14ac:dyDescent="0.25">
      <c r="A7" s="1">
        <v>3</v>
      </c>
      <c r="B7" s="12">
        <v>3</v>
      </c>
      <c r="C7" s="13">
        <v>2.1</v>
      </c>
      <c r="D7" s="2">
        <f t="shared" si="0"/>
        <v>0.79999999999999982</v>
      </c>
      <c r="E7" s="2">
        <f t="shared" si="1"/>
        <v>-0.64000000000000012</v>
      </c>
      <c r="F7" s="2">
        <f t="shared" si="2"/>
        <v>-0.51200000000000001</v>
      </c>
    </row>
    <row r="8" spans="1:11" x14ac:dyDescent="0.25">
      <c r="A8" s="1">
        <v>4</v>
      </c>
      <c r="B8" s="12">
        <v>1</v>
      </c>
      <c r="C8" s="13">
        <v>1.2</v>
      </c>
      <c r="D8" s="2">
        <f t="shared" si="0"/>
        <v>-1.2000000000000002</v>
      </c>
      <c r="E8" s="2">
        <f t="shared" si="1"/>
        <v>-1.5400000000000003</v>
      </c>
      <c r="F8" s="2">
        <f t="shared" si="2"/>
        <v>1.8480000000000005</v>
      </c>
    </row>
    <row r="9" spans="1:11" x14ac:dyDescent="0.25">
      <c r="A9" s="1">
        <v>5</v>
      </c>
      <c r="B9" s="12">
        <v>2</v>
      </c>
      <c r="C9" s="14">
        <v>2.2999999999999998</v>
      </c>
      <c r="D9" s="2">
        <f t="shared" si="0"/>
        <v>-0.20000000000000018</v>
      </c>
      <c r="E9" s="2">
        <f t="shared" si="1"/>
        <v>-0.44000000000000039</v>
      </c>
      <c r="F9" s="2">
        <f t="shared" si="2"/>
        <v>8.8000000000000161E-2</v>
      </c>
    </row>
    <row r="10" spans="1:11" x14ac:dyDescent="0.25">
      <c r="A10" s="1">
        <v>6</v>
      </c>
      <c r="B10" s="12">
        <v>3</v>
      </c>
      <c r="C10" s="13">
        <v>5.2</v>
      </c>
      <c r="D10" s="2">
        <f t="shared" si="0"/>
        <v>0.79999999999999982</v>
      </c>
      <c r="E10" s="2">
        <f t="shared" si="1"/>
        <v>2.46</v>
      </c>
      <c r="F10" s="2">
        <f t="shared" si="2"/>
        <v>1.9679999999999995</v>
      </c>
    </row>
    <row r="11" spans="1:11" x14ac:dyDescent="0.25">
      <c r="A11" s="1">
        <v>7</v>
      </c>
      <c r="B11" s="12">
        <v>3</v>
      </c>
      <c r="C11" s="13">
        <v>4.5999999999999996</v>
      </c>
      <c r="D11" s="2">
        <f t="shared" si="0"/>
        <v>0.79999999999999982</v>
      </c>
      <c r="E11" s="2">
        <f t="shared" si="1"/>
        <v>1.8599999999999994</v>
      </c>
      <c r="F11" s="2">
        <f t="shared" si="2"/>
        <v>1.4879999999999993</v>
      </c>
    </row>
    <row r="12" spans="1:11" x14ac:dyDescent="0.25">
      <c r="A12" s="1">
        <v>8</v>
      </c>
      <c r="B12" s="12">
        <v>2</v>
      </c>
      <c r="C12" s="13">
        <v>2.2999999999999998</v>
      </c>
      <c r="D12" s="2">
        <f t="shared" si="0"/>
        <v>-0.20000000000000018</v>
      </c>
      <c r="E12" s="2">
        <f t="shared" si="1"/>
        <v>-0.44000000000000039</v>
      </c>
      <c r="F12" s="2">
        <f t="shared" si="2"/>
        <v>8.8000000000000161E-2</v>
      </c>
    </row>
    <row r="13" spans="1:11" x14ac:dyDescent="0.25">
      <c r="A13" s="1">
        <v>9</v>
      </c>
      <c r="B13" s="12">
        <v>2</v>
      </c>
      <c r="C13" s="13">
        <v>1.9</v>
      </c>
      <c r="D13" s="2">
        <f t="shared" si="0"/>
        <v>-0.20000000000000018</v>
      </c>
      <c r="E13" s="2">
        <f t="shared" si="1"/>
        <v>-0.8400000000000003</v>
      </c>
      <c r="F13" s="2">
        <f t="shared" si="2"/>
        <v>0.1680000000000002</v>
      </c>
    </row>
    <row r="14" spans="1:11" x14ac:dyDescent="0.25">
      <c r="A14" s="1">
        <v>10</v>
      </c>
      <c r="B14" s="12">
        <v>3</v>
      </c>
      <c r="C14" s="13">
        <v>4.5</v>
      </c>
      <c r="D14" s="2">
        <f t="shared" si="0"/>
        <v>0.79999999999999982</v>
      </c>
      <c r="E14" s="2">
        <f t="shared" si="1"/>
        <v>1.7599999999999998</v>
      </c>
      <c r="F14" s="2">
        <f t="shared" si="2"/>
        <v>1.4079999999999995</v>
      </c>
    </row>
    <row r="15" spans="1:11" x14ac:dyDescent="0.25">
      <c r="A15" s="26" t="s">
        <v>1</v>
      </c>
      <c r="B15" s="29">
        <f>COUNT(No._of_facings)</f>
        <v>10</v>
      </c>
      <c r="C15" s="29">
        <f>COUNT(Sales___000)</f>
        <v>10</v>
      </c>
      <c r="D15" s="4"/>
      <c r="E15" s="5"/>
      <c r="F15" s="32"/>
    </row>
    <row r="16" spans="1:11" x14ac:dyDescent="0.25">
      <c r="A16" s="26" t="s">
        <v>0</v>
      </c>
      <c r="B16" s="30">
        <f>AVERAGE(No._of_facings)</f>
        <v>2.2000000000000002</v>
      </c>
      <c r="C16" s="30">
        <f>AVERAGE(Sales___000)</f>
        <v>2.74</v>
      </c>
      <c r="D16" s="6"/>
      <c r="E16" s="7"/>
      <c r="F16" s="33">
        <f>SUM(F5:F14)</f>
        <v>8.6199999999999992</v>
      </c>
    </row>
    <row r="17" spans="1:6" x14ac:dyDescent="0.25">
      <c r="A17" s="26" t="s">
        <v>2</v>
      </c>
      <c r="B17" s="30">
        <f>_xlfn.STDEV.S(No._of_facings)</f>
        <v>0.78881063774661553</v>
      </c>
      <c r="C17" s="30">
        <f>_xlfn.STDEV.S(Sales___000)</f>
        <v>1.4706007842601834</v>
      </c>
      <c r="D17" s="8"/>
      <c r="E17" s="9"/>
      <c r="F17" s="34"/>
    </row>
    <row r="18" spans="1:6" x14ac:dyDescent="0.25">
      <c r="A18" s="28" t="s">
        <v>6</v>
      </c>
      <c r="B18" s="31">
        <f>CORREL(No._of_facings, Sales___000)</f>
        <v>0.82565231771639502</v>
      </c>
    </row>
    <row r="22" spans="1:6" x14ac:dyDescent="0.25">
      <c r="A22" s="27"/>
      <c r="B22" s="27"/>
      <c r="C22" s="27"/>
      <c r="D22" s="27"/>
      <c r="E22" s="27"/>
      <c r="F22" s="27"/>
    </row>
    <row r="23" spans="1:6" x14ac:dyDescent="0.25">
      <c r="A23" s="27"/>
      <c r="B23" s="27"/>
      <c r="C23" s="27"/>
      <c r="D23" s="27"/>
      <c r="E23" s="27"/>
      <c r="F23" s="27"/>
    </row>
    <row r="24" spans="1:6" x14ac:dyDescent="0.25">
      <c r="A24" s="27"/>
      <c r="B24" s="27"/>
      <c r="C24" s="27"/>
      <c r="D24" s="27"/>
      <c r="E24" s="27"/>
      <c r="F24" s="27"/>
    </row>
    <row r="25" spans="1:6" x14ac:dyDescent="0.25">
      <c r="A25" s="27"/>
      <c r="B25" s="27"/>
      <c r="C25" s="27"/>
      <c r="D25" s="27"/>
      <c r="E25" s="27"/>
      <c r="F25" s="27"/>
    </row>
    <row r="26" spans="1:6" x14ac:dyDescent="0.25">
      <c r="A26" s="27"/>
      <c r="B26" s="27"/>
      <c r="C26" s="27"/>
      <c r="D26" s="27"/>
      <c r="E26" s="27"/>
      <c r="F26" s="27"/>
    </row>
    <row r="27" spans="1:6" x14ac:dyDescent="0.25">
      <c r="A27" s="27"/>
      <c r="B27" s="27"/>
      <c r="C27" s="27"/>
      <c r="D27" s="27"/>
      <c r="E27" s="27"/>
      <c r="F27" s="27"/>
    </row>
    <row r="28" spans="1:6" x14ac:dyDescent="0.25">
      <c r="A28" s="27"/>
      <c r="B28" s="27"/>
      <c r="C28" s="27"/>
      <c r="D28" s="27"/>
      <c r="E28" s="27"/>
      <c r="F28" s="27"/>
    </row>
    <row r="29" spans="1:6" x14ac:dyDescent="0.25">
      <c r="A29" s="27"/>
      <c r="B29" s="27"/>
      <c r="C29" s="27"/>
      <c r="D29" s="27"/>
      <c r="E29" s="27"/>
      <c r="F29" s="27"/>
    </row>
    <row r="30" spans="1:6" x14ac:dyDescent="0.25">
      <c r="A30" s="27"/>
      <c r="B30" s="27"/>
      <c r="C30" s="27"/>
      <c r="D30" s="27"/>
      <c r="E30" s="27"/>
      <c r="F30" s="27"/>
    </row>
    <row r="31" spans="1:6" x14ac:dyDescent="0.25">
      <c r="A31" s="27"/>
      <c r="B31" s="27"/>
      <c r="C31" s="27"/>
      <c r="D31" s="27"/>
      <c r="E31" s="27"/>
      <c r="F31" s="27"/>
    </row>
    <row r="32" spans="1:6" x14ac:dyDescent="0.25">
      <c r="A32" s="27"/>
      <c r="B32" s="27"/>
      <c r="C32" s="27"/>
      <c r="D32" s="27"/>
      <c r="E32" s="27"/>
      <c r="F32" s="27"/>
    </row>
    <row r="33" spans="1:6" x14ac:dyDescent="0.25">
      <c r="A33" s="27"/>
      <c r="B33" s="27"/>
      <c r="C33" s="27"/>
      <c r="D33" s="27"/>
      <c r="E33" s="27"/>
      <c r="F33" s="27"/>
    </row>
    <row r="34" spans="1:6" x14ac:dyDescent="0.25">
      <c r="A34" s="27"/>
      <c r="B34" s="27"/>
      <c r="C34" s="27"/>
      <c r="D34" s="27"/>
      <c r="E34" s="27"/>
      <c r="F34" s="27"/>
    </row>
    <row r="35" spans="1:6" x14ac:dyDescent="0.25">
      <c r="A35" s="27"/>
      <c r="B35" s="27"/>
      <c r="C35" s="27"/>
      <c r="D35" s="27"/>
      <c r="E35" s="27"/>
      <c r="F35" s="27"/>
    </row>
    <row r="36" spans="1:6" x14ac:dyDescent="0.25">
      <c r="A36" s="27"/>
      <c r="B36" s="27"/>
      <c r="C36" s="27"/>
      <c r="D36" s="27"/>
      <c r="E36" s="27"/>
      <c r="F36" s="27"/>
    </row>
    <row r="37" spans="1:6" x14ac:dyDescent="0.25">
      <c r="A37" s="27"/>
      <c r="B37" s="27"/>
      <c r="C37" s="27"/>
      <c r="D37" s="27"/>
      <c r="E37" s="27"/>
      <c r="F37" s="27"/>
    </row>
    <row r="38" spans="1:6" x14ac:dyDescent="0.25">
      <c r="A38" s="27"/>
      <c r="B38" s="27"/>
      <c r="C38" s="27"/>
      <c r="D38" s="27"/>
      <c r="E38" s="27"/>
      <c r="F38" s="27"/>
    </row>
    <row r="39" spans="1:6" x14ac:dyDescent="0.25">
      <c r="A39" s="27"/>
      <c r="B39" s="27"/>
      <c r="C39" s="27"/>
      <c r="D39" s="27"/>
      <c r="E39" s="27"/>
      <c r="F39" s="27"/>
    </row>
    <row r="40" spans="1:6" x14ac:dyDescent="0.25">
      <c r="A40" s="27"/>
      <c r="B40" s="27"/>
      <c r="C40" s="27"/>
      <c r="D40" s="27"/>
      <c r="E40" s="27"/>
      <c r="F40" s="27"/>
    </row>
    <row r="41" spans="1:6" x14ac:dyDescent="0.25">
      <c r="A41" s="27"/>
      <c r="B41" s="27"/>
      <c r="C41" s="27"/>
      <c r="D41" s="27"/>
      <c r="E41" s="27"/>
      <c r="F41" s="27"/>
    </row>
    <row r="45" spans="1:6" x14ac:dyDescent="0.25">
      <c r="A45" s="21" t="s">
        <v>10</v>
      </c>
    </row>
    <row r="46" spans="1:6" ht="15.75" thickBot="1" x14ac:dyDescent="0.3"/>
    <row r="47" spans="1:6" x14ac:dyDescent="0.25">
      <c r="A47" s="36" t="s">
        <v>11</v>
      </c>
      <c r="B47" s="36"/>
    </row>
    <row r="48" spans="1:6" x14ac:dyDescent="0.25">
      <c r="A48" s="37" t="s">
        <v>34</v>
      </c>
      <c r="B48" s="35">
        <v>0.82565231771639513</v>
      </c>
    </row>
    <row r="49" spans="1:9" x14ac:dyDescent="0.25">
      <c r="A49" s="19" t="s">
        <v>12</v>
      </c>
      <c r="B49" s="23">
        <v>0.68170174975045505</v>
      </c>
    </row>
    <row r="50" spans="1:9" x14ac:dyDescent="0.25">
      <c r="A50" s="19" t="s">
        <v>13</v>
      </c>
      <c r="B50" s="23">
        <v>0.64191446846926192</v>
      </c>
    </row>
    <row r="51" spans="1:9" x14ac:dyDescent="0.25">
      <c r="A51" s="19" t="s">
        <v>14</v>
      </c>
      <c r="B51" s="23">
        <v>0.88001116064351304</v>
      </c>
    </row>
    <row r="52" spans="1:9" ht="15.75" thickBot="1" x14ac:dyDescent="0.3">
      <c r="A52" s="20" t="s">
        <v>15</v>
      </c>
      <c r="B52" s="24">
        <v>10</v>
      </c>
    </row>
    <row r="54" spans="1:9" ht="15.75" thickBot="1" x14ac:dyDescent="0.3">
      <c r="A54" t="s">
        <v>16</v>
      </c>
    </row>
    <row r="55" spans="1:9" x14ac:dyDescent="0.25">
      <c r="A55" s="39"/>
      <c r="B55" s="39" t="s">
        <v>21</v>
      </c>
      <c r="C55" s="39" t="s">
        <v>22</v>
      </c>
      <c r="D55" s="39" t="s">
        <v>23</v>
      </c>
      <c r="E55" s="39" t="s">
        <v>24</v>
      </c>
      <c r="F55" s="39" t="s">
        <v>25</v>
      </c>
    </row>
    <row r="56" spans="1:9" x14ac:dyDescent="0.25">
      <c r="A56" s="19" t="s">
        <v>17</v>
      </c>
      <c r="B56" s="22">
        <v>1</v>
      </c>
      <c r="C56" s="23">
        <v>13.268642857142856</v>
      </c>
      <c r="D56" s="23">
        <v>13.268642857142856</v>
      </c>
      <c r="E56" s="23">
        <v>17.133659998847062</v>
      </c>
      <c r="F56" s="23">
        <v>3.2565948593225457E-3</v>
      </c>
    </row>
    <row r="57" spans="1:9" x14ac:dyDescent="0.25">
      <c r="A57" s="19" t="s">
        <v>18</v>
      </c>
      <c r="B57" s="22">
        <v>8</v>
      </c>
      <c r="C57" s="23">
        <v>6.1953571428571426</v>
      </c>
      <c r="D57" s="23">
        <v>0.77441964285714282</v>
      </c>
      <c r="E57" s="23"/>
      <c r="F57" s="23"/>
    </row>
    <row r="58" spans="1:9" ht="15.75" thickBot="1" x14ac:dyDescent="0.3">
      <c r="A58" s="20" t="s">
        <v>19</v>
      </c>
      <c r="B58" s="24">
        <v>9</v>
      </c>
      <c r="C58" s="24">
        <v>19.463999999999999</v>
      </c>
      <c r="D58" s="24"/>
      <c r="E58" s="24"/>
      <c r="F58" s="24"/>
    </row>
    <row r="59" spans="1:9" ht="15.75" thickBot="1" x14ac:dyDescent="0.3"/>
    <row r="60" spans="1:9" x14ac:dyDescent="0.25">
      <c r="A60" s="39"/>
      <c r="B60" s="39" t="s">
        <v>26</v>
      </c>
      <c r="C60" s="39" t="s">
        <v>14</v>
      </c>
      <c r="D60" s="39" t="s">
        <v>27</v>
      </c>
      <c r="E60" s="39" t="s">
        <v>28</v>
      </c>
      <c r="F60" s="39" t="s">
        <v>29</v>
      </c>
      <c r="G60" s="39" t="s">
        <v>30</v>
      </c>
      <c r="H60" s="39" t="s">
        <v>31</v>
      </c>
      <c r="I60" s="39" t="s">
        <v>32</v>
      </c>
    </row>
    <row r="61" spans="1:9" x14ac:dyDescent="0.25">
      <c r="A61" s="37" t="s">
        <v>20</v>
      </c>
      <c r="B61" s="40">
        <v>-0.64642857142857224</v>
      </c>
      <c r="C61" s="23">
        <v>0.86415380486889459</v>
      </c>
      <c r="D61" s="23">
        <v>-0.74804805323589985</v>
      </c>
      <c r="E61" s="23">
        <v>0.47584395971271543</v>
      </c>
      <c r="F61" s="23">
        <v>-2.6391708189086582</v>
      </c>
      <c r="G61" s="23">
        <v>1.3463136760515135</v>
      </c>
      <c r="H61" s="23">
        <v>-2.6391708189086582</v>
      </c>
      <c r="I61" s="23">
        <v>1.3463136760515135</v>
      </c>
    </row>
    <row r="62" spans="1:9" ht="15.75" thickBot="1" x14ac:dyDescent="0.3">
      <c r="A62" s="38" t="s">
        <v>33</v>
      </c>
      <c r="B62" s="41">
        <v>1.5392857142857146</v>
      </c>
      <c r="C62" s="25">
        <v>0.37187258831322256</v>
      </c>
      <c r="D62" s="25">
        <v>4.1392825463897811</v>
      </c>
      <c r="E62" s="25">
        <v>3.2565948593225426E-3</v>
      </c>
      <c r="F62" s="25">
        <v>0.68174598786634655</v>
      </c>
      <c r="G62" s="25">
        <v>2.3968254407050829</v>
      </c>
      <c r="H62" s="25">
        <v>0.68174598786634655</v>
      </c>
      <c r="I62" s="25">
        <v>2.3968254407050829</v>
      </c>
    </row>
  </sheetData>
  <sortState ref="H76:H84">
    <sortCondition ref="H76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Objective</vt:lpstr>
      <vt:lpstr>Recommendation of Shelf Facings</vt:lpstr>
      <vt:lpstr>No._of_facings</vt:lpstr>
      <vt:lpstr>Sales___000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2023-11-03T06:22:48Z</dcterms:created>
  <dcterms:modified xsi:type="dcterms:W3CDTF">2023-11-03T06:22:55Z</dcterms:modified>
</cp:coreProperties>
</file>