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客户说明文档\"/>
    </mc:Choice>
  </mc:AlternateContent>
  <bookViews>
    <workbookView xWindow="0" yWindow="0" windowWidth="1732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" i="1" l="1"/>
  <c r="B15" i="1" s="1"/>
  <c r="E11" i="1"/>
  <c r="B17" i="1" s="1"/>
  <c r="B11" i="1"/>
  <c r="B13" i="1" s="1"/>
  <c r="B14" i="1" l="1"/>
  <c r="B16" i="1"/>
</calcChain>
</file>

<file path=xl/sharedStrings.xml><?xml version="1.0" encoding="utf-8"?>
<sst xmlns="http://schemas.openxmlformats.org/spreadsheetml/2006/main" count="20" uniqueCount="20">
  <si>
    <t>ph</t>
  </si>
  <si>
    <t>temp</t>
  </si>
  <si>
    <t>phcap1</t>
  </si>
  <si>
    <t>phcap2</t>
  </si>
  <si>
    <t>k1:</t>
  </si>
  <si>
    <t>K2:</t>
  </si>
  <si>
    <t>K3:</t>
  </si>
  <si>
    <t>K4:</t>
  </si>
  <si>
    <t>K5:</t>
  </si>
  <si>
    <t>K6:</t>
  </si>
  <si>
    <t xml:space="preserve"> S = 54.2+0.1984*t(℃) +S0</t>
    <phoneticPr fontId="1" type="noConversion"/>
  </si>
  <si>
    <t>evalue</t>
    <phoneticPr fontId="1" type="noConversion"/>
  </si>
  <si>
    <t xml:space="preserve"> Nernst equation :E=E0+S*(7-pH)</t>
    <phoneticPr fontId="1" type="noConversion"/>
  </si>
  <si>
    <t>K1=K4 = E (a sensor reading of  mV at  ph = 6.86)</t>
    <phoneticPr fontId="1" type="noConversion"/>
  </si>
  <si>
    <t>Where S0 = 0,E0=0 by default.</t>
    <phoneticPr fontId="1" type="noConversion"/>
  </si>
  <si>
    <t xml:space="preserve">K2 is actual E0 in acidic solution ph =4 </t>
    <phoneticPr fontId="1" type="noConversion"/>
  </si>
  <si>
    <t xml:space="preserve">K5 is actual E0 in  alkaline solution ph =9.18 </t>
    <phoneticPr fontId="1" type="noConversion"/>
  </si>
  <si>
    <t>K3 is actual S0 in acidic solution ph =4</t>
    <phoneticPr fontId="1" type="noConversion"/>
  </si>
  <si>
    <t>K6 is actual S0 in  alkaline solution ph =9.18</t>
    <phoneticPr fontId="1" type="noConversion"/>
  </si>
  <si>
    <t>If E1 is read at pH=4.00,E2 is read at pH = 6.86,  E0 = (E2*(4.00-7)-E1*(6.86-7))/(4.00-6.86)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</si>
</sst>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E18" sqref="E18"/>
    </sheetView>
  </sheetViews>
  <sheetFormatPr defaultColWidth="9" defaultRowHeight="13.5" x14ac:dyDescent="0.15"/>
  <cols>
    <col min="1" max="1" width="9" style="1"/>
    <col min="2" max="2" width="12" style="1" customWidth="1"/>
    <col min="3" max="7" width="9" style="1"/>
    <col min="8" max="8" width="12.75" style="1" customWidth="1"/>
    <col min="9" max="10" width="9" style="1"/>
    <col min="11" max="11" width="17.875" style="1" customWidth="1"/>
    <col min="12" max="12" width="14" style="1" customWidth="1"/>
    <col min="13" max="16384" width="9" style="1"/>
  </cols>
  <sheetData>
    <row r="1" spans="1:11" ht="14.25" x14ac:dyDescent="0.15">
      <c r="A1" s="6" t="s">
        <v>12</v>
      </c>
      <c r="D1" s="6" t="s">
        <v>10</v>
      </c>
      <c r="G1" s="6" t="s">
        <v>14</v>
      </c>
      <c r="H1" s="6"/>
      <c r="I1" s="6"/>
      <c r="K1" s="3"/>
    </row>
    <row r="2" spans="1:11" ht="14.25" x14ac:dyDescent="0.15">
      <c r="A2" s="6" t="s">
        <v>13</v>
      </c>
      <c r="K2" s="3"/>
    </row>
    <row r="3" spans="1:11" ht="14.25" x14ac:dyDescent="0.15">
      <c r="A3" s="6" t="s">
        <v>15</v>
      </c>
      <c r="F3" s="6" t="s">
        <v>16</v>
      </c>
      <c r="K3" s="3"/>
    </row>
    <row r="4" spans="1:11" ht="14.25" x14ac:dyDescent="0.15">
      <c r="A4" s="6" t="s">
        <v>17</v>
      </c>
      <c r="F4" s="6" t="s">
        <v>18</v>
      </c>
    </row>
    <row r="5" spans="1:11" ht="14.25" x14ac:dyDescent="0.15">
      <c r="A5" s="6" t="s">
        <v>19</v>
      </c>
      <c r="F5" s="6"/>
    </row>
    <row r="6" spans="1:11" ht="14.25" x14ac:dyDescent="0.15">
      <c r="A6" s="6"/>
      <c r="F6" s="6"/>
    </row>
    <row r="7" spans="1:11" x14ac:dyDescent="0.15">
      <c r="A7" s="1" t="s">
        <v>0</v>
      </c>
      <c r="B7" s="1" t="s">
        <v>11</v>
      </c>
      <c r="C7" s="1" t="s">
        <v>1</v>
      </c>
    </row>
    <row r="8" spans="1:11" x14ac:dyDescent="0.15">
      <c r="A8" s="4">
        <v>4</v>
      </c>
      <c r="B8" s="5">
        <v>232.48</v>
      </c>
      <c r="C8" s="4">
        <v>25.6</v>
      </c>
    </row>
    <row r="9" spans="1:11" x14ac:dyDescent="0.15">
      <c r="A9" s="4">
        <v>6.86</v>
      </c>
      <c r="B9" s="5">
        <v>73.459999999999994</v>
      </c>
      <c r="C9" s="4">
        <v>26</v>
      </c>
    </row>
    <row r="10" spans="1:11" x14ac:dyDescent="0.15">
      <c r="A10" s="4">
        <v>9.18</v>
      </c>
      <c r="B10" s="5">
        <v>-42.74</v>
      </c>
      <c r="C10" s="4">
        <v>25.4</v>
      </c>
    </row>
    <row r="11" spans="1:11" x14ac:dyDescent="0.15">
      <c r="A11" s="1" t="s">
        <v>2</v>
      </c>
      <c r="B11" s="1">
        <f>A8-A9</f>
        <v>-2.8600000000000003</v>
      </c>
      <c r="D11" s="1" t="s">
        <v>3</v>
      </c>
      <c r="E11" s="1">
        <f>A9-A10</f>
        <v>-2.3199999999999994</v>
      </c>
    </row>
    <row r="12" spans="1:11" x14ac:dyDescent="0.15">
      <c r="A12" s="7" t="s">
        <v>4</v>
      </c>
      <c r="B12" s="1">
        <f>B9</f>
        <v>73.459999999999994</v>
      </c>
    </row>
    <row r="13" spans="1:11" x14ac:dyDescent="0.15">
      <c r="A13" s="7" t="s">
        <v>5</v>
      </c>
      <c r="B13" s="1">
        <f>(B9*(A8-7)-B8*(A9-7))/B11</f>
        <v>65.675804195804218</v>
      </c>
    </row>
    <row r="14" spans="1:11" x14ac:dyDescent="0.15">
      <c r="A14" s="7" t="s">
        <v>6</v>
      </c>
      <c r="B14" s="1">
        <f>(B9-B8)/B11-54.2-0.1984*C9</f>
        <v>-3.7570013986014166</v>
      </c>
    </row>
    <row r="15" spans="1:11" x14ac:dyDescent="0.15">
      <c r="A15" s="7" t="s">
        <v>7</v>
      </c>
      <c r="B15" s="1">
        <f>B12</f>
        <v>73.459999999999994</v>
      </c>
    </row>
    <row r="16" spans="1:11" x14ac:dyDescent="0.15">
      <c r="A16" s="7" t="s">
        <v>8</v>
      </c>
      <c r="B16" s="1">
        <f>(B10*(A9-7)-B9*(A10-7))/E11</f>
        <v>66.447931034482764</v>
      </c>
    </row>
    <row r="17" spans="1:2" x14ac:dyDescent="0.15">
      <c r="A17" s="7" t="s">
        <v>9</v>
      </c>
      <c r="B17" s="1">
        <f>(B10-B9)/E11-54.2-0.1984*C10</f>
        <v>-9.1531531034482718</v>
      </c>
    </row>
    <row r="27" spans="1:2" x14ac:dyDescent="0.15">
      <c r="B27" s="2"/>
    </row>
    <row r="28" spans="1:2" x14ac:dyDescent="0.15">
      <c r="B28" s="2"/>
    </row>
    <row r="29" spans="1:2" x14ac:dyDescent="0.15">
      <c r="B2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2017-08-29T05:29:00Z</dcterms:created>
  <dcterms:modified xsi:type="dcterms:W3CDTF">2020-09-10T01:52:07Z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