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atthall/Work/pafs/pafs_core/spec/fixtures/"/>
    </mc:Choice>
  </mc:AlternateContent>
  <xr:revisionPtr revIDLastSave="0" documentId="13_ncr:1_{6EB64377-04B4-3843-B331-791D09F1FE48}" xr6:coauthVersionLast="44" xr6:coauthVersionMax="44" xr10:uidLastSave="{00000000-0000-0000-0000-000000000000}"/>
  <bookViews>
    <workbookView xWindow="0" yWindow="460" windowWidth="15760" windowHeight="11380" activeTab="1" xr2:uid="{00000000-000D-0000-FFFF-FFFF00000000}"/>
  </bookViews>
  <sheets>
    <sheet name="Master local choices" sheetId="2" r:id="rId1"/>
    <sheet name="Funding Contributors" sheetId="3" r:id="rId2"/>
  </sheets>
  <externalReferences>
    <externalReference r:id="rId3"/>
  </externalReferences>
  <definedNames>
    <definedName name="_xlnm._FilterDatabase" localSheetId="0" hidden="1">'Master local choices'!$A$6:$KK$6</definedName>
    <definedName name="AdjOMScore">'[1]PF Calculator (1-6yr Projects)'!$H$19</definedName>
    <definedName name="Allocation" localSheetId="0">#REF!</definedName>
    <definedName name="Allocation">#REF!</definedName>
    <definedName name="Authority">'[1]PF Calculator (1-6yr Projects)'!$H$25</definedName>
    <definedName name="AvCEDamages">'[1]Discount Rates &amp; Assumptions'!$K$35</definedName>
    <definedName name="AvFloodDamages">'[1]Discount Rates &amp; Assumptions'!$K$32</definedName>
    <definedName name="BenefitsApportioned?" localSheetId="0">'[1]PF Calculator (1-6yr Projects)'!#REF!</definedName>
    <definedName name="BenefitsApportioned?">'[1]PF Calculator (1-6yr Projects)'!#REF!</definedName>
    <definedName name="by_Funding_code" localSheetId="0">#REF!</definedName>
    <definedName name="by_Funding_code">#REF!</definedName>
    <definedName name="Construction" localSheetId="0">'[1]PF Calculator (1-6yr Projects)'!#REF!</definedName>
    <definedName name="Construction">'[1]PF Calculator (1-6yr Projects)'!#REF!</definedName>
    <definedName name="Contribution" localSheetId="0">'[1]PF Calculator (1-6yr Projects)'!#REF!</definedName>
    <definedName name="Contribution">'[1]PF Calculator (1-6yr Projects)'!#REF!</definedName>
    <definedName name="ContributionsSecured" localSheetId="0">'[1]PF Calculator (1-6yr Projects)'!#REF!</definedName>
    <definedName name="ContributionsSecured">'[1]PF Calculator (1-6yr Projects)'!#REF!</definedName>
    <definedName name="CostCentre" localSheetId="0">#REF!</definedName>
    <definedName name="CostCentre">#REF!</definedName>
    <definedName name="CostsForApproval" localSheetId="0">'[1]PF Calculator (1-6yr Projects)'!#REF!</definedName>
    <definedName name="CostsForApproval">'[1]PF Calculator (1-6yr Projects)'!#REF!</definedName>
    <definedName name="DeprivedAreasScalar" localSheetId="0">'[1]Discount Rates &amp; Assumptions'!#REF!</definedName>
    <definedName name="DeprivedAreasScalar">'[1]Discount Rates &amp; Assumptions'!#REF!</definedName>
    <definedName name="DeprivedScalar20">'[1]Discount Rates &amp; Assumptions'!$K$9</definedName>
    <definedName name="DeprivedScalar40">'[1]Discount Rates &amp; Assumptions'!$K$10</definedName>
    <definedName name="DeprivedScalarOther">'[1]Discount Rates &amp; Assumptions'!$K$11</definedName>
    <definedName name="Duration">'[1]PF Calculator (1-6yr Projects)'!$H$27</definedName>
    <definedName name="EMPLOYEE_NAME" localSheetId="0">#REF!</definedName>
    <definedName name="EMPLOYEE_NAME">#REF!</definedName>
    <definedName name="ExtContributionRequired" localSheetId="0">'[1]PF Calculator (1-6yr Projects)'!#REF!</definedName>
    <definedName name="ExtContributionRequired">'[1]PF Calculator (1-6yr Projects)'!#REF!</definedName>
    <definedName name="FDGIAContribution" localSheetId="0">'[1]PF Calculator (1-6yr Projects)'!#REF!</definedName>
    <definedName name="FDGIAContribution">'[1]PF Calculator (1-6yr Projects)'!#REF!</definedName>
    <definedName name="fUNDING_CODE_BY_REGION" localSheetId="0">#REF!</definedName>
    <definedName name="fUNDING_CODE_BY_REGION">#REF!</definedName>
    <definedName name="Maintenance" localSheetId="0">#REF!</definedName>
    <definedName name="Maintenance">#REF!</definedName>
    <definedName name="Maintenance_Work" localSheetId="0">#REF!</definedName>
    <definedName name="Maintenance_Work">#REF!</definedName>
    <definedName name="ONS_2" localSheetId="0">#REF!</definedName>
    <definedName name="ONS_2">#REF!</definedName>
    <definedName name="ONS_Region" localSheetId="0">#REF!</definedName>
    <definedName name="ONS_Region">#REF!</definedName>
    <definedName name="Ops_Delivery" localSheetId="0">#REF!</definedName>
    <definedName name="Ops_Delivery">#REF!</definedName>
    <definedName name="Organisation_Area" localSheetId="0">#REF!</definedName>
    <definedName name="Organisation_Area">#REF!</definedName>
    <definedName name="_xlnm.Print_Area" localSheetId="0">'Master local choices'!#REF!</definedName>
    <definedName name="Project_Class" localSheetId="0">#REF!</definedName>
    <definedName name="Project_Class">#REF!</definedName>
    <definedName name="project_types" localSheetId="0">#REF!</definedName>
    <definedName name="project_types">#REF!</definedName>
    <definedName name="PVWLBs" localSheetId="0">'[1]PF Calculator (1-6yr Projects)'!#REF!</definedName>
    <definedName name="PVWLBs">'[1]PF Calculator (1-6yr Projects)'!#REF!</definedName>
    <definedName name="PVWLCs" localSheetId="0">'[1]PF Calculator (1-6yr Projects)'!#REF!</definedName>
    <definedName name="PVWLCs">'[1]PF Calculator (1-6yr Projects)'!#REF!</definedName>
    <definedName name="RawOMScore">'[1]PF Calculator (1-6yr Projects)'!$H$15</definedName>
    <definedName name="REV_BID_v_ALLOC" localSheetId="0">#REF!</definedName>
    <definedName name="REV_BID_v_ALLOC">#REF!</definedName>
    <definedName name="SL_50" localSheetId="0">#REF!</definedName>
    <definedName name="SL_50">#REF!</definedName>
    <definedName name="SLs_by_RFDC" localSheetId="0">#REF!</definedName>
    <definedName name="SLs_by_RFDC">#REF!</definedName>
    <definedName name="SUMMARY_by_SLs" localSheetId="0">#REF!</definedName>
    <definedName name="SUMMARY_by_SLs">#REF!</definedName>
    <definedName name="TargetBCRWLBs">'[1]Discount Rates &amp; Assumptions'!$K$6</definedName>
    <definedName name="TargetMinBCR">'[1]Discount Rates &amp; Assumptions'!$K$5</definedName>
    <definedName name="Total_Allocation" localSheetId="0">#REF!</definedName>
    <definedName name="Total_Allocation">#REF!</definedName>
    <definedName name="wages_freq_int_rec" localSheetId="0">#REF!</definedName>
    <definedName name="wages_freq_int_re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G11" i="2" l="1"/>
  <c r="KF11" i="2"/>
  <c r="KE11" i="2"/>
  <c r="KC11" i="2"/>
  <c r="KB11" i="2"/>
  <c r="KA11" i="2"/>
  <c r="BX11" i="2"/>
  <c r="BW11" i="2"/>
  <c r="BV11" i="2"/>
  <c r="BU11" i="2"/>
  <c r="BT11" i="2"/>
  <c r="BS11" i="2"/>
  <c r="BR11" i="2"/>
  <c r="BQ11" i="2"/>
  <c r="BP11" i="2"/>
  <c r="JZ11" i="2" s="1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KG10" i="2"/>
  <c r="KF10" i="2"/>
  <c r="KE10" i="2"/>
  <c r="KC10" i="2"/>
  <c r="KB10" i="2"/>
  <c r="KA10" i="2"/>
  <c r="BX10" i="2"/>
  <c r="BW10" i="2"/>
  <c r="BV10" i="2"/>
  <c r="BU10" i="2"/>
  <c r="BT10" i="2"/>
  <c r="BS10" i="2"/>
  <c r="BR10" i="2"/>
  <c r="BQ10" i="2"/>
  <c r="BP10" i="2"/>
  <c r="JZ10" i="2" s="1"/>
  <c r="BO10" i="2"/>
  <c r="BN10" i="2"/>
  <c r="BM10" i="2"/>
  <c r="BL10" i="2"/>
  <c r="KD10" i="2" s="1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KG9" i="2"/>
  <c r="KF9" i="2"/>
  <c r="KE9" i="2"/>
  <c r="KC9" i="2"/>
  <c r="KB9" i="2"/>
  <c r="KA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KG8" i="2"/>
  <c r="KF8" i="2"/>
  <c r="KE8" i="2"/>
  <c r="KC8" i="2"/>
  <c r="KB8" i="2"/>
  <c r="KA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KD11" i="2" l="1"/>
  <c r="KD8" i="2"/>
  <c r="JZ8" i="2"/>
  <c r="KD9" i="2"/>
  <c r="JZ9" i="2"/>
  <c r="AS8" i="2"/>
  <c r="AS9" i="2"/>
  <c r="AS10" i="2"/>
  <c r="AS11" i="2"/>
  <c r="AT7" i="2" l="1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KA7" i="2"/>
  <c r="KB7" i="2"/>
  <c r="KC7" i="2"/>
  <c r="KE7" i="2"/>
  <c r="KF7" i="2"/>
  <c r="KG7" i="2"/>
  <c r="KD7" i="2" l="1"/>
  <c r="JZ7" i="2"/>
  <c r="AS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Registered User</author>
  </authors>
  <commentList>
    <comment ref="CD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Registered 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<sst xmlns="http://schemas.openxmlformats.org/spreadsheetml/2006/main" count="740" uniqueCount="419">
  <si>
    <t>FCRM1 - National Capital Programme</t>
  </si>
  <si>
    <t>REFERENCE</t>
  </si>
  <si>
    <t>ORGANISATION</t>
  </si>
  <si>
    <t>FLAGS</t>
  </si>
  <si>
    <t>LOCATION</t>
  </si>
  <si>
    <t>DESCRIPTIVE DETAILS</t>
  </si>
  <si>
    <t>PARTNERSHIP FUNDING SUMMARY
(Values to be taken from PF Calculator)</t>
  </si>
  <si>
    <t>CONTRIBUTORS</t>
  </si>
  <si>
    <t>ADDITIONAL DETAILS</t>
  </si>
  <si>
    <t>PROJECT TOTALS
(calculated from relevant columns)
£ CASH</t>
  </si>
  <si>
    <t>TOTAL PROJECT EXPENDITURE
 (calculated from FCRM GiA to be expended + Total Local Contributions Secured + Funding From Other EA Functions + Further Contributions Required)
£ CASH</t>
  </si>
  <si>
    <t>FCRM Grant in Aid TO BE EXPENDED ON PROJECT
£ CASH</t>
  </si>
  <si>
    <t>GROWTH FUND
 £ CASH</t>
  </si>
  <si>
    <t>LOCAL LEVY SECURED
 £ CASH</t>
  </si>
  <si>
    <t>INTERNAL DRAINAGE BOARD PRECEPTS SECURED
 £ CASH</t>
  </si>
  <si>
    <t>PUBLICLY FUNDED CONTRIBUTIONS SECURED
(Contract In Place, or In Negotiation)
 £ CASH</t>
  </si>
  <si>
    <t>PRIVATELY FUNDED CONTRIBUTIONS SECURED
(Contract In Place, or In Negotiation)
 £ CASH</t>
  </si>
  <si>
    <t>FUNDING CONTRIBUTIONS FROM OTHER ENVIRONMENT AGENCY FUNCTIONS/SOURCES
£ CASH</t>
  </si>
  <si>
    <t>FURTHER CONTRIBUTIONS REQUIRED
 £ CASH</t>
  </si>
  <si>
    <t>Outcome Measures
 OM2 Delivery</t>
  </si>
  <si>
    <t xml:space="preserve"> Outcome Measures
 OM2b Delivery</t>
  </si>
  <si>
    <t xml:space="preserve"> Outcome Measures
 OM2c Delivery</t>
  </si>
  <si>
    <t xml:space="preserve"> Outcome Measures
 OM3 Delivery</t>
  </si>
  <si>
    <t xml:space="preserve"> Outcome Measures
 OM3b Delivery</t>
  </si>
  <si>
    <t xml:space="preserve"> Outcome Measures
 OM3c Delivery</t>
  </si>
  <si>
    <t>Environmental performance specification indicators</t>
  </si>
  <si>
    <t>SCHEME OVERVIEW
(calculated from relevant columns)</t>
  </si>
  <si>
    <t>Pre Yr 0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</si>
  <si>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</si>
  <si>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</si>
  <si>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</si>
  <si>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</si>
  <si>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</si>
  <si>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</si>
  <si>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</si>
  <si>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</si>
  <si>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</si>
  <si>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</si>
  <si>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15/16-20/21</t>
  </si>
  <si>
    <t>National Project Number</t>
  </si>
  <si>
    <t>Project Name</t>
  </si>
  <si>
    <t>LRMA Project Reference or EA 1B1S/SOP Code</t>
  </si>
  <si>
    <t>LDW/ CPW/ IDB Number</t>
  </si>
  <si>
    <t>Office of National Statistics Region</t>
  </si>
  <si>
    <t>Regional Flood and Coastal Committee</t>
  </si>
  <si>
    <t>Environment Agency Area</t>
  </si>
  <si>
    <t>Lead Risk Management Authority - Name</t>
  </si>
  <si>
    <t>Lead Risk Management Authority - Type</t>
  </si>
  <si>
    <t xml:space="preserve">Coastal Group    </t>
  </si>
  <si>
    <t>Project Type</t>
  </si>
  <si>
    <t>Risk Source</t>
  </si>
  <si>
    <t>Moderation Code</t>
  </si>
  <si>
    <t>Package Reference</t>
  </si>
  <si>
    <t xml:space="preserve">In Consented Programme </t>
  </si>
  <si>
    <t>National Grid Reference</t>
  </si>
  <si>
    <t>Project Location (Town, River, SSSI etc)</t>
  </si>
  <si>
    <t>County</t>
  </si>
  <si>
    <t>Parliamentary Constituencies - Project Location</t>
  </si>
  <si>
    <t>Parliamentary Constituencies - Benefit Area</t>
  </si>
  <si>
    <t>Agreed Strategy</t>
  </si>
  <si>
    <t>Brief Description of Problem and Proposed Solution</t>
  </si>
  <si>
    <t>Environmental Considerations including Designated Sites</t>
  </si>
  <si>
    <t>Flooding Schemes Standard of Protection - before Construction (%)</t>
  </si>
  <si>
    <t>Flooding Schemes Standard of Protection - after Construction (%)</t>
  </si>
  <si>
    <t>Coastal Erosion Schemes Standard of Protection - before Construction (Yrs)</t>
  </si>
  <si>
    <t>Coastal Erosion Schemes Standard of Protection - after Construction (Yrs)</t>
  </si>
  <si>
    <t>New Builds (%)</t>
  </si>
  <si>
    <t>Is evidence available that a Strategic Approach has been taken, and that double counting of Benefits has been avoided ? (Y or N)</t>
  </si>
  <si>
    <t>Raw Partnership Funding Score (%)</t>
  </si>
  <si>
    <t>Adjusted Partnership Funding Score (%)</t>
  </si>
  <si>
    <t>Present Value Whole Life Costs (£)</t>
  </si>
  <si>
    <t>Present Value Whole Life Benefits (£)</t>
  </si>
  <si>
    <t>Benefit Cost Ratio (Benfits/Cost)</t>
  </si>
  <si>
    <t>Duration of Benefits (Yrs)</t>
  </si>
  <si>
    <t>Public Sector Contributors</t>
  </si>
  <si>
    <t>Private Sector Contributors</t>
  </si>
  <si>
    <t>Contributions from other Environment Agency sources</t>
  </si>
  <si>
    <t>Scheme comments</t>
  </si>
  <si>
    <t>Earliest date funding profile could be accelerated to (first year of TPE spend)</t>
  </si>
  <si>
    <t xml:space="preserve">Gateway 1 (Business Case/ Justification)
</t>
  </si>
  <si>
    <t>Gateway 3 (Contract Award/ Investment Decision)</t>
  </si>
  <si>
    <t>Start of construction</t>
  </si>
  <si>
    <t xml:space="preserve">Gateway 4 (Readiness for Service)
</t>
  </si>
  <si>
    <t>Total Project Expenditure - PROJECT TOTAL</t>
  </si>
  <si>
    <t>Grant in Aid - PROJECT TOTAL</t>
  </si>
  <si>
    <t>Growth - PROJECT TOTAL</t>
  </si>
  <si>
    <t>Local Levy - PROJECT TOTAL</t>
  </si>
  <si>
    <t>Internal Drainaged Board Precept - PROJECT TOTAL</t>
  </si>
  <si>
    <t>Public Contributions - PROJECT TOTAL</t>
  </si>
  <si>
    <t>Private Contributions - PROJECT TOTAL</t>
  </si>
  <si>
    <t>Other EA Contributions - PROJECT TOTAL</t>
  </si>
  <si>
    <t>Further Contributions Required - PROJECT TOTAL</t>
  </si>
  <si>
    <t>OM2 - PROJECT TOTAL</t>
  </si>
  <si>
    <t>OM2b - PROJECT TOTAL</t>
  </si>
  <si>
    <t>OM2c - PROJECT TOTAL</t>
  </si>
  <si>
    <t>OM3 - PROJECT TOTAL</t>
  </si>
  <si>
    <t>OM3b - PROJECT TOTAL</t>
  </si>
  <si>
    <t>OM3c - PROJECT TOTAL</t>
  </si>
  <si>
    <t>OM4a - PROJECT TOTAL</t>
  </si>
  <si>
    <t>OM4b - PROJECT TOTAL</t>
  </si>
  <si>
    <t>OM4c - PROJECT TOTAL</t>
  </si>
  <si>
    <t>TPE - PREVIOUS
YEARS</t>
  </si>
  <si>
    <t>TPE - 2015/16</t>
  </si>
  <si>
    <t>TPE - 2016/17</t>
  </si>
  <si>
    <t>TPE - 2017/18</t>
  </si>
  <si>
    <t>TPE - 2018/19</t>
  </si>
  <si>
    <t>TPE - 2019/20</t>
  </si>
  <si>
    <t>TPE - 2020/21</t>
  </si>
  <si>
    <t>TPE - 2021/22</t>
  </si>
  <si>
    <t>TPE - 2022/23</t>
  </si>
  <si>
    <t>TPE - 2023/24</t>
  </si>
  <si>
    <t>TPE - 2024/25</t>
  </si>
  <si>
    <t>TPE - 2025/26</t>
  </si>
  <si>
    <t>TPE - 2026/27</t>
  </si>
  <si>
    <t>GiA - PREVIOUS
YEARS</t>
  </si>
  <si>
    <t>GiA - 2015/16</t>
  </si>
  <si>
    <t>GiA - 2016/17</t>
  </si>
  <si>
    <t>GiA - 2017/18</t>
  </si>
  <si>
    <t>GiA - 2018/19</t>
  </si>
  <si>
    <t>GiA - 2019/20</t>
  </si>
  <si>
    <t>GiA - 2020/21</t>
  </si>
  <si>
    <t>GiA - 2021/22</t>
  </si>
  <si>
    <t>GiA - 2022/23</t>
  </si>
  <si>
    <t>GiA - 2023/24</t>
  </si>
  <si>
    <t>GiA - 2024/25</t>
  </si>
  <si>
    <t>GiA - 2025/26</t>
  </si>
  <si>
    <t>GiA - 2026/27</t>
  </si>
  <si>
    <t>Growth - PREVIOUS
YEARS</t>
  </si>
  <si>
    <t>Growth - 2015/16</t>
  </si>
  <si>
    <t>Growth - 2016/17</t>
  </si>
  <si>
    <t>Growth - 2017/18</t>
  </si>
  <si>
    <t>Growth - 2018/19</t>
  </si>
  <si>
    <t>Growth - 2019/20</t>
  </si>
  <si>
    <t>Growth - 2020/21</t>
  </si>
  <si>
    <t>Growth - 2021/22</t>
  </si>
  <si>
    <t>Growth - 2022/23</t>
  </si>
  <si>
    <t>Growth - 2023/24</t>
  </si>
  <si>
    <t>Growth - 2024/25</t>
  </si>
  <si>
    <t>Growth - 2025/26</t>
  </si>
  <si>
    <t>Growth - 2026/27</t>
  </si>
  <si>
    <t>Local Levy - PREVIOUS
YEARS</t>
  </si>
  <si>
    <t>Local Levy - 2015/16</t>
  </si>
  <si>
    <t>Local Levy - 2016/17</t>
  </si>
  <si>
    <t>Local Levy - 2017/18</t>
  </si>
  <si>
    <t>Local Levy - 2018/19</t>
  </si>
  <si>
    <t>Local Levy - 2019/20</t>
  </si>
  <si>
    <t>Local Levy - 2020/21</t>
  </si>
  <si>
    <t>Local Levy - 2021/22</t>
  </si>
  <si>
    <t>Local Levy - 2022/23</t>
  </si>
  <si>
    <t>Local Levy - 2023/24</t>
  </si>
  <si>
    <t>Local Levy - 2024/25</t>
  </si>
  <si>
    <t>Local Levy - 2025/26</t>
  </si>
  <si>
    <t>Local Levy - 2026/27</t>
  </si>
  <si>
    <t>IDB - PREVIOUS
YEARS</t>
  </si>
  <si>
    <t>IDB - 2015/16</t>
  </si>
  <si>
    <t>IDB - 2016/17</t>
  </si>
  <si>
    <t>IDB - 2017/18</t>
  </si>
  <si>
    <t>IDB - 2018/19</t>
  </si>
  <si>
    <t>IDB - 2019/20</t>
  </si>
  <si>
    <t>IDB - 2020/21</t>
  </si>
  <si>
    <t>IDB - 2021/22</t>
  </si>
  <si>
    <t>IDB - 2022/23</t>
  </si>
  <si>
    <t>IDB - 2023/24</t>
  </si>
  <si>
    <t>IDB - 2024/25</t>
  </si>
  <si>
    <t>IDB - 2025/26</t>
  </si>
  <si>
    <t>IDB - 2026/27</t>
  </si>
  <si>
    <t>Public - PREVIOUS
YEARS</t>
  </si>
  <si>
    <t>Public - 2015/16</t>
  </si>
  <si>
    <t>Public - 2016/17</t>
  </si>
  <si>
    <t>Public - 2017/18</t>
  </si>
  <si>
    <t>Public - 2018/19</t>
  </si>
  <si>
    <t>Public - 2019/20</t>
  </si>
  <si>
    <t>Public - 2020/21</t>
  </si>
  <si>
    <t>Public - 2021/22</t>
  </si>
  <si>
    <t>Public - 2022/23</t>
  </si>
  <si>
    <t>Public - 2023/24</t>
  </si>
  <si>
    <t>Public - 2024/25</t>
  </si>
  <si>
    <t>Public - 2025/26</t>
  </si>
  <si>
    <t>Public - 2026/27</t>
  </si>
  <si>
    <t>Private - PREVIOUS
YEARS</t>
  </si>
  <si>
    <t>Private - 2015/16</t>
  </si>
  <si>
    <t>Private - 2016/17</t>
  </si>
  <si>
    <t>Private - 2017/18</t>
  </si>
  <si>
    <t>Private - 2018/19</t>
  </si>
  <si>
    <t>Private - 2019/20</t>
  </si>
  <si>
    <t>Private - 2020/21</t>
  </si>
  <si>
    <t>Private - 2021/22</t>
  </si>
  <si>
    <t>Private - 2022/23</t>
  </si>
  <si>
    <t>Private - 2023/24</t>
  </si>
  <si>
    <t>Private - 2024/25</t>
  </si>
  <si>
    <t>Private - 2025/26</t>
  </si>
  <si>
    <t>Private - 2026/27</t>
  </si>
  <si>
    <t>Other EA - PREVIOUS
YEARS</t>
  </si>
  <si>
    <t>Other EA - 2015/16</t>
  </si>
  <si>
    <t>Other EA - 2016/17</t>
  </si>
  <si>
    <t>Other EA - 2017/18</t>
  </si>
  <si>
    <t>Other EA - 2018/19</t>
  </si>
  <si>
    <t>Other EA - 2019/20</t>
  </si>
  <si>
    <t>Other EA - 2020/21</t>
  </si>
  <si>
    <t>Other EA - 2021/22</t>
  </si>
  <si>
    <t>Other EA - 2022/23</t>
  </si>
  <si>
    <t>Other EA - 2023/24</t>
  </si>
  <si>
    <t>Other EA - 2024/25</t>
  </si>
  <si>
    <t>Other EA - 2025/26</t>
  </si>
  <si>
    <t>Other EA - 2026/27</t>
  </si>
  <si>
    <t>Further required - PREVIOUS
YEARS</t>
  </si>
  <si>
    <t>Further required - 2015/16</t>
  </si>
  <si>
    <t>Further required - 2016/17</t>
  </si>
  <si>
    <t>Further required - 2017/18</t>
  </si>
  <si>
    <t>Further required - 2018/19</t>
  </si>
  <si>
    <t>Further required - 2019/20</t>
  </si>
  <si>
    <t>Further required - 2020/21</t>
  </si>
  <si>
    <t>Further required - 2021/22</t>
  </si>
  <si>
    <t>Further required - 2022/23</t>
  </si>
  <si>
    <t>Further required - 2023/24</t>
  </si>
  <si>
    <t>Further required - 2024/25</t>
  </si>
  <si>
    <t>Further required - 2025/26</t>
  </si>
  <si>
    <t>Further required - 2026/27</t>
  </si>
  <si>
    <t>OM2 - PREVIOUS
YEARS</t>
  </si>
  <si>
    <t>OM2 - 2015/16</t>
  </si>
  <si>
    <t>OM2 - 2016/17</t>
  </si>
  <si>
    <t>OM2 - 2017/18</t>
  </si>
  <si>
    <t>OM2 - 2018/19</t>
  </si>
  <si>
    <t>OM2 - 2019/20</t>
  </si>
  <si>
    <t>OM2 - 2020/21</t>
  </si>
  <si>
    <t>OM2 - 2021/22</t>
  </si>
  <si>
    <t>OM2 - 2022/23</t>
  </si>
  <si>
    <t>OM2 - 2023/24</t>
  </si>
  <si>
    <t>OM2 - 2024/25</t>
  </si>
  <si>
    <t>OM2 - 2025/26</t>
  </si>
  <si>
    <t>OM2 - 2026/27</t>
  </si>
  <si>
    <t>OM2b - PREVIOUS
YEARS</t>
  </si>
  <si>
    <t>OM2b - 2015/16</t>
  </si>
  <si>
    <t>OM2b - 2016/17</t>
  </si>
  <si>
    <t>OM2b - 2017/18</t>
  </si>
  <si>
    <t>OM2b - 2018/19</t>
  </si>
  <si>
    <t>OM2b - 2019/20</t>
  </si>
  <si>
    <t>OM2b - 2020/21</t>
  </si>
  <si>
    <t>OM2b - 2021/22</t>
  </si>
  <si>
    <t>OM2b - 2022/23</t>
  </si>
  <si>
    <t>OM2b - 2023/24</t>
  </si>
  <si>
    <t>OM2b - 2024/25</t>
  </si>
  <si>
    <t>OM2b - 2025/26</t>
  </si>
  <si>
    <t>OM2b - 2026/27</t>
  </si>
  <si>
    <t>OM2c - PREVIOUS
YEARS</t>
  </si>
  <si>
    <t>OM2c - 2015/16</t>
  </si>
  <si>
    <t>OM2c - 2016/17</t>
  </si>
  <si>
    <t>OM2c - 2017/18</t>
  </si>
  <si>
    <t>OM2c - 2018/19</t>
  </si>
  <si>
    <t>OM2c - 2019/20</t>
  </si>
  <si>
    <t>OM2c - 2020/21</t>
  </si>
  <si>
    <t>OM2c - 2021/22</t>
  </si>
  <si>
    <t>OM2c - 2022/23</t>
  </si>
  <si>
    <t>OM2c - 2023/24</t>
  </si>
  <si>
    <t>OM2c - 2024/25</t>
  </si>
  <si>
    <t>OM2c - 2025/26</t>
  </si>
  <si>
    <t>OM2c - 2026/27</t>
  </si>
  <si>
    <t>OM3 - PREVIOUS
YEARS</t>
  </si>
  <si>
    <t>OM3 - 2015/16</t>
  </si>
  <si>
    <t>OM3 - 2016/17</t>
  </si>
  <si>
    <t>OM3 - 2017/18</t>
  </si>
  <si>
    <t>OM3 - 2018/19</t>
  </si>
  <si>
    <t>OM3 - 2019/20</t>
  </si>
  <si>
    <t>OM3 - 2020/21</t>
  </si>
  <si>
    <t>OM3 - 2021/22</t>
  </si>
  <si>
    <t>OM3 - 2022/23</t>
  </si>
  <si>
    <t>OM3 - 2023/24</t>
  </si>
  <si>
    <t>OM3 - 2024/25</t>
  </si>
  <si>
    <t>OM3 - 2025/26</t>
  </si>
  <si>
    <t>OM3 - 2026/27</t>
  </si>
  <si>
    <t>OM3b - PREVIOUS
YEARS</t>
  </si>
  <si>
    <t>OM3b - 2015/16</t>
  </si>
  <si>
    <t>OM3b - 2016/17</t>
  </si>
  <si>
    <t>OM3b - 2017/18</t>
  </si>
  <si>
    <t>OM3b - 2018/19</t>
  </si>
  <si>
    <t>OM3b - 2019/20</t>
  </si>
  <si>
    <t>OM3b - 2020/21</t>
  </si>
  <si>
    <t>OM3b - 2021/22</t>
  </si>
  <si>
    <t>OM3b - 2022/23</t>
  </si>
  <si>
    <t>OM3b - 2023/24</t>
  </si>
  <si>
    <t>OM3b - 2024/25</t>
  </si>
  <si>
    <t>OM3b - 2025/26</t>
  </si>
  <si>
    <t>OM3b - 2026/27</t>
  </si>
  <si>
    <t>OM3c - PREVIOUS
YEARS</t>
  </si>
  <si>
    <t>OM3c - 2015/16</t>
  </si>
  <si>
    <t>OM3c - 2016/17</t>
  </si>
  <si>
    <t>OM3c - 2017/18</t>
  </si>
  <si>
    <t>OM3c - 2018/19</t>
  </si>
  <si>
    <t>OM3c - 2019/20</t>
  </si>
  <si>
    <t>OM3c - 2020/21</t>
  </si>
  <si>
    <t>OM3c - 2021/22</t>
  </si>
  <si>
    <t>OM3c - 2022/23</t>
  </si>
  <si>
    <t>OM3c - 2023/24</t>
  </si>
  <si>
    <t>OM3c - 2024/25</t>
  </si>
  <si>
    <t>OM3c - 2025/26</t>
  </si>
  <si>
    <t>OM3c - 2026/27</t>
  </si>
  <si>
    <t>OM4a Total</t>
  </si>
  <si>
    <t>OM4b Total</t>
  </si>
  <si>
    <t>OM4c Total</t>
  </si>
  <si>
    <t>Does this project contain any Natrual Flood Risk Management Measures?</t>
  </si>
  <si>
    <t>Main natural flood management measure</t>
  </si>
  <si>
    <t>Cost of associated Natural Flood Risk Measures (£)</t>
  </si>
  <si>
    <t>Does the project relate to a designated site?</t>
  </si>
  <si>
    <t>OM4d: Kilometres of WFD water body enhanced</t>
  </si>
  <si>
    <t>Does project remove a barrier to migration for fish or eels?</t>
  </si>
  <si>
    <t>OM4e: Kilometres of water body opened up to fish or eel passage</t>
  </si>
  <si>
    <t>OM4f: Kilometres of river habitat (including SSSI) enhanced</t>
  </si>
  <si>
    <t>OM4g: Hectares of habitat (including SSSI) enhanced</t>
  </si>
  <si>
    <t>OM4h: Hectares of habitat created</t>
  </si>
  <si>
    <t>TPE 6 year total</t>
  </si>
  <si>
    <t>Contributions 6 year total</t>
  </si>
  <si>
    <t>OM2+3 6 year total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</si>
  <si>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6 year total</t>
    </r>
  </si>
  <si>
    <t>Year 11</t>
  </si>
  <si>
    <t>Year 12</t>
  </si>
  <si>
    <t>TPE 19/20 - 20/21 total</t>
  </si>
  <si>
    <t>19/20-20/21</t>
  </si>
  <si>
    <r>
      <t xml:space="preserve">GiA + </t>
    </r>
    <r>
      <rPr>
        <b/>
        <sz val="12"/>
        <color rgb="FFFF0000"/>
        <rFont val="Arial"/>
        <family val="2"/>
      </rPr>
      <t>GROWTH</t>
    </r>
    <r>
      <rPr>
        <b/>
        <sz val="12"/>
        <rFont val="Arial"/>
        <family val="2"/>
      </rPr>
      <t xml:space="preserve"> 19/20 - 20/21 total</t>
    </r>
  </si>
  <si>
    <t>Contributions 19/20 - 20/21 total</t>
  </si>
  <si>
    <t>OM2+3 19/20 - 20/21 total</t>
  </si>
  <si>
    <t>PAFS Base 2019/20</t>
  </si>
  <si>
    <t>Year 13</t>
  </si>
  <si>
    <t>Confidence Assessment</t>
  </si>
  <si>
    <t>Confidence in 'Number' of homes</t>
  </si>
  <si>
    <t>Confidence in Homes being delivered by 2021</t>
  </si>
  <si>
    <t>Confidence in Securing Partnership Funding</t>
  </si>
  <si>
    <t>Proposed Delivery Route</t>
  </si>
  <si>
    <t>TPE - 2027/28 on</t>
  </si>
  <si>
    <t>GiA - 2027/28 on</t>
  </si>
  <si>
    <t>Growth - 2027/28 on</t>
  </si>
  <si>
    <t>Local Levy - 2027/28 on</t>
  </si>
  <si>
    <t>IDB - 2027/28 on</t>
  </si>
  <si>
    <t>Public - 2027/28 on</t>
  </si>
  <si>
    <t>Private - 2027/28 on</t>
  </si>
  <si>
    <t>Other EA - 2027/28 on</t>
  </si>
  <si>
    <t>Further required - 2027/28 on</t>
  </si>
  <si>
    <t>OM2 - 2027/28 on</t>
  </si>
  <si>
    <t>OM2b - 2027/28 on</t>
  </si>
  <si>
    <t>OM2c - 2027/28 on</t>
  </si>
  <si>
    <t>OM3 - 2027/28 on</t>
  </si>
  <si>
    <t>OM3b - 2027/28 on</t>
  </si>
  <si>
    <t>OM3c - 2027/28 on</t>
  </si>
  <si>
    <t>PAFS Status</t>
  </si>
  <si>
    <t>TSC501E/000A/040A</t>
  </si>
  <si>
    <t>Test Project 1</t>
  </si>
  <si>
    <t>xx</t>
  </si>
  <si>
    <t>North West</t>
  </si>
  <si>
    <t>Test</t>
  </si>
  <si>
    <t>EA Test Area</t>
  </si>
  <si>
    <t>PSO Test Area</t>
  </si>
  <si>
    <t/>
  </si>
  <si>
    <t>DEF</t>
  </si>
  <si>
    <t>River Flooding</t>
  </si>
  <si>
    <t>N</t>
  </si>
  <si>
    <t>SD2270073900</t>
  </si>
  <si>
    <t>Cumbria</t>
  </si>
  <si>
    <t>Barrow and Furness</t>
  </si>
  <si>
    <t xml:space="preserve">Properties at risk of flooding due to channel overtopping and inadequate surface water drainage._x000D_
</t>
  </si>
  <si>
    <t>1.33% to 4.99%</t>
  </si>
  <si>
    <t>0.51% to 1.32%</t>
  </si>
  <si>
    <t>Y</t>
  </si>
  <si>
    <t>07/2016</t>
  </si>
  <si>
    <t>04/2018</t>
  </si>
  <si>
    <t>08/2018</t>
  </si>
  <si>
    <t>04/2019</t>
  </si>
  <si>
    <t>TSC501E/000A/041A</t>
  </si>
  <si>
    <t>Test Project 2</t>
  </si>
  <si>
    <t>Time Constrained Contribution</t>
  </si>
  <si>
    <t>SD7930033900</t>
  </si>
  <si>
    <t>Lancashire</t>
  </si>
  <si>
    <t>Burnley</t>
  </si>
  <si>
    <t>It is expected that the preferred option will be a flood scheme (combination of embankments and flood walls) along the river. It is also possible that some small-scale habitat creation may also form part of the scheme, along with possible localised bridge-raising and enhanced maintenance.</t>
  </si>
  <si>
    <t>0.5% or lower</t>
  </si>
  <si>
    <t xml:space="preserve">Example Borough Council - Local Growth Fund_x000D_
</t>
  </si>
  <si>
    <t>10/2017</t>
  </si>
  <si>
    <t>12/2018</t>
  </si>
  <si>
    <t>01/2019</t>
  </si>
  <si>
    <t>03/2020</t>
  </si>
  <si>
    <t>TSC501E/000A/044A</t>
  </si>
  <si>
    <t>Test Project 5</t>
  </si>
  <si>
    <t>South East</t>
  </si>
  <si>
    <t>RMA Test Area</t>
  </si>
  <si>
    <t>LA</t>
  </si>
  <si>
    <t>Coastal Erosion</t>
  </si>
  <si>
    <t>Health &amp; Safety</t>
  </si>
  <si>
    <t>TQ2849904313</t>
  </si>
  <si>
    <t>Hove</t>
  </si>
  <si>
    <t xml:space="preserve">Proposed preferred option is to Improve the standard of flood and coast protection along the open coast with improvements to defences and beach management._x000D_
</t>
  </si>
  <si>
    <t>5% or greater</t>
  </si>
  <si>
    <t>5 to 9 years</t>
  </si>
  <si>
    <t>50 years or more</t>
  </si>
  <si>
    <t>Local Authority</t>
  </si>
  <si>
    <t>Port Authority</t>
  </si>
  <si>
    <t>06/2016</t>
  </si>
  <si>
    <t>04/2021</t>
  </si>
  <si>
    <t>06/2021</t>
  </si>
  <si>
    <t>03/2025</t>
  </si>
  <si>
    <t>TSC501E/000A/042A</t>
  </si>
  <si>
    <t>Test Project 3</t>
  </si>
  <si>
    <t>ENV</t>
  </si>
  <si>
    <t>SS7956842079</t>
  </si>
  <si>
    <t>Ongoing partnership project delivering NFM measures, pre-existing the Defra steer. Ecohydrological restoration of priority habitats, blanket bog and upland heath and SSSI favourable condition in the headwaters of Exmoor._x000D_
_x000D_
The project will deliver 644ha of blanket bog between 2015 and 20 which we will claim 120 ha of OM4a and OM4g. It will also deliver a wide range of multiple benefits including flow reductions (currently estimated at 30% reduction from some sites), water quality improvements, carbon sequestration and recreational/educational improvements.</t>
  </si>
  <si>
    <t xml:space="preserve">Natural England, NERC, National Park Authority_x000D_
</t>
  </si>
  <si>
    <t xml:space="preserve">Water Company, University_x000D_
</t>
  </si>
  <si>
    <t>WEIF</t>
  </si>
  <si>
    <t>09/2015</t>
  </si>
  <si>
    <t>01/2016</t>
  </si>
  <si>
    <t>04/2016</t>
  </si>
  <si>
    <t>TSC501E/000A/043A</t>
  </si>
  <si>
    <t>Test Project 4</t>
  </si>
  <si>
    <t>Sea Flooding</t>
  </si>
  <si>
    <t>TR1751168524</t>
  </si>
  <si>
    <t xml:space="preserve">The works comprise raising and extending the rear seawall and construction of 3 timber groynes (under construction), capital maintenance to the rock breakwater, with provision of additional rock, and beach recharge. These works are necessary to upgrade the defences to a 1 in 200 year standard and also close gaps in the seawall and secure the defences against overflow in extreme events.  _x000D_
</t>
  </si>
  <si>
    <t>06/2019</t>
  </si>
  <si>
    <t>04/2020</t>
  </si>
  <si>
    <t>08/2020</t>
  </si>
  <si>
    <t>None</t>
  </si>
  <si>
    <t>SPA/SAC</t>
  </si>
  <si>
    <t>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</si>
</sst>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_-* #,##0_-;\-* #,##0_-;_-* &quot;-&quot;??_-;_-@_-"/>
    <numFmt numFmtId="166" formatCode="#,##0.0"/>
    <numFmt numFmtId="167" formatCode="#,##0_ ;[Red]\-#,##0\ "/>
    <numFmt numFmtId="168" formatCode="#,##0.0_ ;[Red]\-#,##0.0\ "/>
  </numFmts>
  <fonts count="18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2"/>
      <name val="Arial"/>
      <family val="2"/>
    </font>
    <font>
      <b/>
      <sz val="22"/>
      <color theme="1"/>
      <name val="Arial"/>
      <family val="2"/>
    </font>
    <font>
      <b/>
      <sz val="20"/>
      <name val="Arial"/>
      <family val="2"/>
    </font>
    <font>
      <sz val="30"/>
      <name val="Arial"/>
      <family val="2"/>
    </font>
    <font>
      <b/>
      <sz val="2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2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11" fillId="0" borderId="0"/>
    <xf numFmtId="0" fontId="3" fillId="0" borderId="0"/>
    <xf numFmtId="0" fontId="11" fillId="0" borderId="0" applyNumberFormat="0" applyFont="0" applyFill="0" applyBorder="0" applyAlignment="0" applyProtection="0"/>
    <xf numFmtId="9" fontId="11" fillId="0" borderId="0" applyFont="0" applyFill="0" applyBorder="0" applyAlignment="0" applyProtection="0"/>
    <xf numFmtId="0" fontId="11" fillId="0" borderId="0"/>
  </cellStyleXfs>
  <cellXfs count="90">
    <xf numFmtId="0" fontId="0" fillId="0" borderId="0" xfId="0"/>
    <xf numFmtId="0" fontId="3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left" vertical="center"/>
    </xf>
    <xf numFmtId="0" fontId="3" fillId="2" borderId="0" xfId="0" applyFont="1" applyFill="1" applyAlignment="1" applyProtection="1">
      <alignment horizontal="center" vertical="center"/>
    </xf>
    <xf numFmtId="9" fontId="3" fillId="2" borderId="0" xfId="2" applyFont="1" applyFill="1" applyAlignment="1" applyProtection="1">
      <alignment vertical="center"/>
    </xf>
    <xf numFmtId="14" fontId="3" fillId="2" borderId="0" xfId="0" applyNumberFormat="1" applyFont="1" applyFill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0" fillId="2" borderId="0" xfId="0" applyFill="1"/>
    <xf numFmtId="0" fontId="5" fillId="0" borderId="1" xfId="4" applyNumberFormat="1" applyFont="1" applyBorder="1" applyAlignment="1" applyProtection="1">
      <alignment horizontal="center" vertical="center"/>
    </xf>
    <xf numFmtId="0" fontId="5" fillId="23" borderId="1" xfId="4" applyFont="1" applyFill="1" applyBorder="1" applyAlignment="1" applyProtection="1">
      <alignment horizontal="center" vertical="center"/>
    </xf>
    <xf numFmtId="0" fontId="5" fillId="24" borderId="1" xfId="4" applyFont="1" applyFill="1" applyBorder="1" applyAlignment="1" applyProtection="1">
      <alignment horizontal="center" vertical="center"/>
    </xf>
    <xf numFmtId="0" fontId="5" fillId="2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 wrapText="1"/>
    </xf>
    <xf numFmtId="49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5" applyFont="1" applyFill="1" applyBorder="1" applyAlignment="1" applyProtection="1">
      <alignment horizontal="center" vertical="center" wrapText="1"/>
    </xf>
    <xf numFmtId="49" fontId="5" fillId="0" borderId="1" xfId="4" applyNumberFormat="1" applyFont="1" applyFill="1" applyBorder="1" applyAlignment="1" applyProtection="1">
      <alignment horizontal="center" vertical="center" wrapText="1"/>
    </xf>
    <xf numFmtId="1" fontId="5" fillId="0" borderId="1" xfId="5" applyNumberFormat="1" applyFont="1" applyFill="1" applyBorder="1" applyAlignment="1" applyProtection="1">
      <alignment horizontal="center" vertical="center" wrapText="1"/>
    </xf>
    <xf numFmtId="0" fontId="5" fillId="0" borderId="1" xfId="4" applyFont="1" applyFill="1" applyBorder="1" applyAlignment="1" applyProtection="1">
      <alignment horizontal="center" vertical="center" wrapText="1"/>
      <protection hidden="1"/>
    </xf>
    <xf numFmtId="0" fontId="5" fillId="0" borderId="1" xfId="4" applyNumberFormat="1" applyFont="1" applyFill="1" applyBorder="1" applyAlignment="1" applyProtection="1">
      <alignment horizontal="center" vertical="center" wrapText="1"/>
      <protection hidden="1"/>
    </xf>
    <xf numFmtId="9" fontId="5" fillId="0" borderId="1" xfId="2" applyFont="1" applyFill="1" applyBorder="1" applyAlignment="1" applyProtection="1">
      <alignment horizontal="center" vertical="center" wrapText="1"/>
    </xf>
    <xf numFmtId="14" fontId="5" fillId="0" borderId="1" xfId="0" applyNumberFormat="1" applyFont="1" applyFill="1" applyBorder="1" applyAlignment="1" applyProtection="1">
      <alignment horizontal="center" vertical="center" wrapText="1"/>
    </xf>
    <xf numFmtId="14" fontId="5" fillId="0" borderId="1" xfId="4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</xf>
    <xf numFmtId="9" fontId="3" fillId="2" borderId="1" xfId="2" applyFont="1" applyFill="1" applyBorder="1" applyAlignment="1" applyProtection="1">
      <alignment vertical="center"/>
    </xf>
    <xf numFmtId="14" fontId="3" fillId="2" borderId="1" xfId="0" applyNumberFormat="1" applyFont="1" applyFill="1" applyBorder="1" applyAlignment="1" applyProtection="1">
      <alignment vertical="center"/>
    </xf>
    <xf numFmtId="0" fontId="0" fillId="2" borderId="1" xfId="0" applyFill="1" applyBorder="1"/>
    <xf numFmtId="0" fontId="0" fillId="2" borderId="0" xfId="0" applyFill="1" applyProtection="1"/>
    <xf numFmtId="167" fontId="3" fillId="0" borderId="1" xfId="0" applyNumberFormat="1" applyFont="1" applyFill="1" applyBorder="1" applyAlignment="1" applyProtection="1">
      <alignment vertical="center"/>
    </xf>
    <xf numFmtId="167" fontId="15" fillId="0" borderId="1" xfId="0" applyNumberFormat="1" applyFont="1" applyFill="1" applyBorder="1" applyAlignment="1" applyProtection="1">
      <alignment vertical="center"/>
    </xf>
    <xf numFmtId="0" fontId="3" fillId="0" borderId="1" xfId="0" applyFont="1" applyFill="1" applyBorder="1" applyAlignment="1" applyProtection="1">
      <alignment horizontal="left" vertical="center"/>
    </xf>
    <xf numFmtId="167" fontId="3" fillId="0" borderId="1" xfId="1" applyNumberFormat="1" applyFont="1" applyFill="1" applyBorder="1" applyAlignment="1" applyProtection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vertical="center"/>
    </xf>
    <xf numFmtId="0" fontId="2" fillId="2" borderId="1" xfId="0" applyFont="1" applyFill="1" applyBorder="1" applyAlignment="1" applyProtection="1">
      <alignment horizontal="left" vertical="center"/>
    </xf>
    <xf numFmtId="165" fontId="3" fillId="2" borderId="1" xfId="0" applyNumberFormat="1" applyFont="1" applyFill="1" applyBorder="1" applyAlignment="1" applyProtection="1">
      <alignment horizontal="right" vertical="center"/>
    </xf>
    <xf numFmtId="166" fontId="5" fillId="2" borderId="1" xfId="0" applyNumberFormat="1" applyFont="1" applyFill="1" applyBorder="1" applyAlignment="1" applyProtection="1">
      <alignment horizontal="right" vertical="center"/>
    </xf>
    <xf numFmtId="0" fontId="6" fillId="2" borderId="1" xfId="0" applyFont="1" applyFill="1" applyBorder="1" applyAlignment="1" applyProtection="1">
      <alignment horizontal="left" vertical="center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 applyProtection="1">
      <alignment vertical="center"/>
    </xf>
    <xf numFmtId="3" fontId="3" fillId="2" borderId="1" xfId="0" applyNumberFormat="1" applyFont="1" applyFill="1" applyBorder="1" applyAlignment="1" applyProtection="1">
      <alignment vertical="center"/>
    </xf>
    <xf numFmtId="0" fontId="9" fillId="2" borderId="1" xfId="3" applyFont="1" applyFill="1" applyBorder="1" applyAlignment="1" applyProtection="1">
      <alignment horizontal="center" vertical="center"/>
    </xf>
    <xf numFmtId="0" fontId="9" fillId="2" borderId="1" xfId="3" applyFont="1" applyFill="1" applyBorder="1" applyAlignment="1" applyProtection="1">
      <alignment horizontal="left" vertical="center"/>
    </xf>
    <xf numFmtId="9" fontId="9" fillId="2" borderId="1" xfId="2" applyFont="1" applyFill="1" applyBorder="1" applyAlignment="1" applyProtection="1">
      <alignment horizontal="left" vertical="center"/>
    </xf>
    <xf numFmtId="14" fontId="9" fillId="2" borderId="1" xfId="3" applyNumberFormat="1" applyFont="1" applyFill="1" applyBorder="1" applyAlignment="1" applyProtection="1">
      <alignment horizontal="left" vertical="center"/>
    </xf>
    <xf numFmtId="14" fontId="9" fillId="2" borderId="1" xfId="0" applyNumberFormat="1" applyFont="1" applyFill="1" applyBorder="1" applyAlignment="1" applyProtection="1">
      <alignment horizontal="left" vertical="center"/>
    </xf>
    <xf numFmtId="0" fontId="9" fillId="2" borderId="1" xfId="0" applyFont="1" applyFill="1" applyBorder="1" applyAlignment="1" applyProtection="1">
      <alignment horizontal="left" vertical="center"/>
    </xf>
    <xf numFmtId="3" fontId="10" fillId="2" borderId="1" xfId="0" applyNumberFormat="1" applyFont="1" applyFill="1" applyBorder="1" applyAlignment="1" applyProtection="1">
      <alignment horizontal="left" vertical="center"/>
    </xf>
    <xf numFmtId="14" fontId="3" fillId="0" borderId="1" xfId="0" applyNumberFormat="1" applyFont="1" applyFill="1" applyBorder="1" applyAlignment="1" applyProtection="1">
      <alignment horizontal="right" vertical="center"/>
    </xf>
    <xf numFmtId="0" fontId="15" fillId="0" borderId="1" xfId="0" applyFont="1" applyFill="1" applyBorder="1" applyAlignment="1" applyProtection="1">
      <alignment vertical="center"/>
    </xf>
    <xf numFmtId="0" fontId="15" fillId="0" borderId="1" xfId="0" applyFont="1" applyFill="1" applyBorder="1" applyAlignment="1" applyProtection="1">
      <alignment horizontal="left" vertical="center"/>
    </xf>
    <xf numFmtId="9" fontId="15" fillId="0" borderId="1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center" vertical="center"/>
    </xf>
    <xf numFmtId="9" fontId="15" fillId="0" borderId="1" xfId="2" applyFont="1" applyFill="1" applyBorder="1" applyAlignment="1" applyProtection="1">
      <alignment vertical="center"/>
    </xf>
    <xf numFmtId="168" fontId="15" fillId="0" borderId="1" xfId="0" applyNumberFormat="1" applyFont="1" applyFill="1" applyBorder="1" applyAlignment="1" applyProtection="1">
      <alignment vertical="center"/>
    </xf>
    <xf numFmtId="14" fontId="15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Fill="1" applyBorder="1" applyProtection="1"/>
    <xf numFmtId="0" fontId="0" fillId="26" borderId="0" xfId="0" applyFill="1"/>
    <xf numFmtId="0" fontId="12" fillId="25" borderId="2" xfId="0" applyFont="1" applyFill="1" applyBorder="1" applyAlignment="1">
      <alignment horizontal="center" vertical="center"/>
    </xf>
    <xf numFmtId="0" fontId="12" fillId="25" borderId="0" xfId="0" applyFont="1" applyFill="1" applyBorder="1" applyAlignment="1">
      <alignment horizontal="center" vertical="center"/>
    </xf>
    <xf numFmtId="0" fontId="12" fillId="25" borderId="3" xfId="0" applyFont="1" applyFill="1" applyBorder="1" applyAlignment="1">
      <alignment horizontal="center" vertical="center"/>
    </xf>
    <xf numFmtId="0" fontId="12" fillId="25" borderId="4" xfId="0" applyFont="1" applyFill="1" applyBorder="1" applyAlignment="1">
      <alignment horizontal="center" vertical="center"/>
    </xf>
    <xf numFmtId="0" fontId="5" fillId="22" borderId="1" xfId="0" applyFont="1" applyFill="1" applyBorder="1" applyAlignment="1" applyProtection="1">
      <alignment horizontal="center" vertical="center" wrapText="1"/>
    </xf>
    <xf numFmtId="0" fontId="5" fillId="22" borderId="1" xfId="0" applyFont="1" applyFill="1" applyBorder="1" applyAlignment="1" applyProtection="1">
      <alignment horizontal="center" vertical="center"/>
    </xf>
    <xf numFmtId="0" fontId="5" fillId="13" borderId="1" xfId="4" applyFont="1" applyFill="1" applyBorder="1" applyAlignment="1" applyProtection="1">
      <alignment horizontal="center" vertical="center" wrapText="1"/>
    </xf>
    <xf numFmtId="0" fontId="5" fillId="20" borderId="1" xfId="4" applyFont="1" applyFill="1" applyBorder="1" applyAlignment="1" applyProtection="1">
      <alignment horizontal="center" vertical="center" wrapText="1"/>
    </xf>
    <xf numFmtId="0" fontId="5" fillId="21" borderId="1" xfId="4" applyFont="1" applyFill="1" applyBorder="1" applyAlignment="1" applyProtection="1">
      <alignment horizontal="center" vertical="center" wrapText="1"/>
    </xf>
    <xf numFmtId="14" fontId="5" fillId="11" borderId="1" xfId="4" applyNumberFormat="1" applyFont="1" applyFill="1" applyBorder="1" applyAlignment="1" applyProtection="1">
      <alignment horizontal="center" vertical="center"/>
    </xf>
    <xf numFmtId="0" fontId="5" fillId="12" borderId="1" xfId="4" applyFont="1" applyFill="1" applyBorder="1" applyAlignment="1" applyProtection="1">
      <alignment horizontal="center" vertical="center"/>
    </xf>
    <xf numFmtId="0" fontId="5" fillId="14" borderId="1" xfId="4" applyFont="1" applyFill="1" applyBorder="1" applyAlignment="1" applyProtection="1">
      <alignment horizontal="center" vertical="center" wrapText="1"/>
    </xf>
    <xf numFmtId="0" fontId="5" fillId="15" borderId="1" xfId="4" applyFont="1" applyFill="1" applyBorder="1" applyAlignment="1" applyProtection="1">
      <alignment horizontal="center" vertical="center" wrapText="1"/>
    </xf>
    <xf numFmtId="0" fontId="5" fillId="16" borderId="1" xfId="4" applyFont="1" applyFill="1" applyBorder="1" applyAlignment="1" applyProtection="1">
      <alignment horizontal="center" vertical="center" wrapText="1"/>
    </xf>
    <xf numFmtId="0" fontId="5" fillId="17" borderId="1" xfId="4" applyFont="1" applyFill="1" applyBorder="1" applyAlignment="1" applyProtection="1">
      <alignment horizontal="center" vertical="center" wrapText="1"/>
    </xf>
    <xf numFmtId="0" fontId="5" fillId="18" borderId="1" xfId="4" applyFont="1" applyFill="1" applyBorder="1" applyAlignment="1" applyProtection="1">
      <alignment horizontal="center" vertical="center" wrapText="1"/>
    </xf>
    <xf numFmtId="0" fontId="5" fillId="19" borderId="1" xfId="4" applyFont="1" applyFill="1" applyBorder="1" applyAlignment="1" applyProtection="1">
      <alignment horizontal="center" vertical="center" wrapText="1"/>
    </xf>
    <xf numFmtId="0" fontId="5" fillId="6" borderId="1" xfId="4" applyFont="1" applyFill="1" applyBorder="1" applyAlignment="1" applyProtection="1">
      <alignment horizontal="center" vertical="center" wrapText="1"/>
    </xf>
    <xf numFmtId="0" fontId="5" fillId="7" borderId="1" xfId="4" applyFont="1" applyFill="1" applyBorder="1" applyAlignment="1" applyProtection="1">
      <alignment horizontal="center" vertical="center" wrapText="1"/>
    </xf>
    <xf numFmtId="0" fontId="5" fillId="10" borderId="1" xfId="0" applyFont="1" applyFill="1" applyBorder="1" applyAlignment="1" applyProtection="1">
      <alignment horizontal="center" vertical="center"/>
    </xf>
    <xf numFmtId="0" fontId="4" fillId="3" borderId="1" xfId="3" applyFont="1" applyFill="1" applyBorder="1" applyAlignment="1" applyProtection="1">
      <alignment horizontal="left" vertical="center"/>
    </xf>
    <xf numFmtId="0" fontId="7" fillId="2" borderId="1" xfId="0" applyFont="1" applyFill="1" applyBorder="1" applyAlignment="1" applyProtection="1">
      <alignment horizontal="left" vertical="center"/>
    </xf>
    <xf numFmtId="0" fontId="5" fillId="4" borderId="1" xfId="4" applyFont="1" applyFill="1" applyBorder="1" applyAlignment="1" applyProtection="1">
      <alignment horizontal="center" vertical="center"/>
    </xf>
    <xf numFmtId="0" fontId="5" fillId="5" borderId="1" xfId="4" applyFont="1" applyFill="1" applyBorder="1" applyAlignment="1" applyProtection="1">
      <alignment horizontal="center" vertical="center"/>
    </xf>
    <xf numFmtId="0" fontId="5" fillId="6" borderId="1" xfId="4" applyFont="1" applyFill="1" applyBorder="1" applyAlignment="1" applyProtection="1">
      <alignment horizontal="center" vertical="center"/>
    </xf>
    <xf numFmtId="0" fontId="5" fillId="7" borderId="1" xfId="4" applyFont="1" applyFill="1" applyBorder="1" applyAlignment="1" applyProtection="1">
      <alignment horizontal="center" vertical="center"/>
    </xf>
    <xf numFmtId="0" fontId="5" fillId="8" borderId="1" xfId="4" applyFont="1" applyFill="1" applyBorder="1" applyAlignment="1" applyProtection="1">
      <alignment horizontal="center" vertical="center"/>
    </xf>
    <xf numFmtId="0" fontId="5" fillId="9" borderId="1" xfId="4" applyFont="1" applyFill="1" applyBorder="1" applyAlignment="1" applyProtection="1">
      <alignment horizontal="center" vertical="center"/>
    </xf>
    <xf numFmtId="0" fontId="5" fillId="0" borderId="1" xfId="4" applyFont="1" applyFill="1" applyBorder="1" applyAlignment="1" applyProtection="1">
      <alignment horizontal="center" vertical="center"/>
    </xf>
  </cellXfs>
  <cellStyles count="9">
    <cellStyle name="%" xfId="3" xr:uid="{00000000-0005-0000-0000-000000000000}"/>
    <cellStyle name="% 2 2 2" xfId="4" xr:uid="{00000000-0005-0000-0000-000001000000}"/>
    <cellStyle name="Comma" xfId="1" builtinId="3"/>
    <cellStyle name="Normal" xfId="0" builtinId="0"/>
    <cellStyle name="Normal 2" xfId="8" xr:uid="{00000000-0005-0000-0000-000004000000}"/>
    <cellStyle name="Normal 2 2" xfId="6" xr:uid="{00000000-0005-0000-0000-000005000000}"/>
    <cellStyle name="Normal_RCP" xfId="5" xr:uid="{00000000-0005-0000-0000-000006000000}"/>
    <cellStyle name="Per cent" xfId="2" builtinId="5"/>
    <cellStyle name="Percent 11" xfId="7" xr:uid="{00000000-0005-0000-0000-000008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sprobinson/Desktop/FCRM%20Project%20proposal%20template%20v2%20-%20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User notes"/>
      <sheetName val="Proposal Part1 (All Projects)"/>
      <sheetName val="PF Score Estimator Tool"/>
      <sheetName val="Proposal Part2 (1-6yr Projects)"/>
      <sheetName val="PF Calculator (1-6yr Projects)"/>
      <sheetName val="PV Calculator Tool"/>
      <sheetName val="Discount Rates &amp; Assumptions"/>
      <sheetName val="Version Control"/>
      <sheetName val="Sensitivity 1"/>
      <sheetName val="Sensitivity 2"/>
      <sheetName val="Sensitivity 3"/>
      <sheetName val="Sensitivity 4"/>
      <sheetName val="Sensitivity 5"/>
      <sheetName val="Urgency Moderation form"/>
      <sheetName val="FCRM1 form"/>
      <sheetName val="FCRM1 field descriptions"/>
      <sheetName val="Deprived areas map"/>
      <sheetName val="Sheet3"/>
    </sheetNames>
    <sheetDataSet>
      <sheetData sheetId="0"/>
      <sheetData sheetId="1"/>
      <sheetData sheetId="2"/>
      <sheetData sheetId="3"/>
      <sheetData sheetId="4"/>
      <sheetData sheetId="5">
        <row r="15">
          <cell r="H15" t="e">
            <v>#N/A</v>
          </cell>
        </row>
        <row r="19">
          <cell r="H19" t="e">
            <v>#N/A</v>
          </cell>
        </row>
        <row r="25">
          <cell r="H25">
            <v>0</v>
          </cell>
        </row>
      </sheetData>
      <sheetData sheetId="6"/>
      <sheetData sheetId="7">
        <row r="5">
          <cell r="K5">
            <v>5</v>
          </cell>
        </row>
        <row r="6">
          <cell r="K6">
            <v>18</v>
          </cell>
        </row>
        <row r="9">
          <cell r="K9">
            <v>2.25</v>
          </cell>
        </row>
        <row r="10">
          <cell r="K10">
            <v>1.5</v>
          </cell>
        </row>
        <row r="11">
          <cell r="K11">
            <v>1</v>
          </cell>
        </row>
        <row r="32">
          <cell r="K32">
            <v>30</v>
          </cell>
        </row>
        <row r="35">
          <cell r="K35">
            <v>6000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pageSetUpPr fitToPage="1"/>
  </sheetPr>
  <dimension ref="A1:KL11"/>
  <sheetViews>
    <sheetView zoomScale="70" zoomScaleNormal="70" workbookViewId="0">
      <pane xSplit="2" ySplit="6" topLeftCell="C7" activePane="bottomRight" state="frozen"/>
      <selection activeCell="A7" sqref="A7"/>
      <selection pane="topRight" activeCell="C7" sqref="C7"/>
      <selection pane="bottomLeft" activeCell="A10" sqref="A10"/>
      <selection pane="bottomRight" activeCell="KL18" sqref="KL18"/>
    </sheetView>
  </sheetViews>
  <sheetFormatPr baseColWidth="10" defaultColWidth="8.85546875" defaultRowHeight="16" x14ac:dyDescent="0.2"/>
  <cols>
    <col min="1" max="1" width="24.140625" style="3" bestFit="1" customWidth="1"/>
    <col min="2" max="2" width="54" style="1" customWidth="1"/>
    <col min="3" max="4" width="21" style="3" customWidth="1"/>
    <col min="5" max="6" width="21" style="1" customWidth="1"/>
    <col min="7" max="7" width="21" style="2" customWidth="1"/>
    <col min="8" max="8" width="21" style="1" customWidth="1"/>
    <col min="9" max="9" width="21" style="3" customWidth="1"/>
    <col min="10" max="23" width="21" style="1" customWidth="1"/>
    <col min="24" max="25" width="21" style="4" customWidth="1"/>
    <col min="26" max="27" width="21" style="1" customWidth="1"/>
    <col min="28" max="28" width="21" style="4" customWidth="1"/>
    <col min="29" max="29" width="21" style="1" customWidth="1"/>
    <col min="30" max="31" width="21" style="4" customWidth="1"/>
    <col min="32" max="39" width="21" style="1" customWidth="1"/>
    <col min="40" max="44" width="21" style="5" customWidth="1"/>
    <col min="45" max="278" width="21" style="1" customWidth="1"/>
    <col min="279" max="285" width="21" style="29" customWidth="1"/>
    <col min="286" max="293" width="21" style="6" customWidth="1"/>
    <col min="294" max="296" width="22.140625" style="7" customWidth="1"/>
    <col min="297" max="297" width="13.140625" style="7" customWidth="1"/>
    <col min="298" max="298" width="11" style="7" customWidth="1"/>
    <col min="299" max="16384" width="8.85546875" style="7"/>
  </cols>
  <sheetData>
    <row r="1" spans="1:298" ht="28.5" customHeight="1" x14ac:dyDescent="0.2">
      <c r="A1" s="81" t="s">
        <v>0</v>
      </c>
      <c r="B1" s="81"/>
      <c r="C1" s="25"/>
      <c r="D1" s="25"/>
      <c r="E1" s="23"/>
      <c r="F1" s="23"/>
      <c r="G1" s="24"/>
      <c r="H1" s="36"/>
      <c r="I1" s="37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6"/>
      <c r="Y1" s="26"/>
      <c r="Z1" s="23"/>
      <c r="AA1" s="23"/>
      <c r="AB1" s="26"/>
      <c r="AC1" s="23"/>
      <c r="AD1" s="26"/>
      <c r="AE1" s="26"/>
      <c r="AF1" s="23"/>
      <c r="AG1" s="23"/>
      <c r="AH1" s="23"/>
      <c r="AI1" s="23"/>
      <c r="AJ1" s="23"/>
      <c r="AK1" s="23"/>
      <c r="AL1" s="23"/>
      <c r="AM1" s="23"/>
      <c r="AN1" s="27"/>
      <c r="AO1" s="27"/>
      <c r="AP1" s="27"/>
      <c r="AQ1" s="27"/>
      <c r="AR1" s="27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38"/>
      <c r="CC1" s="35"/>
      <c r="CD1" s="35"/>
      <c r="CE1" s="35"/>
      <c r="CF1" s="23"/>
      <c r="CG1" s="23"/>
      <c r="CH1" s="23"/>
      <c r="CI1" s="23"/>
      <c r="CJ1" s="39"/>
      <c r="CK1" s="39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  <c r="FB1" s="23"/>
      <c r="FC1" s="23"/>
      <c r="FD1" s="23"/>
      <c r="FE1" s="23"/>
      <c r="FF1" s="23"/>
      <c r="FG1" s="23"/>
      <c r="FH1" s="23"/>
      <c r="FI1" s="23"/>
      <c r="FJ1" s="23"/>
      <c r="FK1" s="23"/>
      <c r="FL1" s="23"/>
      <c r="FM1" s="23"/>
      <c r="FN1" s="23"/>
      <c r="FO1" s="23"/>
      <c r="FP1" s="23"/>
      <c r="FQ1" s="23"/>
      <c r="FR1" s="23"/>
      <c r="FS1" s="23"/>
      <c r="FT1" s="23"/>
      <c r="FU1" s="23"/>
      <c r="FV1" s="23"/>
      <c r="FW1" s="23"/>
      <c r="FX1" s="23"/>
      <c r="FY1" s="23"/>
      <c r="FZ1" s="23"/>
      <c r="GA1" s="23"/>
      <c r="GB1" s="23"/>
      <c r="GC1" s="23"/>
      <c r="GD1" s="23"/>
      <c r="GE1" s="23"/>
      <c r="GF1" s="23"/>
      <c r="GG1" s="23"/>
      <c r="GH1" s="23"/>
      <c r="GI1" s="23"/>
      <c r="GJ1" s="23"/>
      <c r="GK1" s="23"/>
      <c r="GL1" s="23"/>
      <c r="GM1" s="23"/>
      <c r="GN1" s="23"/>
      <c r="GO1" s="23"/>
      <c r="GP1" s="23"/>
      <c r="GQ1" s="23"/>
      <c r="GR1" s="23"/>
      <c r="GS1" s="23"/>
      <c r="GT1" s="23"/>
      <c r="GU1" s="23"/>
      <c r="GV1" s="23"/>
      <c r="GW1" s="23"/>
      <c r="GX1" s="23"/>
      <c r="GY1" s="23"/>
      <c r="GZ1" s="23"/>
      <c r="HA1" s="23"/>
      <c r="HB1" s="23"/>
      <c r="HC1" s="23"/>
      <c r="HD1" s="23"/>
      <c r="HE1" s="23"/>
      <c r="HF1" s="23"/>
      <c r="HG1" s="23"/>
      <c r="HH1" s="23"/>
      <c r="HI1" s="23"/>
      <c r="HJ1" s="23"/>
      <c r="HK1" s="23"/>
      <c r="HL1" s="23"/>
      <c r="HM1" s="23"/>
      <c r="HN1" s="23"/>
      <c r="HO1" s="23"/>
      <c r="HP1" s="23"/>
      <c r="HQ1" s="23"/>
      <c r="HR1" s="23"/>
      <c r="HS1" s="23"/>
      <c r="HT1" s="23"/>
      <c r="HU1" s="23"/>
      <c r="HV1" s="23"/>
      <c r="HW1" s="23"/>
      <c r="HX1" s="23"/>
      <c r="HY1" s="23"/>
      <c r="HZ1" s="23"/>
      <c r="IA1" s="23"/>
      <c r="IB1" s="23"/>
      <c r="IC1" s="23"/>
      <c r="ID1" s="23"/>
      <c r="IE1" s="23"/>
      <c r="IF1" s="23"/>
      <c r="IG1" s="23"/>
      <c r="IH1" s="23"/>
      <c r="II1" s="23"/>
      <c r="IJ1" s="23"/>
      <c r="IK1" s="23"/>
      <c r="IL1" s="23"/>
      <c r="IM1" s="23"/>
      <c r="IN1" s="23"/>
      <c r="IO1" s="23"/>
      <c r="IP1" s="23"/>
      <c r="IQ1" s="23"/>
      <c r="IR1" s="23"/>
      <c r="IS1" s="23"/>
      <c r="IT1" s="23"/>
      <c r="IU1" s="23"/>
      <c r="IV1" s="23"/>
      <c r="IW1" s="23"/>
      <c r="IX1" s="23"/>
      <c r="IY1" s="23"/>
      <c r="IZ1" s="23"/>
      <c r="JA1" s="23"/>
      <c r="JB1" s="23"/>
      <c r="JC1" s="23"/>
      <c r="JD1" s="23"/>
      <c r="JE1" s="23"/>
      <c r="JF1" s="23"/>
      <c r="JG1" s="23"/>
      <c r="JH1" s="23"/>
      <c r="JI1" s="23"/>
      <c r="JJ1" s="23"/>
      <c r="JK1" s="23"/>
      <c r="JL1" s="23"/>
      <c r="JM1" s="23"/>
      <c r="JN1" s="23"/>
      <c r="JO1" s="23"/>
      <c r="JP1" s="23"/>
      <c r="JQ1" s="23"/>
      <c r="JR1" s="23"/>
      <c r="JS1" s="40"/>
      <c r="JT1" s="40"/>
      <c r="JU1" s="40"/>
      <c r="JV1" s="40"/>
      <c r="JW1" s="40"/>
      <c r="JX1" s="40"/>
      <c r="JY1" s="40"/>
      <c r="JZ1" s="23"/>
      <c r="KA1" s="23"/>
      <c r="KB1" s="23"/>
      <c r="KC1" s="23"/>
      <c r="KD1" s="23"/>
      <c r="KE1" s="23"/>
      <c r="KF1" s="23"/>
      <c r="KG1" s="23"/>
    </row>
    <row r="2" spans="1:298" ht="28.5" customHeight="1" x14ac:dyDescent="0.2">
      <c r="A2" s="82" t="s">
        <v>320</v>
      </c>
      <c r="B2" s="82"/>
      <c r="C2" s="41"/>
      <c r="D2" s="41"/>
      <c r="E2" s="23"/>
      <c r="F2" s="42"/>
      <c r="G2" s="24"/>
      <c r="H2" s="36"/>
      <c r="I2" s="37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6"/>
      <c r="Y2" s="26"/>
      <c r="Z2" s="23"/>
      <c r="AA2" s="23"/>
      <c r="AB2" s="26"/>
      <c r="AC2" s="23"/>
      <c r="AD2" s="26"/>
      <c r="AE2" s="26"/>
      <c r="AF2" s="23"/>
      <c r="AG2" s="23"/>
      <c r="AH2" s="23"/>
      <c r="AI2" s="23"/>
      <c r="AJ2" s="23"/>
      <c r="AK2" s="23"/>
      <c r="AL2" s="23"/>
      <c r="AM2" s="23"/>
      <c r="AN2" s="27"/>
      <c r="AO2" s="27"/>
      <c r="AP2" s="27"/>
      <c r="AQ2" s="27"/>
      <c r="AR2" s="27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43"/>
      <c r="CA2" s="43"/>
      <c r="CB2" s="35"/>
      <c r="CC2" s="35"/>
      <c r="CD2" s="35"/>
      <c r="CE2" s="35"/>
      <c r="CF2" s="23"/>
      <c r="CG2" s="39"/>
      <c r="CH2" s="39"/>
      <c r="CI2" s="39"/>
      <c r="CJ2" s="39"/>
      <c r="CK2" s="39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  <c r="IK2" s="23"/>
      <c r="IL2" s="23"/>
      <c r="IM2" s="23"/>
      <c r="IN2" s="23"/>
      <c r="IO2" s="23"/>
      <c r="IP2" s="23"/>
      <c r="IQ2" s="23"/>
      <c r="IR2" s="23"/>
      <c r="IS2" s="23"/>
      <c r="IT2" s="23"/>
      <c r="IU2" s="23"/>
      <c r="IV2" s="23"/>
      <c r="IW2" s="23"/>
      <c r="IX2" s="23"/>
      <c r="IY2" s="23"/>
      <c r="IZ2" s="23"/>
      <c r="JA2" s="23"/>
      <c r="JB2" s="23"/>
      <c r="JC2" s="23"/>
      <c r="JD2" s="23"/>
      <c r="JE2" s="23"/>
      <c r="JF2" s="23"/>
      <c r="JG2" s="23"/>
      <c r="JH2" s="23"/>
      <c r="JI2" s="23"/>
      <c r="JJ2" s="23"/>
      <c r="JK2" s="23"/>
      <c r="JL2" s="23"/>
      <c r="JM2" s="23"/>
      <c r="JN2" s="23"/>
      <c r="JO2" s="23"/>
      <c r="JP2" s="23"/>
      <c r="JQ2" s="23"/>
      <c r="JR2" s="23"/>
      <c r="JS2" s="42"/>
      <c r="JT2" s="42"/>
      <c r="JU2" s="42"/>
      <c r="JV2" s="42"/>
      <c r="JW2" s="42"/>
      <c r="JX2" s="42"/>
      <c r="JY2" s="42"/>
      <c r="JZ2" s="23"/>
      <c r="KA2" s="42"/>
      <c r="KB2" s="42"/>
      <c r="KC2" s="42"/>
      <c r="KD2" s="42"/>
      <c r="KE2" s="42"/>
      <c r="KF2" s="42"/>
      <c r="KG2" s="42"/>
    </row>
    <row r="3" spans="1:298" ht="25.5" customHeight="1" x14ac:dyDescent="0.2">
      <c r="A3" s="44"/>
      <c r="B3" s="45"/>
      <c r="C3" s="44"/>
      <c r="D3" s="44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6"/>
      <c r="Y3" s="46"/>
      <c r="Z3" s="45"/>
      <c r="AA3" s="45"/>
      <c r="AB3" s="46"/>
      <c r="AC3" s="45"/>
      <c r="AD3" s="46"/>
      <c r="AE3" s="46"/>
      <c r="AF3" s="45"/>
      <c r="AG3" s="45"/>
      <c r="AH3" s="45"/>
      <c r="AI3" s="45"/>
      <c r="AJ3" s="45"/>
      <c r="AK3" s="45"/>
      <c r="AL3" s="45"/>
      <c r="AM3" s="45"/>
      <c r="AN3" s="47"/>
      <c r="AO3" s="48"/>
      <c r="AP3" s="48"/>
      <c r="AQ3" s="48"/>
      <c r="AR3" s="48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</row>
    <row r="4" spans="1:298" ht="46.5" customHeight="1" x14ac:dyDescent="0.2">
      <c r="A4" s="83" t="s">
        <v>1</v>
      </c>
      <c r="B4" s="83"/>
      <c r="C4" s="83"/>
      <c r="D4" s="83"/>
      <c r="E4" s="84" t="s">
        <v>2</v>
      </c>
      <c r="F4" s="84"/>
      <c r="G4" s="84"/>
      <c r="H4" s="84"/>
      <c r="I4" s="84"/>
      <c r="J4" s="84"/>
      <c r="K4" s="85" t="s">
        <v>3</v>
      </c>
      <c r="L4" s="85"/>
      <c r="M4" s="85"/>
      <c r="N4" s="85"/>
      <c r="O4" s="85"/>
      <c r="P4" s="86" t="s">
        <v>4</v>
      </c>
      <c r="Q4" s="86"/>
      <c r="R4" s="86"/>
      <c r="S4" s="86"/>
      <c r="T4" s="86"/>
      <c r="U4" s="87" t="s">
        <v>5</v>
      </c>
      <c r="V4" s="87"/>
      <c r="W4" s="87"/>
      <c r="X4" s="87"/>
      <c r="Y4" s="87"/>
      <c r="Z4" s="87"/>
      <c r="AA4" s="87"/>
      <c r="AB4" s="87"/>
      <c r="AC4" s="88" t="s">
        <v>6</v>
      </c>
      <c r="AD4" s="88"/>
      <c r="AE4" s="88"/>
      <c r="AF4" s="88"/>
      <c r="AG4" s="88"/>
      <c r="AH4" s="88"/>
      <c r="AI4" s="88"/>
      <c r="AJ4" s="89" t="s">
        <v>7</v>
      </c>
      <c r="AK4" s="89"/>
      <c r="AL4" s="89"/>
      <c r="AM4" s="80" t="s">
        <v>8</v>
      </c>
      <c r="AN4" s="80"/>
      <c r="AO4" s="70"/>
      <c r="AP4" s="70"/>
      <c r="AQ4" s="70"/>
      <c r="AR4" s="70"/>
      <c r="AS4" s="71" t="s">
        <v>9</v>
      </c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67" t="s">
        <v>10</v>
      </c>
      <c r="BL4" s="67"/>
      <c r="BM4" s="67"/>
      <c r="BN4" s="67"/>
      <c r="BO4" s="67"/>
      <c r="BP4" s="67"/>
      <c r="BQ4" s="67"/>
      <c r="BR4" s="67"/>
      <c r="BS4" s="67"/>
      <c r="BT4" s="67"/>
      <c r="BU4" s="67"/>
      <c r="BV4" s="67"/>
      <c r="BW4" s="67"/>
      <c r="BX4" s="67"/>
      <c r="BY4" s="72" t="s">
        <v>11</v>
      </c>
      <c r="BZ4" s="72"/>
      <c r="CA4" s="72"/>
      <c r="CB4" s="72"/>
      <c r="CC4" s="72"/>
      <c r="CD4" s="72"/>
      <c r="CE4" s="72"/>
      <c r="CF4" s="72"/>
      <c r="CG4" s="72"/>
      <c r="CH4" s="72"/>
      <c r="CI4" s="72"/>
      <c r="CJ4" s="72"/>
      <c r="CK4" s="72"/>
      <c r="CL4" s="72"/>
      <c r="CM4" s="73" t="s">
        <v>12</v>
      </c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4" t="s">
        <v>13</v>
      </c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5" t="s">
        <v>14</v>
      </c>
      <c r="DP4" s="75"/>
      <c r="DQ4" s="75"/>
      <c r="DR4" s="75"/>
      <c r="DS4" s="75"/>
      <c r="DT4" s="75"/>
      <c r="DU4" s="75"/>
      <c r="DV4" s="75"/>
      <c r="DW4" s="75"/>
      <c r="DX4" s="75"/>
      <c r="DY4" s="75"/>
      <c r="DZ4" s="75"/>
      <c r="EA4" s="75"/>
      <c r="EB4" s="75"/>
      <c r="EC4" s="76" t="s">
        <v>15</v>
      </c>
      <c r="ED4" s="76"/>
      <c r="EE4" s="76"/>
      <c r="EF4" s="76"/>
      <c r="EG4" s="76"/>
      <c r="EH4" s="76"/>
      <c r="EI4" s="76"/>
      <c r="EJ4" s="76"/>
      <c r="EK4" s="76"/>
      <c r="EL4" s="76"/>
      <c r="EM4" s="76"/>
      <c r="EN4" s="76"/>
      <c r="EO4" s="76"/>
      <c r="EP4" s="76"/>
      <c r="EQ4" s="77" t="s">
        <v>16</v>
      </c>
      <c r="ER4" s="77"/>
      <c r="ES4" s="77"/>
      <c r="ET4" s="77"/>
      <c r="EU4" s="77"/>
      <c r="EV4" s="77"/>
      <c r="EW4" s="77"/>
      <c r="EX4" s="77"/>
      <c r="EY4" s="77"/>
      <c r="EZ4" s="77"/>
      <c r="FA4" s="77"/>
      <c r="FB4" s="77"/>
      <c r="FC4" s="77"/>
      <c r="FD4" s="77"/>
      <c r="FE4" s="78" t="s">
        <v>17</v>
      </c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9" t="s">
        <v>18</v>
      </c>
      <c r="FT4" s="79"/>
      <c r="FU4" s="79"/>
      <c r="FV4" s="79"/>
      <c r="FW4" s="79"/>
      <c r="FX4" s="79"/>
      <c r="FY4" s="79"/>
      <c r="FZ4" s="79"/>
      <c r="GA4" s="79"/>
      <c r="GB4" s="79"/>
      <c r="GC4" s="79"/>
      <c r="GD4" s="79"/>
      <c r="GE4" s="79"/>
      <c r="GF4" s="79"/>
      <c r="GG4" s="67" t="s">
        <v>19</v>
      </c>
      <c r="GH4" s="67"/>
      <c r="GI4" s="67"/>
      <c r="GJ4" s="67"/>
      <c r="GK4" s="67"/>
      <c r="GL4" s="67"/>
      <c r="GM4" s="67"/>
      <c r="GN4" s="67"/>
      <c r="GO4" s="67"/>
      <c r="GP4" s="67"/>
      <c r="GQ4" s="67"/>
      <c r="GR4" s="67"/>
      <c r="GS4" s="67"/>
      <c r="GT4" s="67"/>
      <c r="GU4" s="67" t="s">
        <v>20</v>
      </c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 t="s">
        <v>21</v>
      </c>
      <c r="HJ4" s="67"/>
      <c r="HK4" s="67"/>
      <c r="HL4" s="67"/>
      <c r="HM4" s="67"/>
      <c r="HN4" s="67"/>
      <c r="HO4" s="67"/>
      <c r="HP4" s="67"/>
      <c r="HQ4" s="67"/>
      <c r="HR4" s="67"/>
      <c r="HS4" s="67"/>
      <c r="HT4" s="67"/>
      <c r="HU4" s="67"/>
      <c r="HV4" s="67"/>
      <c r="HW4" s="68" t="s">
        <v>22</v>
      </c>
      <c r="HX4" s="68"/>
      <c r="HY4" s="68"/>
      <c r="HZ4" s="68"/>
      <c r="IA4" s="68"/>
      <c r="IB4" s="68"/>
      <c r="IC4" s="68"/>
      <c r="ID4" s="68"/>
      <c r="IE4" s="68"/>
      <c r="IF4" s="68"/>
      <c r="IG4" s="68"/>
      <c r="IH4" s="68"/>
      <c r="II4" s="68"/>
      <c r="IJ4" s="68"/>
      <c r="IK4" s="68" t="s">
        <v>23</v>
      </c>
      <c r="IL4" s="68"/>
      <c r="IM4" s="68"/>
      <c r="IN4" s="68"/>
      <c r="IO4" s="68"/>
      <c r="IP4" s="68"/>
      <c r="IQ4" s="68"/>
      <c r="IR4" s="68"/>
      <c r="IS4" s="68"/>
      <c r="IT4" s="68"/>
      <c r="IU4" s="68"/>
      <c r="IV4" s="68"/>
      <c r="IW4" s="68"/>
      <c r="IX4" s="68"/>
      <c r="IY4" s="68" t="s">
        <v>24</v>
      </c>
      <c r="IZ4" s="68"/>
      <c r="JA4" s="68"/>
      <c r="JB4" s="68"/>
      <c r="JC4" s="68"/>
      <c r="JD4" s="68"/>
      <c r="JE4" s="68"/>
      <c r="JF4" s="68"/>
      <c r="JG4" s="68"/>
      <c r="JH4" s="68"/>
      <c r="JI4" s="68"/>
      <c r="JJ4" s="68"/>
      <c r="JK4" s="68"/>
      <c r="JL4" s="68"/>
      <c r="JM4" s="69" t="s">
        <v>25</v>
      </c>
      <c r="JN4" s="69"/>
      <c r="JO4" s="69"/>
      <c r="JP4" s="69"/>
      <c r="JQ4" s="69"/>
      <c r="JR4" s="69"/>
      <c r="JS4" s="69"/>
      <c r="JT4" s="69"/>
      <c r="JU4" s="69"/>
      <c r="JV4" s="69"/>
      <c r="JW4" s="69"/>
      <c r="JX4" s="69"/>
      <c r="JY4" s="69"/>
      <c r="JZ4" s="65" t="s">
        <v>26</v>
      </c>
      <c r="KA4" s="66"/>
      <c r="KB4" s="66"/>
      <c r="KC4" s="66"/>
      <c r="KD4" s="66"/>
      <c r="KE4" s="66"/>
      <c r="KF4" s="66"/>
      <c r="KG4" s="66"/>
      <c r="KH4" s="61" t="s">
        <v>322</v>
      </c>
      <c r="KI4" s="62"/>
      <c r="KJ4" s="62"/>
      <c r="KK4" s="62"/>
      <c r="KL4" s="60"/>
    </row>
    <row r="5" spans="1:298" ht="12" customHeight="1" x14ac:dyDescent="0.2">
      <c r="A5" s="83"/>
      <c r="B5" s="83"/>
      <c r="C5" s="83"/>
      <c r="D5" s="83"/>
      <c r="E5" s="84"/>
      <c r="F5" s="84"/>
      <c r="G5" s="84"/>
      <c r="H5" s="84"/>
      <c r="I5" s="84"/>
      <c r="J5" s="84"/>
      <c r="K5" s="85"/>
      <c r="L5" s="85"/>
      <c r="M5" s="85"/>
      <c r="N5" s="85"/>
      <c r="O5" s="85"/>
      <c r="P5" s="86"/>
      <c r="Q5" s="86"/>
      <c r="R5" s="86"/>
      <c r="S5" s="86"/>
      <c r="T5" s="86"/>
      <c r="U5" s="87"/>
      <c r="V5" s="87"/>
      <c r="W5" s="87"/>
      <c r="X5" s="87"/>
      <c r="Y5" s="87"/>
      <c r="Z5" s="87"/>
      <c r="AA5" s="87"/>
      <c r="AB5" s="87"/>
      <c r="AC5" s="88"/>
      <c r="AD5" s="88"/>
      <c r="AE5" s="88"/>
      <c r="AF5" s="88"/>
      <c r="AG5" s="88"/>
      <c r="AH5" s="88"/>
      <c r="AI5" s="88"/>
      <c r="AJ5" s="89"/>
      <c r="AK5" s="89"/>
      <c r="AL5" s="89"/>
      <c r="AM5" s="80"/>
      <c r="AN5" s="80"/>
      <c r="AO5" s="70"/>
      <c r="AP5" s="70"/>
      <c r="AQ5" s="70"/>
      <c r="AR5" s="70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8" t="s">
        <v>27</v>
      </c>
      <c r="BL5" s="10" t="s">
        <v>28</v>
      </c>
      <c r="BM5" s="10" t="s">
        <v>29</v>
      </c>
      <c r="BN5" s="10" t="s">
        <v>30</v>
      </c>
      <c r="BO5" s="10" t="s">
        <v>31</v>
      </c>
      <c r="BP5" s="9" t="s">
        <v>32</v>
      </c>
      <c r="BQ5" s="10" t="s">
        <v>33</v>
      </c>
      <c r="BR5" s="11" t="s">
        <v>34</v>
      </c>
      <c r="BS5" s="11" t="s">
        <v>35</v>
      </c>
      <c r="BT5" s="11" t="s">
        <v>36</v>
      </c>
      <c r="BU5" s="11" t="s">
        <v>37</v>
      </c>
      <c r="BV5" s="11" t="s">
        <v>313</v>
      </c>
      <c r="BW5" s="11" t="s">
        <v>314</v>
      </c>
      <c r="BX5" s="11" t="s">
        <v>321</v>
      </c>
      <c r="BY5" s="8" t="s">
        <v>27</v>
      </c>
      <c r="BZ5" s="10" t="s">
        <v>28</v>
      </c>
      <c r="CA5" s="10" t="s">
        <v>29</v>
      </c>
      <c r="CB5" s="10" t="s">
        <v>30</v>
      </c>
      <c r="CC5" s="10" t="s">
        <v>31</v>
      </c>
      <c r="CD5" s="9" t="s">
        <v>32</v>
      </c>
      <c r="CE5" s="10" t="s">
        <v>33</v>
      </c>
      <c r="CF5" s="11" t="s">
        <v>34</v>
      </c>
      <c r="CG5" s="11" t="s">
        <v>35</v>
      </c>
      <c r="CH5" s="11" t="s">
        <v>36</v>
      </c>
      <c r="CI5" s="11" t="s">
        <v>37</v>
      </c>
      <c r="CJ5" s="11" t="s">
        <v>313</v>
      </c>
      <c r="CK5" s="11" t="s">
        <v>314</v>
      </c>
      <c r="CL5" s="11" t="s">
        <v>321</v>
      </c>
      <c r="CM5" s="8" t="s">
        <v>27</v>
      </c>
      <c r="CN5" s="10" t="s">
        <v>28</v>
      </c>
      <c r="CO5" s="10" t="s">
        <v>29</v>
      </c>
      <c r="CP5" s="10" t="s">
        <v>30</v>
      </c>
      <c r="CQ5" s="10" t="s">
        <v>31</v>
      </c>
      <c r="CR5" s="9" t="s">
        <v>32</v>
      </c>
      <c r="CS5" s="10" t="s">
        <v>33</v>
      </c>
      <c r="CT5" s="11" t="s">
        <v>34</v>
      </c>
      <c r="CU5" s="11" t="s">
        <v>35</v>
      </c>
      <c r="CV5" s="11" t="s">
        <v>36</v>
      </c>
      <c r="CW5" s="11" t="s">
        <v>37</v>
      </c>
      <c r="CX5" s="11" t="s">
        <v>313</v>
      </c>
      <c r="CY5" s="11" t="s">
        <v>314</v>
      </c>
      <c r="CZ5" s="11" t="s">
        <v>321</v>
      </c>
      <c r="DA5" s="8" t="s">
        <v>27</v>
      </c>
      <c r="DB5" s="10" t="s">
        <v>28</v>
      </c>
      <c r="DC5" s="10" t="s">
        <v>29</v>
      </c>
      <c r="DD5" s="10" t="s">
        <v>30</v>
      </c>
      <c r="DE5" s="10" t="s">
        <v>31</v>
      </c>
      <c r="DF5" s="9" t="s">
        <v>32</v>
      </c>
      <c r="DG5" s="10" t="s">
        <v>33</v>
      </c>
      <c r="DH5" s="11" t="s">
        <v>34</v>
      </c>
      <c r="DI5" s="11" t="s">
        <v>35</v>
      </c>
      <c r="DJ5" s="11" t="s">
        <v>36</v>
      </c>
      <c r="DK5" s="11" t="s">
        <v>37</v>
      </c>
      <c r="DL5" s="11" t="s">
        <v>313</v>
      </c>
      <c r="DM5" s="11" t="s">
        <v>314</v>
      </c>
      <c r="DN5" s="11" t="s">
        <v>321</v>
      </c>
      <c r="DO5" s="8" t="s">
        <v>27</v>
      </c>
      <c r="DP5" s="10" t="s">
        <v>28</v>
      </c>
      <c r="DQ5" s="10" t="s">
        <v>29</v>
      </c>
      <c r="DR5" s="10" t="s">
        <v>30</v>
      </c>
      <c r="DS5" s="10" t="s">
        <v>31</v>
      </c>
      <c r="DT5" s="9" t="s">
        <v>32</v>
      </c>
      <c r="DU5" s="10" t="s">
        <v>33</v>
      </c>
      <c r="DV5" s="11" t="s">
        <v>34</v>
      </c>
      <c r="DW5" s="11" t="s">
        <v>35</v>
      </c>
      <c r="DX5" s="11" t="s">
        <v>36</v>
      </c>
      <c r="DY5" s="11" t="s">
        <v>37</v>
      </c>
      <c r="DZ5" s="11" t="s">
        <v>313</v>
      </c>
      <c r="EA5" s="11" t="s">
        <v>314</v>
      </c>
      <c r="EB5" s="11" t="s">
        <v>321</v>
      </c>
      <c r="EC5" s="8" t="s">
        <v>27</v>
      </c>
      <c r="ED5" s="10" t="s">
        <v>28</v>
      </c>
      <c r="EE5" s="10" t="s">
        <v>29</v>
      </c>
      <c r="EF5" s="10" t="s">
        <v>30</v>
      </c>
      <c r="EG5" s="10" t="s">
        <v>31</v>
      </c>
      <c r="EH5" s="9" t="s">
        <v>32</v>
      </c>
      <c r="EI5" s="10" t="s">
        <v>33</v>
      </c>
      <c r="EJ5" s="11" t="s">
        <v>34</v>
      </c>
      <c r="EK5" s="11" t="s">
        <v>35</v>
      </c>
      <c r="EL5" s="11" t="s">
        <v>36</v>
      </c>
      <c r="EM5" s="11" t="s">
        <v>37</v>
      </c>
      <c r="EN5" s="11" t="s">
        <v>313</v>
      </c>
      <c r="EO5" s="11" t="s">
        <v>314</v>
      </c>
      <c r="EP5" s="11" t="s">
        <v>321</v>
      </c>
      <c r="EQ5" s="8" t="s">
        <v>27</v>
      </c>
      <c r="ER5" s="10" t="s">
        <v>28</v>
      </c>
      <c r="ES5" s="10" t="s">
        <v>29</v>
      </c>
      <c r="ET5" s="10" t="s">
        <v>30</v>
      </c>
      <c r="EU5" s="10" t="s">
        <v>31</v>
      </c>
      <c r="EV5" s="9" t="s">
        <v>32</v>
      </c>
      <c r="EW5" s="10" t="s">
        <v>33</v>
      </c>
      <c r="EX5" s="11" t="s">
        <v>34</v>
      </c>
      <c r="EY5" s="11" t="s">
        <v>35</v>
      </c>
      <c r="EZ5" s="11" t="s">
        <v>36</v>
      </c>
      <c r="FA5" s="11" t="s">
        <v>37</v>
      </c>
      <c r="FB5" s="11" t="s">
        <v>313</v>
      </c>
      <c r="FC5" s="11" t="s">
        <v>314</v>
      </c>
      <c r="FD5" s="11" t="s">
        <v>321</v>
      </c>
      <c r="FE5" s="8" t="s">
        <v>27</v>
      </c>
      <c r="FF5" s="10" t="s">
        <v>28</v>
      </c>
      <c r="FG5" s="10" t="s">
        <v>29</v>
      </c>
      <c r="FH5" s="10" t="s">
        <v>30</v>
      </c>
      <c r="FI5" s="10" t="s">
        <v>31</v>
      </c>
      <c r="FJ5" s="9" t="s">
        <v>32</v>
      </c>
      <c r="FK5" s="10" t="s">
        <v>33</v>
      </c>
      <c r="FL5" s="11" t="s">
        <v>34</v>
      </c>
      <c r="FM5" s="11" t="s">
        <v>35</v>
      </c>
      <c r="FN5" s="11" t="s">
        <v>36</v>
      </c>
      <c r="FO5" s="11" t="s">
        <v>37</v>
      </c>
      <c r="FP5" s="11" t="s">
        <v>313</v>
      </c>
      <c r="FQ5" s="11" t="s">
        <v>314</v>
      </c>
      <c r="FR5" s="11" t="s">
        <v>321</v>
      </c>
      <c r="FS5" s="8" t="s">
        <v>27</v>
      </c>
      <c r="FT5" s="10" t="s">
        <v>28</v>
      </c>
      <c r="FU5" s="10" t="s">
        <v>29</v>
      </c>
      <c r="FV5" s="10" t="s">
        <v>30</v>
      </c>
      <c r="FW5" s="10" t="s">
        <v>31</v>
      </c>
      <c r="FX5" s="9" t="s">
        <v>32</v>
      </c>
      <c r="FY5" s="10" t="s">
        <v>33</v>
      </c>
      <c r="FZ5" s="11" t="s">
        <v>34</v>
      </c>
      <c r="GA5" s="11" t="s">
        <v>35</v>
      </c>
      <c r="GB5" s="11" t="s">
        <v>36</v>
      </c>
      <c r="GC5" s="11" t="s">
        <v>37</v>
      </c>
      <c r="GD5" s="11" t="s">
        <v>313</v>
      </c>
      <c r="GE5" s="11" t="s">
        <v>314</v>
      </c>
      <c r="GF5" s="11" t="s">
        <v>321</v>
      </c>
      <c r="GG5" s="8" t="s">
        <v>27</v>
      </c>
      <c r="GH5" s="10" t="s">
        <v>28</v>
      </c>
      <c r="GI5" s="10" t="s">
        <v>29</v>
      </c>
      <c r="GJ5" s="10" t="s">
        <v>30</v>
      </c>
      <c r="GK5" s="10" t="s">
        <v>31</v>
      </c>
      <c r="GL5" s="9" t="s">
        <v>32</v>
      </c>
      <c r="GM5" s="10" t="s">
        <v>33</v>
      </c>
      <c r="GN5" s="11" t="s">
        <v>34</v>
      </c>
      <c r="GO5" s="11" t="s">
        <v>35</v>
      </c>
      <c r="GP5" s="11" t="s">
        <v>36</v>
      </c>
      <c r="GQ5" s="11" t="s">
        <v>37</v>
      </c>
      <c r="GR5" s="11" t="s">
        <v>313</v>
      </c>
      <c r="GS5" s="11" t="s">
        <v>314</v>
      </c>
      <c r="GT5" s="11" t="s">
        <v>321</v>
      </c>
      <c r="GU5" s="8" t="s">
        <v>27</v>
      </c>
      <c r="GV5" s="10" t="s">
        <v>28</v>
      </c>
      <c r="GW5" s="10" t="s">
        <v>29</v>
      </c>
      <c r="GX5" s="10" t="s">
        <v>30</v>
      </c>
      <c r="GY5" s="10" t="s">
        <v>31</v>
      </c>
      <c r="GZ5" s="9" t="s">
        <v>32</v>
      </c>
      <c r="HA5" s="10" t="s">
        <v>33</v>
      </c>
      <c r="HB5" s="11" t="s">
        <v>34</v>
      </c>
      <c r="HC5" s="11" t="s">
        <v>35</v>
      </c>
      <c r="HD5" s="11" t="s">
        <v>36</v>
      </c>
      <c r="HE5" s="11" t="s">
        <v>37</v>
      </c>
      <c r="HF5" s="11" t="s">
        <v>313</v>
      </c>
      <c r="HG5" s="11" t="s">
        <v>314</v>
      </c>
      <c r="HH5" s="11" t="s">
        <v>321</v>
      </c>
      <c r="HI5" s="8" t="s">
        <v>27</v>
      </c>
      <c r="HJ5" s="10" t="s">
        <v>28</v>
      </c>
      <c r="HK5" s="10" t="s">
        <v>29</v>
      </c>
      <c r="HL5" s="10" t="s">
        <v>30</v>
      </c>
      <c r="HM5" s="10" t="s">
        <v>31</v>
      </c>
      <c r="HN5" s="9" t="s">
        <v>32</v>
      </c>
      <c r="HO5" s="10" t="s">
        <v>33</v>
      </c>
      <c r="HP5" s="11" t="s">
        <v>34</v>
      </c>
      <c r="HQ5" s="11" t="s">
        <v>35</v>
      </c>
      <c r="HR5" s="11" t="s">
        <v>36</v>
      </c>
      <c r="HS5" s="11" t="s">
        <v>37</v>
      </c>
      <c r="HT5" s="11" t="s">
        <v>313</v>
      </c>
      <c r="HU5" s="11" t="s">
        <v>314</v>
      </c>
      <c r="HV5" s="11" t="s">
        <v>321</v>
      </c>
      <c r="HW5" s="8" t="s">
        <v>27</v>
      </c>
      <c r="HX5" s="10" t="s">
        <v>28</v>
      </c>
      <c r="HY5" s="10" t="s">
        <v>29</v>
      </c>
      <c r="HZ5" s="10" t="s">
        <v>30</v>
      </c>
      <c r="IA5" s="10" t="s">
        <v>31</v>
      </c>
      <c r="IB5" s="9" t="s">
        <v>32</v>
      </c>
      <c r="IC5" s="10" t="s">
        <v>33</v>
      </c>
      <c r="ID5" s="11" t="s">
        <v>34</v>
      </c>
      <c r="IE5" s="11" t="s">
        <v>35</v>
      </c>
      <c r="IF5" s="11" t="s">
        <v>36</v>
      </c>
      <c r="IG5" s="11" t="s">
        <v>37</v>
      </c>
      <c r="IH5" s="11" t="s">
        <v>313</v>
      </c>
      <c r="II5" s="11" t="s">
        <v>314</v>
      </c>
      <c r="IJ5" s="11" t="s">
        <v>321</v>
      </c>
      <c r="IK5" s="8" t="s">
        <v>27</v>
      </c>
      <c r="IL5" s="10" t="s">
        <v>28</v>
      </c>
      <c r="IM5" s="10" t="s">
        <v>29</v>
      </c>
      <c r="IN5" s="10" t="s">
        <v>30</v>
      </c>
      <c r="IO5" s="10" t="s">
        <v>31</v>
      </c>
      <c r="IP5" s="9" t="s">
        <v>32</v>
      </c>
      <c r="IQ5" s="10" t="s">
        <v>33</v>
      </c>
      <c r="IR5" s="11" t="s">
        <v>34</v>
      </c>
      <c r="IS5" s="11" t="s">
        <v>35</v>
      </c>
      <c r="IT5" s="11" t="s">
        <v>36</v>
      </c>
      <c r="IU5" s="11" t="s">
        <v>37</v>
      </c>
      <c r="IV5" s="11" t="s">
        <v>313</v>
      </c>
      <c r="IW5" s="11" t="s">
        <v>314</v>
      </c>
      <c r="IX5" s="11" t="s">
        <v>321</v>
      </c>
      <c r="IY5" s="8" t="s">
        <v>27</v>
      </c>
      <c r="IZ5" s="10" t="s">
        <v>28</v>
      </c>
      <c r="JA5" s="10" t="s">
        <v>29</v>
      </c>
      <c r="JB5" s="10" t="s">
        <v>30</v>
      </c>
      <c r="JC5" s="10" t="s">
        <v>31</v>
      </c>
      <c r="JD5" s="9" t="s">
        <v>32</v>
      </c>
      <c r="JE5" s="10" t="s">
        <v>33</v>
      </c>
      <c r="JF5" s="11" t="s">
        <v>34</v>
      </c>
      <c r="JG5" s="11" t="s">
        <v>35</v>
      </c>
      <c r="JH5" s="11" t="s">
        <v>36</v>
      </c>
      <c r="JI5" s="11" t="s">
        <v>37</v>
      </c>
      <c r="JJ5" s="11" t="s">
        <v>313</v>
      </c>
      <c r="JK5" s="11" t="s">
        <v>314</v>
      </c>
      <c r="JL5" s="11" t="s">
        <v>321</v>
      </c>
      <c r="JM5" s="69"/>
      <c r="JN5" s="69"/>
      <c r="JO5" s="69"/>
      <c r="JP5" s="69"/>
      <c r="JQ5" s="69"/>
      <c r="JR5" s="69"/>
      <c r="JS5" s="69"/>
      <c r="JT5" s="69"/>
      <c r="JU5" s="69"/>
      <c r="JV5" s="69"/>
      <c r="JW5" s="69"/>
      <c r="JX5" s="69"/>
      <c r="JY5" s="69"/>
      <c r="JZ5" s="66" t="s">
        <v>316</v>
      </c>
      <c r="KA5" s="66"/>
      <c r="KB5" s="66"/>
      <c r="KC5" s="66"/>
      <c r="KD5" s="66" t="s">
        <v>38</v>
      </c>
      <c r="KE5" s="66"/>
      <c r="KF5" s="66"/>
      <c r="KG5" s="66"/>
      <c r="KH5" s="63"/>
      <c r="KI5" s="64"/>
      <c r="KJ5" s="64"/>
      <c r="KK5" s="64"/>
      <c r="KL5" s="60"/>
    </row>
    <row r="6" spans="1:298" ht="81.75" customHeight="1" x14ac:dyDescent="0.2">
      <c r="A6" s="12" t="s">
        <v>39</v>
      </c>
      <c r="B6" s="13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 t="s">
        <v>45</v>
      </c>
      <c r="H6" s="14" t="s">
        <v>46</v>
      </c>
      <c r="I6" s="14" t="s">
        <v>47</v>
      </c>
      <c r="J6" s="14" t="s">
        <v>48</v>
      </c>
      <c r="K6" s="12" t="s">
        <v>49</v>
      </c>
      <c r="L6" s="12" t="s">
        <v>50</v>
      </c>
      <c r="M6" s="12" t="s">
        <v>51</v>
      </c>
      <c r="N6" s="12" t="s">
        <v>52</v>
      </c>
      <c r="O6" s="12" t="s">
        <v>53</v>
      </c>
      <c r="P6" s="15" t="s">
        <v>54</v>
      </c>
      <c r="Q6" s="16" t="s">
        <v>55</v>
      </c>
      <c r="R6" s="16" t="s">
        <v>56</v>
      </c>
      <c r="S6" s="15" t="s">
        <v>57</v>
      </c>
      <c r="T6" s="15" t="s">
        <v>58</v>
      </c>
      <c r="U6" s="17" t="s">
        <v>59</v>
      </c>
      <c r="V6" s="18" t="s">
        <v>60</v>
      </c>
      <c r="W6" s="18" t="s">
        <v>61</v>
      </c>
      <c r="X6" s="19" t="s">
        <v>62</v>
      </c>
      <c r="Y6" s="19" t="s">
        <v>63</v>
      </c>
      <c r="Z6" s="12" t="s">
        <v>64</v>
      </c>
      <c r="AA6" s="12" t="s">
        <v>65</v>
      </c>
      <c r="AB6" s="19" t="s">
        <v>66</v>
      </c>
      <c r="AC6" s="12" t="s">
        <v>67</v>
      </c>
      <c r="AD6" s="19" t="s">
        <v>68</v>
      </c>
      <c r="AE6" s="19" t="s">
        <v>69</v>
      </c>
      <c r="AF6" s="12" t="s">
        <v>70</v>
      </c>
      <c r="AG6" s="12" t="s">
        <v>71</v>
      </c>
      <c r="AH6" s="12" t="s">
        <v>72</v>
      </c>
      <c r="AI6" s="12" t="s">
        <v>73</v>
      </c>
      <c r="AJ6" s="12" t="s">
        <v>74</v>
      </c>
      <c r="AK6" s="12" t="s">
        <v>75</v>
      </c>
      <c r="AL6" s="12" t="s">
        <v>76</v>
      </c>
      <c r="AM6" s="12" t="s">
        <v>77</v>
      </c>
      <c r="AN6" s="20" t="s">
        <v>78</v>
      </c>
      <c r="AO6" s="21" t="s">
        <v>79</v>
      </c>
      <c r="AP6" s="21" t="s">
        <v>80</v>
      </c>
      <c r="AQ6" s="21" t="s">
        <v>81</v>
      </c>
      <c r="AR6" s="21" t="s">
        <v>82</v>
      </c>
      <c r="AS6" s="22" t="s">
        <v>83</v>
      </c>
      <c r="AT6" s="22" t="s">
        <v>84</v>
      </c>
      <c r="AU6" s="22" t="s">
        <v>85</v>
      </c>
      <c r="AV6" s="22" t="s">
        <v>86</v>
      </c>
      <c r="AW6" s="22" t="s">
        <v>87</v>
      </c>
      <c r="AX6" s="22" t="s">
        <v>88</v>
      </c>
      <c r="AY6" s="22" t="s">
        <v>89</v>
      </c>
      <c r="AZ6" s="22" t="s">
        <v>90</v>
      </c>
      <c r="BA6" s="22" t="s">
        <v>91</v>
      </c>
      <c r="BB6" s="22" t="s">
        <v>92</v>
      </c>
      <c r="BC6" s="22" t="s">
        <v>93</v>
      </c>
      <c r="BD6" s="22" t="s">
        <v>94</v>
      </c>
      <c r="BE6" s="22" t="s">
        <v>95</v>
      </c>
      <c r="BF6" s="22" t="s">
        <v>96</v>
      </c>
      <c r="BG6" s="22" t="s">
        <v>97</v>
      </c>
      <c r="BH6" s="22" t="s">
        <v>98</v>
      </c>
      <c r="BI6" s="22" t="s">
        <v>99</v>
      </c>
      <c r="BJ6" s="22" t="s">
        <v>100</v>
      </c>
      <c r="BK6" s="22" t="s">
        <v>101</v>
      </c>
      <c r="BL6" s="12" t="s">
        <v>102</v>
      </c>
      <c r="BM6" s="22" t="s">
        <v>103</v>
      </c>
      <c r="BN6" s="22" t="s">
        <v>104</v>
      </c>
      <c r="BO6" s="22" t="s">
        <v>105</v>
      </c>
      <c r="BP6" s="22" t="s">
        <v>106</v>
      </c>
      <c r="BQ6" s="22" t="s">
        <v>107</v>
      </c>
      <c r="BR6" s="22" t="s">
        <v>108</v>
      </c>
      <c r="BS6" s="22" t="s">
        <v>109</v>
      </c>
      <c r="BT6" s="22" t="s">
        <v>110</v>
      </c>
      <c r="BU6" s="22" t="s">
        <v>111</v>
      </c>
      <c r="BV6" s="22" t="s">
        <v>112</v>
      </c>
      <c r="BW6" s="22" t="s">
        <v>113</v>
      </c>
      <c r="BX6" s="22" t="s">
        <v>327</v>
      </c>
      <c r="BY6" s="22" t="s">
        <v>114</v>
      </c>
      <c r="BZ6" s="22" t="s">
        <v>115</v>
      </c>
      <c r="CA6" s="22" t="s">
        <v>116</v>
      </c>
      <c r="CB6" s="22" t="s">
        <v>117</v>
      </c>
      <c r="CC6" s="22" t="s">
        <v>118</v>
      </c>
      <c r="CD6" s="22" t="s">
        <v>119</v>
      </c>
      <c r="CE6" s="22" t="s">
        <v>120</v>
      </c>
      <c r="CF6" s="22" t="s">
        <v>121</v>
      </c>
      <c r="CG6" s="22" t="s">
        <v>122</v>
      </c>
      <c r="CH6" s="22" t="s">
        <v>123</v>
      </c>
      <c r="CI6" s="22" t="s">
        <v>124</v>
      </c>
      <c r="CJ6" s="22" t="s">
        <v>125</v>
      </c>
      <c r="CK6" s="22" t="s">
        <v>126</v>
      </c>
      <c r="CL6" s="22" t="s">
        <v>328</v>
      </c>
      <c r="CM6" s="22" t="s">
        <v>127</v>
      </c>
      <c r="CN6" s="22" t="s">
        <v>128</v>
      </c>
      <c r="CO6" s="22" t="s">
        <v>129</v>
      </c>
      <c r="CP6" s="22" t="s">
        <v>130</v>
      </c>
      <c r="CQ6" s="22" t="s">
        <v>131</v>
      </c>
      <c r="CR6" s="22" t="s">
        <v>132</v>
      </c>
      <c r="CS6" s="22" t="s">
        <v>133</v>
      </c>
      <c r="CT6" s="22" t="s">
        <v>134</v>
      </c>
      <c r="CU6" s="22" t="s">
        <v>135</v>
      </c>
      <c r="CV6" s="22" t="s">
        <v>136</v>
      </c>
      <c r="CW6" s="22" t="s">
        <v>137</v>
      </c>
      <c r="CX6" s="22" t="s">
        <v>138</v>
      </c>
      <c r="CY6" s="22" t="s">
        <v>139</v>
      </c>
      <c r="CZ6" s="22" t="s">
        <v>329</v>
      </c>
      <c r="DA6" s="22" t="s">
        <v>140</v>
      </c>
      <c r="DB6" s="22" t="s">
        <v>141</v>
      </c>
      <c r="DC6" s="22" t="s">
        <v>142</v>
      </c>
      <c r="DD6" s="22" t="s">
        <v>143</v>
      </c>
      <c r="DE6" s="22" t="s">
        <v>144</v>
      </c>
      <c r="DF6" s="22" t="s">
        <v>145</v>
      </c>
      <c r="DG6" s="22" t="s">
        <v>146</v>
      </c>
      <c r="DH6" s="22" t="s">
        <v>147</v>
      </c>
      <c r="DI6" s="22" t="s">
        <v>148</v>
      </c>
      <c r="DJ6" s="22" t="s">
        <v>149</v>
      </c>
      <c r="DK6" s="22" t="s">
        <v>150</v>
      </c>
      <c r="DL6" s="22" t="s">
        <v>151</v>
      </c>
      <c r="DM6" s="22" t="s">
        <v>152</v>
      </c>
      <c r="DN6" s="22" t="s">
        <v>330</v>
      </c>
      <c r="DO6" s="22" t="s">
        <v>153</v>
      </c>
      <c r="DP6" s="22" t="s">
        <v>154</v>
      </c>
      <c r="DQ6" s="22" t="s">
        <v>155</v>
      </c>
      <c r="DR6" s="22" t="s">
        <v>156</v>
      </c>
      <c r="DS6" s="22" t="s">
        <v>157</v>
      </c>
      <c r="DT6" s="22" t="s">
        <v>158</v>
      </c>
      <c r="DU6" s="22" t="s">
        <v>159</v>
      </c>
      <c r="DV6" s="22" t="s">
        <v>160</v>
      </c>
      <c r="DW6" s="22" t="s">
        <v>161</v>
      </c>
      <c r="DX6" s="22" t="s">
        <v>162</v>
      </c>
      <c r="DY6" s="22" t="s">
        <v>163</v>
      </c>
      <c r="DZ6" s="22" t="s">
        <v>164</v>
      </c>
      <c r="EA6" s="22" t="s">
        <v>165</v>
      </c>
      <c r="EB6" s="22" t="s">
        <v>331</v>
      </c>
      <c r="EC6" s="22" t="s">
        <v>166</v>
      </c>
      <c r="ED6" s="22" t="s">
        <v>167</v>
      </c>
      <c r="EE6" s="22" t="s">
        <v>168</v>
      </c>
      <c r="EF6" s="22" t="s">
        <v>169</v>
      </c>
      <c r="EG6" s="22" t="s">
        <v>170</v>
      </c>
      <c r="EH6" s="22" t="s">
        <v>171</v>
      </c>
      <c r="EI6" s="12" t="s">
        <v>172</v>
      </c>
      <c r="EJ6" s="12" t="s">
        <v>173</v>
      </c>
      <c r="EK6" s="12" t="s">
        <v>174</v>
      </c>
      <c r="EL6" s="12" t="s">
        <v>175</v>
      </c>
      <c r="EM6" s="12" t="s">
        <v>176</v>
      </c>
      <c r="EN6" s="12" t="s">
        <v>177</v>
      </c>
      <c r="EO6" s="12" t="s">
        <v>178</v>
      </c>
      <c r="EP6" s="12" t="s">
        <v>332</v>
      </c>
      <c r="EQ6" s="12" t="s">
        <v>179</v>
      </c>
      <c r="ER6" s="12" t="s">
        <v>180</v>
      </c>
      <c r="ES6" s="12" t="s">
        <v>181</v>
      </c>
      <c r="ET6" s="12" t="s">
        <v>182</v>
      </c>
      <c r="EU6" s="12" t="s">
        <v>183</v>
      </c>
      <c r="EV6" s="12" t="s">
        <v>184</v>
      </c>
      <c r="EW6" s="12" t="s">
        <v>185</v>
      </c>
      <c r="EX6" s="12" t="s">
        <v>186</v>
      </c>
      <c r="EY6" s="12" t="s">
        <v>187</v>
      </c>
      <c r="EZ6" s="12" t="s">
        <v>188</v>
      </c>
      <c r="FA6" s="12" t="s">
        <v>189</v>
      </c>
      <c r="FB6" s="12" t="s">
        <v>190</v>
      </c>
      <c r="FC6" s="12" t="s">
        <v>191</v>
      </c>
      <c r="FD6" s="12" t="s">
        <v>333</v>
      </c>
      <c r="FE6" s="12" t="s">
        <v>192</v>
      </c>
      <c r="FF6" s="12" t="s">
        <v>193</v>
      </c>
      <c r="FG6" s="12" t="s">
        <v>194</v>
      </c>
      <c r="FH6" s="12" t="s">
        <v>195</v>
      </c>
      <c r="FI6" s="12" t="s">
        <v>196</v>
      </c>
      <c r="FJ6" s="12" t="s">
        <v>197</v>
      </c>
      <c r="FK6" s="12" t="s">
        <v>198</v>
      </c>
      <c r="FL6" s="12" t="s">
        <v>199</v>
      </c>
      <c r="FM6" s="12" t="s">
        <v>200</v>
      </c>
      <c r="FN6" s="12" t="s">
        <v>201</v>
      </c>
      <c r="FO6" s="12" t="s">
        <v>202</v>
      </c>
      <c r="FP6" s="12" t="s">
        <v>203</v>
      </c>
      <c r="FQ6" s="12" t="s">
        <v>204</v>
      </c>
      <c r="FR6" s="12" t="s">
        <v>334</v>
      </c>
      <c r="FS6" s="22" t="s">
        <v>205</v>
      </c>
      <c r="FT6" s="22" t="s">
        <v>206</v>
      </c>
      <c r="FU6" s="22" t="s">
        <v>207</v>
      </c>
      <c r="FV6" s="22" t="s">
        <v>208</v>
      </c>
      <c r="FW6" s="22" t="s">
        <v>209</v>
      </c>
      <c r="FX6" s="22" t="s">
        <v>210</v>
      </c>
      <c r="FY6" s="22" t="s">
        <v>211</v>
      </c>
      <c r="FZ6" s="22" t="s">
        <v>212</v>
      </c>
      <c r="GA6" s="22" t="s">
        <v>213</v>
      </c>
      <c r="GB6" s="22" t="s">
        <v>214</v>
      </c>
      <c r="GC6" s="22" t="s">
        <v>215</v>
      </c>
      <c r="GD6" s="22" t="s">
        <v>216</v>
      </c>
      <c r="GE6" s="22" t="s">
        <v>217</v>
      </c>
      <c r="GF6" s="22" t="s">
        <v>335</v>
      </c>
      <c r="GG6" s="22" t="s">
        <v>218</v>
      </c>
      <c r="GH6" s="22" t="s">
        <v>219</v>
      </c>
      <c r="GI6" s="22" t="s">
        <v>220</v>
      </c>
      <c r="GJ6" s="22" t="s">
        <v>221</v>
      </c>
      <c r="GK6" s="22" t="s">
        <v>222</v>
      </c>
      <c r="GL6" s="22" t="s">
        <v>223</v>
      </c>
      <c r="GM6" s="22" t="s">
        <v>224</v>
      </c>
      <c r="GN6" s="22" t="s">
        <v>225</v>
      </c>
      <c r="GO6" s="22" t="s">
        <v>226</v>
      </c>
      <c r="GP6" s="22" t="s">
        <v>227</v>
      </c>
      <c r="GQ6" s="22" t="s">
        <v>228</v>
      </c>
      <c r="GR6" s="22" t="s">
        <v>229</v>
      </c>
      <c r="GS6" s="22" t="s">
        <v>230</v>
      </c>
      <c r="GT6" s="22" t="s">
        <v>336</v>
      </c>
      <c r="GU6" s="22" t="s">
        <v>231</v>
      </c>
      <c r="GV6" s="22" t="s">
        <v>232</v>
      </c>
      <c r="GW6" s="22" t="s">
        <v>233</v>
      </c>
      <c r="GX6" s="22" t="s">
        <v>234</v>
      </c>
      <c r="GY6" s="22" t="s">
        <v>235</v>
      </c>
      <c r="GZ6" s="22" t="s">
        <v>236</v>
      </c>
      <c r="HA6" s="22" t="s">
        <v>237</v>
      </c>
      <c r="HB6" s="22" t="s">
        <v>238</v>
      </c>
      <c r="HC6" s="22" t="s">
        <v>239</v>
      </c>
      <c r="HD6" s="22" t="s">
        <v>240</v>
      </c>
      <c r="HE6" s="22" t="s">
        <v>241</v>
      </c>
      <c r="HF6" s="22" t="s">
        <v>242</v>
      </c>
      <c r="HG6" s="22" t="s">
        <v>243</v>
      </c>
      <c r="HH6" s="22" t="s">
        <v>337</v>
      </c>
      <c r="HI6" s="22" t="s">
        <v>244</v>
      </c>
      <c r="HJ6" s="22" t="s">
        <v>245</v>
      </c>
      <c r="HK6" s="22" t="s">
        <v>246</v>
      </c>
      <c r="HL6" s="22" t="s">
        <v>247</v>
      </c>
      <c r="HM6" s="22" t="s">
        <v>248</v>
      </c>
      <c r="HN6" s="22" t="s">
        <v>249</v>
      </c>
      <c r="HO6" s="22" t="s">
        <v>250</v>
      </c>
      <c r="HP6" s="22" t="s">
        <v>251</v>
      </c>
      <c r="HQ6" s="22" t="s">
        <v>252</v>
      </c>
      <c r="HR6" s="22" t="s">
        <v>253</v>
      </c>
      <c r="HS6" s="22" t="s">
        <v>254</v>
      </c>
      <c r="HT6" s="22" t="s">
        <v>255</v>
      </c>
      <c r="HU6" s="22" t="s">
        <v>256</v>
      </c>
      <c r="HV6" s="22" t="s">
        <v>338</v>
      </c>
      <c r="HW6" s="22" t="s">
        <v>257</v>
      </c>
      <c r="HX6" s="22" t="s">
        <v>258</v>
      </c>
      <c r="HY6" s="22" t="s">
        <v>259</v>
      </c>
      <c r="HZ6" s="22" t="s">
        <v>260</v>
      </c>
      <c r="IA6" s="22" t="s">
        <v>261</v>
      </c>
      <c r="IB6" s="22" t="s">
        <v>262</v>
      </c>
      <c r="IC6" s="22" t="s">
        <v>263</v>
      </c>
      <c r="ID6" s="22" t="s">
        <v>264</v>
      </c>
      <c r="IE6" s="22" t="s">
        <v>265</v>
      </c>
      <c r="IF6" s="22" t="s">
        <v>266</v>
      </c>
      <c r="IG6" s="22" t="s">
        <v>267</v>
      </c>
      <c r="IH6" s="22" t="s">
        <v>268</v>
      </c>
      <c r="II6" s="22" t="s">
        <v>269</v>
      </c>
      <c r="IJ6" s="22" t="s">
        <v>339</v>
      </c>
      <c r="IK6" s="22" t="s">
        <v>270</v>
      </c>
      <c r="IL6" s="22" t="s">
        <v>271</v>
      </c>
      <c r="IM6" s="22" t="s">
        <v>272</v>
      </c>
      <c r="IN6" s="22" t="s">
        <v>273</v>
      </c>
      <c r="IO6" s="22" t="s">
        <v>274</v>
      </c>
      <c r="IP6" s="22" t="s">
        <v>275</v>
      </c>
      <c r="IQ6" s="22" t="s">
        <v>276</v>
      </c>
      <c r="IR6" s="22" t="s">
        <v>277</v>
      </c>
      <c r="IS6" s="22" t="s">
        <v>278</v>
      </c>
      <c r="IT6" s="22" t="s">
        <v>279</v>
      </c>
      <c r="IU6" s="22" t="s">
        <v>280</v>
      </c>
      <c r="IV6" s="22" t="s">
        <v>281</v>
      </c>
      <c r="IW6" s="22" t="s">
        <v>282</v>
      </c>
      <c r="IX6" s="22" t="s">
        <v>340</v>
      </c>
      <c r="IY6" s="22" t="s">
        <v>283</v>
      </c>
      <c r="IZ6" s="22" t="s">
        <v>284</v>
      </c>
      <c r="JA6" s="22" t="s">
        <v>285</v>
      </c>
      <c r="JB6" s="22" t="s">
        <v>286</v>
      </c>
      <c r="JC6" s="22" t="s">
        <v>287</v>
      </c>
      <c r="JD6" s="22" t="s">
        <v>288</v>
      </c>
      <c r="JE6" s="22" t="s">
        <v>289</v>
      </c>
      <c r="JF6" s="22" t="s">
        <v>290</v>
      </c>
      <c r="JG6" s="22" t="s">
        <v>291</v>
      </c>
      <c r="JH6" s="22" t="s">
        <v>292</v>
      </c>
      <c r="JI6" s="22" t="s">
        <v>293</v>
      </c>
      <c r="JJ6" s="22" t="s">
        <v>294</v>
      </c>
      <c r="JK6" s="22" t="s">
        <v>295</v>
      </c>
      <c r="JL6" s="22" t="s">
        <v>341</v>
      </c>
      <c r="JM6" s="22" t="s">
        <v>296</v>
      </c>
      <c r="JN6" s="22" t="s">
        <v>297</v>
      </c>
      <c r="JO6" s="22" t="s">
        <v>298</v>
      </c>
      <c r="JP6" s="22" t="s">
        <v>299</v>
      </c>
      <c r="JQ6" s="22" t="s">
        <v>300</v>
      </c>
      <c r="JR6" s="22" t="s">
        <v>301</v>
      </c>
      <c r="JS6" s="22" t="s">
        <v>302</v>
      </c>
      <c r="JT6" s="22" t="s">
        <v>303</v>
      </c>
      <c r="JU6" s="22" t="s">
        <v>304</v>
      </c>
      <c r="JV6" s="22" t="s">
        <v>305</v>
      </c>
      <c r="JW6" s="22" t="s">
        <v>306</v>
      </c>
      <c r="JX6" s="22" t="s">
        <v>307</v>
      </c>
      <c r="JY6" s="22" t="s">
        <v>308</v>
      </c>
      <c r="JZ6" s="22" t="s">
        <v>315</v>
      </c>
      <c r="KA6" s="34" t="s">
        <v>317</v>
      </c>
      <c r="KB6" s="22" t="s">
        <v>318</v>
      </c>
      <c r="KC6" s="22" t="s">
        <v>319</v>
      </c>
      <c r="KD6" s="22" t="s">
        <v>309</v>
      </c>
      <c r="KE6" s="34" t="s">
        <v>312</v>
      </c>
      <c r="KF6" s="22" t="s">
        <v>310</v>
      </c>
      <c r="KG6" s="22" t="s">
        <v>311</v>
      </c>
      <c r="KH6" s="22" t="s">
        <v>323</v>
      </c>
      <c r="KI6" s="22" t="s">
        <v>324</v>
      </c>
      <c r="KJ6" s="22" t="s">
        <v>325</v>
      </c>
      <c r="KK6" s="22" t="s">
        <v>326</v>
      </c>
      <c r="KL6" s="22" t="s">
        <v>342</v>
      </c>
    </row>
    <row r="7" spans="1:298" ht="15" customHeight="1" x14ac:dyDescent="0.2">
      <c r="A7" s="32" t="s">
        <v>343</v>
      </c>
      <c r="B7" s="32" t="s">
        <v>344</v>
      </c>
      <c r="C7" s="32" t="s">
        <v>345</v>
      </c>
      <c r="D7" s="32" t="s">
        <v>345</v>
      </c>
      <c r="E7" s="32" t="s">
        <v>346</v>
      </c>
      <c r="F7" s="32" t="s">
        <v>347</v>
      </c>
      <c r="G7" s="32" t="s">
        <v>348</v>
      </c>
      <c r="H7" s="32" t="s">
        <v>349</v>
      </c>
      <c r="I7" s="52" t="s">
        <v>350</v>
      </c>
      <c r="J7" s="52" t="s">
        <v>350</v>
      </c>
      <c r="K7" s="53" t="s">
        <v>351</v>
      </c>
      <c r="L7" s="53" t="s">
        <v>352</v>
      </c>
      <c r="M7" s="53" t="s">
        <v>350</v>
      </c>
      <c r="N7" s="53" t="s">
        <v>345</v>
      </c>
      <c r="O7" s="53" t="s">
        <v>353</v>
      </c>
      <c r="P7" s="53" t="s">
        <v>354</v>
      </c>
      <c r="Q7" s="53" t="s">
        <v>345</v>
      </c>
      <c r="R7" s="53" t="s">
        <v>355</v>
      </c>
      <c r="S7" s="53" t="s">
        <v>356</v>
      </c>
      <c r="T7" s="53" t="s">
        <v>345</v>
      </c>
      <c r="U7" s="53" t="s">
        <v>345</v>
      </c>
      <c r="V7" s="53" t="s">
        <v>357</v>
      </c>
      <c r="W7" s="53" t="s">
        <v>345</v>
      </c>
      <c r="X7" s="54" t="s">
        <v>358</v>
      </c>
      <c r="Y7" s="54" t="s">
        <v>359</v>
      </c>
      <c r="Z7" s="53" t="s">
        <v>350</v>
      </c>
      <c r="AA7" s="53" t="s">
        <v>350</v>
      </c>
      <c r="AB7" s="54" t="s">
        <v>345</v>
      </c>
      <c r="AC7" s="55" t="s">
        <v>360</v>
      </c>
      <c r="AD7" s="56">
        <v>0.83250789382643398</v>
      </c>
      <c r="AE7" s="56">
        <v>0.95792140629816103</v>
      </c>
      <c r="AF7" s="31">
        <v>2726803</v>
      </c>
      <c r="AG7" s="31">
        <v>33000000</v>
      </c>
      <c r="AH7" s="57">
        <v>12.1</v>
      </c>
      <c r="AI7" s="31">
        <v>100</v>
      </c>
      <c r="AJ7" s="52" t="s">
        <v>350</v>
      </c>
      <c r="AK7" s="52" t="s">
        <v>350</v>
      </c>
      <c r="AL7" s="52" t="s">
        <v>350</v>
      </c>
      <c r="AM7" s="53" t="s">
        <v>345</v>
      </c>
      <c r="AN7" s="58" t="s">
        <v>350</v>
      </c>
      <c r="AO7" s="51" t="s">
        <v>361</v>
      </c>
      <c r="AP7" s="51" t="s">
        <v>362</v>
      </c>
      <c r="AQ7" s="51" t="s">
        <v>363</v>
      </c>
      <c r="AR7" s="51" t="s">
        <v>364</v>
      </c>
      <c r="AS7" s="33">
        <f>SUM(BK7:BX7)</f>
        <v>2676803</v>
      </c>
      <c r="AT7" s="30">
        <f>SUM(BY7:CL7)</f>
        <v>2319803</v>
      </c>
      <c r="AU7" s="30">
        <f>SUM(CM7:CZ7)</f>
        <v>0</v>
      </c>
      <c r="AV7" s="30">
        <f>SUM(DA7:DN7)</f>
        <v>250000</v>
      </c>
      <c r="AW7" s="30">
        <f>SUM(DO7:EB7)</f>
        <v>0</v>
      </c>
      <c r="AX7" s="30">
        <f>SUM(EC7:EP7)</f>
        <v>0</v>
      </c>
      <c r="AY7" s="30">
        <f>SUM(EQ7:FD7)</f>
        <v>0</v>
      </c>
      <c r="AZ7" s="30">
        <f>SUM(FE7:FR7)</f>
        <v>0</v>
      </c>
      <c r="BA7" s="30">
        <f>SUM(FS7:GF7)</f>
        <v>107000</v>
      </c>
      <c r="BB7" s="30">
        <f>SUM(GG7:GT7)</f>
        <v>75</v>
      </c>
      <c r="BC7" s="30">
        <f>SUM(GU7:HH7)</f>
        <v>75</v>
      </c>
      <c r="BD7" s="30">
        <f>SUM(HI7:HV7)</f>
        <v>0</v>
      </c>
      <c r="BE7" s="30">
        <f>SUM(HW7:IJ7)</f>
        <v>0</v>
      </c>
      <c r="BF7" s="30">
        <f>SUM(IK7:IX7)</f>
        <v>0</v>
      </c>
      <c r="BG7" s="30">
        <f>SUM(IY7:JL7)</f>
        <v>0</v>
      </c>
      <c r="BH7" s="30">
        <f t="shared" ref="BH7:BJ7" si="0">JM7</f>
        <v>0</v>
      </c>
      <c r="BI7" s="30">
        <f t="shared" si="0"/>
        <v>0</v>
      </c>
      <c r="BJ7" s="30">
        <f t="shared" si="0"/>
        <v>0</v>
      </c>
      <c r="BK7" s="30">
        <f t="shared" ref="BK7:BX7" si="1">BY7+CM7+DA7+DO7+EC7+EQ7+FE7+FS7</f>
        <v>50000</v>
      </c>
      <c r="BL7" s="30">
        <f t="shared" si="1"/>
        <v>0</v>
      </c>
      <c r="BM7" s="30">
        <f t="shared" si="1"/>
        <v>150000</v>
      </c>
      <c r="BN7" s="30">
        <f t="shared" si="1"/>
        <v>250000</v>
      </c>
      <c r="BO7" s="30">
        <f t="shared" si="1"/>
        <v>750000</v>
      </c>
      <c r="BP7" s="30">
        <f t="shared" si="1"/>
        <v>0</v>
      </c>
      <c r="BQ7" s="30">
        <f t="shared" si="1"/>
        <v>1476803</v>
      </c>
      <c r="BR7" s="30">
        <f t="shared" si="1"/>
        <v>0</v>
      </c>
      <c r="BS7" s="30">
        <f t="shared" si="1"/>
        <v>0</v>
      </c>
      <c r="BT7" s="30">
        <f t="shared" si="1"/>
        <v>0</v>
      </c>
      <c r="BU7" s="30">
        <f t="shared" si="1"/>
        <v>0</v>
      </c>
      <c r="BV7" s="30">
        <f t="shared" si="1"/>
        <v>0</v>
      </c>
      <c r="BW7" s="30">
        <f t="shared" si="1"/>
        <v>0</v>
      </c>
      <c r="BX7" s="30">
        <f t="shared" si="1"/>
        <v>0</v>
      </c>
      <c r="BY7" s="31">
        <v>0</v>
      </c>
      <c r="BZ7" s="31">
        <v>0</v>
      </c>
      <c r="CA7" s="31">
        <v>150000</v>
      </c>
      <c r="CB7" s="31">
        <v>50000</v>
      </c>
      <c r="CC7" s="31">
        <v>750000</v>
      </c>
      <c r="CD7" s="31">
        <v>0</v>
      </c>
      <c r="CE7" s="31">
        <v>1369803</v>
      </c>
      <c r="CF7" s="31">
        <v>0</v>
      </c>
      <c r="CG7" s="31">
        <v>0</v>
      </c>
      <c r="CH7" s="31">
        <v>0</v>
      </c>
      <c r="CI7" s="31">
        <v>0</v>
      </c>
      <c r="CJ7" s="31">
        <v>0</v>
      </c>
      <c r="CK7" s="31">
        <v>0</v>
      </c>
      <c r="CL7" s="31">
        <v>0</v>
      </c>
      <c r="CM7" s="31">
        <v>0</v>
      </c>
      <c r="CN7" s="31">
        <v>0</v>
      </c>
      <c r="CO7" s="31">
        <v>0</v>
      </c>
      <c r="CP7" s="31">
        <v>0</v>
      </c>
      <c r="CQ7" s="31">
        <v>0</v>
      </c>
      <c r="CR7" s="31">
        <v>0</v>
      </c>
      <c r="CS7" s="31">
        <v>0</v>
      </c>
      <c r="CT7" s="31">
        <v>0</v>
      </c>
      <c r="CU7" s="31">
        <v>0</v>
      </c>
      <c r="CV7" s="31">
        <v>0</v>
      </c>
      <c r="CW7" s="31">
        <v>0</v>
      </c>
      <c r="CX7" s="31">
        <v>0</v>
      </c>
      <c r="CY7" s="31">
        <v>0</v>
      </c>
      <c r="CZ7" s="31">
        <v>0</v>
      </c>
      <c r="DA7" s="31">
        <v>50000</v>
      </c>
      <c r="DB7" s="31">
        <v>0</v>
      </c>
      <c r="DC7" s="31">
        <v>0</v>
      </c>
      <c r="DD7" s="31">
        <v>200000</v>
      </c>
      <c r="DE7" s="31">
        <v>0</v>
      </c>
      <c r="DF7" s="31">
        <v>0</v>
      </c>
      <c r="DG7" s="31">
        <v>0</v>
      </c>
      <c r="DH7" s="31">
        <v>0</v>
      </c>
      <c r="DI7" s="31">
        <v>0</v>
      </c>
      <c r="DJ7" s="31">
        <v>0</v>
      </c>
      <c r="DK7" s="31">
        <v>0</v>
      </c>
      <c r="DL7" s="31">
        <v>0</v>
      </c>
      <c r="DM7" s="31">
        <v>0</v>
      </c>
      <c r="DN7" s="31">
        <v>0</v>
      </c>
      <c r="DO7" s="31">
        <v>0</v>
      </c>
      <c r="DP7" s="31">
        <v>0</v>
      </c>
      <c r="DQ7" s="31">
        <v>0</v>
      </c>
      <c r="DR7" s="31">
        <v>0</v>
      </c>
      <c r="DS7" s="31">
        <v>0</v>
      </c>
      <c r="DT7" s="31">
        <v>0</v>
      </c>
      <c r="DU7" s="31">
        <v>0</v>
      </c>
      <c r="DV7" s="31">
        <v>0</v>
      </c>
      <c r="DW7" s="31">
        <v>0</v>
      </c>
      <c r="DX7" s="31">
        <v>0</v>
      </c>
      <c r="DY7" s="31">
        <v>0</v>
      </c>
      <c r="DZ7" s="31">
        <v>0</v>
      </c>
      <c r="EA7" s="31">
        <v>0</v>
      </c>
      <c r="EB7" s="31">
        <v>0</v>
      </c>
      <c r="EC7" s="31">
        <v>0</v>
      </c>
      <c r="ED7" s="31">
        <v>0</v>
      </c>
      <c r="EE7" s="31">
        <v>0</v>
      </c>
      <c r="EF7" s="31">
        <v>0</v>
      </c>
      <c r="EG7" s="31">
        <v>0</v>
      </c>
      <c r="EH7" s="31">
        <v>0</v>
      </c>
      <c r="EI7" s="31">
        <v>0</v>
      </c>
      <c r="EJ7" s="31">
        <v>0</v>
      </c>
      <c r="EK7" s="31">
        <v>0</v>
      </c>
      <c r="EL7" s="31">
        <v>0</v>
      </c>
      <c r="EM7" s="31">
        <v>0</v>
      </c>
      <c r="EN7" s="31">
        <v>0</v>
      </c>
      <c r="EO7" s="31">
        <v>0</v>
      </c>
      <c r="EP7" s="31">
        <v>0</v>
      </c>
      <c r="EQ7" s="31">
        <v>0</v>
      </c>
      <c r="ER7" s="31">
        <v>0</v>
      </c>
      <c r="ES7" s="31">
        <v>0</v>
      </c>
      <c r="ET7" s="31">
        <v>0</v>
      </c>
      <c r="EU7" s="31">
        <v>0</v>
      </c>
      <c r="EV7" s="31">
        <v>0</v>
      </c>
      <c r="EW7" s="31">
        <v>0</v>
      </c>
      <c r="EX7" s="31">
        <v>0</v>
      </c>
      <c r="EY7" s="31">
        <v>0</v>
      </c>
      <c r="EZ7" s="31">
        <v>0</v>
      </c>
      <c r="FA7" s="31">
        <v>0</v>
      </c>
      <c r="FB7" s="31">
        <v>0</v>
      </c>
      <c r="FC7" s="31">
        <v>0</v>
      </c>
      <c r="FD7" s="31">
        <v>0</v>
      </c>
      <c r="FE7" s="31">
        <v>0</v>
      </c>
      <c r="FF7" s="31">
        <v>0</v>
      </c>
      <c r="FG7" s="31">
        <v>0</v>
      </c>
      <c r="FH7" s="31">
        <v>0</v>
      </c>
      <c r="FI7" s="31">
        <v>0</v>
      </c>
      <c r="FJ7" s="31">
        <v>0</v>
      </c>
      <c r="FK7" s="31">
        <v>0</v>
      </c>
      <c r="FL7" s="31">
        <v>0</v>
      </c>
      <c r="FM7" s="31">
        <v>0</v>
      </c>
      <c r="FN7" s="31">
        <v>0</v>
      </c>
      <c r="FO7" s="31">
        <v>0</v>
      </c>
      <c r="FP7" s="31">
        <v>0</v>
      </c>
      <c r="FQ7" s="31">
        <v>0</v>
      </c>
      <c r="FR7" s="31">
        <v>0</v>
      </c>
      <c r="FS7" s="31">
        <v>0</v>
      </c>
      <c r="FT7" s="31">
        <v>0</v>
      </c>
      <c r="FU7" s="31">
        <v>0</v>
      </c>
      <c r="FV7" s="31">
        <v>0</v>
      </c>
      <c r="FW7" s="31">
        <v>0</v>
      </c>
      <c r="FX7" s="31">
        <v>0</v>
      </c>
      <c r="FY7" s="31">
        <v>107000</v>
      </c>
      <c r="FZ7" s="31">
        <v>0</v>
      </c>
      <c r="GA7" s="31">
        <v>0</v>
      </c>
      <c r="GB7" s="31">
        <v>0</v>
      </c>
      <c r="GC7" s="31">
        <v>0</v>
      </c>
      <c r="GD7" s="31">
        <v>0</v>
      </c>
      <c r="GE7" s="31">
        <v>0</v>
      </c>
      <c r="GF7" s="31">
        <v>0</v>
      </c>
      <c r="GG7" s="31">
        <v>0</v>
      </c>
      <c r="GH7" s="31">
        <v>0</v>
      </c>
      <c r="GI7" s="31">
        <v>0</v>
      </c>
      <c r="GJ7" s="31">
        <v>0</v>
      </c>
      <c r="GK7" s="31">
        <v>75</v>
      </c>
      <c r="GL7" s="31">
        <v>0</v>
      </c>
      <c r="GM7" s="31">
        <v>0</v>
      </c>
      <c r="GN7" s="31">
        <v>0</v>
      </c>
      <c r="GO7" s="31">
        <v>0</v>
      </c>
      <c r="GP7" s="31">
        <v>0</v>
      </c>
      <c r="GQ7" s="31">
        <v>0</v>
      </c>
      <c r="GR7" s="31">
        <v>0</v>
      </c>
      <c r="GS7" s="31">
        <v>0</v>
      </c>
      <c r="GT7" s="31">
        <v>0</v>
      </c>
      <c r="GU7" s="31">
        <v>0</v>
      </c>
      <c r="GV7" s="31">
        <v>0</v>
      </c>
      <c r="GW7" s="31">
        <v>0</v>
      </c>
      <c r="GX7" s="31">
        <v>0</v>
      </c>
      <c r="GY7" s="31">
        <v>75</v>
      </c>
      <c r="GZ7" s="31">
        <v>0</v>
      </c>
      <c r="HA7" s="31">
        <v>0</v>
      </c>
      <c r="HB7" s="31">
        <v>0</v>
      </c>
      <c r="HC7" s="31">
        <v>0</v>
      </c>
      <c r="HD7" s="31">
        <v>0</v>
      </c>
      <c r="HE7" s="31">
        <v>0</v>
      </c>
      <c r="HF7" s="31">
        <v>0</v>
      </c>
      <c r="HG7" s="31">
        <v>0</v>
      </c>
      <c r="HH7" s="31">
        <v>0</v>
      </c>
      <c r="HI7" s="31">
        <v>0</v>
      </c>
      <c r="HJ7" s="31">
        <v>0</v>
      </c>
      <c r="HK7" s="31">
        <v>0</v>
      </c>
      <c r="HL7" s="31">
        <v>0</v>
      </c>
      <c r="HM7" s="31">
        <v>0</v>
      </c>
      <c r="HN7" s="31">
        <v>0</v>
      </c>
      <c r="HO7" s="31">
        <v>0</v>
      </c>
      <c r="HP7" s="31">
        <v>0</v>
      </c>
      <c r="HQ7" s="31">
        <v>0</v>
      </c>
      <c r="HR7" s="31">
        <v>0</v>
      </c>
      <c r="HS7" s="31">
        <v>0</v>
      </c>
      <c r="HT7" s="31">
        <v>0</v>
      </c>
      <c r="HU7" s="31">
        <v>0</v>
      </c>
      <c r="HV7" s="31">
        <v>0</v>
      </c>
      <c r="HW7" s="31">
        <v>0</v>
      </c>
      <c r="HX7" s="31">
        <v>0</v>
      </c>
      <c r="HY7" s="31">
        <v>0</v>
      </c>
      <c r="HZ7" s="31">
        <v>0</v>
      </c>
      <c r="IA7" s="31">
        <v>0</v>
      </c>
      <c r="IB7" s="31">
        <v>0</v>
      </c>
      <c r="IC7" s="31">
        <v>0</v>
      </c>
      <c r="ID7" s="31">
        <v>0</v>
      </c>
      <c r="IE7" s="31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>
        <v>0</v>
      </c>
      <c r="JC7" s="31">
        <v>0</v>
      </c>
      <c r="JD7" s="31">
        <v>0</v>
      </c>
      <c r="JE7" s="31">
        <v>0</v>
      </c>
      <c r="JF7" s="31">
        <v>0</v>
      </c>
      <c r="JG7" s="31">
        <v>0</v>
      </c>
      <c r="JH7" s="31">
        <v>0</v>
      </c>
      <c r="JI7" s="31">
        <v>0</v>
      </c>
      <c r="JJ7" s="31">
        <v>0</v>
      </c>
      <c r="JK7" s="31">
        <v>0</v>
      </c>
      <c r="JL7" s="31">
        <v>0</v>
      </c>
      <c r="JM7" s="31">
        <v>0</v>
      </c>
      <c r="JN7" s="31">
        <v>0</v>
      </c>
      <c r="JO7" s="31">
        <v>0</v>
      </c>
      <c r="JP7" s="52"/>
      <c r="JQ7" s="52"/>
      <c r="JR7" s="52"/>
      <c r="JS7" s="59" t="s">
        <v>416</v>
      </c>
      <c r="JT7" s="59">
        <v>0</v>
      </c>
      <c r="JU7" s="59" t="s">
        <v>416</v>
      </c>
      <c r="JV7" s="59">
        <v>0</v>
      </c>
      <c r="JW7" s="59">
        <v>0</v>
      </c>
      <c r="JX7" s="59">
        <v>0</v>
      </c>
      <c r="JY7" s="59">
        <v>0</v>
      </c>
      <c r="JZ7" s="30">
        <f>SUM(BP7:BQ7)</f>
        <v>1476803</v>
      </c>
      <c r="KA7" s="30">
        <f>SUM(CD7:CE7)+SUM(CR7:CS7)</f>
        <v>1369803</v>
      </c>
      <c r="KB7" s="30">
        <f>SUM(DF7:DG7)+SUM(DT7:DU7)+SUM(EH7:EI7)+SUM(EV7:EW7)+SUM(FJ7:FK7)+SUM(FX7:FY7)</f>
        <v>107000</v>
      </c>
      <c r="KC7" s="30">
        <f>SUM(GL7:GM7)+SUM(IB7:IC7)</f>
        <v>0</v>
      </c>
      <c r="KD7" s="30">
        <f>SUM(BL7:BQ7)</f>
        <v>2626803</v>
      </c>
      <c r="KE7" s="30">
        <f>SUM(CN7:CS7)+SUM(BZ7:CE7)</f>
        <v>2319803</v>
      </c>
      <c r="KF7" s="30">
        <f>SUM(DB7:DG7)+SUM(DP7:DU7)+SUM(ED7:EI7)+SUM(ER7:EW7)+SUM(FF7:FK7)+SUM(FT7:FY7)</f>
        <v>307000</v>
      </c>
      <c r="KG7" s="30">
        <f>SUM(GH7:GM7)+SUM(HX7:IC7)</f>
        <v>75</v>
      </c>
      <c r="KH7" s="28"/>
      <c r="KI7" s="28"/>
      <c r="KJ7" s="28"/>
      <c r="KK7" s="28"/>
      <c r="KL7" s="28" t="s">
        <v>418</v>
      </c>
    </row>
    <row r="8" spans="1:298" ht="15" customHeight="1" x14ac:dyDescent="0.2">
      <c r="A8" s="32" t="s">
        <v>365</v>
      </c>
      <c r="B8" s="32" t="s">
        <v>366</v>
      </c>
      <c r="C8" s="32" t="s">
        <v>345</v>
      </c>
      <c r="D8" s="32" t="s">
        <v>345</v>
      </c>
      <c r="E8" s="32" t="s">
        <v>346</v>
      </c>
      <c r="F8" s="32" t="s">
        <v>347</v>
      </c>
      <c r="G8" s="32" t="s">
        <v>348</v>
      </c>
      <c r="H8" s="32" t="s">
        <v>349</v>
      </c>
      <c r="I8" s="52" t="s">
        <v>350</v>
      </c>
      <c r="J8" s="52" t="s">
        <v>350</v>
      </c>
      <c r="K8" s="53" t="s">
        <v>351</v>
      </c>
      <c r="L8" s="53" t="s">
        <v>352</v>
      </c>
      <c r="M8" s="53" t="s">
        <v>367</v>
      </c>
      <c r="N8" s="53" t="s">
        <v>345</v>
      </c>
      <c r="O8" s="53" t="s">
        <v>353</v>
      </c>
      <c r="P8" s="53" t="s">
        <v>368</v>
      </c>
      <c r="Q8" s="53" t="s">
        <v>345</v>
      </c>
      <c r="R8" s="53" t="s">
        <v>369</v>
      </c>
      <c r="S8" s="53" t="s">
        <v>370</v>
      </c>
      <c r="T8" s="53" t="s">
        <v>345</v>
      </c>
      <c r="U8" s="53" t="s">
        <v>345</v>
      </c>
      <c r="V8" s="53" t="s">
        <v>371</v>
      </c>
      <c r="W8" s="53" t="s">
        <v>345</v>
      </c>
      <c r="X8" s="54" t="s">
        <v>358</v>
      </c>
      <c r="Y8" s="54" t="s">
        <v>372</v>
      </c>
      <c r="Z8" s="53" t="s">
        <v>350</v>
      </c>
      <c r="AA8" s="53" t="s">
        <v>350</v>
      </c>
      <c r="AB8" s="54" t="s">
        <v>345</v>
      </c>
      <c r="AC8" s="55" t="s">
        <v>360</v>
      </c>
      <c r="AD8" s="56">
        <v>0.62391617948041</v>
      </c>
      <c r="AE8" s="56">
        <v>2.49566471792164</v>
      </c>
      <c r="AF8" s="31">
        <v>4000000</v>
      </c>
      <c r="AG8" s="31">
        <v>6852000</v>
      </c>
      <c r="AH8" s="57">
        <v>1.7</v>
      </c>
      <c r="AI8" s="31">
        <v>100</v>
      </c>
      <c r="AJ8" s="52" t="s">
        <v>373</v>
      </c>
      <c r="AK8" s="52" t="s">
        <v>350</v>
      </c>
      <c r="AL8" s="52" t="s">
        <v>350</v>
      </c>
      <c r="AM8" s="53" t="s">
        <v>345</v>
      </c>
      <c r="AN8" s="58" t="s">
        <v>362</v>
      </c>
      <c r="AO8" s="51" t="s">
        <v>374</v>
      </c>
      <c r="AP8" s="51" t="s">
        <v>375</v>
      </c>
      <c r="AQ8" s="51" t="s">
        <v>376</v>
      </c>
      <c r="AR8" s="51" t="s">
        <v>377</v>
      </c>
      <c r="AS8" s="33">
        <f t="shared" ref="AS8:AS11" si="2">SUM(BK8:BX8)</f>
        <v>4000000</v>
      </c>
      <c r="AT8" s="30">
        <f t="shared" ref="AT8:AT11" si="3">SUM(BY8:CL8)</f>
        <v>1000000</v>
      </c>
      <c r="AU8" s="30">
        <f t="shared" ref="AU8:AU11" si="4">SUM(CM8:CZ8)</f>
        <v>0</v>
      </c>
      <c r="AV8" s="30">
        <f t="shared" ref="AV8:AV11" si="5">SUM(DA8:DN8)</f>
        <v>0</v>
      </c>
      <c r="AW8" s="30">
        <f t="shared" ref="AW8:AW11" si="6">SUM(DO8:EB8)</f>
        <v>0</v>
      </c>
      <c r="AX8" s="30">
        <f t="shared" ref="AX8:AX11" si="7">SUM(EC8:EP8)</f>
        <v>3000000</v>
      </c>
      <c r="AY8" s="30">
        <f t="shared" ref="AY8:AY11" si="8">SUM(EQ8:FD8)</f>
        <v>0</v>
      </c>
      <c r="AZ8" s="30">
        <f t="shared" ref="AZ8:AZ11" si="9">SUM(FE8:FR8)</f>
        <v>0</v>
      </c>
      <c r="BA8" s="30">
        <f t="shared" ref="BA8:BA11" si="10">SUM(FS8:GF8)</f>
        <v>0</v>
      </c>
      <c r="BB8" s="30">
        <f t="shared" ref="BB8:BB11" si="11">SUM(GG8:GT8)</f>
        <v>133</v>
      </c>
      <c r="BC8" s="30">
        <f t="shared" ref="BC8:BC11" si="12">SUM(GU8:HH8)</f>
        <v>133</v>
      </c>
      <c r="BD8" s="30">
        <f t="shared" ref="BD8:BD11" si="13">SUM(HI8:HV8)</f>
        <v>133</v>
      </c>
      <c r="BE8" s="30">
        <f t="shared" ref="BE8:BE11" si="14">SUM(HW8:IJ8)</f>
        <v>0</v>
      </c>
      <c r="BF8" s="30">
        <f t="shared" ref="BF8:BF11" si="15">SUM(IK8:IX8)</f>
        <v>0</v>
      </c>
      <c r="BG8" s="30">
        <f t="shared" ref="BG8:BG11" si="16">SUM(IY8:JL8)</f>
        <v>0</v>
      </c>
      <c r="BH8" s="30">
        <f t="shared" ref="BH8:BH11" si="17">JM8</f>
        <v>0</v>
      </c>
      <c r="BI8" s="30">
        <f t="shared" ref="BI8:BI11" si="18">JN8</f>
        <v>0</v>
      </c>
      <c r="BJ8" s="30">
        <f t="shared" ref="BJ8:BJ11" si="19">JO8</f>
        <v>0</v>
      </c>
      <c r="BK8" s="30">
        <f t="shared" ref="BK8:BK11" si="20">BY8+CM8+DA8+DO8+EC8+EQ8+FE8+FS8</f>
        <v>0</v>
      </c>
      <c r="BL8" s="30">
        <f t="shared" ref="BL8:BL11" si="21">BZ8+CN8+DB8+DP8+ED8+ER8+FF8+FT8</f>
        <v>0</v>
      </c>
      <c r="BM8" s="30">
        <f t="shared" ref="BM8:BM11" si="22">CA8+CO8+DC8+DQ8+EE8+ES8+FG8+FU8</f>
        <v>0</v>
      </c>
      <c r="BN8" s="30">
        <f t="shared" ref="BN8:BN11" si="23">CB8+CP8+DD8+DR8+EF8+ET8+FH8+FV8</f>
        <v>0</v>
      </c>
      <c r="BO8" s="30">
        <f t="shared" ref="BO8:BO11" si="24">CC8+CQ8+DE8+DS8+EG8+EU8+FI8+FW8</f>
        <v>2050000</v>
      </c>
      <c r="BP8" s="30">
        <f t="shared" ref="BP8:BP11" si="25">CD8+CR8+DF8+DT8+EH8+EV8+FJ8+FX8</f>
        <v>0</v>
      </c>
      <c r="BQ8" s="30">
        <f t="shared" ref="BQ8:BQ11" si="26">CE8+CS8+DG8+DU8+EI8+EW8+FK8+FY8</f>
        <v>1600000</v>
      </c>
      <c r="BR8" s="30">
        <f t="shared" ref="BR8:BR11" si="27">CF8+CT8+DH8+DV8+EJ8+EX8+FL8+FZ8</f>
        <v>350000</v>
      </c>
      <c r="BS8" s="30">
        <f t="shared" ref="BS8:BS11" si="28">CG8+CU8+DI8+DW8+EK8+EY8+FM8+GA8</f>
        <v>0</v>
      </c>
      <c r="BT8" s="30">
        <f t="shared" ref="BT8:BT11" si="29">CH8+CV8+DJ8+DX8+EL8+EZ8+FN8+GB8</f>
        <v>0</v>
      </c>
      <c r="BU8" s="30">
        <f t="shared" ref="BU8:BU11" si="30">CI8+CW8+DK8+DY8+EM8+FA8+FO8+GC8</f>
        <v>0</v>
      </c>
      <c r="BV8" s="30">
        <f t="shared" ref="BV8:BV11" si="31">CJ8+CX8+DL8+DZ8+EN8+FB8+FP8+GD8</f>
        <v>0</v>
      </c>
      <c r="BW8" s="30">
        <f t="shared" ref="BW8:BW11" si="32">CK8+CY8+DM8+EA8+EO8+FC8+FQ8+GE8</f>
        <v>0</v>
      </c>
      <c r="BX8" s="30">
        <f t="shared" ref="BX8:BX11" si="33">CL8+CZ8+DN8+EB8+EP8+FD8+FR8+GF8</f>
        <v>0</v>
      </c>
      <c r="BY8" s="31">
        <v>0</v>
      </c>
      <c r="BZ8" s="31">
        <v>0</v>
      </c>
      <c r="CA8" s="31">
        <v>0</v>
      </c>
      <c r="CB8" s="31">
        <v>0</v>
      </c>
      <c r="CC8" s="31">
        <v>50000</v>
      </c>
      <c r="CD8" s="31">
        <v>0</v>
      </c>
      <c r="CE8" s="31">
        <v>600000</v>
      </c>
      <c r="CF8" s="31">
        <v>350000</v>
      </c>
      <c r="CG8" s="31">
        <v>0</v>
      </c>
      <c r="CH8" s="31">
        <v>0</v>
      </c>
      <c r="CI8" s="31">
        <v>0</v>
      </c>
      <c r="CJ8" s="31">
        <v>0</v>
      </c>
      <c r="CK8" s="31">
        <v>0</v>
      </c>
      <c r="CL8" s="31">
        <v>0</v>
      </c>
      <c r="CM8" s="31">
        <v>0</v>
      </c>
      <c r="CN8" s="31">
        <v>0</v>
      </c>
      <c r="CO8" s="31">
        <v>0</v>
      </c>
      <c r="CP8" s="31">
        <v>0</v>
      </c>
      <c r="CQ8" s="31">
        <v>0</v>
      </c>
      <c r="CR8" s="31">
        <v>0</v>
      </c>
      <c r="CS8" s="31">
        <v>0</v>
      </c>
      <c r="CT8" s="31">
        <v>0</v>
      </c>
      <c r="CU8" s="31">
        <v>0</v>
      </c>
      <c r="CV8" s="31">
        <v>0</v>
      </c>
      <c r="CW8" s="31">
        <v>0</v>
      </c>
      <c r="CX8" s="31">
        <v>0</v>
      </c>
      <c r="CY8" s="31">
        <v>0</v>
      </c>
      <c r="CZ8" s="31">
        <v>0</v>
      </c>
      <c r="DA8" s="31">
        <v>0</v>
      </c>
      <c r="DB8" s="31">
        <v>0</v>
      </c>
      <c r="DC8" s="31">
        <v>0</v>
      </c>
      <c r="DD8" s="31">
        <v>0</v>
      </c>
      <c r="DE8" s="31">
        <v>0</v>
      </c>
      <c r="DF8" s="31">
        <v>0</v>
      </c>
      <c r="DG8" s="31">
        <v>0</v>
      </c>
      <c r="DH8" s="31">
        <v>0</v>
      </c>
      <c r="DI8" s="31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2000000</v>
      </c>
      <c r="EH8" s="31">
        <v>0</v>
      </c>
      <c r="EI8" s="31">
        <v>1000000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  <c r="EO8" s="31">
        <v>0</v>
      </c>
      <c r="EP8" s="31">
        <v>0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v>0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1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v>0</v>
      </c>
      <c r="FM8" s="31">
        <v>0</v>
      </c>
      <c r="FN8" s="31">
        <v>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0</v>
      </c>
      <c r="FW8" s="31">
        <v>0</v>
      </c>
      <c r="FX8" s="31">
        <v>0</v>
      </c>
      <c r="FY8" s="31">
        <v>0</v>
      </c>
      <c r="FZ8" s="31">
        <v>0</v>
      </c>
      <c r="GA8" s="31">
        <v>0</v>
      </c>
      <c r="GB8" s="31">
        <v>0</v>
      </c>
      <c r="GC8" s="31">
        <v>0</v>
      </c>
      <c r="GD8" s="31">
        <v>0</v>
      </c>
      <c r="GE8" s="31">
        <v>0</v>
      </c>
      <c r="GF8" s="31">
        <v>0</v>
      </c>
      <c r="GG8" s="31">
        <v>0</v>
      </c>
      <c r="GH8" s="31">
        <v>0</v>
      </c>
      <c r="GI8" s="31">
        <v>0</v>
      </c>
      <c r="GJ8" s="31">
        <v>0</v>
      </c>
      <c r="GK8" s="31">
        <v>0</v>
      </c>
      <c r="GL8" s="31">
        <v>0</v>
      </c>
      <c r="GM8" s="31">
        <v>0</v>
      </c>
      <c r="GN8" s="31">
        <v>133</v>
      </c>
      <c r="GO8" s="31">
        <v>0</v>
      </c>
      <c r="GP8" s="31">
        <v>0</v>
      </c>
      <c r="GQ8" s="31">
        <v>0</v>
      </c>
      <c r="GR8" s="31">
        <v>0</v>
      </c>
      <c r="GS8" s="31">
        <v>0</v>
      </c>
      <c r="GT8" s="31">
        <v>0</v>
      </c>
      <c r="GU8" s="31">
        <v>0</v>
      </c>
      <c r="GV8" s="31">
        <v>0</v>
      </c>
      <c r="GW8" s="31">
        <v>0</v>
      </c>
      <c r="GX8" s="31">
        <v>0</v>
      </c>
      <c r="GY8" s="31">
        <v>0</v>
      </c>
      <c r="GZ8" s="31">
        <v>0</v>
      </c>
      <c r="HA8" s="31">
        <v>0</v>
      </c>
      <c r="HB8" s="31">
        <v>133</v>
      </c>
      <c r="HC8" s="31">
        <v>0</v>
      </c>
      <c r="HD8" s="31">
        <v>0</v>
      </c>
      <c r="HE8" s="31">
        <v>0</v>
      </c>
      <c r="HF8" s="31">
        <v>0</v>
      </c>
      <c r="HG8" s="31">
        <v>0</v>
      </c>
      <c r="HH8" s="31">
        <v>0</v>
      </c>
      <c r="HI8" s="31">
        <v>0</v>
      </c>
      <c r="HJ8" s="31">
        <v>0</v>
      </c>
      <c r="HK8" s="31">
        <v>0</v>
      </c>
      <c r="HL8" s="31">
        <v>0</v>
      </c>
      <c r="HM8" s="31">
        <v>0</v>
      </c>
      <c r="HN8" s="31">
        <v>0</v>
      </c>
      <c r="HO8" s="31">
        <v>0</v>
      </c>
      <c r="HP8" s="31">
        <v>133</v>
      </c>
      <c r="HQ8" s="31">
        <v>0</v>
      </c>
      <c r="HR8" s="31">
        <v>0</v>
      </c>
      <c r="HS8" s="31">
        <v>0</v>
      </c>
      <c r="HT8" s="31">
        <v>0</v>
      </c>
      <c r="HU8" s="31">
        <v>0</v>
      </c>
      <c r="HV8" s="31">
        <v>0</v>
      </c>
      <c r="HW8" s="31">
        <v>0</v>
      </c>
      <c r="HX8" s="31">
        <v>0</v>
      </c>
      <c r="HY8" s="31">
        <v>0</v>
      </c>
      <c r="HZ8" s="31">
        <v>0</v>
      </c>
      <c r="IA8" s="31">
        <v>0</v>
      </c>
      <c r="IB8" s="31">
        <v>0</v>
      </c>
      <c r="IC8" s="31">
        <v>0</v>
      </c>
      <c r="ID8" s="31">
        <v>0</v>
      </c>
      <c r="IE8" s="31">
        <v>0</v>
      </c>
      <c r="IF8" s="31">
        <v>0</v>
      </c>
      <c r="IG8" s="31">
        <v>0</v>
      </c>
      <c r="IH8" s="31">
        <v>0</v>
      </c>
      <c r="II8" s="31">
        <v>0</v>
      </c>
      <c r="IJ8" s="31">
        <v>0</v>
      </c>
      <c r="IK8" s="31">
        <v>0</v>
      </c>
      <c r="IL8" s="31">
        <v>0</v>
      </c>
      <c r="IM8" s="31">
        <v>0</v>
      </c>
      <c r="IN8" s="31">
        <v>0</v>
      </c>
      <c r="IO8" s="31">
        <v>0</v>
      </c>
      <c r="IP8" s="31">
        <v>0</v>
      </c>
      <c r="IQ8" s="31">
        <v>0</v>
      </c>
      <c r="IR8" s="31">
        <v>0</v>
      </c>
      <c r="IS8" s="31">
        <v>0</v>
      </c>
      <c r="IT8" s="31">
        <v>0</v>
      </c>
      <c r="IU8" s="31">
        <v>0</v>
      </c>
      <c r="IV8" s="31">
        <v>0</v>
      </c>
      <c r="IW8" s="31">
        <v>0</v>
      </c>
      <c r="IX8" s="31">
        <v>0</v>
      </c>
      <c r="IY8" s="31">
        <v>0</v>
      </c>
      <c r="IZ8" s="31">
        <v>0</v>
      </c>
      <c r="JA8" s="31">
        <v>0</v>
      </c>
      <c r="JB8" s="31">
        <v>0</v>
      </c>
      <c r="JC8" s="31">
        <v>0</v>
      </c>
      <c r="JD8" s="31">
        <v>0</v>
      </c>
      <c r="JE8" s="31">
        <v>0</v>
      </c>
      <c r="JF8" s="31">
        <v>0</v>
      </c>
      <c r="JG8" s="31">
        <v>0</v>
      </c>
      <c r="JH8" s="31">
        <v>0</v>
      </c>
      <c r="JI8" s="31">
        <v>0</v>
      </c>
      <c r="JJ8" s="31">
        <v>0</v>
      </c>
      <c r="JK8" s="31">
        <v>0</v>
      </c>
      <c r="JL8" s="31">
        <v>0</v>
      </c>
      <c r="JM8" s="31">
        <v>0</v>
      </c>
      <c r="JN8" s="31">
        <v>0</v>
      </c>
      <c r="JO8" s="31">
        <v>0</v>
      </c>
      <c r="JP8" s="52"/>
      <c r="JQ8" s="52"/>
      <c r="JR8" s="52"/>
      <c r="JS8" s="59" t="s">
        <v>416</v>
      </c>
      <c r="JT8" s="59">
        <v>0</v>
      </c>
      <c r="JU8" s="59" t="s">
        <v>416</v>
      </c>
      <c r="JV8" s="59">
        <v>0</v>
      </c>
      <c r="JW8" s="59">
        <v>0</v>
      </c>
      <c r="JX8" s="59">
        <v>0</v>
      </c>
      <c r="JY8" s="59">
        <v>0</v>
      </c>
      <c r="JZ8" s="30">
        <f t="shared" ref="JZ8:JZ11" si="34">SUM(BP8:BQ8)</f>
        <v>1600000</v>
      </c>
      <c r="KA8" s="30">
        <f t="shared" ref="KA8:KA11" si="35">SUM(CD8:CE8)+SUM(CR8:CS8)</f>
        <v>600000</v>
      </c>
      <c r="KB8" s="30">
        <f t="shared" ref="KB8:KB11" si="36">SUM(DF8:DG8)+SUM(DT8:DU8)+SUM(EH8:EI8)+SUM(EV8:EW8)+SUM(FJ8:FK8)+SUM(FX8:FY8)</f>
        <v>1000000</v>
      </c>
      <c r="KC8" s="30">
        <f t="shared" ref="KC8:KC11" si="37">SUM(GL8:GM8)+SUM(IB8:IC8)</f>
        <v>0</v>
      </c>
      <c r="KD8" s="30">
        <f t="shared" ref="KD8:KD11" si="38">SUM(BL8:BQ8)</f>
        <v>3650000</v>
      </c>
      <c r="KE8" s="30">
        <f t="shared" ref="KE8:KE11" si="39">SUM(CN8:CS8)+SUM(BZ8:CE8)</f>
        <v>650000</v>
      </c>
      <c r="KF8" s="30">
        <f t="shared" ref="KF8:KF11" si="40">SUM(DB8:DG8)+SUM(DP8:DU8)+SUM(ED8:EI8)+SUM(ER8:EW8)+SUM(FF8:FK8)+SUM(FT8:FY8)</f>
        <v>3000000</v>
      </c>
      <c r="KG8" s="30">
        <f t="shared" ref="KG8:KG11" si="41">SUM(GH8:GM8)+SUM(HX8:IC8)</f>
        <v>0</v>
      </c>
      <c r="KH8" s="28"/>
      <c r="KI8" s="28"/>
      <c r="KJ8" s="28"/>
      <c r="KK8" s="28"/>
      <c r="KL8" s="28" t="s">
        <v>418</v>
      </c>
    </row>
    <row r="9" spans="1:298" ht="15" customHeight="1" x14ac:dyDescent="0.2">
      <c r="A9" s="32" t="s">
        <v>378</v>
      </c>
      <c r="B9" s="32" t="s">
        <v>379</v>
      </c>
      <c r="C9" s="32" t="s">
        <v>345</v>
      </c>
      <c r="D9" s="32" t="s">
        <v>345</v>
      </c>
      <c r="E9" s="32" t="s">
        <v>380</v>
      </c>
      <c r="F9" s="32" t="s">
        <v>347</v>
      </c>
      <c r="G9" s="32" t="s">
        <v>348</v>
      </c>
      <c r="H9" s="32" t="s">
        <v>381</v>
      </c>
      <c r="I9" s="52" t="s">
        <v>382</v>
      </c>
      <c r="J9" s="52" t="s">
        <v>350</v>
      </c>
      <c r="K9" s="53" t="s">
        <v>351</v>
      </c>
      <c r="L9" s="53" t="s">
        <v>383</v>
      </c>
      <c r="M9" s="53" t="s">
        <v>384</v>
      </c>
      <c r="N9" s="53" t="s">
        <v>345</v>
      </c>
      <c r="O9" s="53" t="s">
        <v>353</v>
      </c>
      <c r="P9" s="53" t="s">
        <v>385</v>
      </c>
      <c r="Q9" s="53" t="s">
        <v>345</v>
      </c>
      <c r="R9" s="53" t="s">
        <v>350</v>
      </c>
      <c r="S9" s="53" t="s">
        <v>386</v>
      </c>
      <c r="T9" s="53" t="s">
        <v>345</v>
      </c>
      <c r="U9" s="53" t="s">
        <v>345</v>
      </c>
      <c r="V9" s="53" t="s">
        <v>387</v>
      </c>
      <c r="W9" s="53" t="s">
        <v>345</v>
      </c>
      <c r="X9" s="54" t="s">
        <v>388</v>
      </c>
      <c r="Y9" s="54" t="s">
        <v>372</v>
      </c>
      <c r="Z9" s="53" t="s">
        <v>389</v>
      </c>
      <c r="AA9" s="53" t="s">
        <v>390</v>
      </c>
      <c r="AB9" s="54" t="s">
        <v>345</v>
      </c>
      <c r="AC9" s="55" t="s">
        <v>360</v>
      </c>
      <c r="AD9" s="56">
        <v>0.57440707216815901</v>
      </c>
      <c r="AE9" s="56">
        <v>0.87440707216815905</v>
      </c>
      <c r="AF9" s="31">
        <v>13900000</v>
      </c>
      <c r="AG9" s="31">
        <v>143390000</v>
      </c>
      <c r="AH9" s="57">
        <v>10.3</v>
      </c>
      <c r="AI9" s="31">
        <v>13</v>
      </c>
      <c r="AJ9" s="52" t="s">
        <v>391</v>
      </c>
      <c r="AK9" s="52" t="s">
        <v>392</v>
      </c>
      <c r="AL9" s="52" t="s">
        <v>350</v>
      </c>
      <c r="AM9" s="53" t="s">
        <v>345</v>
      </c>
      <c r="AN9" s="58" t="s">
        <v>350</v>
      </c>
      <c r="AO9" s="51" t="s">
        <v>393</v>
      </c>
      <c r="AP9" s="51" t="s">
        <v>394</v>
      </c>
      <c r="AQ9" s="51" t="s">
        <v>395</v>
      </c>
      <c r="AR9" s="51" t="s">
        <v>396</v>
      </c>
      <c r="AS9" s="33">
        <f t="shared" si="2"/>
        <v>14470000</v>
      </c>
      <c r="AT9" s="30">
        <f t="shared" si="3"/>
        <v>9000000</v>
      </c>
      <c r="AU9" s="30">
        <f t="shared" si="4"/>
        <v>0</v>
      </c>
      <c r="AV9" s="30">
        <f t="shared" si="5"/>
        <v>0</v>
      </c>
      <c r="AW9" s="30">
        <f t="shared" si="6"/>
        <v>0</v>
      </c>
      <c r="AX9" s="30">
        <f t="shared" si="7"/>
        <v>2085000</v>
      </c>
      <c r="AY9" s="30">
        <f t="shared" si="8"/>
        <v>1385000</v>
      </c>
      <c r="AZ9" s="30">
        <f t="shared" si="9"/>
        <v>0</v>
      </c>
      <c r="BA9" s="30">
        <f t="shared" si="10"/>
        <v>2000000</v>
      </c>
      <c r="BB9" s="30">
        <f t="shared" si="11"/>
        <v>6</v>
      </c>
      <c r="BC9" s="30">
        <f t="shared" si="12"/>
        <v>6</v>
      </c>
      <c r="BD9" s="30">
        <f t="shared" si="13"/>
        <v>0</v>
      </c>
      <c r="BE9" s="30">
        <f t="shared" si="14"/>
        <v>1</v>
      </c>
      <c r="BF9" s="30">
        <f t="shared" si="15"/>
        <v>0</v>
      </c>
      <c r="BG9" s="30">
        <f t="shared" si="16"/>
        <v>0</v>
      </c>
      <c r="BH9" s="30">
        <f t="shared" si="17"/>
        <v>0</v>
      </c>
      <c r="BI9" s="30">
        <f t="shared" si="18"/>
        <v>0</v>
      </c>
      <c r="BJ9" s="30">
        <f t="shared" si="19"/>
        <v>0</v>
      </c>
      <c r="BK9" s="30">
        <f t="shared" si="20"/>
        <v>0</v>
      </c>
      <c r="BL9" s="30">
        <f t="shared" si="21"/>
        <v>0</v>
      </c>
      <c r="BM9" s="30">
        <f t="shared" si="22"/>
        <v>0</v>
      </c>
      <c r="BN9" s="30">
        <f t="shared" si="23"/>
        <v>0</v>
      </c>
      <c r="BO9" s="30">
        <f t="shared" si="24"/>
        <v>0</v>
      </c>
      <c r="BP9" s="30">
        <f t="shared" si="25"/>
        <v>180000</v>
      </c>
      <c r="BQ9" s="30">
        <f t="shared" si="26"/>
        <v>2180000</v>
      </c>
      <c r="BR9" s="30">
        <f t="shared" si="27"/>
        <v>5000000</v>
      </c>
      <c r="BS9" s="30">
        <f t="shared" si="28"/>
        <v>2970000</v>
      </c>
      <c r="BT9" s="30">
        <f t="shared" si="29"/>
        <v>970000</v>
      </c>
      <c r="BU9" s="30">
        <f t="shared" si="30"/>
        <v>2470000</v>
      </c>
      <c r="BV9" s="30">
        <f t="shared" si="31"/>
        <v>700000</v>
      </c>
      <c r="BW9" s="30">
        <f t="shared" si="32"/>
        <v>0</v>
      </c>
      <c r="BX9" s="30">
        <f t="shared" si="33"/>
        <v>0</v>
      </c>
      <c r="BY9" s="31">
        <v>0</v>
      </c>
      <c r="BZ9" s="31">
        <v>0</v>
      </c>
      <c r="CA9" s="31">
        <v>0</v>
      </c>
      <c r="CB9" s="31">
        <v>0</v>
      </c>
      <c r="CC9" s="31">
        <v>0</v>
      </c>
      <c r="CD9" s="31">
        <v>0</v>
      </c>
      <c r="CE9" s="31">
        <v>2000000</v>
      </c>
      <c r="CF9" s="31">
        <v>4000000</v>
      </c>
      <c r="CG9" s="31">
        <v>2500000</v>
      </c>
      <c r="CH9" s="31">
        <v>500000</v>
      </c>
      <c r="CI9" s="31">
        <v>0</v>
      </c>
      <c r="CJ9" s="31">
        <v>0</v>
      </c>
      <c r="CK9" s="31">
        <v>0</v>
      </c>
      <c r="CL9" s="31">
        <v>0</v>
      </c>
      <c r="CM9" s="31">
        <v>0</v>
      </c>
      <c r="CN9" s="31">
        <v>0</v>
      </c>
      <c r="CO9" s="31">
        <v>0</v>
      </c>
      <c r="CP9" s="31">
        <v>0</v>
      </c>
      <c r="CQ9" s="31">
        <v>0</v>
      </c>
      <c r="CR9" s="31">
        <v>0</v>
      </c>
      <c r="CS9" s="31">
        <v>0</v>
      </c>
      <c r="CT9" s="31">
        <v>0</v>
      </c>
      <c r="CU9" s="31">
        <v>0</v>
      </c>
      <c r="CV9" s="31">
        <v>0</v>
      </c>
      <c r="CW9" s="31">
        <v>0</v>
      </c>
      <c r="CX9" s="31">
        <v>0</v>
      </c>
      <c r="CY9" s="31">
        <v>0</v>
      </c>
      <c r="CZ9" s="31">
        <v>0</v>
      </c>
      <c r="DA9" s="31">
        <v>0</v>
      </c>
      <c r="DB9" s="31">
        <v>0</v>
      </c>
      <c r="DC9" s="31">
        <v>0</v>
      </c>
      <c r="DD9" s="31">
        <v>0</v>
      </c>
      <c r="DE9" s="31">
        <v>0</v>
      </c>
      <c r="DF9" s="31">
        <v>0</v>
      </c>
      <c r="DG9" s="31">
        <v>0</v>
      </c>
      <c r="DH9" s="31">
        <v>0</v>
      </c>
      <c r="DI9" s="31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>
        <v>0</v>
      </c>
      <c r="DV9" s="31">
        <v>0</v>
      </c>
      <c r="DW9" s="31">
        <v>0</v>
      </c>
      <c r="DX9" s="31">
        <v>0</v>
      </c>
      <c r="DY9" s="31">
        <v>0</v>
      </c>
      <c r="DZ9" s="31">
        <v>0</v>
      </c>
      <c r="EA9" s="31">
        <v>0</v>
      </c>
      <c r="EB9" s="31">
        <v>0</v>
      </c>
      <c r="EC9" s="31">
        <v>0</v>
      </c>
      <c r="ED9" s="31">
        <v>0</v>
      </c>
      <c r="EE9" s="31">
        <v>0</v>
      </c>
      <c r="EF9" s="31">
        <v>0</v>
      </c>
      <c r="EG9" s="31">
        <v>0</v>
      </c>
      <c r="EH9" s="31">
        <v>90000</v>
      </c>
      <c r="EI9" s="31">
        <v>90000</v>
      </c>
      <c r="EJ9" s="31">
        <v>500000</v>
      </c>
      <c r="EK9" s="31">
        <v>235000</v>
      </c>
      <c r="EL9" s="31">
        <v>235000</v>
      </c>
      <c r="EM9" s="31">
        <v>235000</v>
      </c>
      <c r="EN9" s="31">
        <v>700000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90000</v>
      </c>
      <c r="EW9" s="31">
        <v>90000</v>
      </c>
      <c r="EX9" s="31">
        <v>500000</v>
      </c>
      <c r="EY9" s="31">
        <v>235000</v>
      </c>
      <c r="EZ9" s="31">
        <v>235000</v>
      </c>
      <c r="FA9" s="31">
        <v>235000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v>0</v>
      </c>
      <c r="FM9" s="31">
        <v>0</v>
      </c>
      <c r="FN9" s="31">
        <v>0</v>
      </c>
      <c r="FO9" s="31">
        <v>0</v>
      </c>
      <c r="FP9" s="31">
        <v>0</v>
      </c>
      <c r="FQ9" s="31">
        <v>0</v>
      </c>
      <c r="FR9" s="31">
        <v>0</v>
      </c>
      <c r="FS9" s="31">
        <v>0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0</v>
      </c>
      <c r="FZ9" s="31">
        <v>0</v>
      </c>
      <c r="GA9" s="31">
        <v>0</v>
      </c>
      <c r="GB9" s="31">
        <v>0</v>
      </c>
      <c r="GC9" s="31">
        <v>2000000</v>
      </c>
      <c r="GD9" s="31">
        <v>0</v>
      </c>
      <c r="GE9" s="31">
        <v>0</v>
      </c>
      <c r="GF9" s="31">
        <v>0</v>
      </c>
      <c r="GG9" s="31">
        <v>0</v>
      </c>
      <c r="GH9" s="31">
        <v>0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</v>
      </c>
      <c r="GO9" s="31">
        <v>6</v>
      </c>
      <c r="GP9" s="31">
        <v>0</v>
      </c>
      <c r="GQ9" s="31">
        <v>0</v>
      </c>
      <c r="GR9" s="31">
        <v>0</v>
      </c>
      <c r="GS9" s="31">
        <v>0</v>
      </c>
      <c r="GT9" s="31">
        <v>0</v>
      </c>
      <c r="GU9" s="31">
        <v>0</v>
      </c>
      <c r="GV9" s="31">
        <v>0</v>
      </c>
      <c r="GW9" s="31">
        <v>0</v>
      </c>
      <c r="GX9" s="31">
        <v>0</v>
      </c>
      <c r="GY9" s="31">
        <v>0</v>
      </c>
      <c r="GZ9" s="31">
        <v>0</v>
      </c>
      <c r="HA9" s="31">
        <v>0</v>
      </c>
      <c r="HB9" s="31">
        <v>0</v>
      </c>
      <c r="HC9" s="31">
        <v>6</v>
      </c>
      <c r="HD9" s="31">
        <v>0</v>
      </c>
      <c r="HE9" s="31">
        <v>0</v>
      </c>
      <c r="HF9" s="31">
        <v>0</v>
      </c>
      <c r="HG9" s="31">
        <v>0</v>
      </c>
      <c r="HH9" s="31">
        <v>0</v>
      </c>
      <c r="HI9" s="31">
        <v>0</v>
      </c>
      <c r="HJ9" s="31">
        <v>0</v>
      </c>
      <c r="HK9" s="31">
        <v>0</v>
      </c>
      <c r="HL9" s="31">
        <v>0</v>
      </c>
      <c r="HM9" s="31">
        <v>0</v>
      </c>
      <c r="HN9" s="31">
        <v>0</v>
      </c>
      <c r="HO9" s="31">
        <v>0</v>
      </c>
      <c r="HP9" s="31">
        <v>0</v>
      </c>
      <c r="HQ9" s="31">
        <v>0</v>
      </c>
      <c r="HR9" s="31">
        <v>0</v>
      </c>
      <c r="HS9" s="31">
        <v>0</v>
      </c>
      <c r="HT9" s="31">
        <v>0</v>
      </c>
      <c r="HU9" s="31">
        <v>0</v>
      </c>
      <c r="HV9" s="31">
        <v>0</v>
      </c>
      <c r="HW9" s="31">
        <v>0</v>
      </c>
      <c r="HX9" s="31">
        <v>0</v>
      </c>
      <c r="HY9" s="31">
        <v>0</v>
      </c>
      <c r="HZ9" s="31">
        <v>0</v>
      </c>
      <c r="IA9" s="31">
        <v>0</v>
      </c>
      <c r="IB9" s="31">
        <v>0</v>
      </c>
      <c r="IC9" s="31">
        <v>0</v>
      </c>
      <c r="ID9" s="31">
        <v>0</v>
      </c>
      <c r="IE9" s="31">
        <v>1</v>
      </c>
      <c r="IF9" s="31">
        <v>0</v>
      </c>
      <c r="IG9" s="31">
        <v>0</v>
      </c>
      <c r="IH9" s="31">
        <v>0</v>
      </c>
      <c r="II9" s="31">
        <v>0</v>
      </c>
      <c r="IJ9" s="31">
        <v>0</v>
      </c>
      <c r="IK9" s="31">
        <v>0</v>
      </c>
      <c r="IL9" s="31">
        <v>0</v>
      </c>
      <c r="IM9" s="31">
        <v>0</v>
      </c>
      <c r="IN9" s="31">
        <v>0</v>
      </c>
      <c r="IO9" s="31">
        <v>0</v>
      </c>
      <c r="IP9" s="31">
        <v>0</v>
      </c>
      <c r="IQ9" s="31">
        <v>0</v>
      </c>
      <c r="IR9" s="31">
        <v>0</v>
      </c>
      <c r="IS9" s="31">
        <v>0</v>
      </c>
      <c r="IT9" s="31">
        <v>0</v>
      </c>
      <c r="IU9" s="31">
        <v>0</v>
      </c>
      <c r="IV9" s="31">
        <v>0</v>
      </c>
      <c r="IW9" s="31">
        <v>0</v>
      </c>
      <c r="IX9" s="31">
        <v>0</v>
      </c>
      <c r="IY9" s="31">
        <v>0</v>
      </c>
      <c r="IZ9" s="31">
        <v>0</v>
      </c>
      <c r="JA9" s="31">
        <v>0</v>
      </c>
      <c r="JB9" s="31">
        <v>0</v>
      </c>
      <c r="JC9" s="31">
        <v>0</v>
      </c>
      <c r="JD9" s="31">
        <v>0</v>
      </c>
      <c r="JE9" s="31">
        <v>0</v>
      </c>
      <c r="JF9" s="31">
        <v>0</v>
      </c>
      <c r="JG9" s="31">
        <v>0</v>
      </c>
      <c r="JH9" s="31">
        <v>0</v>
      </c>
      <c r="JI9" s="31">
        <v>0</v>
      </c>
      <c r="JJ9" s="31">
        <v>0</v>
      </c>
      <c r="JK9" s="31">
        <v>0</v>
      </c>
      <c r="JL9" s="31">
        <v>0</v>
      </c>
      <c r="JM9" s="31">
        <v>0</v>
      </c>
      <c r="JN9" s="31">
        <v>0</v>
      </c>
      <c r="JO9" s="31">
        <v>0</v>
      </c>
      <c r="JP9" s="52"/>
      <c r="JQ9" s="52"/>
      <c r="JR9" s="52"/>
      <c r="JS9" s="59" t="s">
        <v>416</v>
      </c>
      <c r="JT9" s="59">
        <v>0</v>
      </c>
      <c r="JU9" s="59" t="s">
        <v>416</v>
      </c>
      <c r="JV9" s="59">
        <v>0</v>
      </c>
      <c r="JW9" s="59">
        <v>0</v>
      </c>
      <c r="JX9" s="59">
        <v>0</v>
      </c>
      <c r="JY9" s="59">
        <v>0</v>
      </c>
      <c r="JZ9" s="30">
        <f t="shared" si="34"/>
        <v>2360000</v>
      </c>
      <c r="KA9" s="30">
        <f t="shared" si="35"/>
        <v>2000000</v>
      </c>
      <c r="KB9" s="30">
        <f t="shared" si="36"/>
        <v>360000</v>
      </c>
      <c r="KC9" s="30">
        <f t="shared" si="37"/>
        <v>0</v>
      </c>
      <c r="KD9" s="30">
        <f t="shared" si="38"/>
        <v>2360000</v>
      </c>
      <c r="KE9" s="30">
        <f t="shared" si="39"/>
        <v>2000000</v>
      </c>
      <c r="KF9" s="30">
        <f t="shared" si="40"/>
        <v>360000</v>
      </c>
      <c r="KG9" s="30">
        <f t="shared" si="41"/>
        <v>0</v>
      </c>
      <c r="KH9" s="28"/>
      <c r="KI9" s="28"/>
      <c r="KJ9" s="28"/>
      <c r="KK9" s="28"/>
      <c r="KL9" s="28" t="s">
        <v>418</v>
      </c>
    </row>
    <row r="10" spans="1:298" ht="15" customHeight="1" x14ac:dyDescent="0.2">
      <c r="A10" s="32" t="s">
        <v>397</v>
      </c>
      <c r="B10" s="32" t="s">
        <v>398</v>
      </c>
      <c r="C10" s="32" t="s">
        <v>345</v>
      </c>
      <c r="D10" s="32" t="s">
        <v>345</v>
      </c>
      <c r="E10" s="32" t="s">
        <v>350</v>
      </c>
      <c r="F10" s="32" t="s">
        <v>347</v>
      </c>
      <c r="G10" s="32" t="s">
        <v>348</v>
      </c>
      <c r="H10" s="32" t="s">
        <v>349</v>
      </c>
      <c r="I10" s="52" t="s">
        <v>350</v>
      </c>
      <c r="J10" s="52" t="s">
        <v>350</v>
      </c>
      <c r="K10" s="53" t="s">
        <v>399</v>
      </c>
      <c r="L10" s="53" t="s">
        <v>350</v>
      </c>
      <c r="M10" s="53" t="s">
        <v>350</v>
      </c>
      <c r="N10" s="53" t="s">
        <v>345</v>
      </c>
      <c r="O10" s="53" t="s">
        <v>353</v>
      </c>
      <c r="P10" s="53" t="s">
        <v>400</v>
      </c>
      <c r="Q10" s="53" t="s">
        <v>345</v>
      </c>
      <c r="R10" s="53" t="s">
        <v>350</v>
      </c>
      <c r="S10" s="53" t="s">
        <v>350</v>
      </c>
      <c r="T10" s="53" t="s">
        <v>345</v>
      </c>
      <c r="U10" s="53" t="s">
        <v>345</v>
      </c>
      <c r="V10" s="53" t="s">
        <v>401</v>
      </c>
      <c r="W10" s="53" t="s">
        <v>345</v>
      </c>
      <c r="X10" s="54">
        <v>0</v>
      </c>
      <c r="Y10" s="54">
        <v>0</v>
      </c>
      <c r="Z10" s="53">
        <v>0</v>
      </c>
      <c r="AA10" s="53">
        <v>0</v>
      </c>
      <c r="AB10" s="54" t="s">
        <v>345</v>
      </c>
      <c r="AC10" s="55" t="s">
        <v>360</v>
      </c>
      <c r="AD10" s="56">
        <v>0.95461849732441695</v>
      </c>
      <c r="AE10" s="56">
        <v>0.95461849732441695</v>
      </c>
      <c r="AF10" s="31">
        <v>1885570</v>
      </c>
      <c r="AG10" s="31">
        <v>0</v>
      </c>
      <c r="AH10" s="57">
        <v>0</v>
      </c>
      <c r="AI10" s="31">
        <v>50</v>
      </c>
      <c r="AJ10" s="52" t="s">
        <v>402</v>
      </c>
      <c r="AK10" s="52" t="s">
        <v>403</v>
      </c>
      <c r="AL10" s="52" t="s">
        <v>404</v>
      </c>
      <c r="AM10" s="53" t="s">
        <v>345</v>
      </c>
      <c r="AN10" s="58" t="s">
        <v>405</v>
      </c>
      <c r="AO10" s="51" t="s">
        <v>405</v>
      </c>
      <c r="AP10" s="51" t="s">
        <v>406</v>
      </c>
      <c r="AQ10" s="51" t="s">
        <v>407</v>
      </c>
      <c r="AR10" s="51" t="s">
        <v>377</v>
      </c>
      <c r="AS10" s="33">
        <f t="shared" si="2"/>
        <v>1885570</v>
      </c>
      <c r="AT10" s="30">
        <f t="shared" si="3"/>
        <v>315000</v>
      </c>
      <c r="AU10" s="30">
        <f t="shared" si="4"/>
        <v>0</v>
      </c>
      <c r="AV10" s="30">
        <f t="shared" si="5"/>
        <v>0</v>
      </c>
      <c r="AW10" s="30">
        <f t="shared" si="6"/>
        <v>0</v>
      </c>
      <c r="AX10" s="30">
        <f t="shared" si="7"/>
        <v>347000</v>
      </c>
      <c r="AY10" s="30">
        <f t="shared" si="8"/>
        <v>1148570</v>
      </c>
      <c r="AZ10" s="30">
        <f t="shared" si="9"/>
        <v>75000</v>
      </c>
      <c r="BA10" s="30">
        <f t="shared" si="10"/>
        <v>0</v>
      </c>
      <c r="BB10" s="30">
        <f t="shared" si="11"/>
        <v>0</v>
      </c>
      <c r="BC10" s="30">
        <f t="shared" si="12"/>
        <v>0</v>
      </c>
      <c r="BD10" s="30">
        <f t="shared" si="13"/>
        <v>0</v>
      </c>
      <c r="BE10" s="30">
        <f t="shared" si="14"/>
        <v>0</v>
      </c>
      <c r="BF10" s="30">
        <f t="shared" si="15"/>
        <v>0</v>
      </c>
      <c r="BG10" s="30">
        <f t="shared" si="16"/>
        <v>0</v>
      </c>
      <c r="BH10" s="30">
        <f t="shared" si="17"/>
        <v>120</v>
      </c>
      <c r="BI10" s="30">
        <f t="shared" si="18"/>
        <v>0</v>
      </c>
      <c r="BJ10" s="30">
        <f t="shared" si="19"/>
        <v>0</v>
      </c>
      <c r="BK10" s="30">
        <f t="shared" si="20"/>
        <v>219000</v>
      </c>
      <c r="BL10" s="30">
        <f t="shared" si="21"/>
        <v>386570</v>
      </c>
      <c r="BM10" s="30">
        <f t="shared" si="22"/>
        <v>405000</v>
      </c>
      <c r="BN10" s="30">
        <f t="shared" si="23"/>
        <v>460000</v>
      </c>
      <c r="BO10" s="30">
        <f t="shared" si="24"/>
        <v>300000</v>
      </c>
      <c r="BP10" s="30">
        <f t="shared" si="25"/>
        <v>115000</v>
      </c>
      <c r="BQ10" s="30">
        <f t="shared" si="26"/>
        <v>0</v>
      </c>
      <c r="BR10" s="30">
        <f t="shared" si="27"/>
        <v>0</v>
      </c>
      <c r="BS10" s="30">
        <f t="shared" si="28"/>
        <v>0</v>
      </c>
      <c r="BT10" s="30">
        <f t="shared" si="29"/>
        <v>0</v>
      </c>
      <c r="BU10" s="30">
        <f t="shared" si="30"/>
        <v>0</v>
      </c>
      <c r="BV10" s="30">
        <f t="shared" si="31"/>
        <v>0</v>
      </c>
      <c r="BW10" s="30">
        <f t="shared" si="32"/>
        <v>0</v>
      </c>
      <c r="BX10" s="30">
        <f t="shared" si="33"/>
        <v>0</v>
      </c>
      <c r="BY10" s="31">
        <v>0</v>
      </c>
      <c r="BZ10" s="31">
        <v>10000</v>
      </c>
      <c r="CA10" s="31">
        <v>0</v>
      </c>
      <c r="CB10" s="31">
        <v>190000</v>
      </c>
      <c r="CC10" s="31">
        <v>115000</v>
      </c>
      <c r="CD10" s="31">
        <v>0</v>
      </c>
      <c r="CE10" s="31">
        <v>0</v>
      </c>
      <c r="CF10" s="31">
        <v>0</v>
      </c>
      <c r="CG10" s="31">
        <v>0</v>
      </c>
      <c r="CH10" s="31">
        <v>0</v>
      </c>
      <c r="CI10" s="31">
        <v>0</v>
      </c>
      <c r="CJ10" s="31">
        <v>0</v>
      </c>
      <c r="CK10" s="31">
        <v>0</v>
      </c>
      <c r="CL10" s="31">
        <v>0</v>
      </c>
      <c r="CM10" s="31">
        <v>0</v>
      </c>
      <c r="CN10" s="31">
        <v>0</v>
      </c>
      <c r="CO10" s="31">
        <v>0</v>
      </c>
      <c r="CP10" s="31">
        <v>0</v>
      </c>
      <c r="CQ10" s="31">
        <v>0</v>
      </c>
      <c r="CR10" s="31">
        <v>0</v>
      </c>
      <c r="CS10" s="31">
        <v>0</v>
      </c>
      <c r="CT10" s="31">
        <v>0</v>
      </c>
      <c r="CU10" s="31">
        <v>0</v>
      </c>
      <c r="CV10" s="31">
        <v>0</v>
      </c>
      <c r="CW10" s="31">
        <v>0</v>
      </c>
      <c r="CX10" s="31">
        <v>0</v>
      </c>
      <c r="CY10" s="31">
        <v>0</v>
      </c>
      <c r="CZ10" s="31">
        <v>0</v>
      </c>
      <c r="DA10" s="31">
        <v>0</v>
      </c>
      <c r="DB10" s="31">
        <v>0</v>
      </c>
      <c r="DC10" s="31">
        <v>0</v>
      </c>
      <c r="DD10" s="31">
        <v>0</v>
      </c>
      <c r="DE10" s="31">
        <v>0</v>
      </c>
      <c r="DF10" s="31">
        <v>0</v>
      </c>
      <c r="DG10" s="31">
        <v>0</v>
      </c>
      <c r="DH10" s="31">
        <v>0</v>
      </c>
      <c r="DI10" s="31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>
        <v>0</v>
      </c>
      <c r="DV10" s="31">
        <v>0</v>
      </c>
      <c r="DW10" s="31">
        <v>0</v>
      </c>
      <c r="DX10" s="31">
        <v>0</v>
      </c>
      <c r="DY10" s="31">
        <v>0</v>
      </c>
      <c r="DZ10" s="31">
        <v>0</v>
      </c>
      <c r="EA10" s="31">
        <v>0</v>
      </c>
      <c r="EB10" s="31">
        <v>0</v>
      </c>
      <c r="EC10" s="31">
        <v>219000</v>
      </c>
      <c r="ED10" s="31">
        <v>38000</v>
      </c>
      <c r="EE10" s="31">
        <v>40000</v>
      </c>
      <c r="EF10" s="31">
        <v>50000</v>
      </c>
      <c r="EG10" s="31">
        <v>0</v>
      </c>
      <c r="EH10" s="31">
        <v>0</v>
      </c>
      <c r="EI10" s="31">
        <v>0</v>
      </c>
      <c r="EJ10" s="31">
        <v>0</v>
      </c>
      <c r="EK10" s="31">
        <v>0</v>
      </c>
      <c r="EL10" s="31">
        <v>0</v>
      </c>
      <c r="EM10" s="31">
        <v>0</v>
      </c>
      <c r="EN10" s="31">
        <v>0</v>
      </c>
      <c r="EO10" s="31">
        <v>0</v>
      </c>
      <c r="EP10" s="31">
        <v>0</v>
      </c>
      <c r="EQ10" s="31">
        <v>0</v>
      </c>
      <c r="ER10" s="31">
        <v>323570</v>
      </c>
      <c r="ES10" s="31">
        <v>350000</v>
      </c>
      <c r="ET10" s="31">
        <v>205000</v>
      </c>
      <c r="EU10" s="31">
        <v>170000</v>
      </c>
      <c r="EV10" s="31">
        <v>100000</v>
      </c>
      <c r="EW10" s="31"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15000</v>
      </c>
      <c r="FG10" s="31">
        <v>15000</v>
      </c>
      <c r="FH10" s="31">
        <v>15000</v>
      </c>
      <c r="FI10" s="31">
        <v>15000</v>
      </c>
      <c r="FJ10" s="31">
        <v>15000</v>
      </c>
      <c r="FK10" s="31">
        <v>0</v>
      </c>
      <c r="FL10" s="31">
        <v>0</v>
      </c>
      <c r="FM10" s="31">
        <v>0</v>
      </c>
      <c r="FN10" s="31">
        <v>0</v>
      </c>
      <c r="FO10" s="31">
        <v>0</v>
      </c>
      <c r="FP10" s="31">
        <v>0</v>
      </c>
      <c r="FQ10" s="31">
        <v>0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0</v>
      </c>
      <c r="FZ10" s="31">
        <v>0</v>
      </c>
      <c r="GA10" s="31">
        <v>0</v>
      </c>
      <c r="GB10" s="31">
        <v>0</v>
      </c>
      <c r="GC10" s="31">
        <v>0</v>
      </c>
      <c r="GD10" s="31">
        <v>0</v>
      </c>
      <c r="GE10" s="31">
        <v>0</v>
      </c>
      <c r="GF10" s="31">
        <v>0</v>
      </c>
      <c r="GG10" s="31">
        <v>0</v>
      </c>
      <c r="GH10" s="31">
        <v>0</v>
      </c>
      <c r="GI10" s="31">
        <v>0</v>
      </c>
      <c r="GJ10" s="31">
        <v>0</v>
      </c>
      <c r="GK10" s="31">
        <v>0</v>
      </c>
      <c r="GL10" s="31">
        <v>0</v>
      </c>
      <c r="GM10" s="31">
        <v>0</v>
      </c>
      <c r="GN10" s="31">
        <v>0</v>
      </c>
      <c r="GO10" s="31">
        <v>0</v>
      </c>
      <c r="GP10" s="31">
        <v>0</v>
      </c>
      <c r="GQ10" s="31">
        <v>0</v>
      </c>
      <c r="GR10" s="31">
        <v>0</v>
      </c>
      <c r="GS10" s="31">
        <v>0</v>
      </c>
      <c r="GT10" s="31">
        <v>0</v>
      </c>
      <c r="GU10" s="31">
        <v>0</v>
      </c>
      <c r="GV10" s="31">
        <v>0</v>
      </c>
      <c r="GW10" s="31">
        <v>0</v>
      </c>
      <c r="GX10" s="31">
        <v>0</v>
      </c>
      <c r="GY10" s="31">
        <v>0</v>
      </c>
      <c r="GZ10" s="31">
        <v>0</v>
      </c>
      <c r="HA10" s="31">
        <v>0</v>
      </c>
      <c r="HB10" s="31">
        <v>0</v>
      </c>
      <c r="HC10" s="31">
        <v>0</v>
      </c>
      <c r="HD10" s="31">
        <v>0</v>
      </c>
      <c r="HE10" s="31">
        <v>0</v>
      </c>
      <c r="HF10" s="31">
        <v>0</v>
      </c>
      <c r="HG10" s="31">
        <v>0</v>
      </c>
      <c r="HH10" s="31">
        <v>0</v>
      </c>
      <c r="HI10" s="31">
        <v>0</v>
      </c>
      <c r="HJ10" s="31">
        <v>0</v>
      </c>
      <c r="HK10" s="31">
        <v>0</v>
      </c>
      <c r="HL10" s="31">
        <v>0</v>
      </c>
      <c r="HM10" s="31">
        <v>0</v>
      </c>
      <c r="HN10" s="31">
        <v>0</v>
      </c>
      <c r="HO10" s="31">
        <v>0</v>
      </c>
      <c r="HP10" s="31">
        <v>0</v>
      </c>
      <c r="HQ10" s="31">
        <v>0</v>
      </c>
      <c r="HR10" s="31">
        <v>0</v>
      </c>
      <c r="HS10" s="31">
        <v>0</v>
      </c>
      <c r="HT10" s="31">
        <v>0</v>
      </c>
      <c r="HU10" s="31">
        <v>0</v>
      </c>
      <c r="HV10" s="31">
        <v>0</v>
      </c>
      <c r="HW10" s="31">
        <v>0</v>
      </c>
      <c r="HX10" s="31">
        <v>0</v>
      </c>
      <c r="HY10" s="31">
        <v>0</v>
      </c>
      <c r="HZ10" s="31">
        <v>0</v>
      </c>
      <c r="IA10" s="31">
        <v>0</v>
      </c>
      <c r="IB10" s="31">
        <v>0</v>
      </c>
      <c r="IC10" s="31">
        <v>0</v>
      </c>
      <c r="ID10" s="31">
        <v>0</v>
      </c>
      <c r="IE10" s="31">
        <v>0</v>
      </c>
      <c r="IF10" s="31">
        <v>0</v>
      </c>
      <c r="IG10" s="31">
        <v>0</v>
      </c>
      <c r="IH10" s="31">
        <v>0</v>
      </c>
      <c r="II10" s="31">
        <v>0</v>
      </c>
      <c r="IJ10" s="31">
        <v>0</v>
      </c>
      <c r="IK10" s="31">
        <v>0</v>
      </c>
      <c r="IL10" s="31">
        <v>0</v>
      </c>
      <c r="IM10" s="31">
        <v>0</v>
      </c>
      <c r="IN10" s="31">
        <v>0</v>
      </c>
      <c r="IO10" s="31">
        <v>0</v>
      </c>
      <c r="IP10" s="31">
        <v>0</v>
      </c>
      <c r="IQ10" s="31">
        <v>0</v>
      </c>
      <c r="IR10" s="31">
        <v>0</v>
      </c>
      <c r="IS10" s="31">
        <v>0</v>
      </c>
      <c r="IT10" s="31">
        <v>0</v>
      </c>
      <c r="IU10" s="31">
        <v>0</v>
      </c>
      <c r="IV10" s="31">
        <v>0</v>
      </c>
      <c r="IW10" s="31">
        <v>0</v>
      </c>
      <c r="IX10" s="31">
        <v>0</v>
      </c>
      <c r="IY10" s="31">
        <v>0</v>
      </c>
      <c r="IZ10" s="31">
        <v>0</v>
      </c>
      <c r="JA10" s="31">
        <v>0</v>
      </c>
      <c r="JB10" s="31">
        <v>0</v>
      </c>
      <c r="JC10" s="31">
        <v>0</v>
      </c>
      <c r="JD10" s="31">
        <v>0</v>
      </c>
      <c r="JE10" s="31">
        <v>0</v>
      </c>
      <c r="JF10" s="31">
        <v>0</v>
      </c>
      <c r="JG10" s="31">
        <v>0</v>
      </c>
      <c r="JH10" s="31">
        <v>0</v>
      </c>
      <c r="JI10" s="31">
        <v>0</v>
      </c>
      <c r="JJ10" s="31">
        <v>0</v>
      </c>
      <c r="JK10" s="31">
        <v>0</v>
      </c>
      <c r="JL10" s="31">
        <v>0</v>
      </c>
      <c r="JM10" s="31">
        <v>120</v>
      </c>
      <c r="JN10" s="31">
        <v>0</v>
      </c>
      <c r="JO10" s="31">
        <v>0</v>
      </c>
      <c r="JP10" s="52"/>
      <c r="JQ10" s="52"/>
      <c r="JR10" s="52"/>
      <c r="JS10" s="59" t="s">
        <v>417</v>
      </c>
      <c r="JT10" s="59">
        <v>0</v>
      </c>
      <c r="JU10" s="59" t="s">
        <v>416</v>
      </c>
      <c r="JV10" s="59">
        <v>0</v>
      </c>
      <c r="JW10" s="59">
        <v>0</v>
      </c>
      <c r="JX10" s="59">
        <v>120</v>
      </c>
      <c r="JY10" s="59">
        <v>0</v>
      </c>
      <c r="JZ10" s="30">
        <f t="shared" si="34"/>
        <v>115000</v>
      </c>
      <c r="KA10" s="30">
        <f t="shared" si="35"/>
        <v>0</v>
      </c>
      <c r="KB10" s="30">
        <f t="shared" si="36"/>
        <v>115000</v>
      </c>
      <c r="KC10" s="30">
        <f t="shared" si="37"/>
        <v>0</v>
      </c>
      <c r="KD10" s="30">
        <f t="shared" si="38"/>
        <v>1666570</v>
      </c>
      <c r="KE10" s="30">
        <f t="shared" si="39"/>
        <v>315000</v>
      </c>
      <c r="KF10" s="30">
        <f t="shared" si="40"/>
        <v>1351570</v>
      </c>
      <c r="KG10" s="30">
        <f t="shared" si="41"/>
        <v>0</v>
      </c>
      <c r="KH10" s="28"/>
      <c r="KI10" s="28"/>
      <c r="KJ10" s="28"/>
      <c r="KK10" s="28"/>
      <c r="KL10" s="28" t="s">
        <v>418</v>
      </c>
    </row>
    <row r="11" spans="1:298" ht="15" customHeight="1" x14ac:dyDescent="0.2">
      <c r="A11" s="32" t="s">
        <v>408</v>
      </c>
      <c r="B11" s="32" t="s">
        <v>409</v>
      </c>
      <c r="C11" s="32" t="s">
        <v>345</v>
      </c>
      <c r="D11" s="32" t="s">
        <v>345</v>
      </c>
      <c r="E11" s="32" t="s">
        <v>350</v>
      </c>
      <c r="F11" s="32" t="s">
        <v>347</v>
      </c>
      <c r="G11" s="32" t="s">
        <v>348</v>
      </c>
      <c r="H11" s="32" t="s">
        <v>381</v>
      </c>
      <c r="I11" s="52" t="s">
        <v>382</v>
      </c>
      <c r="J11" s="52" t="s">
        <v>350</v>
      </c>
      <c r="K11" s="53" t="s">
        <v>351</v>
      </c>
      <c r="L11" s="53" t="s">
        <v>410</v>
      </c>
      <c r="M11" s="53" t="s">
        <v>350</v>
      </c>
      <c r="N11" s="53" t="s">
        <v>345</v>
      </c>
      <c r="O11" s="53" t="s">
        <v>353</v>
      </c>
      <c r="P11" s="53" t="s">
        <v>411</v>
      </c>
      <c r="Q11" s="53" t="s">
        <v>345</v>
      </c>
      <c r="R11" s="53" t="s">
        <v>350</v>
      </c>
      <c r="S11" s="53" t="s">
        <v>350</v>
      </c>
      <c r="T11" s="53" t="s">
        <v>345</v>
      </c>
      <c r="U11" s="53" t="s">
        <v>345</v>
      </c>
      <c r="V11" s="53" t="s">
        <v>412</v>
      </c>
      <c r="W11" s="53" t="s">
        <v>345</v>
      </c>
      <c r="X11" s="54" t="s">
        <v>358</v>
      </c>
      <c r="Y11" s="54" t="s">
        <v>359</v>
      </c>
      <c r="Z11" s="53" t="s">
        <v>389</v>
      </c>
      <c r="AA11" s="53" t="s">
        <v>390</v>
      </c>
      <c r="AB11" s="54" t="s">
        <v>345</v>
      </c>
      <c r="AC11" s="55" t="s">
        <v>360</v>
      </c>
      <c r="AD11" s="56">
        <v>2.3599032213463502</v>
      </c>
      <c r="AE11" s="56">
        <v>2.4067233540033901</v>
      </c>
      <c r="AF11" s="31">
        <v>2563000</v>
      </c>
      <c r="AG11" s="31">
        <v>0</v>
      </c>
      <c r="AH11" s="57">
        <v>0</v>
      </c>
      <c r="AI11" s="31">
        <v>100</v>
      </c>
      <c r="AJ11" s="52" t="s">
        <v>391</v>
      </c>
      <c r="AK11" s="52" t="s">
        <v>350</v>
      </c>
      <c r="AL11" s="52" t="s">
        <v>350</v>
      </c>
      <c r="AM11" s="53" t="s">
        <v>345</v>
      </c>
      <c r="AN11" s="58" t="s">
        <v>364</v>
      </c>
      <c r="AO11" s="51" t="s">
        <v>413</v>
      </c>
      <c r="AP11" s="51" t="s">
        <v>414</v>
      </c>
      <c r="AQ11" s="51" t="s">
        <v>414</v>
      </c>
      <c r="AR11" s="51" t="s">
        <v>415</v>
      </c>
      <c r="AS11" s="33">
        <f t="shared" si="2"/>
        <v>1782000</v>
      </c>
      <c r="AT11" s="30">
        <f t="shared" si="3"/>
        <v>1662000</v>
      </c>
      <c r="AU11" s="30">
        <f t="shared" si="4"/>
        <v>0</v>
      </c>
      <c r="AV11" s="30">
        <f t="shared" si="5"/>
        <v>0</v>
      </c>
      <c r="AW11" s="30">
        <f t="shared" si="6"/>
        <v>0</v>
      </c>
      <c r="AX11" s="30">
        <f t="shared" si="7"/>
        <v>120000</v>
      </c>
      <c r="AY11" s="30">
        <f t="shared" si="8"/>
        <v>0</v>
      </c>
      <c r="AZ11" s="30">
        <f t="shared" si="9"/>
        <v>0</v>
      </c>
      <c r="BA11" s="30">
        <f t="shared" si="10"/>
        <v>0</v>
      </c>
      <c r="BB11" s="30">
        <f t="shared" si="11"/>
        <v>190</v>
      </c>
      <c r="BC11" s="30">
        <f t="shared" si="12"/>
        <v>27</v>
      </c>
      <c r="BD11" s="30">
        <f t="shared" si="13"/>
        <v>5</v>
      </c>
      <c r="BE11" s="30">
        <f t="shared" si="14"/>
        <v>452</v>
      </c>
      <c r="BF11" s="30">
        <f t="shared" si="15"/>
        <v>65</v>
      </c>
      <c r="BG11" s="30">
        <f t="shared" si="16"/>
        <v>49</v>
      </c>
      <c r="BH11" s="30">
        <f t="shared" si="17"/>
        <v>0</v>
      </c>
      <c r="BI11" s="30">
        <f t="shared" si="18"/>
        <v>0</v>
      </c>
      <c r="BJ11" s="30">
        <f t="shared" si="19"/>
        <v>0</v>
      </c>
      <c r="BK11" s="30">
        <f t="shared" si="20"/>
        <v>907000</v>
      </c>
      <c r="BL11" s="30">
        <f t="shared" si="21"/>
        <v>0</v>
      </c>
      <c r="BM11" s="30">
        <f t="shared" si="22"/>
        <v>0</v>
      </c>
      <c r="BN11" s="30">
        <f t="shared" si="23"/>
        <v>0</v>
      </c>
      <c r="BO11" s="30">
        <f t="shared" si="24"/>
        <v>0</v>
      </c>
      <c r="BP11" s="30">
        <f t="shared" si="25"/>
        <v>0</v>
      </c>
      <c r="BQ11" s="30">
        <f t="shared" si="26"/>
        <v>875000</v>
      </c>
      <c r="BR11" s="30">
        <f t="shared" si="27"/>
        <v>0</v>
      </c>
      <c r="BS11" s="30">
        <f t="shared" si="28"/>
        <v>0</v>
      </c>
      <c r="BT11" s="30">
        <f t="shared" si="29"/>
        <v>0</v>
      </c>
      <c r="BU11" s="30">
        <f t="shared" si="30"/>
        <v>0</v>
      </c>
      <c r="BV11" s="30">
        <f t="shared" si="31"/>
        <v>0</v>
      </c>
      <c r="BW11" s="30">
        <f t="shared" si="32"/>
        <v>0</v>
      </c>
      <c r="BX11" s="30">
        <f t="shared" si="33"/>
        <v>0</v>
      </c>
      <c r="BY11" s="31">
        <v>827000</v>
      </c>
      <c r="BZ11" s="31">
        <v>0</v>
      </c>
      <c r="CA11" s="31">
        <v>0</v>
      </c>
      <c r="CB11" s="31">
        <v>0</v>
      </c>
      <c r="CC11" s="31">
        <v>0</v>
      </c>
      <c r="CD11" s="31">
        <v>0</v>
      </c>
      <c r="CE11" s="31">
        <v>835000</v>
      </c>
      <c r="CF11" s="31">
        <v>0</v>
      </c>
      <c r="CG11" s="31">
        <v>0</v>
      </c>
      <c r="CH11" s="31">
        <v>0</v>
      </c>
      <c r="CI11" s="31">
        <v>0</v>
      </c>
      <c r="CJ11" s="31">
        <v>0</v>
      </c>
      <c r="CK11" s="31">
        <v>0</v>
      </c>
      <c r="CL11" s="31">
        <v>0</v>
      </c>
      <c r="CM11" s="31">
        <v>0</v>
      </c>
      <c r="CN11" s="31">
        <v>0</v>
      </c>
      <c r="CO11" s="31">
        <v>0</v>
      </c>
      <c r="CP11" s="31">
        <v>0</v>
      </c>
      <c r="CQ11" s="31">
        <v>0</v>
      </c>
      <c r="CR11" s="31">
        <v>0</v>
      </c>
      <c r="CS11" s="31">
        <v>0</v>
      </c>
      <c r="CT11" s="31">
        <v>0</v>
      </c>
      <c r="CU11" s="31">
        <v>0</v>
      </c>
      <c r="CV11" s="31">
        <v>0</v>
      </c>
      <c r="CW11" s="31">
        <v>0</v>
      </c>
      <c r="CX11" s="31">
        <v>0</v>
      </c>
      <c r="CY11" s="31">
        <v>0</v>
      </c>
      <c r="CZ11" s="31">
        <v>0</v>
      </c>
      <c r="DA11" s="31">
        <v>0</v>
      </c>
      <c r="DB11" s="31">
        <v>0</v>
      </c>
      <c r="DC11" s="31">
        <v>0</v>
      </c>
      <c r="DD11" s="31">
        <v>0</v>
      </c>
      <c r="DE11" s="31">
        <v>0</v>
      </c>
      <c r="DF11" s="31">
        <v>0</v>
      </c>
      <c r="DG11" s="31">
        <v>0</v>
      </c>
      <c r="DH11" s="31">
        <v>0</v>
      </c>
      <c r="DI11" s="31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>
        <v>0</v>
      </c>
      <c r="DV11" s="31"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80000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40000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v>0</v>
      </c>
      <c r="FM11" s="31">
        <v>0</v>
      </c>
      <c r="FN11" s="31"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0</v>
      </c>
      <c r="GC11" s="31">
        <v>0</v>
      </c>
      <c r="GD11" s="31">
        <v>0</v>
      </c>
      <c r="GE11" s="31">
        <v>0</v>
      </c>
      <c r="GF11" s="31">
        <v>0</v>
      </c>
      <c r="GG11" s="31">
        <v>190</v>
      </c>
      <c r="GH11" s="31">
        <v>0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0</v>
      </c>
      <c r="GP11" s="31">
        <v>0</v>
      </c>
      <c r="GQ11" s="31">
        <v>0</v>
      </c>
      <c r="GR11" s="31">
        <v>0</v>
      </c>
      <c r="GS11" s="31">
        <v>0</v>
      </c>
      <c r="GT11" s="31">
        <v>0</v>
      </c>
      <c r="GU11" s="31">
        <v>27</v>
      </c>
      <c r="GV11" s="31">
        <v>0</v>
      </c>
      <c r="GW11" s="31"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0</v>
      </c>
      <c r="HC11" s="31">
        <v>0</v>
      </c>
      <c r="HD11" s="31">
        <v>0</v>
      </c>
      <c r="HE11" s="31">
        <v>0</v>
      </c>
      <c r="HF11" s="31">
        <v>0</v>
      </c>
      <c r="HG11" s="31">
        <v>0</v>
      </c>
      <c r="HH11" s="31">
        <v>0</v>
      </c>
      <c r="HI11" s="31">
        <v>5</v>
      </c>
      <c r="HJ11" s="31">
        <v>0</v>
      </c>
      <c r="HK11" s="31">
        <v>0</v>
      </c>
      <c r="HL11" s="31">
        <v>0</v>
      </c>
      <c r="HM11" s="31">
        <v>0</v>
      </c>
      <c r="HN11" s="31">
        <v>0</v>
      </c>
      <c r="HO11" s="31">
        <v>0</v>
      </c>
      <c r="HP11" s="31">
        <v>0</v>
      </c>
      <c r="HQ11" s="31">
        <v>0</v>
      </c>
      <c r="HR11" s="31">
        <v>0</v>
      </c>
      <c r="HS11" s="31">
        <v>0</v>
      </c>
      <c r="HT11" s="31">
        <v>0</v>
      </c>
      <c r="HU11" s="31">
        <v>0</v>
      </c>
      <c r="HV11" s="31">
        <v>0</v>
      </c>
      <c r="HW11" s="31">
        <v>452</v>
      </c>
      <c r="HX11" s="31">
        <v>0</v>
      </c>
      <c r="HY11" s="31">
        <v>0</v>
      </c>
      <c r="HZ11" s="31">
        <v>0</v>
      </c>
      <c r="IA11" s="31">
        <v>0</v>
      </c>
      <c r="IB11" s="31">
        <v>0</v>
      </c>
      <c r="IC11" s="31">
        <v>0</v>
      </c>
      <c r="ID11" s="31">
        <v>0</v>
      </c>
      <c r="IE11" s="31">
        <v>0</v>
      </c>
      <c r="IF11" s="31">
        <v>0</v>
      </c>
      <c r="IG11" s="31">
        <v>0</v>
      </c>
      <c r="IH11" s="31">
        <v>0</v>
      </c>
      <c r="II11" s="31">
        <v>0</v>
      </c>
      <c r="IJ11" s="31">
        <v>0</v>
      </c>
      <c r="IK11" s="31">
        <v>65</v>
      </c>
      <c r="IL11" s="31">
        <v>0</v>
      </c>
      <c r="IM11" s="31">
        <v>0</v>
      </c>
      <c r="IN11" s="31">
        <v>0</v>
      </c>
      <c r="IO11" s="31">
        <v>0</v>
      </c>
      <c r="IP11" s="31">
        <v>0</v>
      </c>
      <c r="IQ11" s="31">
        <v>0</v>
      </c>
      <c r="IR11" s="31">
        <v>0</v>
      </c>
      <c r="IS11" s="31">
        <v>0</v>
      </c>
      <c r="IT11" s="31">
        <v>0</v>
      </c>
      <c r="IU11" s="31">
        <v>0</v>
      </c>
      <c r="IV11" s="31">
        <v>0</v>
      </c>
      <c r="IW11" s="31">
        <v>0</v>
      </c>
      <c r="IX11" s="31">
        <v>0</v>
      </c>
      <c r="IY11" s="31">
        <v>49</v>
      </c>
      <c r="IZ11" s="31">
        <v>0</v>
      </c>
      <c r="JA11" s="31">
        <v>0</v>
      </c>
      <c r="JB11" s="31">
        <v>0</v>
      </c>
      <c r="JC11" s="31">
        <v>0</v>
      </c>
      <c r="JD11" s="31">
        <v>0</v>
      </c>
      <c r="JE11" s="31">
        <v>0</v>
      </c>
      <c r="JF11" s="31">
        <v>0</v>
      </c>
      <c r="JG11" s="31">
        <v>0</v>
      </c>
      <c r="JH11" s="31">
        <v>0</v>
      </c>
      <c r="JI11" s="31">
        <v>0</v>
      </c>
      <c r="JJ11" s="31">
        <v>0</v>
      </c>
      <c r="JK11" s="31">
        <v>0</v>
      </c>
      <c r="JL11" s="31">
        <v>0</v>
      </c>
      <c r="JM11" s="31">
        <v>0</v>
      </c>
      <c r="JN11" s="31">
        <v>0</v>
      </c>
      <c r="JO11" s="31">
        <v>0</v>
      </c>
      <c r="JP11" s="52"/>
      <c r="JQ11" s="52"/>
      <c r="JR11" s="52"/>
      <c r="JS11" s="59" t="s">
        <v>416</v>
      </c>
      <c r="JT11" s="59">
        <v>0</v>
      </c>
      <c r="JU11" s="59" t="s">
        <v>416</v>
      </c>
      <c r="JV11" s="59">
        <v>0</v>
      </c>
      <c r="JW11" s="59">
        <v>0</v>
      </c>
      <c r="JX11" s="59">
        <v>0</v>
      </c>
      <c r="JY11" s="59">
        <v>0</v>
      </c>
      <c r="JZ11" s="30">
        <f t="shared" si="34"/>
        <v>875000</v>
      </c>
      <c r="KA11" s="30">
        <f t="shared" si="35"/>
        <v>835000</v>
      </c>
      <c r="KB11" s="30">
        <f t="shared" si="36"/>
        <v>40000</v>
      </c>
      <c r="KC11" s="30">
        <f t="shared" si="37"/>
        <v>0</v>
      </c>
      <c r="KD11" s="30">
        <f t="shared" si="38"/>
        <v>875000</v>
      </c>
      <c r="KE11" s="30">
        <f t="shared" si="39"/>
        <v>835000</v>
      </c>
      <c r="KF11" s="30">
        <f t="shared" si="40"/>
        <v>40000</v>
      </c>
      <c r="KG11" s="30">
        <f t="shared" si="41"/>
        <v>0</v>
      </c>
      <c r="KH11" s="28"/>
      <c r="KI11" s="28"/>
      <c r="KJ11" s="28"/>
      <c r="KK11" s="28"/>
      <c r="KL11" s="28" t="s">
        <v>418</v>
      </c>
    </row>
  </sheetData>
  <autoFilter ref="A6:KK6" xr:uid="{00000000-0009-0000-0000-000000000000}">
    <sortState xmlns:xlrd2="http://schemas.microsoft.com/office/spreadsheetml/2017/richdata2" ref="A7:KK10">
      <sortCondition ref="KK6"/>
    </sortState>
  </autoFilter>
  <mergeCells count="32">
    <mergeCell ref="AM4:AN5"/>
    <mergeCell ref="A1:B1"/>
    <mergeCell ref="A2:B2"/>
    <mergeCell ref="A4:D5"/>
    <mergeCell ref="E4:J5"/>
    <mergeCell ref="K4:O5"/>
    <mergeCell ref="P4:T5"/>
    <mergeCell ref="U4:AB5"/>
    <mergeCell ref="AC4:AI5"/>
    <mergeCell ref="AJ4:AL5"/>
    <mergeCell ref="GG4:GT4"/>
    <mergeCell ref="AO4:AR5"/>
    <mergeCell ref="AS4:BJ5"/>
    <mergeCell ref="BK4:BX4"/>
    <mergeCell ref="BY4:CL4"/>
    <mergeCell ref="CM4:CZ4"/>
    <mergeCell ref="DA4:DN4"/>
    <mergeCell ref="DO4:EB4"/>
    <mergeCell ref="EC4:EP4"/>
    <mergeCell ref="EQ4:FD4"/>
    <mergeCell ref="FE4:FR4"/>
    <mergeCell ref="FS4:GF4"/>
    <mergeCell ref="KH4:KK5"/>
    <mergeCell ref="JZ4:KG4"/>
    <mergeCell ref="JZ5:KC5"/>
    <mergeCell ref="KD5:KG5"/>
    <mergeCell ref="GU4:HH4"/>
    <mergeCell ref="HI4:HV4"/>
    <mergeCell ref="HW4:IJ4"/>
    <mergeCell ref="IK4:IX4"/>
    <mergeCell ref="IY4:JL4"/>
    <mergeCell ref="JM4:JY5"/>
  </mergeCells>
  <conditionalFormatting sqref="A1:A6">
    <cfRule type="duplicateValues" dxfId="0" priority="92"/>
  </conditionalFormatting>
  <dataValidations disablePrompts="1" count="4">
    <dataValidation type="date" operator="greaterThan" allowBlank="1" showInputMessage="1" showErrorMessage="1" sqref="AP1:AR3 AO1:AO4 AO7:AR11" xr:uid="{00000000-0002-0000-0000-000000000000}">
      <formula1>36526</formula1>
    </dataValidation>
    <dataValidation type="list" allowBlank="1" showInputMessage="1" showErrorMessage="1" sqref="KI7:KI11" xr:uid="{00000000-0002-0000-0000-000001000000}">
      <formula1>"4. High, 3. Medium High, 2. Medium Low, 1. Low, Already Complete, No Delivery pre 2021 "</formula1>
    </dataValidation>
    <dataValidation type="list" allowBlank="1" showInputMessage="1" showErrorMessage="1" sqref="KK7:KK11" xr:uid="{00000000-0002-0000-0000-000002000000}">
      <formula1>"NGSA, WEM, FCRM Operational Framework, Other, Unknown/TBC"</formula1>
    </dataValidation>
    <dataValidation type="list" allowBlank="1" showInputMessage="1" showErrorMessage="1" sqref="KH7:KH11 KJ7:KJ11" xr:uid="{00000000-0002-0000-0000-000003000000}">
      <formula1>"4. High, 3. Medium High, 2. Medium Low, 1. Low, Already Complete,"</formula1>
    </dataValidation>
  </dataValidations>
  <pageMargins left="0.70866141732283472" right="0.70866141732283472" top="0.74803149606299213" bottom="0.74803149606299213" header="0.31496062992125984" footer="0.31496062992125984"/>
  <pageSetup paperSize="9" scale="10"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B8C6-3FA0-4446-A91C-24D37E1D0F94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local choices</vt:lpstr>
      <vt:lpstr>Funding Contributors</vt:lpstr>
    </vt:vector>
  </TitlesOfParts>
  <Company>Environment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Howard Davis</cp:lastModifiedBy>
  <cp:lastPrinted>2017-10-10T08:50:55Z</cp:lastPrinted>
  <dcterms:created xsi:type="dcterms:W3CDTF">2017-09-15T13:04:17Z</dcterms:created>
  <dcterms:modified xsi:type="dcterms:W3CDTF">2019-08-29T08:09:11Z</dcterms:modified>
</cp:coreProperties>
</file>