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BOW\Grants\Intended Use Plans\23 Intended Use Plan\Working Copies Towards IFL and PPL\"/>
    </mc:Choice>
  </mc:AlternateContent>
  <xr:revisionPtr revIDLastSave="0" documentId="8_{067873D5-4AE2-4FEF-AB47-086125E55D78}" xr6:coauthVersionLast="47" xr6:coauthVersionMax="47" xr10:uidLastSave="{00000000-0000-0000-0000-000000000000}"/>
  <bookViews>
    <workbookView xWindow="19080" yWindow="-120" windowWidth="19440" windowHeight="15000" xr2:uid="{F59EDEDE-D90D-4F15-9D5E-0935FC133EB6}"/>
  </bookViews>
  <sheets>
    <sheet name="FNF Data Entry" sheetId="1" r:id="rId1"/>
    <sheet name="Without Planning Approval.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1" l="1"/>
  <c r="F24" i="1"/>
  <c r="H21" i="1" l="1"/>
  <c r="E41" i="1"/>
  <c r="F58" i="8" l="1"/>
</calcChain>
</file>

<file path=xl/sharedStrings.xml><?xml version="1.0" encoding="utf-8"?>
<sst xmlns="http://schemas.openxmlformats.org/spreadsheetml/2006/main" count="292" uniqueCount="181">
  <si>
    <t>Loan Applicant</t>
  </si>
  <si>
    <t>L17#</t>
  </si>
  <si>
    <t>Project Description</t>
  </si>
  <si>
    <t>Est. Construction Start</t>
  </si>
  <si>
    <t>Facility No.</t>
  </si>
  <si>
    <t>Estimated Loan Amount</t>
  </si>
  <si>
    <t xml:space="preserve">Facility No. </t>
  </si>
  <si>
    <t>Estimated Construction Start</t>
  </si>
  <si>
    <t>Loan Priority Score</t>
  </si>
  <si>
    <t>TBD</t>
  </si>
  <si>
    <t>IL0410020</t>
  </si>
  <si>
    <t>IL0210050</t>
  </si>
  <si>
    <t>IL0974080</t>
  </si>
  <si>
    <t>IL0894130</t>
  </si>
  <si>
    <t>IL0310390</t>
  </si>
  <si>
    <t>IL1150150</t>
  </si>
  <si>
    <t>IL0894380</t>
  </si>
  <si>
    <t>IL0850200</t>
  </si>
  <si>
    <t>IL0950200</t>
  </si>
  <si>
    <t>IL0990200</t>
  </si>
  <si>
    <t>IL1555100</t>
  </si>
  <si>
    <t>IL1970450</t>
  </si>
  <si>
    <t>IL0230100</t>
  </si>
  <si>
    <t>IL0630600</t>
  </si>
  <si>
    <t>IL1350450</t>
  </si>
  <si>
    <t>IL1970800</t>
  </si>
  <si>
    <t>IL1970850</t>
  </si>
  <si>
    <t>IL0430800</t>
  </si>
  <si>
    <t>IL0111150</t>
  </si>
  <si>
    <t>IL0310690</t>
  </si>
  <si>
    <t>IL0310900</t>
  </si>
  <si>
    <t>IL0314030</t>
  </si>
  <si>
    <t>IL0990850</t>
  </si>
  <si>
    <t>IL0510350</t>
  </si>
  <si>
    <t>IL0314120</t>
  </si>
  <si>
    <t>IL0570250</t>
  </si>
  <si>
    <t>IL0630060</t>
  </si>
  <si>
    <t>IL0310810</t>
  </si>
  <si>
    <t>IL0311170</t>
  </si>
  <si>
    <t>IL0210250</t>
  </si>
  <si>
    <t>IL0311590</t>
  </si>
  <si>
    <t>IL1970500</t>
  </si>
  <si>
    <t>IL0312100</t>
  </si>
  <si>
    <t>IL2010250</t>
  </si>
  <si>
    <t>IL2010300</t>
  </si>
  <si>
    <t>IL1730300</t>
  </si>
  <si>
    <t>IL1110050</t>
  </si>
  <si>
    <t>IL0310210</t>
  </si>
  <si>
    <t>IL0311140</t>
  </si>
  <si>
    <t>IL0312040</t>
  </si>
  <si>
    <t>IL0314710</t>
  </si>
  <si>
    <t>IL0312700</t>
  </si>
  <si>
    <t>IL0971900</t>
  </si>
  <si>
    <t>IL0310660</t>
  </si>
  <si>
    <t>ROCKDALE</t>
  </si>
  <si>
    <t>ROCKFORD</t>
  </si>
  <si>
    <t>ASSUMPTION</t>
  </si>
  <si>
    <t>BARRINGTON</t>
  </si>
  <si>
    <t>BATAVIA</t>
  </si>
  <si>
    <t>CALUMET CITY</t>
  </si>
  <si>
    <t>DIXMOOR</t>
  </si>
  <si>
    <t>ELGIN</t>
  </si>
  <si>
    <t>GALESBURG</t>
  </si>
  <si>
    <t>HAZEL CREST</t>
  </si>
  <si>
    <t>JOLIET</t>
  </si>
  <si>
    <t>LANSING</t>
  </si>
  <si>
    <t>MARSHALL</t>
  </si>
  <si>
    <t>FREEPORT</t>
  </si>
  <si>
    <t>IL1770200</t>
  </si>
  <si>
    <t>STICKNEY</t>
  </si>
  <si>
    <t>REPLACEMENT OF APPROXIMATELY 320 LEAD SERVICE LINES</t>
  </si>
  <si>
    <t>CICERO</t>
  </si>
  <si>
    <t>IL03010510</t>
  </si>
  <si>
    <t>IL03013000</t>
  </si>
  <si>
    <t>WESTERN SPRINGS</t>
  </si>
  <si>
    <t>LEAD SERVICE LINE REPLACEMENT PROJECT</t>
  </si>
  <si>
    <t>IL0313180</t>
  </si>
  <si>
    <t>PORT BYRON</t>
  </si>
  <si>
    <t>REPLACEMENT OF APPROXIMATELY 125-160 LEAD SERVICE LINES</t>
  </si>
  <si>
    <t>IL0501722</t>
  </si>
  <si>
    <t>SAVANNA</t>
  </si>
  <si>
    <t>IL0150250</t>
  </si>
  <si>
    <t>SEATON</t>
  </si>
  <si>
    <t>IL1310350</t>
  </si>
  <si>
    <t>LINCOLNWOOD</t>
  </si>
  <si>
    <t>LEAD SERVICE LINE REPLACEMENT &amp; REPLACEMENT OF MTU READERS</t>
  </si>
  <si>
    <t>IL0311650</t>
  </si>
  <si>
    <t>NOT PROVIDED</t>
  </si>
  <si>
    <t>PHASE 3 - LEAD SERVICE LINE REPLACEMENT PROJECT</t>
  </si>
  <si>
    <t>NOKOMIS</t>
  </si>
  <si>
    <t>NORTHFIELD</t>
  </si>
  <si>
    <t>PECATONICA</t>
  </si>
  <si>
    <t>PLAINFIELD</t>
  </si>
  <si>
    <t>ROBBINS</t>
  </si>
  <si>
    <t>SHELBYVILLE</t>
  </si>
  <si>
    <t>LEAD SERVICE LINE REPLACEMENT PROJECT (250 LINES)</t>
  </si>
  <si>
    <t>LEAD SERVICE LINE REPLACEMENT PROJECT (260 LINES)</t>
  </si>
  <si>
    <t>LEAD SERVICE LINE REPLACEMENT PROJECT (400 LINES)</t>
  </si>
  <si>
    <t>LEAD SERVICE LINE REPLACEMENT PROJECT (140 LINES)</t>
  </si>
  <si>
    <t>LEAD SERVICE LINE REPLACEMENT PROJECT (350 LINES)</t>
  </si>
  <si>
    <t>LEAD SERVICE LINE REPLACEMENT PROJECT (114 LINES)</t>
  </si>
  <si>
    <t>PHASE 6 - LEAD SERVICE LINE REPLACEMENT PROJECT</t>
  </si>
  <si>
    <t>REPLACE LEAD SERVICE LINES ALONG 21MI OF WATERMAIN</t>
  </si>
  <si>
    <t>ALGONQUIN</t>
  </si>
  <si>
    <t>ARCOLA</t>
  </si>
  <si>
    <t>ARLINGTON HEIGHTS</t>
  </si>
  <si>
    <t>BARTLETT</t>
  </si>
  <si>
    <t>BERWYN</t>
  </si>
  <si>
    <t>CANTON</t>
  </si>
  <si>
    <t>COAL CITY</t>
  </si>
  <si>
    <t>DECATUR</t>
  </si>
  <si>
    <t>DOLTON</t>
  </si>
  <si>
    <t>EVANSTON</t>
  </si>
  <si>
    <t>FOREST PARK</t>
  </si>
  <si>
    <t>GALENA</t>
  </si>
  <si>
    <t>GRAND RIDGE</t>
  </si>
  <si>
    <t>HARWOOD HEIGHTS</t>
  </si>
  <si>
    <t>KINCAID</t>
  </si>
  <si>
    <t>LOCKPORT</t>
  </si>
  <si>
    <t>MORRIS</t>
  </si>
  <si>
    <t>NORRIDGE</t>
  </si>
  <si>
    <t>NORTHLAKE</t>
  </si>
  <si>
    <t>PERU</t>
  </si>
  <si>
    <t>VANDALIA</t>
  </si>
  <si>
    <t>VILLA PARK</t>
  </si>
  <si>
    <t>WAUKEGAN</t>
  </si>
  <si>
    <t>WYANET</t>
  </si>
  <si>
    <t>LEAD SERVICE LINE REPLACEMENT &amp; METER REPLACEMENT</t>
  </si>
  <si>
    <t>LEAD SERVICE LINE REPLACEMENT PROJECT (201 LINES)</t>
  </si>
  <si>
    <t>LEAD SERVICE LINE REPLACEMENT PROJECT (375 LINES)</t>
  </si>
  <si>
    <t>POTHOLING &amp; REMOVAL AND REPLACEMENT OF 328 LEAD SERVICE LINES</t>
  </si>
  <si>
    <t>LEAD SERVICE LINE REPLACEMENT PROJECT (130 LINES)</t>
  </si>
  <si>
    <t>LEAD SERVICE LINE REPLACEMENT PROJECT (51 LINES)</t>
  </si>
  <si>
    <t>BURNHAM</t>
  </si>
  <si>
    <t>IL0310360</t>
  </si>
  <si>
    <t>REPLACE LEAD SERVICE LINES</t>
  </si>
  <si>
    <t>CALUMET PARK</t>
  </si>
  <si>
    <t>IL0310420</t>
  </si>
  <si>
    <t>CARPENTERSVILLE</t>
  </si>
  <si>
    <t>IL0890200</t>
  </si>
  <si>
    <t>REPLACE 350 LEAD SERVICE LINES</t>
  </si>
  <si>
    <t>CHICAGO</t>
  </si>
  <si>
    <t xml:space="preserve">REPLACE LEAD SERVICE LINES  </t>
  </si>
  <si>
    <t>IL0316000</t>
  </si>
  <si>
    <t>ITASCA</t>
  </si>
  <si>
    <t>IL0430500</t>
  </si>
  <si>
    <t>KNOXVILLE</t>
  </si>
  <si>
    <t>REPLACE 45 LEAD SERVICE LINES</t>
  </si>
  <si>
    <t>MATTESON</t>
  </si>
  <si>
    <t>IL0311800</t>
  </si>
  <si>
    <t>REPLACE 641 LEAD SERVICE LINES</t>
  </si>
  <si>
    <t>MIDLOTHIAN</t>
  </si>
  <si>
    <t>IL0311920</t>
  </si>
  <si>
    <t>NAPERVILLE</t>
  </si>
  <si>
    <t>IL0434670</t>
  </si>
  <si>
    <t>PALATINE</t>
  </si>
  <si>
    <t>IL0312340</t>
  </si>
  <si>
    <t>SOUTH HOLLAND</t>
  </si>
  <si>
    <t>IL0312970</t>
  </si>
  <si>
    <t>ST. CHARLES</t>
  </si>
  <si>
    <t>IL0894830</t>
  </si>
  <si>
    <t>STEGER</t>
  </si>
  <si>
    <t>IL0314860</t>
  </si>
  <si>
    <t>SYCAMORE</t>
  </si>
  <si>
    <t>IL0370550</t>
  </si>
  <si>
    <t>REPLACE 120 LEAD SERVICE LINES</t>
  </si>
  <si>
    <t>DEVELOP PLAN TO REPLACE LEAD SERVICE LINES &amp; REPLACEMENT</t>
  </si>
  <si>
    <t>LEAD SERVICE LINE REPLACEMENT PROJECT PHASE 1</t>
  </si>
  <si>
    <t>LEAD SERVICE LINE REPLACEMENT PROJECT PHASE 2</t>
  </si>
  <si>
    <t>ELMWOOD PARK</t>
  </si>
  <si>
    <t>IL0310780</t>
  </si>
  <si>
    <t>RIVERSIDE</t>
  </si>
  <si>
    <t>IL0312670</t>
  </si>
  <si>
    <t>Service Population</t>
  </si>
  <si>
    <t>Lead Service Line Replacement Projects With Planning Approval - Estimated Construction Start After 3/31/2023</t>
  </si>
  <si>
    <t xml:space="preserve">Lead Service Line Replacement Projects with Funds Reserved Through December 31, 2022  </t>
  </si>
  <si>
    <t xml:space="preserve">PHASE 5 - REMOVE/REPLACE LEAD SERVICE LINES </t>
  </si>
  <si>
    <t>HENNEPIN PUBLIC WD</t>
  </si>
  <si>
    <t xml:space="preserve"> FY2023 PWSLP Lead Service Line Replacement Projects Without Planning Approval by March 31, 2022</t>
  </si>
  <si>
    <t>Project Below Was Scored For Priority But Available Funds Exhausted</t>
  </si>
  <si>
    <t xml:space="preserve">                          FY2023 PWSLP - Lead Service Line Replacement Project Priority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</si>
</sst>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medium">
        <color auto="1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 wrapText="1"/>
      <protection locked="0"/>
    </xf>
    <xf numFmtId="0" fontId="3" fillId="0" borderId="1" xfId="0" applyFont="1" applyBorder="1" applyProtection="1">
      <protection locked="0"/>
    </xf>
    <xf numFmtId="0" fontId="6" fillId="0" borderId="8" xfId="0" applyFont="1" applyBorder="1" applyAlignment="1">
      <alignment horizont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0" xfId="0" applyFont="1" applyFill="1"/>
    <xf numFmtId="165" fontId="3" fillId="0" borderId="1" xfId="1" applyNumberFormat="1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Protection="1">
      <protection locked="0"/>
    </xf>
    <xf numFmtId="0" fontId="3" fillId="0" borderId="11" xfId="0" applyFont="1" applyBorder="1" applyAlignment="1" applyProtection="1">
      <alignment horizontal="center"/>
      <protection locked="0"/>
    </xf>
    <xf numFmtId="14" fontId="3" fillId="0" borderId="11" xfId="0" applyNumberFormat="1" applyFont="1" applyBorder="1" applyAlignment="1" applyProtection="1">
      <alignment horizontal="center"/>
      <protection locked="0"/>
    </xf>
    <xf numFmtId="164" fontId="3" fillId="0" borderId="11" xfId="0" applyNumberFormat="1" applyFont="1" applyBorder="1" applyAlignment="1" applyProtection="1">
      <alignment horizontal="center"/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" fontId="11" fillId="0" borderId="0" xfId="0" applyNumberFormat="1" applyFont="1" applyFill="1" applyBorder="1" applyAlignment="1" applyProtection="1">
      <alignment horizontal="center"/>
    </xf>
    <xf numFmtId="14" fontId="3" fillId="0" borderId="1" xfId="0" applyNumberFormat="1" applyFont="1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>
      <alignment horizontal="center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164" fontId="6" fillId="0" borderId="0" xfId="0" applyNumberFormat="1" applyFont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3" fillId="0" borderId="12" xfId="0" applyFont="1" applyFill="1" applyBorder="1" applyProtection="1">
      <protection locked="0"/>
    </xf>
    <xf numFmtId="1" fontId="11" fillId="0" borderId="13" xfId="0" applyNumberFormat="1" applyFont="1" applyFill="1" applyBorder="1" applyAlignment="1" applyProtection="1">
      <alignment horizontal="center"/>
    </xf>
    <xf numFmtId="0" fontId="3" fillId="0" borderId="14" xfId="0" applyFont="1" applyFill="1" applyBorder="1" applyProtection="1">
      <protection locked="0"/>
    </xf>
    <xf numFmtId="1" fontId="11" fillId="0" borderId="15" xfId="0" applyNumberFormat="1" applyFont="1" applyFill="1" applyBorder="1" applyAlignment="1" applyProtection="1">
      <alignment horizontal="center"/>
    </xf>
    <xf numFmtId="0" fontId="3" fillId="0" borderId="5" xfId="0" applyFont="1" applyFill="1" applyBorder="1" applyProtection="1">
      <protection locked="0"/>
    </xf>
    <xf numFmtId="1" fontId="11" fillId="0" borderId="6" xfId="0" applyNumberFormat="1" applyFont="1" applyFill="1" applyBorder="1" applyAlignment="1" applyProtection="1">
      <alignment horizontal="center"/>
    </xf>
    <xf numFmtId="0" fontId="3" fillId="0" borderId="16" xfId="0" applyFont="1" applyFill="1" applyBorder="1" applyProtection="1"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Protection="1">
      <protection locked="0"/>
    </xf>
    <xf numFmtId="0" fontId="3" fillId="0" borderId="17" xfId="0" applyFont="1" applyBorder="1" applyAlignment="1" applyProtection="1">
      <alignment horizontal="center"/>
      <protection locked="0"/>
    </xf>
    <xf numFmtId="164" fontId="3" fillId="0" borderId="17" xfId="0" applyNumberFormat="1" applyFont="1" applyBorder="1" applyAlignment="1" applyProtection="1">
      <alignment horizontal="center"/>
      <protection locked="0"/>
    </xf>
    <xf numFmtId="1" fontId="11" fillId="0" borderId="18" xfId="0" applyNumberFormat="1" applyFont="1" applyFill="1" applyBorder="1" applyAlignment="1" applyProtection="1">
      <alignment horizontal="center"/>
    </xf>
    <xf numFmtId="164" fontId="3" fillId="0" borderId="10" xfId="0" applyNumberFormat="1" applyFont="1" applyBorder="1" applyAlignment="1" applyProtection="1">
      <alignment horizontal="center"/>
      <protection locked="0"/>
    </xf>
    <xf numFmtId="0" fontId="8" fillId="0" borderId="19" xfId="0" applyFont="1" applyBorder="1" applyAlignment="1" applyProtection="1">
      <alignment horizontal="center"/>
      <protection locked="0"/>
    </xf>
    <xf numFmtId="0" fontId="8" fillId="0" borderId="19" xfId="0" applyFont="1" applyBorder="1" applyAlignment="1" applyProtection="1">
      <alignment horizontal="left"/>
      <protection locked="0"/>
    </xf>
    <xf numFmtId="0" fontId="8" fillId="0" borderId="2" xfId="0" applyFont="1" applyBorder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164" fontId="3" fillId="0" borderId="3" xfId="0" applyNumberFormat="1" applyFont="1" applyBorder="1" applyAlignment="1" applyProtection="1">
      <alignment horizontal="center"/>
      <protection locked="0"/>
    </xf>
    <xf numFmtId="1" fontId="11" fillId="0" borderId="4" xfId="0" applyNumberFormat="1" applyFont="1" applyFill="1" applyBorder="1" applyAlignment="1" applyProtection="1">
      <alignment horizontal="center"/>
    </xf>
    <xf numFmtId="0" fontId="6" fillId="0" borderId="6" xfId="0" applyFont="1" applyBorder="1" applyAlignment="1">
      <alignment horizontal="center" wrapText="1"/>
    </xf>
    <xf numFmtId="0" fontId="3" fillId="0" borderId="5" xfId="0" applyFont="1" applyBorder="1"/>
    <xf numFmtId="0" fontId="3" fillId="0" borderId="6" xfId="0" applyFont="1" applyFill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Fill="1" applyBorder="1"/>
    <xf numFmtId="14" fontId="3" fillId="0" borderId="0" xfId="0" applyNumberFormat="1" applyFont="1" applyBorder="1" applyProtection="1">
      <protection locked="0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left"/>
    </xf>
    <xf numFmtId="0" fontId="10" fillId="0" borderId="7" xfId="0" applyFont="1" applyBorder="1" applyAlignment="1">
      <alignment horizontal="center"/>
    </xf>
    <xf numFmtId="0" fontId="6" fillId="0" borderId="8" xfId="0" applyFont="1" applyBorder="1" applyAlignment="1">
      <alignment horizontal="left" wrapText="1"/>
    </xf>
    <xf numFmtId="14" fontId="2" fillId="0" borderId="0" xfId="0" applyNumberFormat="1" applyFont="1" applyAlignment="1" applyProtection="1">
      <alignment horizontal="right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0" fontId="6" fillId="0" borderId="0" xfId="0" applyFont="1" applyBorder="1" applyAlignment="1">
      <alignment horizontal="right"/>
    </xf>
    <xf numFmtId="164" fontId="6" fillId="0" borderId="0" xfId="0" applyNumberFormat="1" applyFont="1" applyBorder="1"/>
    <xf numFmtId="165" fontId="3" fillId="0" borderId="20" xfId="1" applyNumberFormat="1" applyFont="1" applyBorder="1" applyAlignment="1" applyProtection="1">
      <alignment horizontal="center"/>
      <protection locked="0"/>
    </xf>
    <xf numFmtId="0" fontId="3" fillId="0" borderId="21" xfId="0" applyFont="1" applyFill="1" applyBorder="1" applyProtection="1"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Protection="1">
      <protection locked="0"/>
    </xf>
    <xf numFmtId="0" fontId="3" fillId="0" borderId="20" xfId="0" applyFont="1" applyBorder="1" applyAlignment="1" applyProtection="1">
      <alignment horizontal="center"/>
      <protection locked="0"/>
    </xf>
    <xf numFmtId="14" fontId="3" fillId="0" borderId="20" xfId="0" applyNumberFormat="1" applyFont="1" applyBorder="1" applyAlignment="1" applyProtection="1">
      <alignment horizontal="center"/>
      <protection locked="0"/>
    </xf>
    <xf numFmtId="164" fontId="3" fillId="0" borderId="20" xfId="0" applyNumberFormat="1" applyFont="1" applyBorder="1" applyAlignment="1" applyProtection="1">
      <alignment horizontal="center"/>
      <protection locked="0"/>
    </xf>
    <xf numFmtId="1" fontId="11" fillId="0" borderId="22" xfId="0" applyNumberFormat="1" applyFont="1" applyFill="1" applyBorder="1" applyAlignment="1" applyProtection="1">
      <alignment horizontal="center"/>
    </xf>
    <xf numFmtId="0" fontId="4" fillId="0" borderId="12" xfId="0" applyFont="1" applyFill="1" applyBorder="1" applyProtection="1"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14" fontId="4" fillId="0" borderId="1" xfId="0" applyNumberFormat="1" applyFont="1" applyBorder="1" applyAlignment="1" applyProtection="1">
      <alignment horizontal="center"/>
      <protection locked="0"/>
    </xf>
    <xf numFmtId="164" fontId="4" fillId="0" borderId="13" xfId="0" applyNumberFormat="1" applyFont="1" applyBorder="1" applyAlignment="1" applyProtection="1">
      <protection locked="0"/>
    </xf>
    <xf numFmtId="14" fontId="4" fillId="0" borderId="1" xfId="0" applyNumberFormat="1" applyFont="1" applyFill="1" applyBorder="1" applyAlignment="1" applyProtection="1">
      <alignment horizontal="center"/>
      <protection locked="0"/>
    </xf>
    <xf numFmtId="164" fontId="4" fillId="0" borderId="13" xfId="0" applyNumberFormat="1" applyFont="1" applyBorder="1" applyAlignment="1" applyProtection="1">
      <alignment horizontal="right"/>
      <protection locked="0"/>
    </xf>
    <xf numFmtId="0" fontId="6" fillId="0" borderId="17" xfId="0" applyFont="1" applyBorder="1" applyAlignment="1">
      <alignment horizontal="right"/>
    </xf>
    <xf numFmtId="164" fontId="6" fillId="0" borderId="18" xfId="0" applyNumberFormat="1" applyFont="1" applyBorder="1"/>
    <xf numFmtId="0" fontId="9" fillId="0" borderId="3" xfId="0" applyFont="1" applyBorder="1" applyAlignment="1" applyProtection="1">
      <alignment horizontal="left"/>
      <protection locked="0"/>
    </xf>
    <xf numFmtId="0" fontId="9" fillId="0" borderId="2" xfId="0" applyFon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34BC9"/>
      <color rgb="FFF2F995"/>
      <color rgb="FFE1F10F"/>
      <color rgb="FFFF0066"/>
      <color rgb="FF00FF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A90E-8FEC-4E08-BD8B-DE6DA306C1C5}">
  <sheetPr>
    <pageSetUpPr fitToPage="1"/>
  </sheetPr>
  <dimension ref="A1:BR346"/>
  <sheetViews>
    <sheetView tabSelected="1" zoomScale="90" zoomScaleNormal="90" workbookViewId="0">
      <pane ySplit="4" topLeftCell="A5" activePane="bottomLeft" state="frozen"/>
      <selection pane="bottomLeft" activeCell="C3" sqref="C3"/>
    </sheetView>
  </sheetViews>
  <sheetFormatPr defaultRowHeight="15" x14ac:dyDescent="0.25"/>
  <cols>
    <col min="1" max="1" width="13.5703125" style="1" customWidth="1"/>
    <col min="2" max="2" width="6.140625" style="1" customWidth="1"/>
    <col min="3" max="3" width="42.28515625" style="1" customWidth="1"/>
    <col min="4" max="4" width="10.140625" style="1" customWidth="1"/>
    <col min="5" max="5" width="11.42578125" style="1" customWidth="1"/>
    <col min="6" max="6" width="12" style="1" customWidth="1"/>
    <col min="7" max="7" width="9.5703125" style="1" customWidth="1"/>
    <col min="8" max="8" width="8.140625" style="1" customWidth="1"/>
    <col min="9" max="9" width="3.42578125" customWidth="1"/>
    <col min="10" max="10" width="17.7109375" customWidth="1"/>
    <col min="11" max="11" width="14.7109375" customWidth="1"/>
    <col min="12" max="12" width="18.42578125" customWidth="1"/>
    <col min="13" max="13" width="16.5703125" customWidth="1"/>
    <col min="14" max="14" width="17" customWidth="1"/>
    <col min="15" max="15" width="7" bestFit="1" customWidth="1"/>
    <col min="16" max="16" width="15.5703125" customWidth="1"/>
    <col min="17" max="17" width="15.7109375" customWidth="1"/>
    <col min="18" max="18" width="19.85546875" customWidth="1"/>
    <col min="19" max="19" width="16.140625" customWidth="1"/>
    <col min="20" max="20" width="18.140625" customWidth="1"/>
    <col min="22" max="22" width="14.85546875" customWidth="1"/>
    <col min="24" max="24" width="14.5703125" customWidth="1"/>
  </cols>
  <sheetData>
    <row r="1" spans="1:70" ht="15.75" thickTop="1" x14ac:dyDescent="0.25">
      <c r="A1" s="28"/>
      <c r="B1" s="29"/>
      <c r="C1" s="29"/>
      <c r="D1" s="30"/>
      <c r="E1" s="31"/>
      <c r="F1" s="32"/>
      <c r="G1" s="32"/>
      <c r="H1" s="33"/>
      <c r="I1" s="1"/>
      <c r="T1" s="1"/>
      <c r="U1" s="1"/>
      <c r="V1" s="1"/>
      <c r="W1" s="1"/>
      <c r="X1" s="1"/>
      <c r="Y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18.75" x14ac:dyDescent="0.3">
      <c r="A2" s="34"/>
      <c r="B2" s="35"/>
      <c r="C2" s="36" t="s">
        <v>180</v>
      </c>
      <c r="D2" s="37"/>
      <c r="E2" s="38"/>
      <c r="F2" s="39"/>
      <c r="G2" s="39"/>
      <c r="H2" s="40"/>
      <c r="I2" s="1"/>
      <c r="T2" s="1"/>
      <c r="U2" s="1"/>
      <c r="V2" s="1"/>
      <c r="W2" s="1"/>
      <c r="X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x14ac:dyDescent="0.25">
      <c r="A3" s="41"/>
      <c r="B3" s="38"/>
      <c r="C3" s="42"/>
      <c r="D3" s="38"/>
      <c r="E3" s="38"/>
      <c r="F3" s="43"/>
      <c r="G3" s="43"/>
      <c r="H3" s="40"/>
      <c r="I3" s="1"/>
      <c r="T3" s="1"/>
      <c r="U3" s="1"/>
      <c r="V3" s="1"/>
      <c r="W3" s="1"/>
      <c r="X3" s="1"/>
      <c r="Y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ht="39.75" thickBot="1" x14ac:dyDescent="0.3">
      <c r="A4" s="44" t="s">
        <v>0</v>
      </c>
      <c r="B4" s="5" t="s">
        <v>1</v>
      </c>
      <c r="C4" s="5" t="s">
        <v>2</v>
      </c>
      <c r="D4" s="6" t="s">
        <v>4</v>
      </c>
      <c r="E4" s="6" t="s">
        <v>7</v>
      </c>
      <c r="F4" s="6" t="s">
        <v>5</v>
      </c>
      <c r="G4" s="45" t="s">
        <v>173</v>
      </c>
      <c r="H4" s="46" t="s">
        <v>8</v>
      </c>
      <c r="I4" s="1"/>
      <c r="T4" s="1"/>
      <c r="U4" s="1"/>
      <c r="V4" s="1"/>
      <c r="W4" s="1"/>
      <c r="X4" s="1"/>
      <c r="Y4" s="2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x14ac:dyDescent="0.25">
      <c r="A5" s="91" t="s">
        <v>62</v>
      </c>
      <c r="B5" s="92">
        <v>5826</v>
      </c>
      <c r="C5" s="93" t="s">
        <v>75</v>
      </c>
      <c r="D5" s="94" t="s">
        <v>18</v>
      </c>
      <c r="E5" s="95">
        <v>44757</v>
      </c>
      <c r="F5" s="96">
        <v>2000000</v>
      </c>
      <c r="G5" s="90">
        <v>40000</v>
      </c>
      <c r="H5" s="97">
        <v>455</v>
      </c>
      <c r="I5" s="1"/>
      <c r="T5" s="1"/>
      <c r="U5" s="2"/>
      <c r="V5" s="1"/>
      <c r="W5" s="2"/>
      <c r="X5" s="1"/>
      <c r="Y5" s="2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x14ac:dyDescent="0.25">
      <c r="A6" s="47" t="s">
        <v>66</v>
      </c>
      <c r="B6" s="9">
        <v>3485</v>
      </c>
      <c r="C6" s="7" t="s">
        <v>75</v>
      </c>
      <c r="D6" s="11" t="s">
        <v>22</v>
      </c>
      <c r="E6" s="12">
        <v>44743</v>
      </c>
      <c r="F6" s="13">
        <v>800000</v>
      </c>
      <c r="G6" s="15">
        <v>7786</v>
      </c>
      <c r="H6" s="48">
        <v>365</v>
      </c>
      <c r="I6" s="1"/>
      <c r="T6" s="1"/>
      <c r="U6" s="2"/>
      <c r="V6" s="1"/>
      <c r="W6" s="2"/>
      <c r="X6" s="1"/>
      <c r="Y6" s="2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 x14ac:dyDescent="0.25">
      <c r="A7" s="47" t="s">
        <v>56</v>
      </c>
      <c r="B7" s="9">
        <v>5909</v>
      </c>
      <c r="C7" s="7" t="s">
        <v>98</v>
      </c>
      <c r="D7" s="11" t="s">
        <v>11</v>
      </c>
      <c r="E7" s="12">
        <v>44762</v>
      </c>
      <c r="F7" s="13">
        <v>1380273</v>
      </c>
      <c r="G7" s="15">
        <v>1368</v>
      </c>
      <c r="H7" s="48">
        <v>355</v>
      </c>
      <c r="I7" s="1"/>
      <c r="T7" s="1"/>
      <c r="U7" s="2"/>
      <c r="V7" s="1"/>
      <c r="W7" s="2"/>
      <c r="X7" s="1"/>
      <c r="Y7" s="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spans="1:70" x14ac:dyDescent="0.25">
      <c r="A8" s="47" t="s">
        <v>55</v>
      </c>
      <c r="B8" s="9">
        <v>5690</v>
      </c>
      <c r="C8" s="7" t="s">
        <v>176</v>
      </c>
      <c r="D8" s="11" t="s">
        <v>44</v>
      </c>
      <c r="E8" s="12">
        <v>44986</v>
      </c>
      <c r="F8" s="13">
        <v>4000000</v>
      </c>
      <c r="G8" s="15">
        <v>149597</v>
      </c>
      <c r="H8" s="48">
        <v>325</v>
      </c>
      <c r="I8" s="1"/>
      <c r="T8" s="1"/>
      <c r="U8" s="2"/>
      <c r="V8" s="1"/>
      <c r="W8" s="2"/>
      <c r="X8" s="1"/>
      <c r="Y8" s="2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x14ac:dyDescent="0.25">
      <c r="A9" s="47" t="s">
        <v>58</v>
      </c>
      <c r="B9" s="9">
        <v>5844</v>
      </c>
      <c r="C9" s="7" t="s">
        <v>96</v>
      </c>
      <c r="D9" s="11" t="s">
        <v>13</v>
      </c>
      <c r="E9" s="27">
        <v>45047</v>
      </c>
      <c r="F9" s="13">
        <v>3984353</v>
      </c>
      <c r="G9" s="15">
        <v>26422</v>
      </c>
      <c r="H9" s="48">
        <v>305</v>
      </c>
      <c r="I9" s="1"/>
      <c r="T9" s="1"/>
      <c r="U9" s="2"/>
      <c r="V9" s="1"/>
      <c r="W9" s="2"/>
      <c r="X9" s="1"/>
      <c r="Y9" s="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</row>
    <row r="10" spans="1:70" x14ac:dyDescent="0.25">
      <c r="A10" s="47" t="s">
        <v>89</v>
      </c>
      <c r="B10" s="9">
        <v>6047</v>
      </c>
      <c r="C10" s="7" t="s">
        <v>75</v>
      </c>
      <c r="D10" s="11" t="s">
        <v>24</v>
      </c>
      <c r="E10" s="12">
        <v>44788</v>
      </c>
      <c r="F10" s="13">
        <v>300000</v>
      </c>
      <c r="G10" s="15">
        <v>2055</v>
      </c>
      <c r="H10" s="48">
        <v>280</v>
      </c>
      <c r="I10" s="1"/>
      <c r="T10" s="1"/>
      <c r="U10" s="2"/>
      <c r="V10" s="1"/>
      <c r="W10" s="2"/>
      <c r="X10" s="1"/>
      <c r="Y10" s="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</row>
    <row r="11" spans="1:70" x14ac:dyDescent="0.25">
      <c r="A11" s="47" t="s">
        <v>163</v>
      </c>
      <c r="B11" s="9">
        <v>6101</v>
      </c>
      <c r="C11" s="7" t="s">
        <v>165</v>
      </c>
      <c r="D11" s="11" t="s">
        <v>164</v>
      </c>
      <c r="E11" s="12">
        <v>44774</v>
      </c>
      <c r="F11" s="13">
        <v>4000000</v>
      </c>
      <c r="G11" s="15">
        <v>17897</v>
      </c>
      <c r="H11" s="48">
        <v>265</v>
      </c>
      <c r="I11" s="1"/>
      <c r="T11" s="1"/>
      <c r="U11" s="2"/>
      <c r="V11" s="1"/>
      <c r="W11" s="2"/>
      <c r="X11" s="1"/>
      <c r="Y11" s="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spans="1:70" x14ac:dyDescent="0.25">
      <c r="A12" s="47" t="s">
        <v>57</v>
      </c>
      <c r="B12" s="9">
        <v>3695</v>
      </c>
      <c r="C12" s="7" t="s">
        <v>95</v>
      </c>
      <c r="D12" s="11" t="s">
        <v>12</v>
      </c>
      <c r="E12" s="12">
        <v>44986</v>
      </c>
      <c r="F12" s="13">
        <v>4000000</v>
      </c>
      <c r="G12" s="15">
        <v>12131</v>
      </c>
      <c r="H12" s="48">
        <v>255</v>
      </c>
      <c r="I12" s="1"/>
      <c r="T12" s="1"/>
      <c r="U12" s="2"/>
      <c r="V12" s="1"/>
      <c r="W12" s="2"/>
      <c r="X12" s="1"/>
      <c r="Y12" s="2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spans="1:70" x14ac:dyDescent="0.25">
      <c r="A13" s="47" t="s">
        <v>93</v>
      </c>
      <c r="B13" s="9">
        <v>5893</v>
      </c>
      <c r="C13" s="7" t="s">
        <v>75</v>
      </c>
      <c r="D13" s="11" t="s">
        <v>51</v>
      </c>
      <c r="E13" s="12">
        <v>44851</v>
      </c>
      <c r="F13" s="13">
        <v>4000000</v>
      </c>
      <c r="G13" s="15">
        <v>5460</v>
      </c>
      <c r="H13" s="48">
        <v>255</v>
      </c>
      <c r="I13" s="1"/>
      <c r="T13" s="1"/>
      <c r="U13" s="2"/>
      <c r="V13" s="1"/>
      <c r="W13" s="2"/>
      <c r="X13" s="1"/>
      <c r="Y13" s="2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 x14ac:dyDescent="0.25">
      <c r="A14" s="47" t="s">
        <v>144</v>
      </c>
      <c r="B14" s="9">
        <v>5906</v>
      </c>
      <c r="C14" s="7" t="s">
        <v>135</v>
      </c>
      <c r="D14" s="11" t="s">
        <v>145</v>
      </c>
      <c r="E14" s="12">
        <v>44864</v>
      </c>
      <c r="F14" s="13">
        <v>2700000</v>
      </c>
      <c r="G14" s="15">
        <v>8694</v>
      </c>
      <c r="H14" s="48">
        <v>250</v>
      </c>
      <c r="I14" s="1"/>
      <c r="T14" s="1"/>
      <c r="U14" s="2"/>
      <c r="V14" s="1"/>
      <c r="W14" s="2"/>
      <c r="X14" s="1"/>
      <c r="Y14" s="2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70" x14ac:dyDescent="0.25">
      <c r="A15" s="47" t="s">
        <v>59</v>
      </c>
      <c r="B15" s="9">
        <v>5717</v>
      </c>
      <c r="C15" s="7" t="s">
        <v>97</v>
      </c>
      <c r="D15" s="11" t="s">
        <v>14</v>
      </c>
      <c r="E15" s="12">
        <v>44896</v>
      </c>
      <c r="F15" s="13">
        <v>3998000</v>
      </c>
      <c r="G15" s="15">
        <v>36033</v>
      </c>
      <c r="H15" s="48">
        <v>240</v>
      </c>
      <c r="I15" s="1"/>
      <c r="T15" s="1"/>
      <c r="U15" s="2"/>
      <c r="V15" s="1"/>
      <c r="W15" s="2"/>
      <c r="X15" s="1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0" x14ac:dyDescent="0.25">
      <c r="A16" s="47" t="s">
        <v>60</v>
      </c>
      <c r="B16" s="9">
        <v>5898</v>
      </c>
      <c r="C16" s="7" t="s">
        <v>167</v>
      </c>
      <c r="D16" s="11" t="s">
        <v>53</v>
      </c>
      <c r="E16" s="12">
        <v>44849</v>
      </c>
      <c r="F16" s="13">
        <v>4000000</v>
      </c>
      <c r="G16" s="15">
        <v>3158</v>
      </c>
      <c r="H16" s="48">
        <v>240</v>
      </c>
      <c r="I16" s="1"/>
      <c r="T16" s="1"/>
      <c r="U16" s="2"/>
      <c r="V16" s="1"/>
      <c r="W16" s="2"/>
      <c r="X16" s="1"/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spans="1:70" x14ac:dyDescent="0.25">
      <c r="A17" s="47" t="s">
        <v>61</v>
      </c>
      <c r="B17" s="9">
        <v>5871</v>
      </c>
      <c r="C17" s="7" t="s">
        <v>99</v>
      </c>
      <c r="D17" s="11" t="s">
        <v>16</v>
      </c>
      <c r="E17" s="12">
        <v>45012</v>
      </c>
      <c r="F17" s="13">
        <v>4000000</v>
      </c>
      <c r="G17" s="15">
        <v>120000</v>
      </c>
      <c r="H17" s="48">
        <v>235</v>
      </c>
      <c r="I17" s="1"/>
      <c r="T17" s="1"/>
      <c r="U17" s="2"/>
      <c r="V17" s="1"/>
      <c r="W17" s="2"/>
      <c r="X17" s="1"/>
      <c r="Y17" s="2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</row>
    <row r="18" spans="1:70" x14ac:dyDescent="0.25">
      <c r="A18" s="47" t="s">
        <v>67</v>
      </c>
      <c r="B18" s="9">
        <v>5921</v>
      </c>
      <c r="C18" s="7" t="s">
        <v>88</v>
      </c>
      <c r="D18" s="11" t="s">
        <v>68</v>
      </c>
      <c r="E18" s="12">
        <v>44682</v>
      </c>
      <c r="F18" s="13">
        <v>4000000</v>
      </c>
      <c r="G18" s="15">
        <v>23973</v>
      </c>
      <c r="H18" s="48">
        <v>210</v>
      </c>
      <c r="I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</row>
    <row r="19" spans="1:70" x14ac:dyDescent="0.25">
      <c r="A19" s="47" t="s">
        <v>82</v>
      </c>
      <c r="B19" s="9">
        <v>5806</v>
      </c>
      <c r="C19" s="7" t="s">
        <v>75</v>
      </c>
      <c r="D19" s="11" t="s">
        <v>83</v>
      </c>
      <c r="E19" s="12">
        <v>44881</v>
      </c>
      <c r="F19" s="13">
        <v>753000</v>
      </c>
      <c r="G19" s="15">
        <v>222</v>
      </c>
      <c r="H19" s="48">
        <v>175</v>
      </c>
      <c r="I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spans="1:70" x14ac:dyDescent="0.25">
      <c r="A20" s="47" t="s">
        <v>64</v>
      </c>
      <c r="B20" s="9">
        <v>5746</v>
      </c>
      <c r="C20" s="7" t="s">
        <v>102</v>
      </c>
      <c r="D20" s="11" t="s">
        <v>21</v>
      </c>
      <c r="E20" s="12">
        <v>44986</v>
      </c>
      <c r="F20" s="13">
        <v>4000000</v>
      </c>
      <c r="G20" s="15">
        <v>148693</v>
      </c>
      <c r="H20" s="48">
        <v>165</v>
      </c>
      <c r="I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</row>
    <row r="21" spans="1:70" x14ac:dyDescent="0.25">
      <c r="A21" s="47" t="s">
        <v>92</v>
      </c>
      <c r="B21" s="9">
        <v>6148</v>
      </c>
      <c r="C21" s="7" t="s">
        <v>75</v>
      </c>
      <c r="D21" s="11" t="s">
        <v>25</v>
      </c>
      <c r="E21" s="12">
        <v>44986</v>
      </c>
      <c r="F21" s="13">
        <v>409933</v>
      </c>
      <c r="G21" s="15">
        <v>39581</v>
      </c>
      <c r="H21" s="48">
        <f>115+50</f>
        <v>165</v>
      </c>
      <c r="I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</row>
    <row r="22" spans="1:70" x14ac:dyDescent="0.25">
      <c r="A22" s="47" t="s">
        <v>63</v>
      </c>
      <c r="B22" s="9">
        <v>4218</v>
      </c>
      <c r="C22" s="7" t="s">
        <v>75</v>
      </c>
      <c r="D22" s="11" t="s">
        <v>38</v>
      </c>
      <c r="E22" s="12">
        <v>44866</v>
      </c>
      <c r="F22" s="13">
        <v>4000000</v>
      </c>
      <c r="G22" s="15">
        <v>14000</v>
      </c>
      <c r="H22" s="48">
        <v>160</v>
      </c>
      <c r="I22" s="1"/>
      <c r="T22" s="1"/>
      <c r="U22" s="2"/>
      <c r="V22" s="1"/>
      <c r="W22" s="2"/>
      <c r="X22" s="1"/>
      <c r="Y22" s="2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</row>
    <row r="23" spans="1:70" x14ac:dyDescent="0.25">
      <c r="A23" s="49"/>
      <c r="B23" s="16"/>
      <c r="C23" s="17"/>
      <c r="D23" s="18"/>
      <c r="E23" s="19"/>
      <c r="F23" s="20"/>
      <c r="G23" s="20"/>
      <c r="H23" s="50"/>
      <c r="I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</row>
    <row r="24" spans="1:70" x14ac:dyDescent="0.25">
      <c r="A24" s="51"/>
      <c r="B24" s="22"/>
      <c r="C24" s="23"/>
      <c r="D24" s="24"/>
      <c r="E24" s="86" t="s">
        <v>175</v>
      </c>
      <c r="F24" s="87">
        <f>SUM(F5:F23)</f>
        <v>52325559</v>
      </c>
      <c r="G24" s="25"/>
      <c r="H24" s="52"/>
      <c r="I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</row>
    <row r="25" spans="1:70" x14ac:dyDescent="0.25">
      <c r="A25" s="51"/>
      <c r="B25" s="22"/>
      <c r="C25" s="23"/>
      <c r="D25" s="24"/>
      <c r="E25" s="86"/>
      <c r="F25" s="87"/>
      <c r="G25" s="25"/>
      <c r="H25" s="52"/>
      <c r="I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spans="1:70" ht="15.75" x14ac:dyDescent="0.25">
      <c r="A26" s="51"/>
      <c r="B26" s="22"/>
      <c r="C26" s="110" t="s">
        <v>179</v>
      </c>
      <c r="D26" s="24"/>
      <c r="E26" s="86"/>
      <c r="F26" s="87"/>
      <c r="G26" s="25"/>
      <c r="H26" s="52"/>
      <c r="I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spans="1:70" x14ac:dyDescent="0.25">
      <c r="A27" s="47" t="s">
        <v>138</v>
      </c>
      <c r="B27" s="9">
        <v>5932</v>
      </c>
      <c r="C27" s="7" t="s">
        <v>140</v>
      </c>
      <c r="D27" s="11" t="s">
        <v>139</v>
      </c>
      <c r="E27" s="12">
        <v>45012</v>
      </c>
      <c r="F27" s="13">
        <v>4000000</v>
      </c>
      <c r="G27" s="15">
        <v>37983</v>
      </c>
      <c r="H27" s="48">
        <v>105</v>
      </c>
      <c r="I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</row>
    <row r="28" spans="1:70" ht="15.75" thickBot="1" x14ac:dyDescent="0.3">
      <c r="A28" s="53"/>
      <c r="B28" s="54"/>
      <c r="C28" s="55"/>
      <c r="D28" s="56"/>
      <c r="E28" s="56"/>
      <c r="F28" s="57"/>
      <c r="G28" s="57"/>
      <c r="H28" s="58"/>
      <c r="I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spans="1:70" ht="15.75" thickTop="1" x14ac:dyDescent="0.25">
      <c r="A29" s="21"/>
      <c r="B29" s="22"/>
      <c r="C29" s="23"/>
      <c r="D29" s="24"/>
      <c r="E29" s="24"/>
      <c r="F29" s="25"/>
      <c r="G29" s="25"/>
      <c r="H29" s="26"/>
      <c r="I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</row>
    <row r="30" spans="1:70" ht="15.75" thickBot="1" x14ac:dyDescent="0.3">
      <c r="A30" s="21"/>
      <c r="B30" s="22"/>
      <c r="C30" s="23"/>
      <c r="D30" s="24"/>
      <c r="E30" s="24"/>
      <c r="F30" s="25"/>
      <c r="G30" s="25"/>
      <c r="H30" s="26"/>
      <c r="I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spans="1:70" ht="16.5" thickTop="1" x14ac:dyDescent="0.25">
      <c r="A31" s="62" t="s">
        <v>174</v>
      </c>
      <c r="B31" s="63"/>
      <c r="C31" s="61"/>
      <c r="D31" s="60"/>
      <c r="E31" s="64"/>
      <c r="F31" s="65"/>
      <c r="G31" s="65"/>
      <c r="H31" s="66"/>
      <c r="I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1:70" x14ac:dyDescent="0.25">
      <c r="A32" s="51"/>
      <c r="B32" s="22"/>
      <c r="C32" s="23"/>
      <c r="D32" s="24"/>
      <c r="E32" s="24"/>
      <c r="F32" s="25"/>
      <c r="G32" s="25"/>
      <c r="H32" s="52"/>
      <c r="I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spans="1:70" ht="39.75" thickBot="1" x14ac:dyDescent="0.3">
      <c r="A33" s="44" t="s">
        <v>0</v>
      </c>
      <c r="B33" s="5" t="s">
        <v>1</v>
      </c>
      <c r="C33" s="5" t="s">
        <v>2</v>
      </c>
      <c r="D33" s="6" t="s">
        <v>4</v>
      </c>
      <c r="E33" s="6" t="s">
        <v>7</v>
      </c>
      <c r="F33" s="6" t="s">
        <v>5</v>
      </c>
      <c r="G33" s="45"/>
      <c r="H33" s="67"/>
      <c r="I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1:70" x14ac:dyDescent="0.25">
      <c r="A34" s="47" t="s">
        <v>141</v>
      </c>
      <c r="B34" s="9">
        <v>5843</v>
      </c>
      <c r="C34" s="7" t="s">
        <v>142</v>
      </c>
      <c r="D34" s="11" t="s">
        <v>143</v>
      </c>
      <c r="E34" s="27">
        <v>45103</v>
      </c>
      <c r="F34" s="13">
        <v>4000000</v>
      </c>
      <c r="G34" s="59"/>
      <c r="H34" s="52"/>
      <c r="I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spans="1:70" x14ac:dyDescent="0.25">
      <c r="A35" s="47" t="s">
        <v>141</v>
      </c>
      <c r="B35" s="9">
        <v>5857</v>
      </c>
      <c r="C35" s="7" t="s">
        <v>135</v>
      </c>
      <c r="D35" s="11" t="s">
        <v>143</v>
      </c>
      <c r="E35" s="27">
        <v>45194</v>
      </c>
      <c r="F35" s="13">
        <v>4000000</v>
      </c>
      <c r="G35" s="59"/>
      <c r="H35" s="52"/>
      <c r="I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1:70" x14ac:dyDescent="0.25">
      <c r="A36" s="47" t="s">
        <v>60</v>
      </c>
      <c r="B36" s="9">
        <v>5977</v>
      </c>
      <c r="C36" s="7" t="s">
        <v>168</v>
      </c>
      <c r="D36" s="11" t="s">
        <v>53</v>
      </c>
      <c r="E36" s="27">
        <v>45214</v>
      </c>
      <c r="F36" s="13">
        <v>2000000</v>
      </c>
      <c r="G36" s="59"/>
      <c r="H36" s="52"/>
      <c r="I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spans="1:70" x14ac:dyDescent="0.25">
      <c r="A37" s="47" t="s">
        <v>93</v>
      </c>
      <c r="B37" s="9">
        <v>5894</v>
      </c>
      <c r="C37" s="7" t="s">
        <v>75</v>
      </c>
      <c r="D37" s="11" t="s">
        <v>51</v>
      </c>
      <c r="E37" s="27">
        <v>45216</v>
      </c>
      <c r="F37" s="13">
        <v>4000000</v>
      </c>
      <c r="G37" s="59"/>
      <c r="H37" s="52"/>
      <c r="I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1:70" x14ac:dyDescent="0.25">
      <c r="A38" s="47" t="s">
        <v>93</v>
      </c>
      <c r="B38" s="9">
        <v>5929</v>
      </c>
      <c r="C38" s="7" t="s">
        <v>75</v>
      </c>
      <c r="D38" s="11" t="s">
        <v>51</v>
      </c>
      <c r="E38" s="27">
        <v>45582</v>
      </c>
      <c r="F38" s="13">
        <v>4000000</v>
      </c>
      <c r="G38" s="59"/>
      <c r="H38" s="52"/>
      <c r="I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pans="1:70" x14ac:dyDescent="0.25">
      <c r="A39" s="47" t="s">
        <v>93</v>
      </c>
      <c r="B39" s="9">
        <v>5930</v>
      </c>
      <c r="C39" s="7" t="s">
        <v>75</v>
      </c>
      <c r="D39" s="11" t="s">
        <v>51</v>
      </c>
      <c r="E39" s="27">
        <v>45947</v>
      </c>
      <c r="F39" s="13">
        <v>2400000</v>
      </c>
      <c r="G39" s="59"/>
      <c r="H39" s="52"/>
      <c r="I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1:70" x14ac:dyDescent="0.25">
      <c r="A40" s="68"/>
      <c r="B40" s="3"/>
      <c r="C40" s="3"/>
      <c r="D40" s="3"/>
      <c r="E40" s="3"/>
      <c r="F40" s="3"/>
      <c r="G40" s="3"/>
      <c r="H40" s="69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</row>
    <row r="41" spans="1:70" x14ac:dyDescent="0.25">
      <c r="A41" s="68"/>
      <c r="B41" s="3"/>
      <c r="C41" s="3"/>
      <c r="D41" s="3"/>
      <c r="E41" s="88" t="str">
        <f>+A31</f>
        <v>Lead Service Line Replacement Projects With Planning Approval - Estimated Construction Start After 3/31/2023</v>
      </c>
      <c r="F41" s="89">
        <f>SUM(F34:F40)</f>
        <v>20400000</v>
      </c>
      <c r="G41" s="3"/>
      <c r="H41" s="69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1:70" x14ac:dyDescent="0.25">
      <c r="A42" s="68"/>
      <c r="B42" s="3"/>
      <c r="C42" s="3"/>
      <c r="D42" s="3"/>
      <c r="E42" s="3"/>
      <c r="F42" s="3"/>
      <c r="G42" s="3"/>
      <c r="H42" s="69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1:70" ht="15.75" thickBot="1" x14ac:dyDescent="0.3">
      <c r="A43" s="70"/>
      <c r="B43" s="71"/>
      <c r="C43" s="71"/>
      <c r="D43" s="71"/>
      <c r="E43" s="71"/>
      <c r="F43" s="71"/>
      <c r="G43" s="71"/>
      <c r="H43" s="7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1:70" ht="15.75" thickTop="1" x14ac:dyDescent="0.25">
      <c r="H44" s="1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spans="1:70" x14ac:dyDescent="0.25">
      <c r="H45" s="1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spans="1:70" x14ac:dyDescent="0.25"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</row>
    <row r="47" spans="1:70" x14ac:dyDescent="0.25">
      <c r="H47" s="1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</row>
    <row r="48" spans="1:70" x14ac:dyDescent="0.25">
      <c r="H48" s="1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</row>
    <row r="49" spans="8:70" x14ac:dyDescent="0.25">
      <c r="H49" s="1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</row>
    <row r="50" spans="8:70" x14ac:dyDescent="0.25">
      <c r="H50" s="1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</row>
    <row r="51" spans="8:70" x14ac:dyDescent="0.25">
      <c r="H51" s="1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</row>
    <row r="52" spans="8:70" x14ac:dyDescent="0.25">
      <c r="H52" s="1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</row>
    <row r="53" spans="8:70" x14ac:dyDescent="0.25">
      <c r="H53" s="1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</row>
    <row r="54" spans="8:70" x14ac:dyDescent="0.25">
      <c r="H54" s="1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</row>
    <row r="55" spans="8:70" x14ac:dyDescent="0.25">
      <c r="H55" s="1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</row>
    <row r="56" spans="8:70" x14ac:dyDescent="0.25">
      <c r="H56" s="1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</row>
    <row r="57" spans="8:70" x14ac:dyDescent="0.25">
      <c r="H57" s="1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</row>
    <row r="58" spans="8:70" x14ac:dyDescent="0.25">
      <c r="H58" s="1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</row>
    <row r="59" spans="8:70" x14ac:dyDescent="0.25">
      <c r="H59" s="1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</row>
    <row r="60" spans="8:70" x14ac:dyDescent="0.25">
      <c r="H60" s="1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</row>
    <row r="61" spans="8:70" x14ac:dyDescent="0.25">
      <c r="H61" s="1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</row>
    <row r="62" spans="8:70" x14ac:dyDescent="0.25">
      <c r="H62" s="1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8:70" x14ac:dyDescent="0.25">
      <c r="H63" s="1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  <row r="64" spans="8:70" x14ac:dyDescent="0.25">
      <c r="H64" s="1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 spans="8:70" x14ac:dyDescent="0.25">
      <c r="H65" s="1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</row>
    <row r="66" spans="8:70" x14ac:dyDescent="0.25">
      <c r="H66" s="1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</row>
    <row r="67" spans="8:70" x14ac:dyDescent="0.25">
      <c r="H67" s="1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</row>
    <row r="68" spans="8:70" x14ac:dyDescent="0.25">
      <c r="H68" s="1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</row>
    <row r="69" spans="8:70" x14ac:dyDescent="0.25">
      <c r="H69" s="1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</row>
    <row r="70" spans="8:70" x14ac:dyDescent="0.25">
      <c r="H70" s="1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</row>
    <row r="71" spans="8:70" x14ac:dyDescent="0.25">
      <c r="H71" s="1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</row>
    <row r="72" spans="8:70" x14ac:dyDescent="0.25">
      <c r="H72" s="1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</row>
    <row r="73" spans="8:70" x14ac:dyDescent="0.25">
      <c r="H73" s="1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</row>
    <row r="74" spans="8:70" x14ac:dyDescent="0.25">
      <c r="H74" s="1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</row>
    <row r="75" spans="8:70" x14ac:dyDescent="0.25">
      <c r="H75" s="1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</row>
    <row r="76" spans="8:70" x14ac:dyDescent="0.25">
      <c r="H76" s="1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</row>
    <row r="77" spans="8:70" x14ac:dyDescent="0.25">
      <c r="H77" s="1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</row>
    <row r="78" spans="8:70" x14ac:dyDescent="0.25">
      <c r="H78" s="1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</row>
    <row r="79" spans="8:70" x14ac:dyDescent="0.25">
      <c r="H79" s="1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</row>
    <row r="80" spans="8:70" x14ac:dyDescent="0.25">
      <c r="H80" s="1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</row>
    <row r="81" spans="8:70" x14ac:dyDescent="0.25">
      <c r="H81" s="1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</row>
    <row r="82" spans="8:70" x14ac:dyDescent="0.25">
      <c r="H82" s="1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</row>
    <row r="83" spans="8:70" x14ac:dyDescent="0.25">
      <c r="H83" s="1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</row>
    <row r="84" spans="8:70" x14ac:dyDescent="0.25">
      <c r="H84" s="1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</row>
    <row r="85" spans="8:70" x14ac:dyDescent="0.25">
      <c r="H85" s="1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</row>
    <row r="86" spans="8:70" x14ac:dyDescent="0.25">
      <c r="H86" s="1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 spans="8:70" x14ac:dyDescent="0.25">
      <c r="H87" s="1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</row>
    <row r="88" spans="8:70" x14ac:dyDescent="0.25">
      <c r="H88" s="1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</row>
    <row r="89" spans="8:70" x14ac:dyDescent="0.25">
      <c r="H89" s="1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</row>
    <row r="90" spans="8:70" x14ac:dyDescent="0.25">
      <c r="H90" s="1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</row>
    <row r="91" spans="8:70" x14ac:dyDescent="0.25">
      <c r="H91" s="1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</row>
    <row r="92" spans="8:70" x14ac:dyDescent="0.25">
      <c r="H92" s="1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</row>
    <row r="93" spans="8:70" x14ac:dyDescent="0.25">
      <c r="H93" s="1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</row>
    <row r="94" spans="8:70" x14ac:dyDescent="0.25">
      <c r="H94" s="1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</row>
    <row r="95" spans="8:70" x14ac:dyDescent="0.25">
      <c r="H95" s="1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</row>
    <row r="96" spans="8:70" x14ac:dyDescent="0.25"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</row>
    <row r="97" spans="8:70" x14ac:dyDescent="0.25"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</row>
    <row r="98" spans="8:70" x14ac:dyDescent="0.25">
      <c r="H98" s="1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</row>
    <row r="99" spans="8:70" x14ac:dyDescent="0.25">
      <c r="H99" s="1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</row>
    <row r="100" spans="8:70" x14ac:dyDescent="0.25">
      <c r="H100" s="1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</row>
    <row r="101" spans="8:70" x14ac:dyDescent="0.25">
      <c r="H101" s="1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</row>
    <row r="102" spans="8:70" x14ac:dyDescent="0.25">
      <c r="H102" s="1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</row>
    <row r="103" spans="8:70" x14ac:dyDescent="0.25">
      <c r="H103" s="1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</row>
    <row r="104" spans="8:70" x14ac:dyDescent="0.25">
      <c r="H104" s="1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</row>
    <row r="105" spans="8:70" x14ac:dyDescent="0.25">
      <c r="H105" s="1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</row>
    <row r="106" spans="8:70" x14ac:dyDescent="0.25">
      <c r="H106" s="1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</row>
    <row r="107" spans="8:70" x14ac:dyDescent="0.25"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</row>
    <row r="108" spans="8:70" x14ac:dyDescent="0.25">
      <c r="H108" s="1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</row>
    <row r="109" spans="8:70" x14ac:dyDescent="0.25">
      <c r="H109" s="1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</row>
    <row r="110" spans="8:70" x14ac:dyDescent="0.25">
      <c r="H110" s="1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</row>
    <row r="111" spans="8:70" x14ac:dyDescent="0.25">
      <c r="H111" s="1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</row>
    <row r="112" spans="8:70" x14ac:dyDescent="0.25">
      <c r="H112" s="1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</row>
    <row r="113" spans="8:70" x14ac:dyDescent="0.25">
      <c r="H113" s="1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</row>
    <row r="114" spans="8:70" x14ac:dyDescent="0.25">
      <c r="H114" s="1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</row>
    <row r="115" spans="8:70" x14ac:dyDescent="0.25">
      <c r="H115" s="1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</row>
    <row r="116" spans="8:70" x14ac:dyDescent="0.25">
      <c r="H116" s="1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</row>
    <row r="117" spans="8:70" x14ac:dyDescent="0.25">
      <c r="H117" s="1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</row>
    <row r="118" spans="8:70" x14ac:dyDescent="0.25">
      <c r="H118" s="1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</row>
    <row r="119" spans="8:70" x14ac:dyDescent="0.25">
      <c r="H119" s="1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</row>
    <row r="120" spans="8:70" x14ac:dyDescent="0.25">
      <c r="H120" s="1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</row>
    <row r="121" spans="8:70" x14ac:dyDescent="0.25">
      <c r="H121" s="1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</row>
    <row r="122" spans="8:70" x14ac:dyDescent="0.25">
      <c r="H122" s="1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</row>
    <row r="123" spans="8:70" x14ac:dyDescent="0.25"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</row>
    <row r="124" spans="8:70" x14ac:dyDescent="0.25"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</row>
    <row r="125" spans="8:70" x14ac:dyDescent="0.25"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</row>
    <row r="126" spans="8:70" x14ac:dyDescent="0.25"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</row>
    <row r="127" spans="8:70" x14ac:dyDescent="0.25"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</row>
    <row r="128" spans="8:70" x14ac:dyDescent="0.25"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</row>
    <row r="129" spans="9:70" x14ac:dyDescent="0.25"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</row>
    <row r="130" spans="9:70" x14ac:dyDescent="0.25"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</row>
    <row r="131" spans="9:70" x14ac:dyDescent="0.25"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</row>
    <row r="132" spans="9:70" x14ac:dyDescent="0.25"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</row>
    <row r="133" spans="9:70" x14ac:dyDescent="0.25"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</row>
    <row r="134" spans="9:70" x14ac:dyDescent="0.25"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</row>
    <row r="135" spans="9:70" x14ac:dyDescent="0.25"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</row>
    <row r="136" spans="9:70" x14ac:dyDescent="0.25"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</row>
    <row r="137" spans="9:70" x14ac:dyDescent="0.25"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</row>
    <row r="138" spans="9:70" x14ac:dyDescent="0.25"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</row>
    <row r="139" spans="9:70" x14ac:dyDescent="0.25"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</row>
    <row r="140" spans="9:70" x14ac:dyDescent="0.25"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</row>
    <row r="141" spans="9:70" x14ac:dyDescent="0.25"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</row>
    <row r="142" spans="9:70" x14ac:dyDescent="0.25"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</row>
    <row r="143" spans="9:70" x14ac:dyDescent="0.25"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</row>
    <row r="144" spans="9:70" x14ac:dyDescent="0.25"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</row>
    <row r="145" spans="9:70" x14ac:dyDescent="0.25"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</row>
    <row r="146" spans="9:70" x14ac:dyDescent="0.25"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</row>
    <row r="147" spans="9:70" x14ac:dyDescent="0.25"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</row>
    <row r="148" spans="9:70" x14ac:dyDescent="0.25"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</row>
    <row r="149" spans="9:70" x14ac:dyDescent="0.25"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</row>
    <row r="150" spans="9:70" x14ac:dyDescent="0.25"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</row>
    <row r="151" spans="9:70" x14ac:dyDescent="0.25"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</row>
    <row r="152" spans="9:70" x14ac:dyDescent="0.25"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</row>
    <row r="153" spans="9:70" x14ac:dyDescent="0.25"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</row>
    <row r="154" spans="9:70" x14ac:dyDescent="0.25"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</row>
    <row r="155" spans="9:70" x14ac:dyDescent="0.25"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</row>
    <row r="156" spans="9:70" x14ac:dyDescent="0.25"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</row>
    <row r="157" spans="9:70" x14ac:dyDescent="0.25"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</row>
    <row r="158" spans="9:70" x14ac:dyDescent="0.25"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</row>
    <row r="159" spans="9:70" x14ac:dyDescent="0.25"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</row>
    <row r="160" spans="9:70" x14ac:dyDescent="0.25"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</row>
    <row r="161" spans="9:70" x14ac:dyDescent="0.25"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</row>
    <row r="162" spans="9:70" x14ac:dyDescent="0.25"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</row>
    <row r="163" spans="9:70" x14ac:dyDescent="0.25"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</row>
    <row r="164" spans="9:70" x14ac:dyDescent="0.25"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</row>
    <row r="165" spans="9:70" x14ac:dyDescent="0.25"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</row>
    <row r="166" spans="9:70" x14ac:dyDescent="0.25"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</row>
    <row r="167" spans="9:70" x14ac:dyDescent="0.25"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</row>
    <row r="168" spans="9:70" x14ac:dyDescent="0.25"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</row>
    <row r="169" spans="9:70" x14ac:dyDescent="0.25"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</row>
    <row r="170" spans="9:70" x14ac:dyDescent="0.25"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</row>
    <row r="171" spans="9:70" x14ac:dyDescent="0.25"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</row>
    <row r="172" spans="9:70" x14ac:dyDescent="0.25"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</row>
    <row r="173" spans="9:70" x14ac:dyDescent="0.25"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</row>
    <row r="174" spans="9:70" x14ac:dyDescent="0.25"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</row>
    <row r="175" spans="9:70" x14ac:dyDescent="0.25"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</row>
    <row r="176" spans="9:70" x14ac:dyDescent="0.25"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</row>
    <row r="177" spans="9:70" x14ac:dyDescent="0.25"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</row>
    <row r="178" spans="9:70" x14ac:dyDescent="0.25"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</row>
    <row r="179" spans="9:70" x14ac:dyDescent="0.25"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</row>
    <row r="180" spans="9:70" x14ac:dyDescent="0.25"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</row>
    <row r="181" spans="9:70" x14ac:dyDescent="0.25"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</row>
    <row r="182" spans="9:70" x14ac:dyDescent="0.25"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</row>
    <row r="183" spans="9:70" x14ac:dyDescent="0.25"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</row>
    <row r="184" spans="9:70" x14ac:dyDescent="0.25"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</row>
    <row r="185" spans="9:70" x14ac:dyDescent="0.25"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</row>
    <row r="186" spans="9:70" x14ac:dyDescent="0.25"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</row>
    <row r="187" spans="9:70" x14ac:dyDescent="0.25"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</row>
    <row r="188" spans="9:70" x14ac:dyDescent="0.25"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</row>
    <row r="189" spans="9:70" x14ac:dyDescent="0.25"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</row>
    <row r="190" spans="9:70" x14ac:dyDescent="0.25"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</row>
    <row r="191" spans="9:70" x14ac:dyDescent="0.25"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</row>
    <row r="192" spans="9:70" x14ac:dyDescent="0.25"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</row>
    <row r="193" spans="9:70" x14ac:dyDescent="0.25"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</row>
    <row r="194" spans="9:70" x14ac:dyDescent="0.25"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</row>
    <row r="195" spans="9:70" x14ac:dyDescent="0.25"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</row>
    <row r="196" spans="9:70" x14ac:dyDescent="0.25"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</row>
    <row r="197" spans="9:70" x14ac:dyDescent="0.25"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</row>
    <row r="198" spans="9:70" x14ac:dyDescent="0.25"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</row>
    <row r="199" spans="9:70" x14ac:dyDescent="0.25"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</row>
    <row r="200" spans="9:70" x14ac:dyDescent="0.25"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</row>
    <row r="201" spans="9:70" x14ac:dyDescent="0.25"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</row>
    <row r="202" spans="9:70" x14ac:dyDescent="0.25"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</row>
    <row r="203" spans="9:70" x14ac:dyDescent="0.25"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</row>
    <row r="204" spans="9:70" x14ac:dyDescent="0.25"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</row>
    <row r="205" spans="9:70" x14ac:dyDescent="0.25"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</row>
    <row r="206" spans="9:70" x14ac:dyDescent="0.25"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</row>
    <row r="207" spans="9:70" x14ac:dyDescent="0.25"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</row>
    <row r="208" spans="9:70" x14ac:dyDescent="0.25"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</row>
    <row r="209" spans="9:70" x14ac:dyDescent="0.25"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</row>
    <row r="210" spans="9:70" x14ac:dyDescent="0.25"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</row>
    <row r="211" spans="9:70" x14ac:dyDescent="0.25"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</row>
    <row r="212" spans="9:70" x14ac:dyDescent="0.25"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</row>
    <row r="213" spans="9:70" x14ac:dyDescent="0.25"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</row>
    <row r="214" spans="9:70" x14ac:dyDescent="0.25"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</row>
    <row r="215" spans="9:70" x14ac:dyDescent="0.25"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</row>
    <row r="216" spans="9:70" x14ac:dyDescent="0.25"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</row>
    <row r="217" spans="9:70" x14ac:dyDescent="0.25"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</row>
    <row r="218" spans="9:70" x14ac:dyDescent="0.25"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</row>
    <row r="219" spans="9:70" x14ac:dyDescent="0.25"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</row>
    <row r="220" spans="9:70" x14ac:dyDescent="0.25"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</row>
    <row r="221" spans="9:70" x14ac:dyDescent="0.25"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</row>
    <row r="222" spans="9:70" x14ac:dyDescent="0.25"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</row>
    <row r="223" spans="9:70" x14ac:dyDescent="0.25"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</row>
    <row r="224" spans="9:70" x14ac:dyDescent="0.25"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</row>
    <row r="225" spans="9:70" x14ac:dyDescent="0.25"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</row>
    <row r="226" spans="9:70" x14ac:dyDescent="0.25"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</row>
    <row r="227" spans="9:70" x14ac:dyDescent="0.25"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</row>
    <row r="228" spans="9:70" x14ac:dyDescent="0.25"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</row>
    <row r="229" spans="9:70" x14ac:dyDescent="0.25"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</row>
    <row r="230" spans="9:70" x14ac:dyDescent="0.25"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</row>
    <row r="231" spans="9:70" x14ac:dyDescent="0.25"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</row>
    <row r="232" spans="9:70" x14ac:dyDescent="0.25"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</row>
    <row r="233" spans="9:70" x14ac:dyDescent="0.25"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</row>
    <row r="234" spans="9:70" x14ac:dyDescent="0.25"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</row>
    <row r="235" spans="9:70" x14ac:dyDescent="0.25"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</row>
    <row r="236" spans="9:70" x14ac:dyDescent="0.25"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</row>
    <row r="237" spans="9:70" x14ac:dyDescent="0.25"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</row>
    <row r="238" spans="9:70" x14ac:dyDescent="0.25"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</row>
    <row r="239" spans="9:70" x14ac:dyDescent="0.25"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</row>
    <row r="240" spans="9:70" x14ac:dyDescent="0.25"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</row>
    <row r="241" spans="9:70" x14ac:dyDescent="0.25"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</row>
    <row r="242" spans="9:70" x14ac:dyDescent="0.25"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</row>
    <row r="243" spans="9:70" x14ac:dyDescent="0.25"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</row>
    <row r="244" spans="9:70" x14ac:dyDescent="0.25"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</row>
    <row r="245" spans="9:70" x14ac:dyDescent="0.25"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</row>
    <row r="246" spans="9:70" x14ac:dyDescent="0.25"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</row>
    <row r="247" spans="9:70" x14ac:dyDescent="0.25"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</row>
    <row r="248" spans="9:70" x14ac:dyDescent="0.25"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</row>
    <row r="249" spans="9:70" x14ac:dyDescent="0.25"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</row>
    <row r="250" spans="9:70" x14ac:dyDescent="0.25"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</row>
    <row r="251" spans="9:70" x14ac:dyDescent="0.25"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</row>
    <row r="252" spans="9:70" x14ac:dyDescent="0.25"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</row>
    <row r="253" spans="9:70" x14ac:dyDescent="0.25"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</row>
    <row r="254" spans="9:70" x14ac:dyDescent="0.25"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</row>
    <row r="255" spans="9:70" x14ac:dyDescent="0.25"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</row>
    <row r="256" spans="9:70" x14ac:dyDescent="0.25"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</row>
    <row r="257" spans="9:70" x14ac:dyDescent="0.25"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</row>
    <row r="258" spans="9:70" x14ac:dyDescent="0.25"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</row>
    <row r="259" spans="9:70" x14ac:dyDescent="0.25"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</row>
    <row r="260" spans="9:70" x14ac:dyDescent="0.25"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</row>
    <row r="261" spans="9:70" x14ac:dyDescent="0.25"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</row>
    <row r="262" spans="9:70" x14ac:dyDescent="0.25"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</row>
    <row r="263" spans="9:70" x14ac:dyDescent="0.25"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</row>
    <row r="264" spans="9:70" x14ac:dyDescent="0.25"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</row>
    <row r="265" spans="9:70" x14ac:dyDescent="0.25"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</row>
    <row r="266" spans="9:70" x14ac:dyDescent="0.25"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</row>
    <row r="267" spans="9:70" x14ac:dyDescent="0.25"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</row>
    <row r="268" spans="9:70" x14ac:dyDescent="0.25"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</row>
    <row r="269" spans="9:70" x14ac:dyDescent="0.25"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</row>
    <row r="270" spans="9:70" x14ac:dyDescent="0.25"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</row>
    <row r="271" spans="9:70" x14ac:dyDescent="0.25"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</row>
    <row r="272" spans="9:70" x14ac:dyDescent="0.25"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</row>
    <row r="273" spans="9:70" x14ac:dyDescent="0.25"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</row>
    <row r="274" spans="9:70" x14ac:dyDescent="0.25"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</row>
    <row r="275" spans="9:70" x14ac:dyDescent="0.25"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</row>
    <row r="276" spans="9:70" x14ac:dyDescent="0.25"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</row>
    <row r="277" spans="9:70" x14ac:dyDescent="0.25"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</row>
    <row r="278" spans="9:70" x14ac:dyDescent="0.25"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</row>
    <row r="279" spans="9:70" x14ac:dyDescent="0.25"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</row>
    <row r="280" spans="9:70" x14ac:dyDescent="0.25"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</row>
    <row r="281" spans="9:70" x14ac:dyDescent="0.25"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</row>
    <row r="282" spans="9:70" x14ac:dyDescent="0.25"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</row>
    <row r="283" spans="9:70" x14ac:dyDescent="0.25"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</row>
    <row r="284" spans="9:70" x14ac:dyDescent="0.25"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</row>
    <row r="285" spans="9:70" x14ac:dyDescent="0.25"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</row>
    <row r="286" spans="9:70" x14ac:dyDescent="0.25"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</row>
    <row r="287" spans="9:70" x14ac:dyDescent="0.25"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</row>
    <row r="288" spans="9:70" x14ac:dyDescent="0.25"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</row>
    <row r="289" spans="9:70" x14ac:dyDescent="0.25"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</row>
    <row r="290" spans="9:70" x14ac:dyDescent="0.25"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</row>
    <row r="291" spans="9:70" x14ac:dyDescent="0.25"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</row>
    <row r="292" spans="9:70" x14ac:dyDescent="0.25"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</row>
    <row r="293" spans="9:70" x14ac:dyDescent="0.25"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</row>
    <row r="294" spans="9:70" x14ac:dyDescent="0.25"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</row>
    <row r="295" spans="9:70" x14ac:dyDescent="0.25"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</row>
    <row r="296" spans="9:70" x14ac:dyDescent="0.25"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</row>
    <row r="297" spans="9:70" x14ac:dyDescent="0.25"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</row>
    <row r="298" spans="9:70" x14ac:dyDescent="0.25"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</row>
    <row r="299" spans="9:70" x14ac:dyDescent="0.25"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</row>
    <row r="300" spans="9:70" x14ac:dyDescent="0.25"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</row>
    <row r="301" spans="9:70" x14ac:dyDescent="0.25"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</row>
    <row r="302" spans="9:70" x14ac:dyDescent="0.25"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</row>
    <row r="303" spans="9:70" x14ac:dyDescent="0.25"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</row>
    <row r="304" spans="9:70" x14ac:dyDescent="0.25"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</row>
    <row r="305" spans="9:70" x14ac:dyDescent="0.25"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</row>
    <row r="306" spans="9:70" x14ac:dyDescent="0.25"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</row>
    <row r="307" spans="9:70" x14ac:dyDescent="0.25"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</row>
    <row r="308" spans="9:70" x14ac:dyDescent="0.25"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</row>
    <row r="309" spans="9:70" x14ac:dyDescent="0.25"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</row>
    <row r="310" spans="9:70" x14ac:dyDescent="0.25"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</row>
    <row r="311" spans="9:70" x14ac:dyDescent="0.25"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</row>
    <row r="312" spans="9:70" x14ac:dyDescent="0.25"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</row>
    <row r="313" spans="9:70" x14ac:dyDescent="0.25"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</row>
    <row r="314" spans="9:70" x14ac:dyDescent="0.25"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</row>
    <row r="315" spans="9:70" x14ac:dyDescent="0.25"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</row>
    <row r="316" spans="9:70" x14ac:dyDescent="0.25"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</row>
    <row r="317" spans="9:70" x14ac:dyDescent="0.25"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</row>
    <row r="318" spans="9:70" x14ac:dyDescent="0.25"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</row>
    <row r="319" spans="9:70" x14ac:dyDescent="0.25"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</row>
    <row r="320" spans="9:70" x14ac:dyDescent="0.25"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</row>
    <row r="321" spans="9:70" x14ac:dyDescent="0.25"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</row>
    <row r="322" spans="9:70" x14ac:dyDescent="0.25"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</row>
    <row r="323" spans="9:70" x14ac:dyDescent="0.25"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</row>
    <row r="324" spans="9:70" x14ac:dyDescent="0.25"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</row>
    <row r="325" spans="9:70" x14ac:dyDescent="0.25"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</row>
    <row r="326" spans="9:70" x14ac:dyDescent="0.25"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</row>
    <row r="327" spans="9:70" x14ac:dyDescent="0.25"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</row>
    <row r="328" spans="9:70" x14ac:dyDescent="0.25"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</row>
    <row r="329" spans="9:70" x14ac:dyDescent="0.25"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</row>
    <row r="330" spans="9:70" x14ac:dyDescent="0.25"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</row>
    <row r="331" spans="9:70" x14ac:dyDescent="0.25"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</row>
    <row r="332" spans="9:70" x14ac:dyDescent="0.25"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</row>
    <row r="333" spans="9:70" x14ac:dyDescent="0.25"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</row>
    <row r="334" spans="9:70" x14ac:dyDescent="0.25"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</row>
    <row r="335" spans="9:70" x14ac:dyDescent="0.25"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</row>
    <row r="336" spans="9:70" x14ac:dyDescent="0.25"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</row>
    <row r="337" spans="9:70" x14ac:dyDescent="0.25"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</row>
    <row r="338" spans="9:70" x14ac:dyDescent="0.25"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</row>
    <row r="339" spans="9:70" x14ac:dyDescent="0.25"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</row>
    <row r="340" spans="9:70" x14ac:dyDescent="0.25"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</row>
    <row r="341" spans="9:70" x14ac:dyDescent="0.25"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</row>
    <row r="342" spans="9:70" x14ac:dyDescent="0.25"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</row>
    <row r="343" spans="9:70" x14ac:dyDescent="0.25"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</row>
    <row r="344" spans="9:70" x14ac:dyDescent="0.25"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</row>
    <row r="345" spans="9:70" x14ac:dyDescent="0.25"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</row>
    <row r="346" spans="9:70" x14ac:dyDescent="0.25"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</row>
  </sheetData>
  <sortState xmlns:xlrd2="http://schemas.microsoft.com/office/spreadsheetml/2017/richdata2" ref="A5:H22">
    <sortCondition descending="1" ref="H5:H22"/>
  </sortState>
  <pageMargins left="0.45" right="0.45" top="0.75" bottom="0.75" header="0.3" footer="0.3"/>
  <pageSetup scale="8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CFDF-2780-4F77-973A-A8D8CCC741BC}">
  <sheetPr>
    <pageSetUpPr fitToPage="1"/>
  </sheetPr>
  <dimension ref="A1:G59"/>
  <sheetViews>
    <sheetView workbookViewId="0">
      <selection activeCell="C7" sqref="C7"/>
    </sheetView>
  </sheetViews>
  <sheetFormatPr defaultRowHeight="15" x14ac:dyDescent="0.25"/>
  <cols>
    <col min="1" max="1" width="20.140625" customWidth="1"/>
    <col min="2" max="2" width="5.85546875" customWidth="1"/>
    <col min="3" max="3" width="56" customWidth="1"/>
    <col min="4" max="4" width="10.7109375" style="10" customWidth="1"/>
    <col min="5" max="5" width="12.140625" customWidth="1"/>
    <col min="6" max="6" width="13.5703125" customWidth="1"/>
  </cols>
  <sheetData>
    <row r="1" spans="1:6" ht="15.75" thickBot="1" x14ac:dyDescent="0.3"/>
    <row r="2" spans="1:6" ht="19.5" thickTop="1" x14ac:dyDescent="0.3">
      <c r="A2" s="109" t="s">
        <v>178</v>
      </c>
      <c r="B2" s="74"/>
      <c r="C2" s="108"/>
      <c r="D2" s="75"/>
      <c r="E2" s="74"/>
      <c r="F2" s="76"/>
    </row>
    <row r="3" spans="1:6" ht="6" customHeight="1" x14ac:dyDescent="0.25">
      <c r="A3" s="77"/>
      <c r="B3" s="78"/>
      <c r="C3" s="78"/>
      <c r="D3" s="79"/>
      <c r="E3" s="78"/>
      <c r="F3" s="80"/>
    </row>
    <row r="4" spans="1:6" ht="39.75" thickBot="1" x14ac:dyDescent="0.3">
      <c r="A4" s="84" t="s">
        <v>0</v>
      </c>
      <c r="B4" s="4" t="s">
        <v>1</v>
      </c>
      <c r="C4" s="8" t="s">
        <v>2</v>
      </c>
      <c r="D4" s="85" t="s">
        <v>6</v>
      </c>
      <c r="E4" s="8" t="s">
        <v>3</v>
      </c>
      <c r="F4" s="46" t="s">
        <v>5</v>
      </c>
    </row>
    <row r="5" spans="1:6" x14ac:dyDescent="0.25">
      <c r="A5" s="98" t="s">
        <v>103</v>
      </c>
      <c r="B5" s="99" t="s">
        <v>9</v>
      </c>
      <c r="C5" s="100" t="s">
        <v>95</v>
      </c>
      <c r="D5" s="101" t="s">
        <v>46</v>
      </c>
      <c r="E5" s="102">
        <v>45352</v>
      </c>
      <c r="F5" s="103">
        <v>4000000</v>
      </c>
    </row>
    <row r="6" spans="1:6" x14ac:dyDescent="0.25">
      <c r="A6" s="98" t="s">
        <v>104</v>
      </c>
      <c r="B6" s="99" t="s">
        <v>9</v>
      </c>
      <c r="C6" s="100" t="s">
        <v>75</v>
      </c>
      <c r="D6" s="101" t="s">
        <v>10</v>
      </c>
      <c r="E6" s="102">
        <v>44973</v>
      </c>
      <c r="F6" s="103">
        <v>1200000</v>
      </c>
    </row>
    <row r="7" spans="1:6" x14ac:dyDescent="0.25">
      <c r="A7" s="98" t="s">
        <v>105</v>
      </c>
      <c r="B7" s="99">
        <v>6158</v>
      </c>
      <c r="C7" s="100" t="s">
        <v>75</v>
      </c>
      <c r="D7" s="101" t="s">
        <v>31</v>
      </c>
      <c r="E7" s="102">
        <v>45047</v>
      </c>
      <c r="F7" s="103">
        <v>4000000</v>
      </c>
    </row>
    <row r="8" spans="1:6" x14ac:dyDescent="0.25">
      <c r="A8" s="98" t="s">
        <v>106</v>
      </c>
      <c r="B8" s="99">
        <v>6113</v>
      </c>
      <c r="C8" s="100" t="s">
        <v>128</v>
      </c>
      <c r="D8" s="101" t="s">
        <v>34</v>
      </c>
      <c r="E8" s="102">
        <v>44713</v>
      </c>
      <c r="F8" s="103">
        <v>3126426</v>
      </c>
    </row>
    <row r="9" spans="1:6" x14ac:dyDescent="0.25">
      <c r="A9" s="98" t="s">
        <v>107</v>
      </c>
      <c r="B9" s="99" t="s">
        <v>9</v>
      </c>
      <c r="C9" s="100" t="s">
        <v>75</v>
      </c>
      <c r="D9" s="101" t="s">
        <v>47</v>
      </c>
      <c r="E9" s="102">
        <v>45201</v>
      </c>
      <c r="F9" s="103">
        <v>4000000</v>
      </c>
    </row>
    <row r="10" spans="1:6" x14ac:dyDescent="0.25">
      <c r="A10" s="98" t="s">
        <v>133</v>
      </c>
      <c r="B10" s="99" t="s">
        <v>9</v>
      </c>
      <c r="C10" s="100" t="s">
        <v>135</v>
      </c>
      <c r="D10" s="101" t="s">
        <v>134</v>
      </c>
      <c r="E10" s="102">
        <v>45216</v>
      </c>
      <c r="F10" s="103">
        <v>4000000</v>
      </c>
    </row>
    <row r="11" spans="1:6" x14ac:dyDescent="0.25">
      <c r="A11" s="98" t="s">
        <v>133</v>
      </c>
      <c r="B11" s="99" t="s">
        <v>9</v>
      </c>
      <c r="C11" s="100" t="s">
        <v>135</v>
      </c>
      <c r="D11" s="101" t="s">
        <v>134</v>
      </c>
      <c r="E11" s="102">
        <v>45216</v>
      </c>
      <c r="F11" s="103">
        <v>1550000</v>
      </c>
    </row>
    <row r="12" spans="1:6" x14ac:dyDescent="0.25">
      <c r="A12" s="98" t="s">
        <v>136</v>
      </c>
      <c r="B12" s="99" t="s">
        <v>9</v>
      </c>
      <c r="C12" s="100" t="s">
        <v>135</v>
      </c>
      <c r="D12" s="101" t="s">
        <v>137</v>
      </c>
      <c r="E12" s="102">
        <v>45214</v>
      </c>
      <c r="F12" s="103">
        <v>4000000</v>
      </c>
    </row>
    <row r="13" spans="1:6" x14ac:dyDescent="0.25">
      <c r="A13" s="98" t="s">
        <v>108</v>
      </c>
      <c r="B13" s="99">
        <v>6094</v>
      </c>
      <c r="C13" s="100" t="s">
        <v>129</v>
      </c>
      <c r="D13" s="101" t="s">
        <v>35</v>
      </c>
      <c r="E13" s="102">
        <v>45153</v>
      </c>
      <c r="F13" s="103">
        <v>3055150</v>
      </c>
    </row>
    <row r="14" spans="1:6" x14ac:dyDescent="0.25">
      <c r="A14" s="98" t="s">
        <v>71</v>
      </c>
      <c r="B14" s="99" t="s">
        <v>9</v>
      </c>
      <c r="C14" s="100" t="s">
        <v>70</v>
      </c>
      <c r="D14" s="101" t="s">
        <v>72</v>
      </c>
      <c r="E14" s="102">
        <v>45019</v>
      </c>
      <c r="F14" s="103">
        <v>4000000</v>
      </c>
    </row>
    <row r="15" spans="1:6" x14ac:dyDescent="0.25">
      <c r="A15" s="98" t="s">
        <v>109</v>
      </c>
      <c r="B15" s="99">
        <v>6111</v>
      </c>
      <c r="C15" s="100" t="s">
        <v>75</v>
      </c>
      <c r="D15" s="101" t="s">
        <v>36</v>
      </c>
      <c r="E15" s="102">
        <v>44991</v>
      </c>
      <c r="F15" s="103">
        <v>11810000</v>
      </c>
    </row>
    <row r="16" spans="1:6" x14ac:dyDescent="0.25">
      <c r="A16" s="98" t="s">
        <v>110</v>
      </c>
      <c r="B16" s="99" t="s">
        <v>9</v>
      </c>
      <c r="C16" s="100" t="s">
        <v>75</v>
      </c>
      <c r="D16" s="101" t="s">
        <v>15</v>
      </c>
      <c r="E16" s="102">
        <v>45017</v>
      </c>
      <c r="F16" s="103">
        <v>4000000</v>
      </c>
    </row>
    <row r="17" spans="1:7" x14ac:dyDescent="0.25">
      <c r="A17" s="98" t="s">
        <v>111</v>
      </c>
      <c r="B17" s="99" t="s">
        <v>9</v>
      </c>
      <c r="C17" s="100" t="s">
        <v>75</v>
      </c>
      <c r="D17" s="101" t="s">
        <v>29</v>
      </c>
      <c r="E17" s="102">
        <v>45200</v>
      </c>
      <c r="F17" s="103">
        <v>4000000</v>
      </c>
    </row>
    <row r="18" spans="1:7" x14ac:dyDescent="0.25">
      <c r="A18" s="98" t="s">
        <v>169</v>
      </c>
      <c r="B18" s="99">
        <v>6166</v>
      </c>
      <c r="C18" s="100" t="s">
        <v>75</v>
      </c>
      <c r="D18" s="101" t="s">
        <v>170</v>
      </c>
      <c r="E18" s="102">
        <v>45019</v>
      </c>
      <c r="F18" s="103">
        <v>4000000</v>
      </c>
    </row>
    <row r="19" spans="1:7" x14ac:dyDescent="0.25">
      <c r="A19" s="98" t="s">
        <v>112</v>
      </c>
      <c r="B19" s="99">
        <v>5993</v>
      </c>
      <c r="C19" s="100" t="s">
        <v>166</v>
      </c>
      <c r="D19" s="101" t="s">
        <v>37</v>
      </c>
      <c r="E19" s="102">
        <v>45055</v>
      </c>
      <c r="F19" s="103">
        <v>3803089</v>
      </c>
    </row>
    <row r="20" spans="1:7" x14ac:dyDescent="0.25">
      <c r="A20" s="98" t="s">
        <v>113</v>
      </c>
      <c r="B20" s="99" t="s">
        <v>9</v>
      </c>
      <c r="C20" s="100" t="s">
        <v>127</v>
      </c>
      <c r="D20" s="101" t="s">
        <v>30</v>
      </c>
      <c r="E20" s="102">
        <v>45047</v>
      </c>
      <c r="F20" s="103">
        <v>4000000</v>
      </c>
    </row>
    <row r="21" spans="1:7" x14ac:dyDescent="0.25">
      <c r="A21" s="98" t="s">
        <v>114</v>
      </c>
      <c r="B21" s="99">
        <v>6109</v>
      </c>
      <c r="C21" s="100" t="s">
        <v>75</v>
      </c>
      <c r="D21" s="101" t="s">
        <v>17</v>
      </c>
      <c r="E21" s="102">
        <v>44774</v>
      </c>
      <c r="F21" s="103">
        <v>3729455</v>
      </c>
    </row>
    <row r="22" spans="1:7" x14ac:dyDescent="0.25">
      <c r="A22" s="98" t="s">
        <v>115</v>
      </c>
      <c r="B22" s="99" t="s">
        <v>9</v>
      </c>
      <c r="C22" s="100" t="s">
        <v>75</v>
      </c>
      <c r="D22" s="101" t="s">
        <v>19</v>
      </c>
      <c r="E22" s="102">
        <v>44287</v>
      </c>
      <c r="F22" s="103">
        <v>650000</v>
      </c>
    </row>
    <row r="23" spans="1:7" x14ac:dyDescent="0.25">
      <c r="A23" s="98" t="s">
        <v>116</v>
      </c>
      <c r="B23" s="99" t="s">
        <v>9</v>
      </c>
      <c r="C23" s="100" t="s">
        <v>75</v>
      </c>
      <c r="D23" s="101" t="s">
        <v>48</v>
      </c>
      <c r="E23" s="102">
        <v>45201</v>
      </c>
      <c r="F23" s="103">
        <v>4000000</v>
      </c>
    </row>
    <row r="24" spans="1:7" x14ac:dyDescent="0.25">
      <c r="A24" s="98" t="s">
        <v>177</v>
      </c>
      <c r="B24" s="99" t="s">
        <v>9</v>
      </c>
      <c r="C24" s="100" t="s">
        <v>75</v>
      </c>
      <c r="D24" s="101" t="s">
        <v>20</v>
      </c>
      <c r="E24" s="102">
        <v>44652</v>
      </c>
      <c r="F24" s="103">
        <v>680000</v>
      </c>
    </row>
    <row r="25" spans="1:7" x14ac:dyDescent="0.25">
      <c r="A25" s="98" t="s">
        <v>117</v>
      </c>
      <c r="B25" s="99">
        <v>6060</v>
      </c>
      <c r="C25" s="100" t="s">
        <v>130</v>
      </c>
      <c r="D25" s="101" t="s">
        <v>39</v>
      </c>
      <c r="E25" s="102">
        <v>44743</v>
      </c>
      <c r="F25" s="103">
        <v>3862000</v>
      </c>
    </row>
    <row r="26" spans="1:7" x14ac:dyDescent="0.25">
      <c r="A26" s="98" t="s">
        <v>146</v>
      </c>
      <c r="B26" s="99">
        <v>6000</v>
      </c>
      <c r="C26" s="100" t="s">
        <v>147</v>
      </c>
      <c r="D26" s="101" t="s">
        <v>18</v>
      </c>
      <c r="E26" s="102">
        <v>44927</v>
      </c>
      <c r="F26" s="103">
        <v>1300000</v>
      </c>
    </row>
    <row r="27" spans="1:7" x14ac:dyDescent="0.25">
      <c r="A27" s="98" t="s">
        <v>65</v>
      </c>
      <c r="B27" s="99">
        <v>6119</v>
      </c>
      <c r="C27" s="100" t="s">
        <v>75</v>
      </c>
      <c r="D27" s="101" t="s">
        <v>40</v>
      </c>
      <c r="E27" s="104">
        <v>45292</v>
      </c>
      <c r="F27" s="103">
        <v>4000000</v>
      </c>
    </row>
    <row r="28" spans="1:7" x14ac:dyDescent="0.25">
      <c r="A28" s="98" t="s">
        <v>84</v>
      </c>
      <c r="B28" s="99" t="s">
        <v>9</v>
      </c>
      <c r="C28" s="100" t="s">
        <v>85</v>
      </c>
      <c r="D28" s="101" t="s">
        <v>86</v>
      </c>
      <c r="E28" s="102">
        <v>45047</v>
      </c>
      <c r="F28" s="105" t="s">
        <v>87</v>
      </c>
    </row>
    <row r="29" spans="1:7" x14ac:dyDescent="0.25">
      <c r="A29" s="98" t="s">
        <v>118</v>
      </c>
      <c r="B29" s="99">
        <v>6116</v>
      </c>
      <c r="C29" s="100" t="s">
        <v>75</v>
      </c>
      <c r="D29" s="101" t="s">
        <v>41</v>
      </c>
      <c r="E29" s="102">
        <v>44991</v>
      </c>
      <c r="F29" s="103">
        <v>1850000</v>
      </c>
      <c r="G29" s="73"/>
    </row>
    <row r="30" spans="1:7" x14ac:dyDescent="0.25">
      <c r="A30" s="98" t="s">
        <v>148</v>
      </c>
      <c r="B30" s="99" t="s">
        <v>9</v>
      </c>
      <c r="C30" s="100" t="s">
        <v>150</v>
      </c>
      <c r="D30" s="101" t="s">
        <v>149</v>
      </c>
      <c r="E30" s="102">
        <v>45292</v>
      </c>
      <c r="F30" s="103">
        <v>4000000</v>
      </c>
    </row>
    <row r="31" spans="1:7" x14ac:dyDescent="0.25">
      <c r="A31" s="98" t="s">
        <v>151</v>
      </c>
      <c r="B31" s="99" t="s">
        <v>9</v>
      </c>
      <c r="C31" s="100" t="s">
        <v>135</v>
      </c>
      <c r="D31" s="101" t="s">
        <v>152</v>
      </c>
      <c r="E31" s="102">
        <v>45216</v>
      </c>
      <c r="F31" s="103">
        <v>4000000</v>
      </c>
    </row>
    <row r="32" spans="1:7" x14ac:dyDescent="0.25">
      <c r="A32" s="98" t="s">
        <v>151</v>
      </c>
      <c r="B32" s="99" t="s">
        <v>9</v>
      </c>
      <c r="C32" s="100" t="s">
        <v>135</v>
      </c>
      <c r="D32" s="101" t="s">
        <v>152</v>
      </c>
      <c r="E32" s="102">
        <v>45582</v>
      </c>
      <c r="F32" s="103">
        <v>4000000</v>
      </c>
    </row>
    <row r="33" spans="1:6" x14ac:dyDescent="0.25">
      <c r="A33" s="98" t="s">
        <v>119</v>
      </c>
      <c r="B33" s="99" t="s">
        <v>9</v>
      </c>
      <c r="C33" s="100" t="s">
        <v>75</v>
      </c>
      <c r="D33" s="101" t="s">
        <v>23</v>
      </c>
      <c r="E33" s="102">
        <v>44986</v>
      </c>
      <c r="F33" s="103">
        <v>13250000</v>
      </c>
    </row>
    <row r="34" spans="1:6" x14ac:dyDescent="0.25">
      <c r="A34" s="98" t="s">
        <v>153</v>
      </c>
      <c r="B34" s="99">
        <v>4061</v>
      </c>
      <c r="C34" s="100" t="s">
        <v>140</v>
      </c>
      <c r="D34" s="101" t="s">
        <v>154</v>
      </c>
      <c r="E34" s="102">
        <v>44986</v>
      </c>
      <c r="F34" s="103">
        <v>8021337</v>
      </c>
    </row>
    <row r="35" spans="1:6" x14ac:dyDescent="0.25">
      <c r="A35" s="98" t="s">
        <v>120</v>
      </c>
      <c r="B35" s="99" t="s">
        <v>9</v>
      </c>
      <c r="C35" s="100" t="s">
        <v>75</v>
      </c>
      <c r="D35" s="101" t="s">
        <v>49</v>
      </c>
      <c r="E35" s="102">
        <v>45201</v>
      </c>
      <c r="F35" s="103">
        <v>4000000</v>
      </c>
    </row>
    <row r="36" spans="1:6" x14ac:dyDescent="0.25">
      <c r="A36" s="98" t="s">
        <v>90</v>
      </c>
      <c r="B36" s="99">
        <v>6120</v>
      </c>
      <c r="C36" s="100" t="s">
        <v>100</v>
      </c>
      <c r="D36" s="101" t="s">
        <v>42</v>
      </c>
      <c r="E36" s="102">
        <v>44986</v>
      </c>
      <c r="F36" s="103">
        <v>2421400</v>
      </c>
    </row>
    <row r="37" spans="1:6" x14ac:dyDescent="0.25">
      <c r="A37" s="98" t="s">
        <v>121</v>
      </c>
      <c r="B37" s="99" t="s">
        <v>9</v>
      </c>
      <c r="C37" s="100" t="s">
        <v>131</v>
      </c>
      <c r="D37" s="101" t="s">
        <v>50</v>
      </c>
      <c r="E37" s="102">
        <v>45047</v>
      </c>
      <c r="F37" s="103">
        <v>2500000</v>
      </c>
    </row>
    <row r="38" spans="1:6" x14ac:dyDescent="0.25">
      <c r="A38" s="98" t="s">
        <v>155</v>
      </c>
      <c r="B38" s="99" t="s">
        <v>9</v>
      </c>
      <c r="C38" s="100" t="s">
        <v>135</v>
      </c>
      <c r="D38" s="101" t="s">
        <v>156</v>
      </c>
      <c r="E38" s="102">
        <v>45292</v>
      </c>
      <c r="F38" s="103">
        <v>4000000</v>
      </c>
    </row>
    <row r="39" spans="1:6" x14ac:dyDescent="0.25">
      <c r="A39" s="98" t="s">
        <v>91</v>
      </c>
      <c r="B39" s="99">
        <v>6138</v>
      </c>
      <c r="C39" s="100" t="s">
        <v>75</v>
      </c>
      <c r="D39" s="101" t="s">
        <v>43</v>
      </c>
      <c r="E39" s="104">
        <v>45017</v>
      </c>
      <c r="F39" s="103">
        <v>1250000</v>
      </c>
    </row>
    <row r="40" spans="1:6" x14ac:dyDescent="0.25">
      <c r="A40" s="98" t="s">
        <v>122</v>
      </c>
      <c r="B40" s="99" t="s">
        <v>9</v>
      </c>
      <c r="C40" s="100" t="s">
        <v>75</v>
      </c>
      <c r="D40" s="101" t="s">
        <v>32</v>
      </c>
      <c r="E40" s="104">
        <v>45047</v>
      </c>
      <c r="F40" s="103">
        <v>1500000</v>
      </c>
    </row>
    <row r="41" spans="1:6" x14ac:dyDescent="0.25">
      <c r="A41" s="98" t="s">
        <v>77</v>
      </c>
      <c r="B41" s="99" t="s">
        <v>9</v>
      </c>
      <c r="C41" s="100" t="s">
        <v>78</v>
      </c>
      <c r="D41" s="101" t="s">
        <v>79</v>
      </c>
      <c r="E41" s="104">
        <v>45131</v>
      </c>
      <c r="F41" s="103">
        <v>1600000</v>
      </c>
    </row>
    <row r="42" spans="1:6" x14ac:dyDescent="0.25">
      <c r="A42" s="98" t="s">
        <v>171</v>
      </c>
      <c r="B42" s="99" t="s">
        <v>9</v>
      </c>
      <c r="C42" s="100" t="s">
        <v>75</v>
      </c>
      <c r="D42" s="101" t="s">
        <v>172</v>
      </c>
      <c r="E42" s="104">
        <v>45019</v>
      </c>
      <c r="F42" s="103">
        <v>4000000</v>
      </c>
    </row>
    <row r="43" spans="1:6" x14ac:dyDescent="0.25">
      <c r="A43" s="98" t="s">
        <v>54</v>
      </c>
      <c r="B43" s="99" t="s">
        <v>9</v>
      </c>
      <c r="C43" s="100" t="s">
        <v>132</v>
      </c>
      <c r="D43" s="101" t="s">
        <v>26</v>
      </c>
      <c r="E43" s="104">
        <v>46113</v>
      </c>
      <c r="F43" s="103">
        <v>1115000</v>
      </c>
    </row>
    <row r="44" spans="1:6" x14ac:dyDescent="0.25">
      <c r="A44" s="98" t="s">
        <v>55</v>
      </c>
      <c r="B44" s="99">
        <v>6066</v>
      </c>
      <c r="C44" s="100" t="s">
        <v>101</v>
      </c>
      <c r="D44" s="101" t="s">
        <v>44</v>
      </c>
      <c r="E44" s="104">
        <v>45383</v>
      </c>
      <c r="F44" s="103">
        <v>4500000</v>
      </c>
    </row>
    <row r="45" spans="1:6" x14ac:dyDescent="0.25">
      <c r="A45" s="98" t="s">
        <v>80</v>
      </c>
      <c r="B45" s="99" t="s">
        <v>9</v>
      </c>
      <c r="C45" s="100" t="s">
        <v>75</v>
      </c>
      <c r="D45" s="101" t="s">
        <v>81</v>
      </c>
      <c r="E45" s="104">
        <v>45124</v>
      </c>
      <c r="F45" s="103">
        <v>2500000</v>
      </c>
    </row>
    <row r="46" spans="1:6" x14ac:dyDescent="0.25">
      <c r="A46" s="98" t="s">
        <v>94</v>
      </c>
      <c r="B46" s="99">
        <v>5869</v>
      </c>
      <c r="C46" s="100" t="s">
        <v>75</v>
      </c>
      <c r="D46" s="101" t="s">
        <v>45</v>
      </c>
      <c r="E46" s="104">
        <v>45017</v>
      </c>
      <c r="F46" s="103">
        <v>20673200</v>
      </c>
    </row>
    <row r="47" spans="1:6" x14ac:dyDescent="0.25">
      <c r="A47" s="98" t="s">
        <v>157</v>
      </c>
      <c r="B47" s="99" t="s">
        <v>9</v>
      </c>
      <c r="C47" s="100" t="s">
        <v>135</v>
      </c>
      <c r="D47" s="101" t="s">
        <v>158</v>
      </c>
      <c r="E47" s="102">
        <v>45216</v>
      </c>
      <c r="F47" s="103">
        <v>4000000</v>
      </c>
    </row>
    <row r="48" spans="1:6" x14ac:dyDescent="0.25">
      <c r="A48" s="98" t="s">
        <v>157</v>
      </c>
      <c r="B48" s="99" t="s">
        <v>9</v>
      </c>
      <c r="C48" s="100" t="s">
        <v>135</v>
      </c>
      <c r="D48" s="101" t="s">
        <v>158</v>
      </c>
      <c r="E48" s="102">
        <v>45582</v>
      </c>
      <c r="F48" s="103">
        <v>2500000</v>
      </c>
    </row>
    <row r="49" spans="1:7" x14ac:dyDescent="0.25">
      <c r="A49" s="98" t="s">
        <v>159</v>
      </c>
      <c r="B49" s="99">
        <v>5905</v>
      </c>
      <c r="C49" s="100" t="s">
        <v>135</v>
      </c>
      <c r="D49" s="101" t="s">
        <v>160</v>
      </c>
      <c r="E49" s="102">
        <v>44986</v>
      </c>
      <c r="F49" s="103">
        <v>20000000</v>
      </c>
    </row>
    <row r="50" spans="1:7" x14ac:dyDescent="0.25">
      <c r="A50" s="98" t="s">
        <v>161</v>
      </c>
      <c r="B50" s="99" t="s">
        <v>9</v>
      </c>
      <c r="C50" s="100" t="s">
        <v>135</v>
      </c>
      <c r="D50" s="101" t="s">
        <v>162</v>
      </c>
      <c r="E50" s="102">
        <v>45201</v>
      </c>
      <c r="F50" s="103">
        <v>4000000</v>
      </c>
    </row>
    <row r="51" spans="1:7" x14ac:dyDescent="0.25">
      <c r="A51" s="98" t="s">
        <v>69</v>
      </c>
      <c r="B51" s="99" t="s">
        <v>9</v>
      </c>
      <c r="C51" s="100" t="s">
        <v>70</v>
      </c>
      <c r="D51" s="101" t="s">
        <v>73</v>
      </c>
      <c r="E51" s="102">
        <v>45019</v>
      </c>
      <c r="F51" s="103">
        <v>4000000</v>
      </c>
    </row>
    <row r="52" spans="1:7" x14ac:dyDescent="0.25">
      <c r="A52" s="98" t="s">
        <v>123</v>
      </c>
      <c r="B52" s="99" t="s">
        <v>9</v>
      </c>
      <c r="C52" s="100" t="s">
        <v>75</v>
      </c>
      <c r="D52" s="101" t="s">
        <v>33</v>
      </c>
      <c r="E52" s="102">
        <v>44973</v>
      </c>
      <c r="F52" s="103">
        <v>1200000</v>
      </c>
    </row>
    <row r="53" spans="1:7" x14ac:dyDescent="0.25">
      <c r="A53" s="98" t="s">
        <v>124</v>
      </c>
      <c r="B53" s="99" t="s">
        <v>9</v>
      </c>
      <c r="C53" s="100" t="s">
        <v>75</v>
      </c>
      <c r="D53" s="101" t="s">
        <v>27</v>
      </c>
      <c r="E53" s="102">
        <v>45047</v>
      </c>
      <c r="F53" s="103">
        <v>4000000</v>
      </c>
      <c r="G53" s="73"/>
    </row>
    <row r="54" spans="1:7" x14ac:dyDescent="0.25">
      <c r="A54" s="98" t="s">
        <v>125</v>
      </c>
      <c r="B54" s="99" t="s">
        <v>9</v>
      </c>
      <c r="C54" s="100" t="s">
        <v>75</v>
      </c>
      <c r="D54" s="101" t="s">
        <v>52</v>
      </c>
      <c r="E54" s="102">
        <v>45292</v>
      </c>
      <c r="F54" s="103">
        <v>4000000</v>
      </c>
    </row>
    <row r="55" spans="1:7" x14ac:dyDescent="0.25">
      <c r="A55" s="98" t="s">
        <v>74</v>
      </c>
      <c r="B55" s="99" t="s">
        <v>9</v>
      </c>
      <c r="C55" s="100" t="s">
        <v>75</v>
      </c>
      <c r="D55" s="101" t="s">
        <v>76</v>
      </c>
      <c r="E55" s="102">
        <v>45352</v>
      </c>
      <c r="F55" s="103">
        <v>584375</v>
      </c>
    </row>
    <row r="56" spans="1:7" x14ac:dyDescent="0.25">
      <c r="A56" s="98" t="s">
        <v>126</v>
      </c>
      <c r="B56" s="99" t="s">
        <v>9</v>
      </c>
      <c r="C56" s="100" t="s">
        <v>75</v>
      </c>
      <c r="D56" s="101" t="s">
        <v>28</v>
      </c>
      <c r="E56" s="102">
        <v>44652</v>
      </c>
      <c r="F56" s="103">
        <v>1494000</v>
      </c>
    </row>
    <row r="57" spans="1:7" ht="7.5" customHeight="1" x14ac:dyDescent="0.25">
      <c r="A57" s="77"/>
      <c r="B57" s="78"/>
      <c r="C57" s="78"/>
      <c r="D57" s="79"/>
      <c r="E57" s="78"/>
      <c r="F57" s="80"/>
    </row>
    <row r="58" spans="1:7" ht="15.75" thickBot="1" x14ac:dyDescent="0.3">
      <c r="A58" s="81"/>
      <c r="B58" s="82"/>
      <c r="C58" s="82"/>
      <c r="D58" s="83"/>
      <c r="E58" s="106"/>
      <c r="F58" s="107">
        <f>SUM(F5:F57)</f>
        <v>213725432</v>
      </c>
    </row>
    <row r="59" spans="1:7" ht="15.75" thickTop="1" x14ac:dyDescent="0.25"/>
  </sheetData>
  <sortState xmlns:xlrd2="http://schemas.microsoft.com/office/spreadsheetml/2017/richdata2" ref="A5:F56">
    <sortCondition ref="A5:A56"/>
    <sortCondition ref="B5:B56"/>
  </sortState>
  <pageMargins left="0.45" right="0.45" top="0.5" bottom="0.25" header="0.3" footer="0.3"/>
  <pageSetup scale="81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T x / V I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a T x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8 f 1 Q o i k e 4 D g A A A B E A A A A T A B w A R m 9 y b X V s Y X M v U 2 V j d G l v b j E u b S C i G A A o o B Q A A A A A A A A A A A A A A A A A A A A A A A A A A A A r T k 0 u y c z P U w i G 0 I b W A F B L A Q I t A B Q A A g A I A G k 8 f 1 S H I L 8 k p A A A A P U A A A A S A A A A A A A A A A A A A A A A A A A A A A B D b 2 5 m a W c v U G F j a 2 F n Z S 5 4 b W x Q S w E C L Q A U A A I A C A B p P H 9 U D 8 r p q 6 Q A A A D p A A A A E w A A A A A A A A A A A A A A A A D w A A A A W 0 N v b n R l b n R f V H l w Z X N d L n h t b F B L A Q I t A B Q A A g A I A G k 8 f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u h V Y i 1 d R E T K C N M V e 2 e t l E A A A A A A I A A A A A A A N m A A D A A A A A E A A A A I U C P I K 4 j 5 H a P A F N M O 4 G C f o A A A A A B I A A A K A A A A A Q A A A A t B m V x G M x C j c q 1 e W e C 3 m l C V A A A A B B V C C O u X R 2 m 7 i 5 t 5 c O p 8 l c M b s o 8 Z O q / t g 1 D m 9 z P 8 6 o T q p U d d 9 Y / T E w c w e Z 4 N 0 C e S a S Y x T a v w V G v X B 1 A g y E 3 s G p N V s a K V c C F O Z h 0 a A 4 6 Y A h 2 x Q A A A D b I y G R U s 9 d A E 1 y j L Q c A T a 4 l / F 8 W Q = = < / D a t a M a s h u p > 
</file>

<file path=customXml/itemProps1.xml><?xml version="1.0" encoding="utf-8"?>
<ds:datastoreItem xmlns:ds="http://schemas.openxmlformats.org/officeDocument/2006/customXml" ds:itemID="{630C0DE2-E268-483B-92C1-C9109FA5F2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FNF Data Entry</vt:lpstr>
      <vt:lpstr>Without Planning Approval.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Bingenheimer, Gary</dc:creator>
  <cp:lastModifiedBy>Bingenheimer, Gary</cp:lastModifiedBy>
  <cp:lastPrinted>2022-06-30T15:10:23Z</cp:lastPrinted>
  <dcterms:created xsi:type="dcterms:W3CDTF">2018-09-18T13:35:47Z</dcterms:created>
  <dcterms:modified xsi:type="dcterms:W3CDTF">2022-10-17T13:42:59Z</dcterms:modified>
</cp:coreProperties>
</file>